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X:\VIGENCIA 2021\PLANES DE MEJORAMIENTO\PUBLICACION_WEB_PM_INFORMES\PRIMER_TRIMESTE\"/>
    </mc:Choice>
  </mc:AlternateContent>
  <xr:revisionPtr revIDLastSave="0" documentId="13_ncr:1_{BFBFB4C8-3178-475E-B9F2-AD30D48602CB}" xr6:coauthVersionLast="47" xr6:coauthVersionMax="47" xr10:uidLastSave="{00000000-0000-0000-0000-000000000000}"/>
  <bookViews>
    <workbookView xWindow="-120" yWindow="-120" windowWidth="29040" windowHeight="15840" xr2:uid="{00000000-000D-0000-FFFF-FFFF00000000}"/>
  </bookViews>
  <sheets>
    <sheet name="ESTADISTICA GENERAL" sheetId="1" r:id="rId1"/>
    <sheet name="TRABAJO CONSOLIDADO TABLAS DINA" sheetId="2" state="hidden" r:id="rId2"/>
    <sheet name="CONSOLIDADO CONTRALORIA BOGOTA" sheetId="3" r:id="rId3"/>
    <sheet name="CONSOLIDADO CONTRALORIA GENERAL" sheetId="4" r:id="rId4"/>
    <sheet name="CONSOLIDADO VEEDURIA DISTRITAL" sheetId="5" r:id="rId5"/>
  </sheets>
  <definedNames>
    <definedName name="Z_2C918C84_7C7F_4968_8736_352D3A637653_.wvu.FilterData" localSheetId="2" hidden="1">'CONSOLIDADO CONTRALORIA BOGOTA'!$A$5:$AP$78</definedName>
    <definedName name="Z_2C918C84_7C7F_4968_8736_352D3A637653_.wvu.FilterData" localSheetId="3" hidden="1">'CONSOLIDADO CONTRALORIA GENERAL'!$A$5:$W$10</definedName>
    <definedName name="Z_2C918C84_7C7F_4968_8736_352D3A637653_.wvu.FilterData" localSheetId="4" hidden="1">'CONSOLIDADO VEEDURIA DISTRITAL'!$A$5:$AG$20</definedName>
    <definedName name="Z_2CEECA5B_40DD_426E_9742_9EE50CF12161_.wvu.FilterData" localSheetId="2" hidden="1">'CONSOLIDADO CONTRALORIA BOGOTA'!$A$5:$AP$78</definedName>
    <definedName name="Z_2CEECA5B_40DD_426E_9742_9EE50CF12161_.wvu.FilterData" localSheetId="3" hidden="1">'CONSOLIDADO CONTRALORIA GENERAL'!$A$5:$W$10</definedName>
    <definedName name="Z_2CEECA5B_40DD_426E_9742_9EE50CF12161_.wvu.FilterData" localSheetId="4" hidden="1">'CONSOLIDADO VEEDURIA DISTRITAL'!$A$5:$AG$20</definedName>
    <definedName name="Z_3B9B9BEF_1BF6_47A3_95B0_F4B6FF94FD78_.wvu.FilterData" localSheetId="2" hidden="1">'CONSOLIDADO CONTRALORIA BOGOTA'!$A$5:$AP$78</definedName>
    <definedName name="Z_3B9B9BEF_1BF6_47A3_95B0_F4B6FF94FD78_.wvu.FilterData" localSheetId="3" hidden="1">'CONSOLIDADO CONTRALORIA GENERAL'!$A$5:$W$10</definedName>
    <definedName name="Z_3B9B9BEF_1BF6_47A3_95B0_F4B6FF94FD78_.wvu.FilterData" localSheetId="4" hidden="1">'CONSOLIDADO VEEDURIA DISTRITAL'!$A$5:$AG$20</definedName>
    <definedName name="Z_5407A562_0779_4443_91A5_9FF5BAFBC4DB_.wvu.FilterData" localSheetId="2" hidden="1">'CONSOLIDADO CONTRALORIA BOGOTA'!$A$5:$AP$78</definedName>
    <definedName name="Z_5407A562_0779_4443_91A5_9FF5BAFBC4DB_.wvu.FilterData" localSheetId="3" hidden="1">'CONSOLIDADO CONTRALORIA GENERAL'!$A$5:$W$10</definedName>
    <definedName name="Z_5407A562_0779_4443_91A5_9FF5BAFBC4DB_.wvu.FilterData" localSheetId="4" hidden="1">'CONSOLIDADO VEEDURIA DISTRITAL'!$A$5:$AG$20</definedName>
    <definedName name="Z_572263C9_08FB_4A50_9BB9_8E6E9F17EC12_.wvu.FilterData" localSheetId="2" hidden="1">'CONSOLIDADO CONTRALORIA BOGOTA'!$A$5:$AP$78</definedName>
    <definedName name="Z_572263C9_08FB_4A50_9BB9_8E6E9F17EC12_.wvu.FilterData" localSheetId="3" hidden="1">'CONSOLIDADO CONTRALORIA GENERAL'!$A$5:$W$10</definedName>
    <definedName name="Z_572263C9_08FB_4A50_9BB9_8E6E9F17EC12_.wvu.FilterData" localSheetId="4" hidden="1">'CONSOLIDADO VEEDURIA DISTRITAL'!$A$5:$AG$20</definedName>
    <definedName name="Z_572263C9_08FB_4A50_9BB9_8E6E9F17EC12_.wvu.FilterData" localSheetId="0" hidden="1">'ESTADISTICA GENERAL'!$A$10:$AA$23</definedName>
    <definedName name="Z_5B0F6BFE_188A_4753_AE77_32604E083662_.wvu.FilterData" localSheetId="3" hidden="1">'CONSOLIDADO CONTRALORIA GENERAL'!$A$5:$Z$10</definedName>
    <definedName name="Z_5B3E645D_5A66_4570_BB24_DDA97F75CE34_.wvu.FilterData" localSheetId="2" hidden="1">'CONSOLIDADO CONTRALORIA BOGOTA'!$A$5:$BC$151</definedName>
    <definedName name="Z_5B3E645D_5A66_4570_BB24_DDA97F75CE34_.wvu.FilterData" localSheetId="3" hidden="1">'CONSOLIDADO CONTRALORIA GENERAL'!$A$5:$Z$10</definedName>
    <definedName name="Z_602D420B_4ACA_4A2E_AB14_C1A4FFA7A2F4_.wvu.FilterData" localSheetId="3" hidden="1">'CONSOLIDADO CONTRALORIA GENERAL'!$A$5:$Z$10</definedName>
    <definedName name="Z_82D228BD_64EF_425B_8A47_BECC8D4538BA_.wvu.FilterData" localSheetId="2" hidden="1">'CONSOLIDADO CONTRALORIA BOGOTA'!$A$5:$AP$94</definedName>
    <definedName name="Z_82D228BD_64EF_425B_8A47_BECC8D4538BA_.wvu.FilterData" localSheetId="3" hidden="1">'CONSOLIDADO CONTRALORIA GENERAL'!$A$5:$W$10</definedName>
    <definedName name="Z_82D228BD_64EF_425B_8A47_BECC8D4538BA_.wvu.FilterData" localSheetId="4" hidden="1">'CONSOLIDADO VEEDURIA DISTRITAL'!$A$5:$AG$20</definedName>
    <definedName name="Z_AC2A583F_1B0F_48FC_ACFA_37C56C285871_.wvu.FilterData" localSheetId="2" hidden="1">'CONSOLIDADO CONTRALORIA BOGOTA'!$A$5:$AP$87</definedName>
    <definedName name="Z_AC2A583F_1B0F_48FC_ACFA_37C56C285871_.wvu.FilterData" localSheetId="3" hidden="1">'CONSOLIDADO CONTRALORIA GENERAL'!$A$5:$W$10</definedName>
    <definedName name="Z_AC2A583F_1B0F_48FC_ACFA_37C56C285871_.wvu.FilterData" localSheetId="4" hidden="1">'CONSOLIDADO VEEDURIA DISTRITAL'!$A$5:$AG$20</definedName>
    <definedName name="Z_FA86C240_EBBE_4D67_A6B6_017231320536_.wvu.FilterData" localSheetId="2" hidden="1">'CONSOLIDADO CONTRALORIA BOGOTA'!$A$5:$BC$151</definedName>
    <definedName name="Z_FA86C240_EBBE_4D67_A6B6_017231320536_.wvu.FilterData" localSheetId="3" hidden="1">'CONSOLIDADO CONTRALORIA GENERAL'!$A$5:$Z$10</definedName>
    <definedName name="Z_FA86C240_EBBE_4D67_A6B6_017231320536_.wvu.FilterData" localSheetId="4" hidden="1">'CONSOLIDADO VEEDURIA DISTRITAL'!$A$5:$AM$20</definedName>
  </definedNames>
  <calcPr calcId="191029"/>
  <customWorkbookViews>
    <customWorkbookView name="Filtro 3" guid="{3B9B9BEF-1BF6-47A3-95B0-F4B6FF94FD78}" maximized="1" windowWidth="0" windowHeight="0" activeSheetId="0"/>
    <customWorkbookView name="Filtro 2" guid="{5407A562-0779-4443-91A5-9FF5BAFBC4DB}" maximized="1" windowWidth="0" windowHeight="0" activeSheetId="0"/>
    <customWorkbookView name="Filtro 1" guid="{572263C9-08FB-4A50-9BB9-8E6E9F17EC12}" maximized="1" windowWidth="0" windowHeight="0" activeSheetId="0"/>
    <customWorkbookView name="Filtro 7" guid="{AC2A583F-1B0F-48FC-ACFA-37C56C285871}" maximized="1" windowWidth="0" windowHeight="0" activeSheetId="0"/>
    <customWorkbookView name="Filtro 6" guid="{82D228BD-64EF-425B-8A47-BECC8D4538BA}" maximized="1" windowWidth="0" windowHeight="0" activeSheetId="0"/>
    <customWorkbookView name="Filtro 10" guid="{602D420B-4ACA-4A2E-AB14-C1A4FFA7A2F4}" maximized="1" windowWidth="0" windowHeight="0" activeSheetId="0"/>
    <customWorkbookView name="Filtro 5" guid="{2C918C84-7C7F-4968-8736-352D3A637653}" maximized="1" windowWidth="0" windowHeight="0" activeSheetId="0"/>
    <customWorkbookView name="Filtro 4" guid="{2CEECA5B-40DD-426E-9742-9EE50CF12161}" maximized="1" windowWidth="0" windowHeight="0" activeSheetId="0"/>
    <customWorkbookView name="Filtro 11" guid="{5B0F6BFE-188A-4753-AE77-32604E083662}" maximized="1" windowWidth="0" windowHeight="0" activeSheetId="0"/>
    <customWorkbookView name="Filtro 9" guid="{5B3E645D-5A66-4570-BB24-DDA97F75CE34}" maximized="1" windowWidth="0" windowHeight="0" activeSheetId="0"/>
    <customWorkbookView name="Filtro 8" guid="{FA86C240-EBBE-4D67-A6B6-017231320536}" maximized="1" windowWidth="0" windowHeight="0" activeSheetId="0"/>
  </customWorkbookViews>
  <pivotCaches>
    <pivotCache cacheId="10" r:id="rId6"/>
    <pivotCache cacheId="13" r:id="rId7"/>
    <pivotCache cacheId="20" r:id="rId8"/>
    <pivotCache cacheId="23" r:id="rId9"/>
    <pivotCache cacheId="26" r:id="rId10"/>
    <pivotCache cacheId="29" r:id="rId11"/>
    <pivotCache cacheId="32" r:id="rId12"/>
    <pivotCache cacheId="4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113" i="3" l="1"/>
  <c r="BD103" i="3"/>
  <c r="BA103" i="3"/>
  <c r="AX103" i="3"/>
  <c r="AX102" i="3"/>
  <c r="V87" i="3"/>
  <c r="A61" i="1"/>
  <c r="B53" i="1"/>
  <c r="B52" i="1"/>
  <c r="A52" i="1"/>
  <c r="B51" i="1"/>
  <c r="B54" i="1" s="1"/>
  <c r="A51" i="1"/>
  <c r="B62" i="1"/>
  <c r="B32" i="1"/>
  <c r="B63" i="1" s="1"/>
  <c r="A32" i="1"/>
  <c r="A63" i="1" s="1"/>
  <c r="A31" i="1"/>
  <c r="A62" i="1" s="1"/>
  <c r="B30" i="1"/>
  <c r="A30" i="1"/>
  <c r="I23" i="1"/>
  <c r="H23" i="1"/>
  <c r="K22" i="1"/>
  <c r="J23" i="1"/>
  <c r="K20" i="1"/>
  <c r="K19" i="1"/>
  <c r="K18" i="1"/>
  <c r="K17" i="1"/>
  <c r="F23" i="1"/>
  <c r="K16" i="1"/>
  <c r="K15" i="1"/>
  <c r="K13" i="1"/>
  <c r="K12" i="1"/>
  <c r="G23" i="1"/>
  <c r="K14" i="1" l="1"/>
  <c r="B33" i="1"/>
  <c r="E23" i="1"/>
  <c r="C32" i="1"/>
  <c r="C31" i="1"/>
  <c r="C30" i="1"/>
  <c r="K23" i="1"/>
  <c r="C52" i="1"/>
  <c r="C53" i="1"/>
  <c r="C51" i="1"/>
  <c r="K21" i="1"/>
  <c r="B61" i="1"/>
  <c r="K11" i="1"/>
  <c r="B44" i="1"/>
  <c r="C41" i="1" s="1"/>
  <c r="C33" i="1" l="1"/>
  <c r="C54" i="1"/>
  <c r="C42" i="1"/>
  <c r="C44" i="1" s="1"/>
  <c r="C43" i="1"/>
  <c r="B64" i="1"/>
  <c r="C61" i="1" s="1"/>
  <c r="C63" i="1" l="1"/>
  <c r="C62" i="1"/>
  <c r="C6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11" authorId="0" shapeId="0" xr:uid="{00000000-0006-0000-0200-000001000000}">
      <text>
        <r>
          <rPr>
            <sz val="11"/>
            <color rgb="FF000000"/>
            <rFont val="Calibri"/>
          </rPr>
          <t xml:space="preserve">SE DEBE CAMBIAR POR 203 UNA VEZ EL VISTO BUENO DE LA CONTRALORIA DE BOGOTA
</t>
        </r>
      </text>
    </comment>
    <comment ref="B112" authorId="0" shapeId="0" xr:uid="{00000000-0006-0000-0200-000002000000}">
      <text>
        <r>
          <rPr>
            <sz val="11"/>
            <color rgb="FF000000"/>
            <rFont val="Calibri"/>
          </rPr>
          <t xml:space="preserve">SE DEBE CAMBIAR POR 203 UNA VEZ EL VSTO BUENO DE LA CONTRALORIA DE BOGOTÁ
</t>
        </r>
      </text>
    </comment>
  </commentList>
</comments>
</file>

<file path=xl/sharedStrings.xml><?xml version="1.0" encoding="utf-8"?>
<sst xmlns="http://schemas.openxmlformats.org/spreadsheetml/2006/main" count="3483" uniqueCount="1271">
  <si>
    <t>PLAN DE MEJORAMIENTO CONTRALORÍA DE BOGOTÁ,  VEEDURÍA DISTRITAL Y CONTRALORÍA GENERAL DE LA REPÚBLICA
 2019 - 2020 - 2021</t>
  </si>
  <si>
    <t>CÓDIGO DE ENTIDAD IDIGER:  203</t>
  </si>
  <si>
    <t>CÓDIGO ENTIDAD FONDIGER : 500</t>
  </si>
  <si>
    <t xml:space="preserve">TOTAL NÚMERO DE HALLAZGOS POR TIPOLOGÍA. </t>
  </si>
  <si>
    <t>PAD</t>
  </si>
  <si>
    <t>CÓDIGO DE LA ENTIDAD</t>
  </si>
  <si>
    <t>CÓDIGO DE AUDITORIA</t>
  </si>
  <si>
    <t>MODALIDAD</t>
  </si>
  <si>
    <t>HALLAZGO ADMINISTRATIVO</t>
  </si>
  <si>
    <t>HALLAZGO ADMINISTRATIVO CON PRESUNTA INCIDENCIA DISCIPLINARIA</t>
  </si>
  <si>
    <t>HALLAZGO ADMINISTRATIVO CON INCIDENCIA FISCAL Y  PRESUNTA INCIDENCIA DISCIPLINARIA</t>
  </si>
  <si>
    <t>HALLAZGO CON PRESUNTA INCIDENCIA PENAL</t>
  </si>
  <si>
    <t>Hallazgo administrativo con presunta incidencia disciplinaria y fiscal</t>
  </si>
  <si>
    <t>RECOMENDACIONES</t>
  </si>
  <si>
    <t>TOTAL GENERAL</t>
  </si>
  <si>
    <t>TOTAL DE ACCIONES Y ESTADO DEL CONSOLIDADO DEL PM CONTRALORIA DE BOGOTÁ</t>
  </si>
  <si>
    <t>ESTADO DE LAS ACCIONES (SEGUIMIENTO SEGUNDO CUATRIMESTRE 2020)</t>
  </si>
  <si>
    <t>CANTIDAD</t>
  </si>
  <si>
    <t>PORCENTAJE</t>
  </si>
  <si>
    <t>TOTAL</t>
  </si>
  <si>
    <t>TOTAL DE ACCIONES Y ESTADO DEL CONSOLIDADO DEL PM CONTRALORIA GENERAL DE LA REPÚBLICA</t>
  </si>
  <si>
    <t>ESTADO DE LAS ACCIONES (SEGUIMIENTO TERCER CUATRIMESTRE 2020)</t>
  </si>
  <si>
    <r>
      <rPr>
        <b/>
        <sz val="11"/>
        <color rgb="FF000000"/>
        <rFont val="Calibri"/>
      </rPr>
      <t>Fuente:</t>
    </r>
    <r>
      <rPr>
        <sz val="11"/>
        <color rgb="FF000000"/>
        <rFont val="Calibri"/>
      </rPr>
      <t xml:space="preserve"> Construcción OCI - 2020 - 2021</t>
    </r>
  </si>
  <si>
    <t>TOTAL DE ACCIONES Y ESTADO DEL CONSOLIDADO DEL PM VEEDURÍA DISTRITAL</t>
  </si>
  <si>
    <t>TOTAL DE ACCIONES Y ESTADO DEL CONSOLIDADO DEL PM CONTRALORIA DE BOGOTÁ, CONTRALORÍA GENERAL DE LA REPÚBLICA Y VEEDURÍA DISTRITAL</t>
  </si>
  <si>
    <t>TOTAL HALLAZGOS POR TIPOLOGÍA</t>
  </si>
  <si>
    <t xml:space="preserve">COUNTA de </t>
  </si>
  <si>
    <t>Hallazgo administrativo</t>
  </si>
  <si>
    <t>Hallazgo Administrativo con presunta incidencia disciplinaria</t>
  </si>
  <si>
    <t>Suma total</t>
  </si>
  <si>
    <t>01 - AUDITORIA DE REGULARIDAD</t>
  </si>
  <si>
    <t>Total 52</t>
  </si>
  <si>
    <t>Total 01 - AUDITORIA DE REGULARIDAD</t>
  </si>
  <si>
    <t>02 - AUDITORIA DE DESEMPEÑO</t>
  </si>
  <si>
    <t>Total 58</t>
  </si>
  <si>
    <t>Total 02 - AUDITORIA DE DESEMPEÑO</t>
  </si>
  <si>
    <t>1 01 - AUDITORIA DE REGULARIDAD</t>
  </si>
  <si>
    <t>Total 22</t>
  </si>
  <si>
    <t>Total 1 01 - AUDITORIA DE REGULARIDAD</t>
  </si>
  <si>
    <t>2 02 - AUDITORIA DE DESEMPEÑO</t>
  </si>
  <si>
    <t>Total 32</t>
  </si>
  <si>
    <t>Total 2 02 - AUDITORIA DE DESEMPEÑO</t>
  </si>
  <si>
    <t>TOTAL HALLAZGOS POR TIPOLOGÍA INCLUIDA  CÓD 57 - CÓD 507 - CÓD 605</t>
  </si>
  <si>
    <t>TIPO</t>
  </si>
  <si>
    <t>CÓDIGO AUDITORIA SEGÚN PAD DE LA VIGENCIA</t>
  </si>
  <si>
    <t>VIGENCIA PAD AUDITORIA o VISITA</t>
  </si>
  <si>
    <t>Total 57</t>
  </si>
  <si>
    <t>Total 203</t>
  </si>
  <si>
    <t>VISITA DE CONTROL FISCAL</t>
  </si>
  <si>
    <t>Total VISITA DE CONTROL FISCAL</t>
  </si>
  <si>
    <t>Total 507</t>
  </si>
  <si>
    <t>05 - AUDITORIA ESPECIAL. ACTUACIÓN ESPECIAL DE FISCALIZACIÓN AT 78  DE 2020 - CONTRATO 109 DE 2020</t>
  </si>
  <si>
    <t>Total 05 - AUDITORIA ESPECIAL. ACTUACIÓN ESPECIAL DE FISCALIZACIÓN AT 78  DE 2020 - CONTRATO 109 DE 2020</t>
  </si>
  <si>
    <t>Total 605</t>
  </si>
  <si>
    <t>Total 500</t>
  </si>
  <si>
    <t>TOTAL DE ACCIONES Y ESTADO DEL CONSOLIDADO DEL PM CORTE AL 31 DE DICIEMBRE DE 2019</t>
  </si>
  <si>
    <t>ESTADO Y EVALUACIÓN ENTIDAD</t>
  </si>
  <si>
    <t>CUMPLIDA</t>
  </si>
  <si>
    <t>EN EJECUCIÓN</t>
  </si>
  <si>
    <t>VENCIDA</t>
  </si>
  <si>
    <t>TOTAL DE ACCIONES Y ESTADO DEL CONSOLIDADO DEL PM CORTE AL 24 DE ABRIL DE 2020</t>
  </si>
  <si>
    <t>ESTADO Y EVALUACIÓN ENTIDAD ABRIL 
carolina</t>
  </si>
  <si>
    <t>TOTAL DE ACCIONES Y ESTADO DEL CONSOLIDADO DEL PM CORTE AL 30 DE JULIO DE 2020</t>
  </si>
  <si>
    <t>ESTADO Y EVALUACIÓN ENTIDAD JULIO</t>
  </si>
  <si>
    <t>TOTAL DE ACCIONES Y ESTADO DEL CONSOLIDADO DEL PM CORTE AL 31 DE DICIEMBRE DE 2020</t>
  </si>
  <si>
    <t>ESTADO Y EVALUACIÓN ENTIDAD DICIEMBRE</t>
  </si>
  <si>
    <t>COUNTA de ESTADO Y EVALUACIÓN ENTIDAD OCTUBRE</t>
  </si>
  <si>
    <t>TOTAL DE ACCIONES Y ESTADO DEL CONSOLIDADO DEL PM  CONTRALORIA DE BOGOTA CORTE AL 31 DE MARZO DE 2021</t>
  </si>
  <si>
    <t>ESTADO Y EVALUACIÓN ENTIDAD MARZO 2021</t>
  </si>
  <si>
    <t>TOTAL DE ACCIONES Y ESTADO DEL CONSOLIDADO DEL PM  CONTRALORÍA GENERAL DE LA REPÚBLICA 2020</t>
  </si>
  <si>
    <t>COMPONENTE</t>
  </si>
  <si>
    <t>N/A</t>
  </si>
  <si>
    <t>ACTUACIÓN ESPECIAL DE FISCALIZACIÓN AT 104 DE 2020 - CONTRATO 118 DE 2020</t>
  </si>
  <si>
    <t>Control Gestión</t>
  </si>
  <si>
    <t>Total Hallazgo administrativo</t>
  </si>
  <si>
    <t>Total 2020</t>
  </si>
  <si>
    <t>Total ACTUACIÓN ESPECIAL DE FISCALIZACIÓN AT 104 DE 2020 - CONTRATO 118 DE 2020</t>
  </si>
  <si>
    <t>ACTUACIÓN ESPECIAL DE FISCALIZACIÓN AT 78  DE 2020 - CONTRATO 109 DE 2020</t>
  </si>
  <si>
    <t>Total ACTUACIÓN ESPECIAL DE FISCALIZACIÓN AT 78  DE 2020 - CONTRATO 109 DE 2020</t>
  </si>
  <si>
    <t>ACTUACIÓN ESPECIAL DE FISCALIZACIÓN AT 90 DE 2020 - CONTRATO 088 DE 2020</t>
  </si>
  <si>
    <t>Total ACTUACIÓN ESPECIAL DE FISCALIZACIÓN AT 90 DE 2020 - CONTRATO 088 DE 2020</t>
  </si>
  <si>
    <t>Total N/A</t>
  </si>
  <si>
    <t>TOTAL DE ACCIONES Y ESTADO DEL CONSOLIDADO DEL PM CONTRALORIA GENERAL DE LA REPUBLICA CORTE AL 31 DE DICIEMBRE DE 2020</t>
  </si>
  <si>
    <t>SE ENCUENTRA EN LA HOJA CONTRALORIA DE BOGOTÁ FILLA 118, NO. 113, Y EL SEGUIMIENTO SE REALIZA EN ESA FILA</t>
  </si>
  <si>
    <t>TOTAL DE ACCIONES Y ESTADO DEL CONSOLIDADO DEL PM  VEEDURIA DISTRITAL 2020 - 2021</t>
  </si>
  <si>
    <t xml:space="preserve">TIPO
(Correctiva y/o preventiva)
</t>
  </si>
  <si>
    <t>COUNTUNIQUE de No. HALLAZGO o Numeral del Informe de la Auditoría o Visita</t>
  </si>
  <si>
    <t>20205003339900017E</t>
  </si>
  <si>
    <t>Salud y Seguridad en el Trabajo</t>
  </si>
  <si>
    <t>Recomendación</t>
  </si>
  <si>
    <t>Total Recomendación</t>
  </si>
  <si>
    <t>Total Salud y Seguridad en el Trabajo</t>
  </si>
  <si>
    <t>Total 20205003339900017E</t>
  </si>
  <si>
    <t>20205003339900026E</t>
  </si>
  <si>
    <t>Gestión Contractual</t>
  </si>
  <si>
    <t>Recomendación - Preventiva</t>
  </si>
  <si>
    <t>Total Recomendación - Preventiva</t>
  </si>
  <si>
    <t>Total Gestión Contractual</t>
  </si>
  <si>
    <t>Total 20205003339900026E</t>
  </si>
  <si>
    <t>TOTAL DE ACCIONES Y ESTADO DEL CONSOLIDADO DEL PM VEEDURIA DISTRITAL AL 31 DE DICIEMBRE DE 2020 - Y VIGENCIA 2021</t>
  </si>
  <si>
    <t>ESTADO Y EVALUACIÓN ENTIDAD MARZO</t>
  </si>
  <si>
    <t>PLAN MEJORAMIENTO CONSOLIDADO CONTRALORÍA DE BOGOTÁ SEGUIMIENTO ESTADO DE LAS ACCIONES - REPORTE RENDICIÓN DE CUENTAS CONTRALORÍA DE BOGOTÁ</t>
  </si>
  <si>
    <t>SUBDIRECCIÓN DE ANÁLISIS DE RIESGOS Y EFECTOS DEL CAMBIO CLIMÁTICO</t>
  </si>
  <si>
    <t>SUBDIRECCIÓN DE REDUCCIÓN DE RIESGOS Y ADAPTACIÓN AL CAMBIO CLIMÁTICO</t>
  </si>
  <si>
    <t>SUBDIRECCIÓN PARA EL MANEJO DE EMERGENCIAS Y DESASTRES</t>
  </si>
  <si>
    <t>SUBDIRECCIÓN CORPORATIVA Y DE ASUNTOS DISCIPLINARIOS</t>
  </si>
  <si>
    <t>OFICINA ASESORA JURÍDICA</t>
  </si>
  <si>
    <t>OFICINA ASESORA DE PLANEACIÓN</t>
  </si>
  <si>
    <t>OFICINA TECNOLOGÍAS DE LA INFORMACIÓN Y LAS COMUNICACIONES</t>
  </si>
  <si>
    <t>SEGUIMIENTO OFICINA DE CONTROL INTERNO - CORTE 31 DE DICIEMBRE DE 2019</t>
  </si>
  <si>
    <t>SEGUIMIENTO OFICINA DE CONTROL INTERNO
PRIMER SEGUIMIENTO CORTE  24 DE ABRIL DE 2020</t>
  </si>
  <si>
    <t>ESTADO CONTRALORIA DE BOGOTÁ VIGENCIA 2020</t>
  </si>
  <si>
    <t>SEGUIMIENTO OFICINA DE CONTROL INTERNO
SEGUNDO SEGUIMIENTO CORTE  31 DE JULIO DE 2020</t>
  </si>
  <si>
    <t>SEGUIMIENTO OFICINA DE CONTROL INTERNO
TERCER SEGUIMIENTO CORTE 30 DE SEPTIEMBRE DE 2020</t>
  </si>
  <si>
    <t>SEGUIMIENTO OFICINA DE CONTROL INTERNO
TERCER SEGUIMIENTO CORTE 31 DE DICIEMBRE DE 2020</t>
  </si>
  <si>
    <t>SEGUIMIENTO OFICINA DE CONTROL INTERNO
TERCER SEGUIMIENTO CORTE 30 DE MARZO DE 2021</t>
  </si>
  <si>
    <t>ACTUALIZADO:</t>
  </si>
  <si>
    <t>CONSOLIDADO MARZO 2021</t>
  </si>
  <si>
    <t xml:space="preserve">
</t>
  </si>
  <si>
    <t>NO.</t>
  </si>
  <si>
    <t>VIGENCIA PAD AUDITORIA o VISITA 1</t>
  </si>
  <si>
    <t>No. HALLAZGO o Numeral del Informe de la Auditoría o Visita</t>
  </si>
  <si>
    <t>CÓDIGO ACCIÓN</t>
  </si>
  <si>
    <t>FACTOR</t>
  </si>
  <si>
    <t>DESCRIPCIÓN DEL HALLAZGO</t>
  </si>
  <si>
    <t>DESCRIPCIÓN ACCIÓN</t>
  </si>
  <si>
    <t>NOMBRE DEL INDICADOR</t>
  </si>
  <si>
    <t>FÓRMULA DEL INDICADOR</t>
  </si>
  <si>
    <t>META</t>
  </si>
  <si>
    <t>AREA RESPONSABLE</t>
  </si>
  <si>
    <t>FECHA DE INICIO</t>
  </si>
  <si>
    <t>FECHA DE TERMINACIÓN</t>
  </si>
  <si>
    <t>RESULTADO INDICADOR</t>
  </si>
  <si>
    <t>REPORTE DEPENDENCIA</t>
  </si>
  <si>
    <t>SEGUIMIENTO PRIMER TRIMESTRE</t>
  </si>
  <si>
    <t>SEGUIMIENTO SEGUNDO TRIMESTRE</t>
  </si>
  <si>
    <t>SEGUIMIENTO TERCER TRIMESTRE</t>
  </si>
  <si>
    <t>SEGUIMIENTO DICIEMBRE 2019</t>
  </si>
  <si>
    <t>SEGUIMIENTO ABRIL 2020</t>
  </si>
  <si>
    <r>
      <rPr>
        <b/>
        <sz val="8"/>
        <rFont val="Arial"/>
      </rPr>
      <t xml:space="preserve">ESTADO Y EVALUACIÓN ENTIDAD ABRIL 
</t>
    </r>
    <r>
      <rPr>
        <b/>
        <sz val="8"/>
        <color rgb="FFFFFFFF"/>
        <rFont val="Arial"/>
      </rPr>
      <t>carolina</t>
    </r>
  </si>
  <si>
    <t>ESTADO CONTRALORÍA DE BOGOTÁ</t>
  </si>
  <si>
    <t>SEGUIMIENTO JULIO 2020</t>
  </si>
  <si>
    <t>SEGUIMIENTO OCTUBRE 2020</t>
  </si>
  <si>
    <t>ESTADO Y EVALUACIÓN ENTIDAD OCTUBRE</t>
  </si>
  <si>
    <t>SEGUIMIENTO DICIEMBRE 2020</t>
  </si>
  <si>
    <t>SEGUIMIENTO MARZO 2021</t>
  </si>
  <si>
    <t>2018 2018</t>
  </si>
  <si>
    <t>3.1.4.4.4.1</t>
  </si>
  <si>
    <t>Hallazgo administrativo por Constitución de Reservas, contraviniendo los principios de Anualidad y Planeación establecidos en el Estatuto Orgánico del Presupuesto y otras normas.</t>
  </si>
  <si>
    <t>Realizar mesas de trabajo para realizar seguimiento presupuestal y concienciación frente a la constitución y ejecución de reservas en las dependencias</t>
  </si>
  <si>
    <t>Realización mesas de seguimiento</t>
  </si>
  <si>
    <t>(Mesas de trabajo realizadas/Mesas de trabajo programadas)*100</t>
  </si>
  <si>
    <t>Subdirección Corporativa y de Asuntos Disciplinarios</t>
  </si>
  <si>
    <t xml:space="preserve">Se identifican mesas de seguimiento en las cuales se realiza el seguimiento presupuestal de reservas y vigencia. Como soporte consta las mesas de trabajo del es de junio a septiembre de 2018 con las dependencia cabezas de proyecto. Se identifican a la fecha 10 de 22 mesas programadas hasta la finalización de la acción.
  Indicador: 10 mesas desarrolladas/22 mesas programadas=45%. La acción continua en seguimiento 
 Mayo 14 de 2019
 Se realizaron 4 mesas de trabajo con las diferentes dependencias del Idiger que gerencian los diferentes proyectos de inversión, en las cuales se realizó seguimiento de reservas y vigencia a partir de octubre de 2018. Como soporte se anexan los soportes de las reuniones efectuadas.
 Indicador: 10 reuniones realizadas a septiembre de 2018 y 4 mesas realizadas en noviembre y diciembre, para un total de 14/22 para un porcentaje de cumplimiento de 64%
 Seguimiento 17/05/2019
 Se evidencia acta de reunión No.27 del 23/11/2018 Tema: Sub de Manejo Emergencias, seguimiento presupuestal proyecto 1178, con cinco (5) participantes. Se evidencia acta de reunión No.28 del 23/11/2018 Tema: Sub de Corporativa, seguimiento presupuestal proyecto 1172, con cinco (5) participantes. Se evidencia acta de reunión No.29 del 27/11/2018 Tema: Sub de Corporativa, seguimiento presupuestal proyecto 1166, con once (11) participantes. Se evidencia acta de reunión No.30 del 14/12/2018 Tema: Sub de Corporativa, seguimiento pasivos exigibles – reservas -vigencia, con cinco (05) participantes. 
La acción se encuentra incumplida a la fecha de este seguimiento, con un avance de un 64%. LCIR
Julio 19 de 2019
Se siguieron realizando las mesas de seguimiento presupuestal de reservas y vigencia en el año 2019, correspondientes a los meses de enero-febrero, marzo-abril, enero-abril y  mayo. Se realizaron un total de 10 meses de seguimiento.
</t>
  </si>
  <si>
    <t>Seguimiento 17/05/2019
Se evidencia acta de reunión No.27 del 23/11/2018 Tema: Sub de Manejo Emergencias, seguimiento presupuestal proyecto 1178, con cinco (5) participantes. Se evidencia acta de reunión No.28 del 23/11/2018 Tema: Sub de Corporativa, seguimiento presupuestal proyecto 1172, con cinco (5) participantes. Se evidencia acta de reunión No.29 del 27/11/2018 Tema: Sub de Corporativa, seguimiento presupuestal proyecto 1166, con once (11) participantes. Se evidencia acta de reunión No.30 del 14/12/2018 Tema: Sub de Corporativa, seguimiento pasivos exigibles – reservas -vigencia, con cinco (05) participantes. 
La acción se encuentra incumplida a la fecha de este seguimiento, con un avance de un 64%. LCIR</t>
  </si>
  <si>
    <t>19/07/2019
Se realizaron 10 mesas adicionales de  seguimiento para un total de 23  (Seguimiento pasado 14). El indicador  se valora en 23422= 109%  garantizandose el 100% de cumplimiento.  Esta estrategia se llevará a cabo de forma sostenible como control. DKRP</t>
  </si>
  <si>
    <t>Se identifican mesas de seguimiento en las cuales se realiza el seguimiento presupuestal de reservas y vigencia con las diferentes dependencias del Idiger que gerencian los diferentes proyectos de inversión. Como soporte consta en actas  las mesas de trabajo que se cuentan en 31 durante el periodo de  desarrollo de la acción y continua desarrollandose  a lo largo de la vigencia donde se encuentran registros periodicos.</t>
  </si>
  <si>
    <t xml:space="preserve">Se identifican mesas de seguimiento en las cuales se realiza el seguimiento presupuestal de reservas y vigencia con las diferentes dependencias del Idiger que gerencian los diferentes proyectos de inversión. Como soporte consta en actas  las mesas de trabajo que se cuentan en 31 durante el periodo de  desarrollo de la acción y continua desarrollandose  a lo largo de la vigencia donde se encuentran registros periodicos.
CERRADA AUDITORIA CÓD 57 PAD 2020
</t>
  </si>
  <si>
    <t>CERRADA AUDITORIA CÓD 57 PAD 2020</t>
  </si>
  <si>
    <t>3.1.2.1</t>
  </si>
  <si>
    <t>Plan de mejoramiento</t>
  </si>
  <si>
    <t>Hallazgo administrativo con presunta incidencia disciplinaria, por no atender dentro de los plazos legales varios derechos de petición, radicados en la entidad durante la vigencia 2017</t>
  </si>
  <si>
    <t>Continuar con las estrategias de monitoreo y seguimiento con las diferentes dependencias frente a la gestión de pqrs</t>
  </si>
  <si>
    <t>Desarrollo de Acciones de monitoreo y seguimeinto</t>
  </si>
  <si>
    <t>(Acciones monitoreo y seguimiento desarrolladas/Acc. Programadas)*100</t>
  </si>
  <si>
    <t xml:space="preserve">La Subdirección manifiesta que se han seguido realizando acciones de monitoreo y seguimiento: 
  - Seguimiento semanal de los PQRS por cada dependencia, con las respectivas alertas
  - Generación de alertas automáticas a las diferentes dependencias, enviadas por correos. Como soporte se identifican los correos remitidos por dependencia con asunto: Seguimiento PQRS. 
  El indicador arroja los siguientes resultados: Se programa para 10 meses el seguimiento con 9 seguimientos por mes asociados al número de dependencias, es decir 90 para la acción y hasta el momento se han desarrollado 45 acciones, 9 monitoreos cada mes entre mayo y octubre de 2018. (45/90)
 Mayo 14 de 2019
 De noviembre a diciembre se realizaron 105 acciones que consistieron en el envio de correos a cada una de las dependencias, generados por el seguimiento efectuado semanalmente a los PQRS. 
El resultado del indicador es el siguiente: 45 acciones adelantadas entre mayo y octubre + 105 acciones adelantadas en noviembre, diciembre, enero, febrero y marzo, para un total de 150 acciones , sobre 90 programadas, para un porcentaje de cumplimiento de 116%.
Seguimiento 17/05/2019
Se evidencia 105 acciones (correos electrónicos) remitidos por el área de atención al ciudadano a las diferentes áreas del IDIGER, con el correspondiente seguimiento a los radicados PQRS, correspondientes a los meses de noviembre y diciembre de 2018 y enero, febrero, marzo. Frente a 90 seguimiento programados, se evidencia un total de 150 seguimientos a las PQRS. 
La acción se encuentra cumplida a la fecha de este seguimiento, con un avance de un 167%. LCIR
</t>
  </si>
  <si>
    <t>Seguimiento 17/05/2019
Se evidencia 105 acciones (correos electrónicos) remitidos por el área de atención al ciudadano a las diferentes áreas del IDIGER, con el correspondiente seguimiento a los radicados PQRS, correspondientes a los meses de noviembre y diciembre de 2018 y enero, febrero, marzo. Frente a 90 seguimiento programados, se evidencia un total de 150 seguimientos a las PQRS. 
La acción se encuentra cumplida a la fecha de este seguimiento, con un avance de un 167%. LCIR</t>
  </si>
  <si>
    <t>19/07/2019  Se mantiene estrategia de seguimiento a la fecha. DKRP</t>
  </si>
  <si>
    <t>La Subdirección manifiesta que se han seguido realizando acciones de monitoreo y seguimiento: 
  - Seguimiento semanal de los PQRS por cada dependencia, con las respectivas alertas
  - Generación de alertas automáticas a las diferentes dependencias, enviadas por correos. Como soporte se identifican los correos remitidos por dependencia con asunto: Seguimiento PQRS. 
Se evidencia 105 acciones (correos electrónicos) remitidos por el área de atención al ciudadano a las diferentes áreas del IDIGER, con el correspondiente seguimiento a los radicados PQRS, correspondientes a los meses de noviembre y diciembre de 2018 y enero, febrero, marzo. Frente a 90 seguimiento programados, se evidencia un total de 150 seguimientos a las PQRS. 
La acción se encuentra cumplida a la fecha de este seguimiento, con un avance de un 167% equivalente al 100% de cumplimiento. Se verifica sostenibilidad en 2019</t>
  </si>
  <si>
    <t>La Subdirección manifiesta que se han seguido realizando acciones de monitoreo y seguimiento: 
  - Seguimiento semanal de los PQRS por cada dependencia, con las respectivas alertas
  - Generación de alertas automáticas a las diferentes dependencias, enviadas por correos. Como soporte se identifican los correos remitidos por dependencia con asunto: Seguimiento PQRS. 
Se evidencia 105 acciones (correos electrónicos) remitidos por el área de atención al ciudadano a las diferentes áreas del IDIGER, con el correspondiente seguimiento a los radicados PQRS, correspondientes a los meses de noviembre y diciembre de 2018 y enero, febrero, marzo. Frente a 90 seguimiento programados, se evidencia un total de 150 seguimientos a las PQRS. 
La acción se encuentra cumplida a la fecha de este seguimiento, con un avance de un 167% equivalente al 100% de cumplimiento. Se verifica sostenibilidad en 2019. 
CERRADA AUDITORIA CÓD 57 PAD 2020</t>
  </si>
  <si>
    <t>3.3.1.1</t>
  </si>
  <si>
    <t>Control Financiero</t>
  </si>
  <si>
    <t>Estados Contables</t>
  </si>
  <si>
    <t>Hallazgo Administrativo con presunta incidencia disciplinaria por diferencias presentadas en el Balance General y el Estado de Actividad Financiera, Económica, Social y Ambiental, reportado en el aplicativo SIVICOF y los Libros Auxiliares presentados por el IDIGER.</t>
  </si>
  <si>
    <t>Solicitar a la Contraloría de Bogotá un concepto sobre que trámites deben realizarse en caso de posterior modificación de la información financiera reportada en el sistema SIVICOF y proceder de conformidad</t>
  </si>
  <si>
    <t>Solicitud de Concepto</t>
  </si>
  <si>
    <t>Un concepto solicitado y aplicado</t>
  </si>
  <si>
    <t>Subdirección Corporativa y Asuntos Disciplinarios- Área Contable</t>
  </si>
  <si>
    <t xml:space="preserve">Se identifica que la dependencia realizó solicitud de concepto a la Contaduría General de la Nación por modificación de información financiera bajo EE 11504 de 2018. La Contaduría responde mediante comunicación 2018 er 15148 que manifiesta en su cuerpo: al respecto me permito manifestar que el art 37 de la res 706 de 2016 establece : ART. 37.—Modificación de información. Si en cumplimiento de las funciones constitucionales de centralizar y consolidar la información, la Contaduría General de la Nación solicita a las entidades públicas la modificación de la información reportada, estas deberán proceder al envío inmediato de la categoría de información ajustada.
  Si la entidad pública requiere modificar la información reportada a la Contaduría General de Nación, podrá enviar nuevamente la categoría de información ajustada sin previa autorización antes del cierre del sistema CHIP. Una vez cerrado el sistema no se hará apertura para corrección, transmisión y retransmisión de la información. Por lo anterior, los ajustes de la información financiera reportada a la Contaduría se realizaron. 
  Se realizara con este concepto consulta a la Contraloría de Bogotá.
 Mayo 14 de 2019
 Se solicitó concepto a la Contraloría de Bogotá D.C., mediante comunicación No. 2018EE17907 del 5 de diciembre de 2018 . La Contraloría nunca ha respondido la comunicación enviada.
Seguimiento 17/05/2019
Se evidencia comunicado oficial 2018EE11504 del 15/08/2018, radicado el día 18 de agosto de 2018 del IDIGER a la CONTADURÍA GENERAL DE LA NACIÓN, realizando “consulta informes contables presentados a la Contaduría en el sistema CHIP”. Así mismo, se evidencia comunicación oficial 2018EE17907 del 05/12/2018 donde el IDIGER solicita al Director Sector Hábitat y Ambiente un concepto a la Contraloría de Bogotá sobre “que trámite deben realizarse en caso de posterior modificación de la información financiera reportada en el aplicativo SIVICOF y frente a Concepto relacionado emitido por la Contaduría General de la Nación, se indique cual es la directriz para modificar el SIVICOF la información ya reportada en l plataforma, esto con el fin de lograr uniformidad entre las dos plataformas SIVICOF y CHIP”. Se recomienda realizar mesas de trabajo con la entidad competente, con el fin de dar claridad a la información reportada en el aplicativo SIVICOF, para dar por culminada la acción. La acción se encuentra incumplida a la fecha de este seguimiento, 50%. LCIR
Seguimiento 19/07/2019
Teniendo en cuenta que la Contraloría de Bogotá no ha dado respuesta a la comunicación con radicado IDIGER 2018EE17907 del 5 de diciembre de 2018 Y CONTRALORIA 1-2018-29393 del 6 de diciembre de 2018 , se reiteró esta solicitud mediante comunicación externa enviada con radicado No.2019EE10034 del 18 de julio de 2019.
Seguimiento Octubre de 2019
Se eleboró una comunicación a la Contraloría de Bogotá reiterando por tercera vez el lineamiento o concepto. El número de radicado del IDIGER fue 2019EE16376.
</t>
  </si>
  <si>
    <t>Seguimiento 17/05/2019
Se evidencia comunicado oficial 2018EE11504 del 15/08/2018, radicado el día 18 de agosto de 2018 del IDIGER a la CONTADURÍA GENERAL DE LA NACIÓN, realizando “consulta informes contables presentados a la Contaduría en el sistema CHIP”. Así mismo, se evidencia comunicación oficial 2018EE17907 del 05/12/2018 donde el IDIGER solicita al Director Sector Hábitat y Ambiente un concepto a la Contraloría de Bogotá sobre “que trámite deben realizarse en caso de posterior modificación de la información financiera reportada en el aplicativo SIVICOF y frente a Concepto relacionado emitido por la Contaduría General de la Nación, se indique cual es la directriz para modificar el SIVICOF la información ya reportada en l plataforma, esto con el fin de lograr uniformidad entre las dos plataformas SIVICOF y CHIP”. Se recomienda realizar mesas de trabajo con la entidad competente, con el fin de dar claridad a la información reportada en el aplicativo SIVICOF, para dar por culminada la acción. La acción se encuentra incumplida a la fecha de este seguimiento, 50%. LCIR</t>
  </si>
  <si>
    <t>La SCAD  reiteró  solicitud mediante comunicación externa enviada con radicado No.2019EE9986 del 18 de julio de 2019.  Si  no se obtiene respuesta  se solicitará una mesa de trabajo .Continua al 50%. DKRP</t>
  </si>
  <si>
    <r>
      <rPr>
        <sz val="8"/>
        <color rgb="FF000000"/>
        <rFont val="Arial"/>
      </rPr>
      <t xml:space="preserve">Se han solicitado dos conceptos sin respuesta por parte de la Contraloría. En la entidad se hicieron los ajustes respectivos en los formatos reportados a Contaduría General de la Nación. Queda pendiente una tercera solicitud a Contraloría. DKRP
Se identifica que la dependencia realizó solicitud de concepto a la Contaduría General de la Nación por modificación de información financiera bajo EE 11504 de 2018. La Contaduría responde mediante comunicación 2018 er 15148 que manifiesta en su cuerpo: al respecto me permito manifestar que el art 37 de la res 706 de 2016 establece : ART. 37.—Modificación de información. Si en cumplimiento de las funciones constitucionales de centralizar y consolidar la información, la Contaduría General de la Nación solicita a las entidades públicas la modificación de la información reportada, estas deberán proceder al envío inmediato de la categoría de información ajustada.
 Si la entidad pública requiere modificar la información reportada a la Contaduría General de Nación, podrá enviar nuevamente la categoría de información ajustada sin previa autorización antes del cierre del sistema CHIP. Una vez cerrado el sistema no se hará apertura para corrección, transmisión y retransmisión de la información. Por lo anterior, los ajustes de la información financiera reportada a la Contaduría se realizaron. 
 Se realizara con este concepto consulta a la Contraloría de Bogotá.
Se han solicitado dos conceptos sin respuesta por parte de la Contraloría. En la entidad se hicieron los ajustes respectivos en los formatos reportados a Contaduría General de la Nación. Queda pendiente una tercera solicitud a Contraloría. DKRP
24/10/2019: Se identifica comunicacion reiterando a Contraloría solicitud de concepto:  se reitera la solicitud presentada con comunicación 2018EE16376 del 23 de octubre de 2019,en donde el IDIGER requiere la directriz a seguir para modificar en el sistema SIVICOF  la información financiera ya reportada en SIVICOF y así lograr la uniformidad a nivel de datos financieros entre el sistema de la Contraloría y el de la Contaduría.
</t>
    </r>
    <r>
      <rPr>
        <sz val="8"/>
        <color rgb="FF0000FF"/>
        <rFont val="Arial"/>
      </rPr>
      <t>05/12/2019: Se identifica tercera comunicacion reiterando a Contraloría solicitud de  concepto:  se reitera por tercera vez la solicitud presentada con comunicación 2018EE17907 del 5 de diciembre de 2018, 2019EE10034 del 19 de julio de 2019, en donde el IDIGER requiere la directriz a seguir para modificar en el sistema SIVICOF  la información financiera ya reportada en SIVICOF y así lograr la uniformidad a nivel de datos financieros entre el sistema de la Contraloría y el de la Contaduría.</t>
    </r>
  </si>
  <si>
    <t xml:space="preserve">Se evidencia comunicado oficial 2018EE11504 del 15/08/2018, radicado el día 18 de agosto de 2018 del IDIGER a la CONTADURÍA GENERAL DE LA NACIÓN, realizando “consulta informes contables presentados a la Contaduría en el sistema CHIP”.  Esta responde mediante  comunicación 2018 er 15148 en terminos generales lo siguiente: "al respecto me permito manifestar que el art 37 de la res 706 de 2016 establece : ART. 37.—Modificación de información. Si en cumplimiento de las funciones constitucionales de centralizar y consolidar la información, la Contaduría General de la Nación solicita a las entidades públicas la modificación de la información reportada, estas deberán proceder al envío inmediato de la categoría de información ajustada"  actividad que fué realziada. .Así mismo, se evidencia comunicación oficial 2018EE17907 del 05/12/2018 donde el IDIGER solicita al Director Sector Hábitat y Ambiente un concepto a la Contraloría de Bogotá sobre “que trámite deben realizarse en caso de posterior modificación de la información financiera reportada en el aplicativo SIVICOF y frente a Concepto relacionado emitido por la Contaduría General de la Nación, se indique cual es la directriz para modificar el SIVICOF la información ya reportada en l plataforma, esto con el fin de lograr uniformidad entre las dos plataformas SIVICOF y CHIP”.
La SCAD  reiteró  solicitud mediante comunicación externa enviada con radicado 2019ER15148 Y No.2019EE17376 donde se reitera por tercera vez la solicitud presentada con comunicación </t>
  </si>
  <si>
    <t>Se evidencia comunicado oficial 2018EE11504 del 15/08/2018, radicado el día 18 de agosto de 2018 del IDIGER a la CONTADURÍA GENERAL DE LA NACIÓN, realizando “consulta informes contables presentados a la Contaduría en el sistema CHIP”.  Esta responde mediante  comunicación 2018 er 15148 en terminos generales lo siguiente: "al respecto me permito manifestar que el art 37 de la res 706 de 2016 establece : ART. 37.—Modificación de información. Si en cumplimiento de las funciones constitucionales de centralizar y consolidar la información, la Contaduría General de la Nación solicita a las entidades públicas la modificación de la información reportada, estas deberán proceder al envío inmediato de la categoría de información ajustada"  actividad que fué realziada. .Así mismo, se evidencia comunicación oficial 2018EE17907 del 05/12/2018 donde el IDIGER solicita al Director Sector Hábitat y Ambiente un concepto a la Contraloría de Bogotá sobre “que trámite deben realizarse en caso de posterior modificación de la información financiera reportada en el aplicativo SIVICOF y frente a Concepto relacionado emitido por la Contaduría General de la Nación, se indique cual es la directriz para modificar el SIVICOF la información ya reportada en l plataforma, esto con el fin de lograr uniformidad entre las dos plataformas SIVICOF y CHIP”.
La SCAD  reiteró  solicitud mediante comunicación externa enviada con radicado 2019ER15148 Y No.2019EE17376 donde se reitera por tercera vez la solicitud presentada con comunicación 
CERRADA AUDITORIA CÓD 57 PAD 2020</t>
  </si>
  <si>
    <t>3.1.3.1</t>
  </si>
  <si>
    <t>Hallazgo administrativo con incidencia fiscal por mayor valor pagado en cuantía de $20.981.084, por pago inadecuado del recurso humano, y presunta incidencia disciplinaria, por debilidades en la interventoría asociadas al control del personal en el Contrato de Obra 145 de 2016</t>
  </si>
  <si>
    <t>Elaborar y comunicar lineamiento de presentación de soportes de pago del componente PMT a las interventorías de las obras contratadas</t>
  </si>
  <si>
    <t>Lineamiento elaborado y comunicado</t>
  </si>
  <si>
    <t>(Lineamientos elaborados y comunicado a interventorias/No. Interventorías Contratadas)*100</t>
  </si>
  <si>
    <t>Subdirección de Reducción y Adaptación al Cambio Climático</t>
  </si>
  <si>
    <t xml:space="preserve">Se elaboró e implementó un formato denominado 4.1 CERTIFICADO DE APORTES A SEGURIDAD SOCIAL Y PARAFISCALES, mediante el cual la Interventoría correspondiente debe certificar mes a mes, el pago de los salarios, salud, pension, ARL y parafiscales, de todo el personal del Contratista Constructor. Adicionalmente, se deben adjuntar las planillas de pago correspondientes, para soportar la información ingresada en el formato.
  -Contrato 214/2018, certificado de pagos Aportes Parafiscales.El formato oficial es entregado en el primer comité técnico. Continua en desarrollo
 04/09/2019 Se elaboró e implementó un formato denominado 4.1 CERTIFICADO DE APORTES A SEGURIDAD SOCIAL Y PARAFISCALES, mediante el cual la Interventoría correspondiente debe certificar mes a mes, el pago de los salarios, salud, pensión, ARL y parafiscales, de todo el personal del Contratista Constructor. Adicionalmente, se deben adjuntar las planillas de pago correspondientes, para soportar la información ingresada en el formato.
 Evidencias:
 CERTIFICADO DE APORTES A SEGURIDAD SOCIAL Y PARAFISCALES
05/06/2019 Se incluyó en el oficio de lineamientos la obligatoriedad del diligenciamiento del 4.1 CERTIFICADO DE APORTES A SEGURIDAD SOCIAL Y PARAFISCALES, mediante el cual la Interventoría correspondiente debe certificar mes a mes, el pago de los salarios, salud, pensión, ARL y parafiscales, de todo el personal del Contratista Constructor
06/27/2019 Se elaboró e implementó para el trimestre el  formato denominado 4.1 CERTIFICADO DE APORTES A SEGURIDAD SOCIAL Y PARAFISCALES, el cual es entregado al contratista de obra e interventoría mediante oficio remisorio de los formatos, el cual permite a la Interventoría certificar mes a mes, el pago de los salarios, salud, pensión, ARL y parafiscales, de todo el personal del Contratista Constructor. 
 Evidencias:
Oficio de lineamientos 
CERTIFICADO DE APORTES A SEGURIDAD SOCIAL Y PARAFISCALES
09/23/2019 Se han elaborado y comunicado los lineamientos de presentación de soportes de pagos de parafiscales. Indicador 
(Lineamientos elaborados y comunicado a interventorías)/(No.Interventorías Contratadas)   *100
Cumplimiento del indicador
(6 Lineamientos elaborados y comunicado a interventorías)/(6  Interventorías Contratadas)   *100
El indicador se ha cumplido al 100% 
Evidencias
Se adjuntan como evidencia las comunicaciones entregadas para los contratos celebrados para la vigencia 2019 los cuales se muestran en la tabla adjunta ofcio:
</t>
  </si>
  <si>
    <t xml:space="preserve"> SEGUIMIENTO ABRIL 2019 OCI: Se evidencia matriz de seguimiento al pago de Seguridad Social y Parafiscales y soportes correspondiente al Contrato 213 de 2018. No obstante la acción hace referencia a la elaboración y comunicación de un lineamiento, por lo tanto la evidencia que se requiere es el soporte de cumplimiento de esta acción que serían la o las comunicaciones con lineamientos dirigidas a los contratos de interventoría.
</t>
  </si>
  <si>
    <t>SEGUIMIENTO JULIO 2019 OCI: Se evidencia documento con radicado 2019EE5577 dirigido a la empresa "INGECO" en esta comunicación se observan instrucciones con relacion al Plan de Trabajo, Plan General de Obra, Formatos y Pagos, con relacion al contrato de interventoria 275 de 2019.
Lo anterior evidencia la emision de lineamientos respecto al tramite de de este contrato.
Teniendo en cuenta el indicador formulado por la SRRACC en esta acción: (Lineamientos elaborados y comunicado a interventorias/No. Interventorías Contratadas)*100, la OCI solicita sea remitido el listado de contratos de interventoria ejecutados entre el 01/09/2018 al 01/05/2019, resaltando que cada uno de los contratos debe evidenciar una comunicación con lineamientos para los pagos, para de esta forma cumplir con la acción y el indicador.</t>
  </si>
  <si>
    <t>SEGUIMIENTO OCTUBRE DE 2019: La dependencia remite comunicaciones remitidas a las seis interventorías de obras contratadas en donde entre otros temas se dan instrucciones para la presentación de soportes de pagos de parafiscales. Las comunicaciones evidenciadas corresponden a las interventorías de los contratos de obra: Casagrande, Porvenir Usme, Arabia (urgencia manifiesta), Serranías, La Estrada (urgencia manifiesta), Juan José Rondón. Las cuales corresponden al total de obras contratadas.</t>
  </si>
  <si>
    <t xml:space="preserve"> La dependencia presenta  comunicaciones remitidas a 10 interventorías de obras contratadas en donde entre otros temas se dan instrucciones para la presentación de soportes de pagos de parafiscales. Se adjuntan como evidencia los lineamientos elaborados y comunicado a interventorías a los contratos de obra: Casagrande, Porvenir Usme, Arabia, Serranías, La Estrada, Juan José Rondón, Parque Nacional,Caracolí,Granjas de San Pablo, Divino Niño. INDICADOR 10/10=100%</t>
  </si>
  <si>
    <t>3.1.3.14</t>
  </si>
  <si>
    <t>Hallazgo administrativo por la inadecuada estructuración de la modificación del Contrato de Interventoría 436 de 2016.</t>
  </si>
  <si>
    <t>Especificar el perfil de formación académica y la idoneidad (experiencia general y específica) de los profesionales que se requieran en el formato de solicitud y prórroga</t>
  </si>
  <si>
    <t>Registro Perfiles de formación especificos</t>
  </si>
  <si>
    <t>(Registro Perfiles de formación especificos/Modificaciones de contrato que incluyan personal)*100</t>
  </si>
  <si>
    <t xml:space="preserve">Se elaboró el formato que incorpora en la solicitud y prórroga los requerimientos del perfil de la formación académica y la idoneidad en términos de experiencia general y específica. Se identifica en IV. JUSTIFICACIÓN DE LA MODIFICACIÓN SOLICITADA Se adjunta soporte (GCT-FT-20 Solicitud de Prorroga, Adicion o Modificación contractual MODIFICADO CON PERSONAL). Se verificará su uso en posteriores seguimientos. Continua en desarrollo)
 04/09/2019 Se incorporó en la solicitud y prórroga los requerimientos del perfil de la formación académica y la idoneidad en términos de experiencia general y específica.
 Evidencias:
 Solicitud de Adición y prórroga 
 05/06/2019 Se actualizó el formato de la solicitud y prórroga especidicando que se deben incluir el perfil de la formación académica y la idoneidad en términos de experiencia general y específica.
 Evidencias:
 Solicitud de Adición y prórroga
06/27/2019 Se actualizó el formato de la solicitud y prórroga especificando que se deben incluir el perfil de la formación académica y la idoneidad en términos de experiencia general y específica.
Evidencias:
Solicitud de Adición y prórroga
09/23/2019 Se elaboró el formato que incorpora en la solicitud y prórroga los requerimientos del perfil de la formación académica y la idoneidad en términos de experiencia general y específica aplicable para los procesos de obras. Actualmente este formato se encuentra en proceso de formalización y aprobación por parte de la Oficina Asesora de Planeación.
Se adjuntan como evidencia:
•        Anexo 7 formato de solicitud y prórroga con los requerimientos del perfil de la formación académica y la idoneidad en términos de experiencia general y específica aplicable para los procesos de obras e interventoría.
12/12/2019 Acciones realizadas: 
Se incorporó en la solicitud de adición y prórroga los requerimientos del perfil de la formación académica y la idoneidad en términos de experiencia general y específica.
Evidencias: 
Mediante correo electrónico de fecha 19 de noviembre de 2019, la Subdirección de Reducción de Riesgos, solicitó la modificación del Formato 7.0 GCT-FT-20 "Solicitud de Prorroga, Adición o Modificación Contractual.
De igual manera, y mediante correo electrónico de fecha 19 de diciembre de 2019 la Oficina Asesora de Planeación manifiesto que "no se requiere generar una nueva versión del formato de Adición, modificación y prórroga allegado por la subdirección de reducción, en el cual incorporan un cuadro referente al perfil de los profesionales, de acuerdo a lo aclarado por la Oficina Asesora Jurídica. Por tanto que en el espacio del numeral Motivo de la modificación solicitada, se puede incluir la información  requerida ya sea en texto o tablas". </t>
  </si>
  <si>
    <t xml:space="preserve"> 
SEGUIMIENTO ABRIL 2019 OCI: El formato de solicitud de prorroga no se presenta de acuerdo a lo establecido en la acción: "Especificar el perfil de formación académica y la idoneidad (experiencia general y específica) de los profesionales que se requieran en el formato de solicitud y prórroga" La evidencia que se debe presentar debe ser exacta la acción formulada.
</t>
  </si>
  <si>
    <t>SEGUIMIENTO JULIO 2019 OCI: En los formatos de solicitud de prorroga remitidos no se evidencia la expecificacion frente al perfil de formación académica y la idoneidad (Registro Perfiles de formación especificos/Modificaciones de contrato que incluyan personal)*100.
Se verificó el mapa de procesos y no se evidencia formalizado el formato de solicitud de prorrogas con las especificaciones respecto a formacion academica e idoneidad.
 Se dará cierre a la acción una vez se evidencie la aplicacion del apartado de formacion academica e idoneidad en las solicitudes de prorroga gestionadas.</t>
  </si>
  <si>
    <t>SEGUIMIENTO OCTUBRE 2019 OCI: La dependencia remite formato con apartado para perfil y solcitud a la OAP para revisión y formalización del formato. Se dara por cumplida la acción una vez  el formato sea publicado en mapa de procesos.</t>
  </si>
  <si>
    <t xml:space="preserve">De acuerdo con lo manigestado por la Oficina Asesora Juridica y la oficina de planeación el formato existente " GCT-FT-20 Solicitud de Prorroga, Adicion o Modificacion contractual", es se puede usar para este fin en caso de ser requerido, sin necesidad de generar un formato adicional. Se gestionó la solicitud pero nos e realiza cambio por esta razon.  Adicionalmente la dependencia  informa que en las adiciones y prórrogas (16 modificacioens) realizadas para el periodo de reporte no requirieron la aplicación del formato establecido dado que no hubo cambio de los perfiles profesionales durante el reporte.     </t>
  </si>
  <si>
    <t>3.1.3.7</t>
  </si>
  <si>
    <t>Hallazgo administrativo con presunta incidencia disciplinaria, por no acreditar el pago de los aportes a la Aseguradora de Riesgos Laborales en el Contrato de Obra 145 de 2016</t>
  </si>
  <si>
    <t>Fijar un lineamiento de control sobre la presentación de soportes de pago de ARL a las interventorías de las obras contratadas</t>
  </si>
  <si>
    <t>Control implementado</t>
  </si>
  <si>
    <t>(Control ARL implementado por interventoría /Interventorías contratadas)*100</t>
  </si>
  <si>
    <t xml:space="preserve">Se elaboró e implementó un formato denominado 4.1 CERTIFICADO DE APORTES A SEGURIDAD SOCIAL Y PARAFISCALES, mediante el cual la Interventoría correspondiente debe certificar mes a mes, el pago de los salarios, salud, pension, ARL y parafiscales, de todo el personal del Contratista Constructor. Adicionalmente, se deben adjuntar las planillas de pago correspondientes, para soportar la información ingresada en el formato. Continua en desarrollo
  -Contrato 214/2018, certificado de pagos Aportes Parafiscales. Continua en desarrollo
 04/09/2019 Se elaboró e implementó un formato denominado 4.1 CERTIFICADO DE APORTES A SEGURIDAD SOCIAL Y PARAFISCALES, mediante el cual la Interventoría correspondiente debe certificar mes a mes, el pago de los salarios, salud, pensión, ARL y parafiscales, de todo el personal del Contratista Constructor. Adicionalmente, se deben adjuntar las planillas de pago correspondientes, para soportar la información ingresada en el formato.
 05/06/2019 Se incluyó en el oficio de lineamientos la obligatoriedad del diligenciamiento del 4.1 CERTIFICADO DE APORTES A SEGURIDAD SOCIAL Y PARAFISCALES, mediante el cual la Interventoría correspondiente debe certificar mes a mes, el pago de los salarios, salud, pensión, ARL y parafiscales, de todo el personal del Contratista Constructor
06/27/2019 Se elaboró e implementó para el trimestre el  formato denominado 4.1 CERTIFICADO DE APORTES A SEGURIDAD SOCIAL Y PARAFISCALES, el cual es entregado al contratista de obra e interventoría mediante oficio remisorio de los formatos, el cual permite a la Interventoría certificar mes a mes, el pago de los salarios, salud, pensión, ARL y parafiscales, de todo el personal del Contratista Constructor. 
 Evidencias:
Oficio de lineamientos 
CERTIFICADO DE APORTES A SEGURIDAD SOCIAL Y PARAFISCALES
09/23/2019 Se han elaborado y comunicado los lineamientos de presentación de soportes de pagos de parafiscales. Se adjuntan como evidencias las comunicaciones entregadas para los contratos ejecutados entre el 01/09/2018 y el 01/05/2019.
Evidencias
Se adjuntan como evidencias las comunicaciones entregadas para los contratos celebrados para la vigencia 2019 segun oficio.
</t>
  </si>
  <si>
    <t xml:space="preserve"> SEGUIMIENTO ABRIL OCI: Se evidencia matriz de seguimiento al pago de Seguridad Social y Parafiscales y soportes correspondiente al Contrato 213 de 2018. No obstante la acción hace referencia a la elaboración y comunicación de un lineamiento, por lo tanto la evidencia que se requiere es el soporte de cumplimiento de esta acción que serían la o las comunicaciones con lineamientos dirigidas a los contratos de interventoría.</t>
  </si>
  <si>
    <t>SEGUIMIENTO JULIO DE 2019: Se evidencian soportes de pago de seguridad social correspondiente a las obras de CODITO Y SOTAVENTO. La Oficina de Control Interno reitera  la acción hace referencia a la elaboración y comunicación de un lineamiento, por lo tanto la evidencia que se requiere es el soporte de cumplimiento de esta acción que serían la o las comunicaciones con lineamientos dirigidas a los contratos de interventoría.</t>
  </si>
  <si>
    <t xml:space="preserve"> La dependencia remite comunicaciones remitidas a las 10 interventorías de obras contratadas en donde entre otros temas se dan instrucciones para la presentación de soportes de pagos de parafiscales. Se adjuntan como evidencia los lineamientos elaborados y comunicado a interventorías a los contratos de obra: Casagrande, Porvenir Usme, Arabia, Serranías, La Estrada, Juan José Rondón, Parque Nacional,Caracolí,Granjas de San Pablo, Divino Niño. INDICADOR 10/10=100%</t>
  </si>
  <si>
    <t>3.1.3.6</t>
  </si>
  <si>
    <t>Hallazgo administrativo con presunta incidencia disciplinaria, por la falta de oportunidad para dar inicio al Contrato de Obra 145 de 2016</t>
  </si>
  <si>
    <t>Realizar la correspondiente visita de campo para suscribir acta de inicio del contratos de obra e interventoría</t>
  </si>
  <si>
    <t>Visitas de campo realizada</t>
  </si>
  <si>
    <t>(Visitas de campo contratos de obras /Contratos de obra adjudicados)*100</t>
  </si>
  <si>
    <t xml:space="preserve">Se implementó en el procedimiento del Grupo de Obra, una visita al sitio de intervención al momento de dar inicio al Contrato de Obra, con objeto de dar a conocer el sitio y describir las obras a ejecutar.
  -Acta de visita al sitio de obra Contrato 214/2018.
  Se adjunta como evidencia. Continua en desarrollo
 04/09/2019 Se implementó en el procedimiento del Grupo de Obras, una visita al sitio de intervención al momento de dar inicio al Contrato de Obra, con objeto de dar a conocer el sitio y describir las obras a ejecutar.
 Evidencias:
 Acta de visita 
 05/06/2019 Se implementó en el procedimiento del Grupo de Obras, una visita al sitio de intervención al momento de dar inicio al Contrato de Obra, con objeto de dar a conocer el sitio y describir las obras a ejecutar.
 Evidencias:
 Acta de visita
06/27/2019  Se realizaron las visitas al sitio de intervención al momento de dar inicio al Contrato de Obra, con objeto de dar a conocer el sitio y describir las obras a ejecutar.
Evidencias:
Acta de visita
09/23/2019 Para la vigencia fueron adjudicados 3 procesos correspondientes a los frentes de obra en donde se realizó la visita de reconocimiento en campo antes del inicio de las intervenciones:
•        Casa Grande
•        Porvenir 
•        Serranías
De igual forma, se contrataron mediante la modalidad de urgencia manifiesta en donde se realizó la visita una vez firmado el contrato:
•        Arabia
•        La Estrada
•        Juan José Rondón Usme  
Evidencias
Se adjuntan como evidencia, las actas de las visitas de los contratos de obra adjudicados.
•        Anexo 14. Acta de visita de reconocimiento en campo  Casa Grande
•        Anexo 15. Acta de visita de reconocimiento en campo  Porvenir 
•        Anexo 16. Acta de visita de reconocimiento en campo  Serranías
•        Anexo 17. Acta de visita de reconocimiento en campo  Arabia
•        Anexo 18. Acta de visita de reconocimiento en campo  La Estrada
•        Anexo 19. Acta de visita de reconocimiento en campo  Juan José Rondón Usme 
</t>
  </si>
  <si>
    <t xml:space="preserve">SEGUIMIENTO ABRIL 2019 OCI: Se evidencia acta de reunión del 07 de noviembre de 2018, Obra Sotavento cuyo lugar de ejecución fueron las instalaciones del IDIGER. La evidencia no cumple con la acción, toda vez que la acción hace referencia a visitas desarrolladas en campo para suscribir el acta de inicio, por lo tanto el soporte o soportes que se presenten deben ser precisos, en lo que refiere al lugar y el objeto de la visita.
</t>
  </si>
  <si>
    <t>SEGUIMIENTO JULIO 2019: Se evidencian actas de visita de campo a "CASAGRANDE" "PARQUE PORVENIR 2" y "JJ RONDON" con compromisos a suscribir acta de inicio posterior a la visita.
Para el cierre de la acción se requiere se informe cuales fueron los contratos de obra adjudicados para contratsra con la evidencia y calcular el indicador.</t>
  </si>
  <si>
    <t>SEGUIMIENTO OCTUBRE DE 2019: La dependencia informa que se han suscrito los siguientes contratos:
*Casagrande
*Porvenir
*Serranías
*Arabia(UM)
*La Estrada (UM)
*Juan Jose Rondon (UM)
Para cada obra remite acta de visita de reconocimeinto para la suscripción de acta de inicio.</t>
  </si>
  <si>
    <t>Se implementó en el procedimiento del Grupo de Obra, una visita al sitio de intervención al momento de dar inicio al Contrato de Obra, con objeto de dar a conocer el sitio y describir las obras a ejecutaR. Se adjuntan como evidencia las actas de visita de los contratos de obra: Casagrande, Porvenir Usme, Arabia, Serranías, La Estrada, Juan José Rondón, Parque Nacional,Caracolí,Granjas de San Pablo, Divino Niño. INDICADOR 10/10=100%</t>
  </si>
  <si>
    <t>3.1.3.9</t>
  </si>
  <si>
    <t>Hallazgo administrativo con presunta incidencia disciplinaria, por no realizar análisis de mercado a los ítems no previstos en el marco del Contrato de Interventoría 171 de 2016</t>
  </si>
  <si>
    <t>Solicitar en la entrega de informes de interventoría el listado y ubicación de las cotizaciones de los nuevos precios de ítems no previstos frente al Análisis de Precios Unitarios</t>
  </si>
  <si>
    <t>Informe con listado NPs y soportes</t>
  </si>
  <si>
    <t>(Informe con listado NPs y soportes/Interventorías contratadas)*100</t>
  </si>
  <si>
    <t xml:space="preserve">Se adjunta informes de interventoria donde se evidencia Informe con listado NPs . Informe Final punto 10 del contrato de interventoria 171 de 2016 en JJ rondon no se presentaron no previstas y recien inician 3 obras. Continua en desarrollo
04/06/2019 Se ha cumplido con el procedimiento definido para probación de Nps, se encuentran en los expedientes en físico y en el NAS las actas y cotizaciones para ala aprobación de NPS.
Evidencias:
Actas de aprobación de Nps y Cotizaciones
06/27/2019  Se ha cumplido con el procedimiento definido para probación de NPS, se encuentran en los expedientes en físico y en el NAS las actas y cotizaciones para la aprobación de NPS.
Evidencias:
Actas de aprobación de Nps y Cotizaciones
10/01/2019  Se ha remitido el oficio de lineamientos de NPS a las  interventoría. 
Indicador
(Informes de interventoría con NPS  )/(Contratos que requierieron NPS )   *100
Cumplimiento del indicador: 
(  4 Informes de interventoría con NPS   )/(4 Contratos que requierieron NPS )   *100
El indicador se ha cumplido al 100% 
Evidencias
Se adjuntan como evidencia Lineamientos elaborados y comunicado a interventorías NPS:
Anexo 20. Informes de interventoría con el listado y cotizaciones - Casa Grande
Anexo 21. Informes de interventoría con el listado y cotizaciones - Porvenir Usme
Anexo 22. Informes de interventoría con el listado y cotizaciones - Arabia 
Anexo 23. Informes de interventoría con el listado y cotizaciones - Serranías
</t>
  </si>
  <si>
    <t>04/06/2019 Se ha cumplido con el procedimiento definido para probación de Nps, se encuentran en los expedientes en físico y en el NAS las actas y cotizaciones para ala aprobación de NPS.
Evidencias:
Actas de aprobación de Nps y Cotizaciones</t>
  </si>
  <si>
    <t>SEGUIMIENTO OCTUBRE DE 2019: Se evidencian documentos emitidos con lineamientos respectos al trámite de No Previstos, para la obras de Casagrande,  Porvenir Usme, Arabia y Serranías (obras que requirieron aprobación de no previstos), adicionalmente la dependencia manifiesta que ha cumplido con el procedimiento definido para probación de NPS, lo cual se puede evidenciar en los expedientes en físico y en el NAS las actas y cotizaciones para la aprobación de NPS</t>
  </si>
  <si>
    <t xml:space="preserve">Se evidencian documentos emitidos con lineamientos respectos al trámite de No Previstos, para la obras de Casagrande,  Porvenir Usme, Arabia y Serranías (obras que requirieron aprobación de no previstos), adicionalmente la dependencia manifiesta que ha cumplido con el procedimiento definido para probación de NPS, lo cual se puede evidenciar en los expedientes en físico y en el NAS las actas y cotizaciones para la aprobación de NPS. 100% </t>
  </si>
  <si>
    <t>Desarrollar estrategias de control en la SARECC frente al posible aumento de demanda de respuesta a derechos de petición, concientizando a los profesionales de las implicaciones en el manejo de la correspondencia, reiterar la posibilidad de cortar términos cuando la demanda de requerimientos desborde la capacidad de cada profesional, reuniones de seguimiento para evaluar el control de cada uno de los profesionales. Se implementará con los grupos con mayor número de requerimientos.</t>
  </si>
  <si>
    <t>Cumplimiento en la estrategia de control de la SARECC</t>
  </si>
  <si>
    <t>(Actividades de la estrategia ejecutada / Acts. de estrat. programadas)*100</t>
  </si>
  <si>
    <t>Grupo Conceptos Técnicos para Proyectos Públicos 
  Grupo Asistencia Técnica</t>
  </si>
  <si>
    <r>
      <rPr>
        <sz val="8"/>
        <color rgb="FF000000"/>
        <rFont val="Arial"/>
      </rPr>
      <t xml:space="preserve">Generación de alertas semanales a cada uno de los profesionales de acuerdo con las solicitudes que tiene a cargo. Se han realizado corte de términos. Priorización de los documentos que requieren respuesta urgente. Actualmente, está en período de prueba la elaboración de los diagnósticos técnicos en forma digital. El formato se encuentra en este link https://docs.google.com/forms/d/e/1FAIpQLScnZ2gcCeHtkdu4fznnKBi4QMCVroNgWKblI7NLzFfIe2xlrA/viewform
 SEGUIMIENTO MAYO OCI: Se solicita remitir a la OCI, soportes que permitan evidenciar las actividades descritas.
</t>
    </r>
    <r>
      <rPr>
        <b/>
        <sz val="8"/>
        <color rgb="FF000000"/>
        <rFont val="Arial"/>
      </rPr>
      <t xml:space="preserve">Julio 22 de 2019:  </t>
    </r>
    <r>
      <rPr>
        <sz val="8"/>
        <color rgb="FF000000"/>
        <rFont val="Arial"/>
      </rPr>
      <t xml:space="preserve">En el grupo de conceptos técnicos para proyectos públicos se está realizando una priorización  desde el momento de la asignación a cada profesional de las solicitudes,  esta se realiza dependiendo del tipo de solicitud (Tutelas, PQRS, Judiciales, Entes de Control, Derechos de petición, entre otros). Por otra parte semanalmente se reciben reportes del estado actual de la correspondencia del grupo. Adicionalmente en cada solicitud se indica la fecha de vencimiento (con tres días previos, con el fin de que el profesional priorice la respuesta.    
Para el grupo de Asistencia Técnica: Se está enviando informe semanal del estado de las solicitudes a cada profesional.
Se están realizando reuniones semanales de seguimiento.   
Se han realizado corte de términos. 
Se gestionó con la Oficina TIC la contratación de un desarrollador TIC para la elaboración de los informes en línea por parte del grupo de Asistencia Técnica. </t>
    </r>
  </si>
  <si>
    <t>SEGUIMIENTO MAYO OCI: Se solicita remitir a la OCI, soportes que permitan evidenciar las actividades descritas.</t>
  </si>
  <si>
    <t>SEGUIMIENTO JULIO OCI: La dependencia informa que como estrategia el grupo de conceptos técnicos para proyectos públicos se realizando una priorización  desde el momento de la asignación a cada profesional de las solicitudes,  esta se realiza dependiendo del tipo de soliictud (Tutelas, PQRS, Judiciales, Entes de Control, Derechos de peitición, entre otros). Por otra parte semanalmente se reciben reportes del estado actual de la correspondencia del grupo. Adicionalmente en cada solicitud se indica la fecha de vencimiento (con tres días previos, con el fin de que el profesional priorice la respuesta.    
Para el grupo de Asistencia Técnica: Se está enviando informe semanal del estado de las solicitudes a cada profesional.
Se están realizando reuniones semanales de seguimiento.   
Se han realizado corte de términos. 
Se gestionó con la Oficina TIC la contratación de un desarollador TIC para la elaboración de los informes en línea por parte del grupo de Asistencia Técnica.
La dependencia remite soportes de toda la gestión realizada</t>
  </si>
  <si>
    <t>La dependencia informa que como estrategia el grupo de conceptos técnicos para proyectos públicos se realizando una priorización  desde el momento de la asignación a cada profesional de las solicitudes,  esta se realiza dependiendo del tipo de soliictud (Tutelas, PQRS, Judiciales, Entes de Control, Derechos de peitición, entre otros). Por otra parte semanalmente se reciben reportes del estado actual de la correspondencia del grupo. Adicionalmente en cada solicitud se indica la fecha de vencimiento (con tres días previos, con el fin de que el profesional priorice la respuesta.    
Para el grupo de Asistencia Técnica: Se está enviando informe semanal del estado de las solicitudes a cada profesional.
Se están realizando reuniones semanales de seguimiento.   
Se han realizado corte de términos. 
Se gestionó con la Oficina TIC la contratación de un desarollador TIC para la elaboración de los informes en línea por parte del grupo de Asistencia Técnica.
La dependencia remite soportes de toda la gestión realizada</t>
  </si>
  <si>
    <t>3.2.1.1</t>
  </si>
  <si>
    <t>Control de Resultados</t>
  </si>
  <si>
    <t>Planes, Programas y Proyectos</t>
  </si>
  <si>
    <t>Hallazgo administrativo con presunta incidencia disciplinaria, por el bajo porcentaje de ejecución de la meta 2 del proyecto 1158 y de la meta 1 del proyecto 1178 del Plan de Desarrollo “Bogotá Mejor para Todos” 2016 - 2020.</t>
  </si>
  <si>
    <t>Elaboración de la programación para la elaboración de la Guía para la elaboración de las Estrategias Institucionales de Respuesta-EIR indicando el peso por actividad y guía EIR elaborada.</t>
  </si>
  <si>
    <t>Guía para la elaboración de las Estrategias Institucionales de Respuesta-EIR</t>
  </si>
  <si>
    <t>Sumatoria de los porcentajes de avance de las actividades en cumplimiento de la Guía para la elaboración de las Estrategias Institucionales de Respuesta - EIR -.</t>
  </si>
  <si>
    <t>Claudia Coca - Subdirección de Manejo e Emergencias y Desastres</t>
  </si>
  <si>
    <t>En el 2018 se estructuró la EIR de la Sec de Integración Social y se establecio como documento tipo, mediante el cual se van a realizart la EIR de las otras entidades. el área manifiesta: Se estructuró la EIR de la Subdirección Distrital de Integración Social, la cual es un documento tipo o modelo de estructura y metodología para asesorar el desarrollo de las EIR de otras entidades interesadas, la cual fue socializada en la 3ra sesión de la mesa de trabajo para el Manejo de Emergencias y Desastres. Se adjunta estructura de EIR, y acta de Mesa de Manejo donde se socializó el método de asesoría para su desarrollo.
  Se discutió con 12 entidades (DADEP, Transmilenio, Gas Natural FENOSA, Migración Colombia, Secretaría Distrital de Integración Social, Instituto Colombiano de Bienestar Familiar, Secretaría Distrital de Movilidad, Unidad Administrativa Especial de Catastro, Instituto Distrital para la Protección de la Niñez y la Juventud, y la Secretaría Distrital de Salud, IDRD e IPES.
  El documento tipo (ya realizado con SDIS )es la guía metodológica.
 En relación a la programación es importante considerar lo informado en la comunicación IE205 radicada el día 17 de Enero de 2019, item 3, en la cual se informa que se adoptara una metodologia diferente a la dispuesta en el plan de acción formulado en anteriores fechas.
 SEGUIMIENTO MAYO OCI: La acción hace referencia a una programación y a la Guía Metodologica, se requiere se adjunte la programación para la generación de la guía metodologica y se recomienda se anexe una guía metodologica toda vez que un documento tipo corresponde mas a un formato que a una guía metodologica.
24-07-2019: El 15 de enero de 2019 se respondieron las observaciones realizadas por la Oficna de control interno, se adjunta respuesta, en los puntos 2 y 3 es expuso que los cambios realizados para la entrega del producto final la EIR de las entidades y del IDIGER. 
10-01-2020: Teniendo en cuenta lo dispuesto en la vigencia 2019 frente a la meta "Desarrollar e implementar el 20 % de la  estrategia distrital de respuesta a emergencias ", la Subdirección para el Manejo de emergencias y desastres, ha realizado seguimiento a esta meta y las actividades programadas y ejecutadas para su cumplimento mediante el plan de acción,  reportando los avances, logros, tareas pendientes, retos entre otros tanto en este instrumento, como en el informe de gestion, En estos instrumentos en la vigencia 2019 se evidencia el cumplimiento de la meta en un 100%, se adjunta evidencia seguimiento al plan de acción componente 1, e informe de gestión con corte a 31 de diciembre de 2019. Teniendo en cuenta lo anterior se solicita de manera cordial se cierre al hallazgo, puesto que se dio cumplimiento a  la meta, el indicador y  la acción planteada.
10-01-2020: Se adjunta contrato 442 de 2019 como</t>
  </si>
  <si>
    <t xml:space="preserve"> 
SEGUIMIENTO MAYO OCI: La acción hace referencia a una programación y a la Guía Metodologica, se requiere se adjunte la programación para la generación de la guía metodologica y se recomienda se anexe una guía metodologica toda vez que un documento tipo corresponde mas a un formato que a una guía metodologica.
</t>
  </si>
  <si>
    <t>SEGUIMIENTO JULIO DE 2019: A pesar de las observaciones realizadas por la Oficina de Control Interno, la dependencia manifiesta cumplir con la acción y presenta como evidencia documento remitido a la Oficina de Control Interno en respuesta al Seguimiento a la Estrategia Institucional de Respuesta realizado durante la vigencia 2018. 
No obstante, la Oficina de Control Interno en atención a las dinamicas de revisión de la Contraloria de Bogotá, recomienda que dado que la acción hace referencia a una programación y a la Guía Metodologica,  adjuntar una guía metodologica toda vez que un documento tipo corresponde mas a un formato que a una guía metodologica.</t>
  </si>
  <si>
    <t xml:space="preserve">
Se adjunta el documento reportado como modelo y guia  para la elaboración de las Estrategias Institucionales de Respuesta-EIR . Tambien la dependencia informa que teniendo en cuenta lo dispuesto en la vigencia 2019 frente a la meta "Desarrollar e implementar el 20 % de la  estrategia distrital de respuesta a emergencias ", la Subdirección para el Manejo de emergencias y desastres, ha realizado seguimiento a esta meta y las actividades programadas y ejecutadas para su cumplimento mediante el plan de acción,  reportando los avances, logros, tareas pendientes, retos entre otros tanto en este instrumento, como en el informe de gestion, En estos instrumentos en la vigencia 2019 se evidencia el cumplimiento de la meta en un 100%, se adjunta evidencia seguimiento al plan de acción componente 1, e informe de gestión con corte a 31 de diciembre de 2019. Se adjunta adicionalmente el documento reportado como modelo y guia  para la elaboración de las Estrategias Institucionales de Respuesta-EIR , plan de acción con actividades y su peso porcentual</t>
  </si>
  <si>
    <t>3.2.1.2</t>
  </si>
  <si>
    <t>Hallazgo administrativo por suscripción de varios contratos de prestación de servicios profesionales, que no guardaron relación directa con la meta 2 del proyecto 1158.</t>
  </si>
  <si>
    <t>En próximas contrataciones se ajustarán los objetos contractuales de profesionales de apoyo acorde a meta proy</t>
  </si>
  <si>
    <t>Minutas contractuales</t>
  </si>
  <si>
    <t>(Minutas contractuales ajustadas / Minutas contractuales de personal de apoyo)*100</t>
  </si>
  <si>
    <t>Los próximos contratos seran realizados con cargo al proyecto 1158 en la linea de inversión : Recurso Humano, concepto 0323: Personas para la Gestión del Riesgo. Continúa en desarrollo.
 04/09/2019 Para el periodo no se han realizado contrataciones de Servicios de apoyo, no obstante una vez se realicen se velará por que guarden relación directa con la meta del proyecto. 
05/06/2019 Para el periodo no se han realizado contrataciones de Servicios de apoyo, no obstante una vez se realicen se velará por que guarden relación directa con la meta del proyecto.
06/27/2019 Para el periodo no se han realizado contrataciones de Servicios de apoyo, no obstante una vez se realicen se velará por que guarden relación directa con la meta del proyecto.
09/23/2019 Para el periodo no se han realizado contrataciones de Servicios de apoyo, no obstante una vez se realicen se velará por que guarden relación directa con la meta del proyecto.</t>
  </si>
  <si>
    <t xml:space="preserve">SEGUIMIENTO ABRIL OCI: Se recomienda dar estricto cumplimiento a la acción formulada en el momento de suscribir contratos de apoyo. 
</t>
  </si>
  <si>
    <t>SEGUIMEINTO JULIO OCI: La Subdirección de Reducción manifiesta que para el periodo no se han realizado contrataciones de Servicios de apoyo, no obstante una vez se realicen se velará por que guarden relación directa con la meta del proyecto.
La Oficina de Control Interno, recomienda se continue con el desarrollo de la acción a pesar del vencimiento de la fecha, teniendo en cuenta que durante la Auditoria de Regularidad la Contralorìa de Bogotá realiza verificación de la vigencia completa.</t>
  </si>
  <si>
    <t>SEGUIMEINTO JULIO OCI: La Subdirección de Reducción manifiesta que para el periodo no se han realizado contrataciones de Servicios de apoyo, no obstante una vez se realicen se velará por que guarden relación directa con la meta del proyecto.
La Oficina de Control Interno, recomienda se continue con el desarrollo de la acción a pesar del vencimiento de la fecha, teniendo en cuenta que durante la Auditoria de Regularidad la Contralorìa de Bogotá realiza verificación de la vigencia completa.</t>
  </si>
  <si>
    <t>La Subdirección de Reducción manifiesta que para el periodo no se han realizado contrataciones de Servicios de apoyo, no obstante una vez se realicen se velará por que guarden relación directa con la meta del proyecto.</t>
  </si>
  <si>
    <t>Establecer un mecanismo de monitoreo mensual sobre las obras contratadas para garantizar la contratación y ejecución de obras en tiempos oportunos</t>
  </si>
  <si>
    <t>Ejecución de Obras</t>
  </si>
  <si>
    <t>(# de Obras ejecutadas /Obras programadas)*100</t>
  </si>
  <si>
    <t xml:space="preserve">A la fecha se mejorado en términos agilizar los tiempos y los procesos para la contratación de las obras, lo cual ha permitido adjudicar los procesos 
  Madrid
  Brisas del Volador fase II
  Sotavento
  Se adjunta como evidencia las resoluciones de adjudicación , continua en desarrollo.
  Numerador a la fecha: 3 obras
  Actividad en curso
 04/09/2019 Se realiza monitoreo mensual y semanal al avance de la ejecución de la meta, a la fecha se tienen un total de 10 obras ejecutadas:
 Evidencias:
 informe semanal de interventoría (balance de obra)
 05/06/2019 A la fecha se ha mejorado en términos de agilizar los tiempos y los procesos para la contratación de las obras, lo cual ha permitido adjudicar los procesos 
  Madrid
  Brisas del Volador fase II
 Juan Jose Rondon 
  Sotavento
 Codito 
 Casa grande 
  Se adjunta como evidencia las resoluciones de adjudicación
  Numerador a la fecha: 6 obras
  Actividad en curso
 04/30/2019 Se realiza monitoreo mensual y semanal al avance de la ejecución de la meta, a la fecha se tienen un total de 10 obras ejecutadas:
 Evidencias:
 informe semanal de interventoría (balance de obra)
06/27/2019 A  la fecha se mejorado en términos agilizar los tiempos y los procesos para la contratación de las obras, lo cual ha permitido adjudicar los procesos:
Casa Grande
Porvenir
Serranías 
Evidencia 
Se adjunta  las resoluciones de adjudicación.
09/23/2019  Se realiza el monitoreo semanal al avance de la ejecución de la meta mediante el informe semanal de interventoría y las actas de Comité de obra. 
Evidencias
Se adjuntan como evidencia en informe semanal, las actas de los comités de obras y Reporte de Plan de acción  
•        Anexo 20. Informe semanal Casa Grande
•        Anexo 21  Informe semanal Porvenir 
•        Anexo 22. Informe semanal Serranías
•        Anexo 23. Informe semanal Arabia
•        Anexo 24. Informe semanal La Estrada
•        Anexo 25. Informe semanal Juan José Rondón Usme  
•        Anexo 26. Actas de los comités Casa Grande
•        Anexo 27. Actas de los comités Porvenir 
•        Anexo 28. Actas de los comités Serranías
•        Anexo 29. Actas de los comités Arabia
•        Anexo 30. Actas de los comités La Estrada
•        Anexo 31. Actas de los comités Juan José Rondón Usme  
•        Anexo 32. Reporte de Plan de acción . 
</t>
  </si>
  <si>
    <t xml:space="preserve"> SEGUIMIENTO ABRIL OCI: La evidencia es adecuada para dar cumplimiento a la acción, se recomienda determinara en qué nivel de avance deben encontrase las obras de acuerdo a la contratación con corte a 17 de mayo de 2019, para calcular el cumplimiento del indicador.</t>
  </si>
  <si>
    <t>SEGUIMIENTO JULIO OCI: La Subdirección de Reducción de Riesgos y Adaptaciòn al Cambio Climático, remite como evidencia las resoluciones de adjudicación de tres obras: Casagrande, Serranias y Porvenir.
Se solicta remitir los soportes de monitoreo correspondientes a cada una de las obras ejecutadas hasta el 17 de mayo, asi como el Plan de Acción con corte a esta misma fecha para el calculo del indicador.</t>
  </si>
  <si>
    <t>SEGUIMIENTO OCTUBRE OCI:La dependencia remite actas de comites de las obras Casagrande,  Porvenir, Serranias, Arabia, La Estrada y Juan Jose Rondon y los informes de monitoreo semanal realizados por la interventoria.</t>
  </si>
  <si>
    <t xml:space="preserve">La dependencia remite actas de comites de las obras Casagrande,  Porvenir, Serranias, Arabia, La Estrada y Juan Jose Rondon y los informes de monitoreo semanal realizados por la interventoria. Se ha mejorado  los tiempos en  los procesos para la contratación de las obras de  1. Brisas del Volador segunda Fase -  Ciudad Bolívar,2. Madrid - Ejecutada - Rafael Uribe Uribe, 3. Sotavento -Ciudad Bolívar, 4. El Codito- Usaquén, 5. Casagrande - Ciudad Bolívar, 6. Arabia - Ciudad Bolívar, 7. Parque Porvenir –Usme, 8.  (8/8=100%) El indicador se  indica igualmente con inf de gestión.
</t>
  </si>
  <si>
    <t>3.2.2.2</t>
  </si>
  <si>
    <t>Hallazgo administrativo por el inadecuado estado en que se encuentran los predios de los Libertadores; Arrayanes V; Quiba; Lucero Sur; Bellavista Lucero Alto, adquiridos por el IDIGER.</t>
  </si>
  <si>
    <t>Fortalecer la gestiòn intersectorial a través de los gestores locales de IDIGER, socializando el estado de los predios a intervenir y el avance en los procesos de adecuación.</t>
  </si>
  <si>
    <t>Reporte del estado de adecuación de predios a las localidades.</t>
  </si>
  <si>
    <t>(No. Reportes periodicos de predios priorizados por localidad/ Reportes programados)*100</t>
  </si>
  <si>
    <t xml:space="preserve">La subdireccion menciona que se realizarán reuniones de articulación con los gestores locales entregando reportes del estado de adecuación de los predios por localidad, asi como las priorizaciones que se propongan para los nuevos procesos de adecuación . El reporte del estado de adecuación de predios se encuentra en la base de datos general manejada por el Área de Reasentamientos, la cual es alimentada con información reportada en el área de adecuaciones. Cuando esto se surta los gestores locales socializaran en los consejos locales donde aplique este reporte.
 04/09/2019 Se establecieron dos reuniones semestrales de socialización entre el área de adecuaciones y el área de gestión local. Durante el segundo semestre de 2018 realizarón dos reuniones de articulación con los gestores locales entregando reportes del estado de adecuación de los predios por localidad, asi como las priorizaciones que se propuestas para los nuevos procesos de adecuación. Durante 2019 las reunióne se tienen previstas para la ultima semana de abril y junio.
 Evidencias Actas.
06/27/2019 Se realizaron reuniones de socialización y reporte con el área de gestión local  los días 22 de mayo, 13 mayo y 10 de junio del 2019.
Evidencias Actas
09/23/2019 Se realizaron reuniones de socialización entre el área de Adecuación de Predios y el área de Gestión Local los días 22 de mayo, 13 mayo y 10 de junio del 2019, en los cuales el área de Adecuaciones reportó los predios priorizados por localidad y se pasó reporte de predios adecuados durante la vigencia 2019. A su vez se realizaron reuniones con los gestores locales de las localidades intervenidas y con el referente de Gestión del riesgo de la alcaldía involucrada.
Evidencias.
•        Actas de reunión 
•        Archivo de reporte de adecuación de predios.
</t>
  </si>
  <si>
    <t>SEGUIMIENTO ABRIL OCI: Se recomienda dar estricto cumplimiento a la acción formulada realizando los reportes a las localidades con predios en adecuación de acuerdo a la programación, es importante mencionar que el cumplimiento de la acción está previsto para el periodo 10 de junio de 2018 a 17 de mayo de 2019.</t>
  </si>
  <si>
    <t>SEGUIMIENTO JULIO OCI: Se evidencian actas del 10 de junio de 2019 y del 13 de mayo de 2019, en donde se presentan como temas del dia el reporte del estado de las adecuaciones de predios y se generan compromisos por parte de los grupos de Gestión Local y de Adecuación Predial, con relaciónn al envío de reportes de predios prioirzados y de predios intervenidos.
Se solicita sean remitidos los soportes de reportes realizados a las alcaldias locales para dar cierre a la acción.</t>
  </si>
  <si>
    <t xml:space="preserve">SEGUIMIENTO ABRIL OCI: La dependencia remite soportes de las reuniones desarrolladas entre los grupos funcionales de adecuación predial y gestión local, adicionalmente remite soportes de recorridos a puntos críticos y reuniones de los Consejos locales de Gestión de Riesgo y Cambio Climático (Localidades: Ciudad Bolívar, Rafael Uribe Uribe, San Cristóbal, Suba, Usaquén y Usme) en los que se aborda el tema de adecuación predial por las entidades que conforman el sistema.
Por otra parte de la dependencia remite el listado de predios adecuados en las localidades de Ciudad Bolívar, Usme Y San Cristóbal (313 predios).
La OCI, considera que se debe dar cierre a la acción toda vez que a través de los Consejos Locales se ha abordado la problemática y allí convergen entidades y sectores que conforman el SDGRCC, a través de sus representantes, adicionalmente se ha realizado articulación entre las áreas de adecuación predial del IDIGER y Gestión Local.
</t>
  </si>
  <si>
    <t>La dependencia remite soportes de las reuniones desarrolladas entre los grupos funcionales de adecuación predial y gestión local, adicionalmente remite soportes de recorridos a puntos críticos y reuniones de los Consejos Locales de Gestión de Riesgo y Cambio Climático (Localidades: Ciudad Bolívar, Rafael Uribe Uribe, San Cristóbal, Suba, Usaquén y Usme) en los que se aborda el tema de adecuación predial por las entidades que conforman el sistema.
Por otra parte de la dependencia remite el listado de predios adecuados en las localidades de Ciudad Bolívar, Usme Y San Cristóbal (313 predios=100%).</t>
  </si>
  <si>
    <t>3.2.1.3</t>
  </si>
  <si>
    <t>Hallazgo administrativo por falta de gestión frente a la información contenida en el documento “Estudio detallado de amenaza y riesgo por movimientos en masa y diseños de medidas de mitigación en el barrio bella flor de la localidad de Ciudad Bolívar en Bogotá, D.C.”</t>
  </si>
  <si>
    <t>Gestionar la contratación y construcción de obra de medidas de mitigación en el barrio bella flor de la localidad de Ciudad Bolívar derivada del Estudio detallado de amenaza y riesgo por movimientos en masa y diseños de medidas de mitigación en el barrio bella flor de la localidad de Ciudad Bolívar en Bogotá, D.C</t>
  </si>
  <si>
    <t>Construcción de obra bella flor</t>
  </si>
  <si>
    <t>(Actividades ejecutadas obra mitigación bella flor/Actividades programadas Obra mitigación bella flor)*100</t>
  </si>
  <si>
    <r>
      <rPr>
        <sz val="8"/>
        <color rgb="FF000000"/>
        <rFont val="Arial"/>
      </rPr>
      <t xml:space="preserve">En el momento estasn desarrollando todos los trámites y documentos precontractuales necesarios para dar apertura a los concursos para la adjudicación de la obra (Licitación Pública) e interventoría (Concurso de Méritos). Todos estos tramites se traducen en el proyecto de pliegos con el fin de crear un enlace entre entidad y posibles oferentes para hacer un perfeccionamiento del mismo y generar un pliego de condiciones definitivos el cual regirá las condiciones del futuro de dichos procesos.
  Adicionalmente se esta avanzando el los trÁmites prediales que son necesarios para la materialización de los estudios y diseños en este polígono. Continua en desarrollo
 04/09/2019 En el momento se avanza en las acciones de reasentamiento y demás tramites de orden predial, conjuntamente con la Caja de Vivienda Popular.
 Se espera contar con avalúos y ofertas de compra para adquisición de predios de reasentamiento el segundo semestre del año. Una vez se surtan estos tramites se iniciara con los procesos de adjudicación de la obra. 
 Evidencias 
 Oficio caja de Vivienda
 SEGUIMIENTO OCI 2019: El plazo de ejecución de la acción vence el 17 de mayo de 2019, se recomienda priorizar esta acción. 06/05/2019 En el momento se avanza en las acciones de reasentamiento y demás tramites de orden predial, conjuntamente con la Caja de Vivienda Popular. Se espera contar con avalúos y ofertas de compra para adquisición de predios de reasentamiento para el segundo semestre del año. Una vez se surtan estos trámites se iniciara con los procesos de adjudicación de la obra. Evidencias - Oficio caja de Vivienda 2018ER21081 (Estado de los procesos de los predios que se traslapan con las obras planteadas, los cuales imposibilitan la correcta ejecución). - Comunicación interna de análisis en el cual ratifica la necesidad de construir de manera integral las obras planteadas por la consultoría con el fin de garantizar la estabilidad del macizo rocoso en cuestión. Por lo anterior es pertinente la gestión predial y/o de reasentamiento con el fin de ejecutar dichas obras en su totalidad. - Estado de los procesos de los 9 predios:
06/27/2019  Esta acción se encuentra en proceso de implementación , se solicita ampliar el plazo de ejecución de la acción dado que se requieren tramites que  están siendo adelantados por otras entidades.
9/23/2019  Mediante radicado 2019ER1597, la CVP traslada dos (2) procesos para iniciar reasentamiento con el IDIGER a través adquisición predial. A partir de lo anterior, se solicitó al área de Estudios y Diseños de la Subdirección de Análisis de Riesgos, la verificación de la identificación predial de las viviendas a adquirir. Una vez se cuente con esta información, se procederá a: a). Solicitar al beneficiario la elaboración del avalúo comercial, b) Levantamiento de toma de área construida c) Elaboración del avalúo comercial, paralelamente se solicitaran los documentos que acrediten la titularidad sobre los inmuebles, así como los soportes del Plan de Gestión Social para proceder a liquidar los impactos causados por el reasentamiento. Una vez se tenga el avalúo comercial aprobado y la liquidación de reconocimientos económicos, se procederá a elaborar la oferta de compra a las familias. 
Evidencias 
•        Anexo 33 Oficio dirigido a la Caja de Vivienda sobre el estado predial y otros oficios de seguimiento.
•        Anexo 34 Radicado 2019ER1597 allegado como respuesta por parte de la CVP.
12/12/2019 Acciones realizadas: 
Se adjunta la comunicación CR-35395 con radicado 2019EE19099 que relaciona el CT-8691 que actualiza, complementa y precisa el alcance de los conceptos técnicos CT-4021 y CT-3746 correspondientes al Sector de Bella Flor.
</t>
    </r>
    <r>
      <rPr>
        <b/>
        <sz val="8"/>
        <color rgb="FF000000"/>
        <rFont val="Arial"/>
      </rPr>
      <t xml:space="preserve">13/12/19 </t>
    </r>
    <r>
      <rPr>
        <sz val="8"/>
        <color rgb="FF000000"/>
        <rFont val="Arial"/>
      </rPr>
      <t xml:space="preserve">A partir de la solicitud de actualización de la información geográfica de los predios incluidos al programa de reasentamiento, generada por la Subdirección para la Reducción del Riesgo y Adaptación al Cambio Climático mediante el radicado 2019IE4113, la Subdirección de Análisis de Riesgos y Efectos del Cambio Climático emitio el Concepto Técnico CT-8691, adenda al CT 4091 de 2004; actualizando la información predial de las viviendas identificadas en el polígono de riesgos definidio mediante los CT 3746 y 4021. Lo que conllevo a la identificación de la información solicitada.
Con base en lo anterior se procedio a:
1. Realizar la notificación de la condición de riesgo a las familias recomendadas al programa de reasentamientos mediante el CT-8691 de octubre de 2019.
2. Levantamiento de las Fichas Sociales de las familias habitantes de los predios identificados en el polígono de riesgos.
3. Toma de área construida de los predios identificados en el poígono de riesgo.
4. Visita de perito avaluador para la elaboración del avalúo comercial.
5. Solicitud documentos que acrediten la tenencia de los predios a las familias.
6. Solicitud del Certificado de Disponibilidad Presupuestal para amparar los recursos de la oferta a presentar.
Por consiguiente, para el mes de diciembre de 2019 se presentaránm las ofertas de compra a las familias y se estima que para el año 2020, estas finalicen el proceso de adquisición predial mendiante enajenación voluntaria, en el marco del programa de reasentamientos con el IDIGER.
Una vez se surta el proceso de reasentamiento a través del IDIGER mediante adquisición predial, se podrá continuar con la construcción de la Obra de Mitigación de riesgos proyectada para el polígono de riesgos definido mediante los CT-4021, 3746 y 8691. 
Adjunto copias de:
- CT-8691
- Notificaciones de la condición de riesgo
- Fichas Sociales
- Formatos de toma de área cosntruida diligenciados en campo
- CDPs generado para amparar las ofertas de compra a presentar.
</t>
    </r>
  </si>
  <si>
    <t>SEGUIMIENTO OCI 2019: El plazo de ejecución de la acción vence el 17 de mayo de 2019, se recomienda priorizar esta acción. 06/05/2019 En el momento se avanza en las acciones de reasentamiento y demás tramites de orden predial, conjuntamente con la Caja de Vivienda Popular. Se espera contar con avalúos y ofertas de compra para adquisición de predios de reasentamiento para el segundo semestre del año. Una vez se surtan estos trámites se iniciara con los procesos de adjudicación de la obra. Evidencias - Oficio caja de Vivienda 2018ER21081 (Estado de los procesos de los predios que se traslapan con las obras planteadas, los cuales imposibilitan la correcta ejecución). - Comunicación interna de análisis en el cual ratifica la necesidad de construir de manera integral las obras planteadas por la consultoría con el fin de garantizar la estabilidad del macizo rocoso en cuestión. Por lo anterior es pertinente la gestión predial y/o de reasentamiento con el fin de ejecutar dichas obras en su totalidad. - Estado de los procesos de los 9 predios:</t>
  </si>
  <si>
    <r>
      <rPr>
        <sz val="8"/>
        <color rgb="FF000000"/>
        <rFont val="Arial"/>
      </rPr>
      <t xml:space="preserve">SEGUIMIENTO JULIO 2019: La Subdirección de Reducciòn informa que esta acción se encuentra en proceso de implementación y solicita ampliar el plazo de ejecución de la acción dado que se requieren tramites que  están siendo adelantados por otras entidades.
Se informa que no hay opción de ampliacón del tiempo de ejecución toda vez que la acción se encuentra vencida y de acuerdo a la resolución 012 de 2018 de la Contraloria de Bogotá  esta solicitud de ampliación se debe realizar 30 dias hábiles antes del vencimiento de la acción.
</t>
    </r>
    <r>
      <rPr>
        <i/>
        <sz val="8"/>
        <color rgb="FF000000"/>
        <rFont val="Arial"/>
      </rPr>
      <t>"ARTÍCULO NOVENO. MODIFICACIÓN. El responsable señalado en el artículo 3º de la presente Resolución Reglamentaria, sujeto de vigilancia y control fiscal de la Contraloría de Bogotá D.C., podrá solicitar por escrito, la modificación de la acción por una sola vez, al Director Sectorial de Fiscalización o al Director de Estudios de Economía y Política Pública según corresponda debidamente justificada. La modificación se permite para los campos de: acción, área responsable, fecha de terminación, el indicador o de la meta propuesta. No se podrá adicionar ni eliminar acciones de las inicialmente formuladas.
El Director Sectorial de Fiscalización o el Director de Estudios de Economía y Política Pública, según corresponda, deberán dar respuesta al Sujeto de Vigilancia y Control Fiscal, dentro de los tres (3) días hábiles siguientes a la fecha de radicación de la solicitud.
 PARÁGRAFO PRIMERO. No se podrán modificar aquellas acciones a las cuales les falte treinta (30) días hábiles para su terminación, teniendo como referencia únicamente la fecha programada de terminación."</t>
    </r>
  </si>
  <si>
    <t>SEGUIMIENTO OCTUBRE DE 2019: De acuerdo a lo informado por la dependencia no se ha iniciado el proceso de obra toda vez que en el terreno se encuentran predios aún en proceso de adquisición predial. La dependencia remite soportes de gestión con la Caja de Vivienda Popular para la adquisición de los predios.</t>
  </si>
  <si>
    <t xml:space="preserve">Se identifica la solicitud de actualización de la información geográfica de los predios incluidos al programa de reasentamiento, generada por la SRRACC con  2019IE4113, donde  la SARECC emitio el Concepto Técnico CT-8691, adenda al CT 4091 de 2004; actualizando la información predial de las viviendas identificadas en el polígono de riesgos definidio mediante los CT 3746 y 4021. Frente a esta se ejecutaron las siguientes actividades  para el periodo : 1. Realizar la notificación de la condición de riesgo a las familias recomendadas al programa de reasentamientos mediante el CT-8691 de octubre de 2019.
2. Levantamiento de las Fichas Sociales de las familias habitantes de los predios identificados en el polígono de riesgos.
3. Toma de área construida de los predios identificados en el poígono de riesgo.
4. Visita de perito avaluador para la elaboración del avalúo comercial.
5. Solicitud documentos que acrediten la tenencia de los predios a las familias.
6. Solicitud del Certificado de Disponibilidad Presupuestal para amparar los recursos de la oferta a presentar. 
Soportes: - CT-8691
- Notificaciones de la condición de riesgo
- Fichas Sociales
- Formatos de toma de área cosntruida diligenciados en campo
- CDPs generado para amparar las ofertas de compra a presentar
La dependencia manifiesta que estas son las actividades programadas  y viables para esta vigencia en tanto de esto depende la posterior construcción, por tanto se considera cumplida la gestión de la vigencia frente a la acción. </t>
  </si>
  <si>
    <t>Implementar una estrategia de mantenimiento de los predios adecuados adquiridos por IDIGER</t>
  </si>
  <si>
    <t>Implementaciòn de la estrategia</t>
  </si>
  <si>
    <t>(Acciones de la estrategia ejecutadas / Acciones de la estrategia programadas)*100</t>
  </si>
  <si>
    <t xml:space="preserve">La dependencia manifiesta que se tendran en cuenta los barrios reportados para incluirlos en priorizaciones del contrato 328 de 2017 de Aguas de Bogotá, de acuerdo al alcance del contrato y en proximos procesos que se ejecutaran en 2019 para el mantenimiento y adecuación de predios.
  Se debe articular con estrategia de la Subdirección Corporativa que se adjunta como soporte a esta acción
  Pendiente determinar acciones ejecutadas sobre programadas
 04/09/2019 Como estraregia se realizaran visitas técnicas durante los proximos 2 meses a los predios adecuados en los Libertadores; Arrayanes V; Quiba; Lucero Sur; Bellavista Lucero Alto, adquiridos por el IDIGER, con el fin de establecer el tipo de mantenimiento a realizar mediante el diagnostico del estado de los predios y así a través de los convenios o contratos suscritos durante 2019 realizar su respectiva intervención. Mediante contrato Interadministrativo 318 de 2018, se esta realizando actualmente la intervención 10 de predios en el barrio Libertadores realizando recolección de escombros, cerramiento y señalización.
06/27/2019  Se realizaron las visitas de identificación de predios de los barrios el día 27 de junio de 2019, con la cual se realizaran las respectivas priorizaciones a través de los contratos y convenios suscritos.
Evidencias: Acta de visita
09/23/2019  Se desarrolló documento “Estrategia para Mantenimiento de predios IDIGER” de la cual se han reportado las siguientes acciones:
•        Visitas de predios para verificación del estado
•        Priorización de predios mediante el contrato vigente 328 de 2018 con Aguas de Bogotá.
•        Monitoreo de predios con vigilancia privada(Subdirección Corporativa)
•        Intervención de predios en diferentes barrios de las localidades de  San Cristóbal, Ciudad Bolívar y Usme a través del contrato 328 de 2018 con Aguas de Bogotá, recurso humano de IDIGER Y  alcaldías locales. 
•        Reuniones de reporte y socialización de predios priorizados e intervenidos mediante reuniones a las alcaldías locales.
Teniendo en cuenta los predios del reporte del ente de control, los siguientes predios ya fueron adecuados:
•        Barrio Los Libertadores con identificadores(San Cristóbal) 400208 y 400207
•        Barrio Arrayanes (Usme) con identificadores 500057 y 500058
Así como también se realizó la priorización  de adecuación para ser intervenidos una vez inicien actividades del contrato 435 de 2019 de demoliciones y el convenio con IDIPRON 2019 los siguientes predios del reporte:
•        Localidad de Ciudad Bolívar, Barrio Quiba, predio con identificador 190409 
Barrio Lucero Sur con identificador 194397 y 194395, barrio Bellavista Lucero Alto con identificador 194382.
Cabe destacar que durante la vigencia del 2019 al mes de agosto se ha realizado la intervención de adecuación de 303 predios y se continúan realizando las acciones propuestas en la estrategia.
Evidencias.
•        Reporte de visitas realizadas
•        Reporte de predios adecuados
•        Reporte de priorizaciones
•        Actas de reunión
</t>
  </si>
  <si>
    <t>SEGUIMIENTO JULIO OCI: Se requiere sea remitida la estrategia formulada (documento avalado) en la cual se discrimine cada una de las acciones programdas con los soporets de ejecución de estas acciones para calificación del indicador.</t>
  </si>
  <si>
    <t>SEGUIMIENTO OCTUBRE OCI: La dependencia informa sobre la formulación de una estrategia y la implementación de la misma a través del desarrollo de las acciones propuestas, se evidencia acta de socialización de la estrategia con fecha 29/03/2019, así como reporte de las visitas realizadas durante los meses de abril, mayo y junio, priorización de predios a adecuar en las localidades de Ciudad Bolívar, San Cristóbal y Usme. Adicionalmente la dependencia remite la estrategia en documento Word. Se recomienda remitir la estrategia avalada por quien tenga la competencia.</t>
  </si>
  <si>
    <t>La dependencia informa sobre la formulación de una estrategia y la implementación de la misma a través del desarrollo de las acciones propuestas, se evidencia acta de socialización de la estrategia con fecha 29/03/2019, así como reporte de las visitas realizadas durante los meses de abril, mayo y junio, priorización de predios a adecuar en las localidades de Ciudad Bolívar, San Cristóbal y Usme.
Se desarrolló documento “Estrategia para Mantenimiento de predios IDIGER” de la cual se han reportado las siguientes acciones:
•        Visitas de predios para verificación del estado
•        Priorización de predios mediante el contrato vigente 328 de 2018 con Aguas de Bogotá.
•        Monitoreo de predios con vigilancia privada(Subdirección Corporativa)
•        Intervención de predios en diferentes barrios de las localidades de  San Cristóbal, Ciudad Bolívar y Usme a través del contrato 328 de 2018 con Aguas de Bogotá, recurso humano de IDIGER Y  alcaldías locales. 
•        Reuniones de reporte y socialización de predios priorizados e intervenidos mediante reuniones a las alcaldías locales.
Teniendo en cuenta los predios del reporte del ente de control, los siguientes predios ya fueron adecuados:
•        Barrio Los Libertadores con identificadores(San Cristóbal) 400208 y 400207
•        Barrio Arrayanes (Usme) con identificadores 500057 y 500058
Así como también se realizó la priorización  de adecuación para ser intervenidos una vez inicien actividades del contrato 435 de 2019 de demoliciones y el convenio con IDIPRON 2019 los siguientes predios del reporte:
•        Localidad de Ciudad Bolívar, Barrio Quiba, predio con identificador 190409 
Barrio Lucero Sur con identificador 194397 y 194395, barrio Bellavista Lucero Alto con identificador 194382.
Cabe destacar que durante la vigencia del 2019 al mes de agosto se ha realizado la intervención de adecuación de 303 predios y se continúan realizando las acciones propuestas en la estrategia.
Evidencias.
•        Reporte de visitas realizadas
•        Reporte de predios adecuados
•        Reporte de priorizaciones
•        Actas de reunión
5 actividades ejectutadas /5 programadas =100%</t>
  </si>
  <si>
    <t>3.2.3</t>
  </si>
  <si>
    <t>Hallazgo administrativo con presunta incidencia disciplinaria y fiscal por la suma de $235.521.249,60, al pagar 371,86 metros cuadrados que no fueron recibidos en el inmueble arrendado por IDIGER con el contrato N° 391 de 2016</t>
  </si>
  <si>
    <t>Solicitar a la Oficina Jurídica se incluya una cláusula dentro de los contratos de arrendamiento, en la cual se especifique los conceptos de área construida y área del lote a arrendar</t>
  </si>
  <si>
    <t>Contratos de arrendamiento de la SMEyD con cláusula aclaratoria</t>
  </si>
  <si>
    <t>N° de contratos de arrendamiento adelantados con la respectiva cláusula aclaratoria/N° de contratos de arrendamiento de la SMEyD adelantados a partir del segundo semestre de 2018</t>
  </si>
  <si>
    <t>Sub. Para el Manejo de Emergencias y Desastres</t>
  </si>
  <si>
    <t>12-04-2019: A la fecha del seguimiento, no se ha requerido adelantar procesos contractuales para el arrendamiento de inmuebles en la Subdirección para el Manejo de Emergencias y Desastres, en los cuales se incluya la respectiva clausula aclaratoria conforme a la acción formulada.
22-07-2019: A la fecha del seguimiento, no se ha requerido adelantar procesos contractuales para el arrendamiento de inmuebles en la Subdirección para el Manejo de Emergencias y Desastres, en los cuales se incluya la respectiva clausula aclaratoria conforme a la acción formulada.
23-10-2019: El 20 de septiembre de 2019 se firmó el contrato 442 de 2019, mediante el cual se contrato a título de arrendamiento un inmueble para la operación del CDLYR y la SMEYD. En el capitulo 2 aspectos técnicos del contrato 2.5 Descripción de espacios generales 2.5.1. Descripción de áreas, se especificó las áreas tanto construidas como el área del lote a requerir al contratista. Se adjunta el respectivo contrato. Teniendo en cuenta lo anterior se solicita de manera cordial se cierre al hallazgo,  puesto que se dio cumplimiento a  la meta, el indicador y  la acción planteada.
10-01-2020: Se adjunta contrato 442 de 2019 como evidencia. Se solicita de manera cordial se cierre al hallazgo, puesto que se dio cumplimiento a  la meta, el indicador y  la acción planteada.</t>
  </si>
  <si>
    <t>12-04-2019: A la fecha del seguimiento, no se ha requerido adelantar procesos contractuales para el arrendamiento de inmuebles en la Subdirección para el Manejo de Emergencias y Desastres, en los cuales se incluya la respectiva clausula aclaratoria conforme a la acción formulada.</t>
  </si>
  <si>
    <t>La dependencia manifiesta que a la fecha del seguimiento, no se ha requerido adelantar procesos contractuales para el arrendamiento de inmuebles en la Subdirección para el Manejo de Emergencias y Desastres, en los cuales se incluya la respectiva clausula aclaratoria conforme a la acción formulada.
La acciòn se deja en estado "EJECUCIÓN" hasta que se presente el proceso para cumplimiento de la misma.</t>
  </si>
  <si>
    <t>El 20 de septiembre de 2019 se firmó el contrato 442 de 2019, mediante el cual se contrató a título de arrendamiento un inmueble para la operación del CDLYR y la SMEYD. En el capitulo 2 aspectos técnicos del contrato 2.5 Descripción de espacios generales 2.5.1. Descripción de áreas, se especificó las áreas tanto construidas como el área del lote a requerir al contratista. (1/1=100%) Se adjunta el respectivo contrato</t>
  </si>
  <si>
    <t>3.2.4</t>
  </si>
  <si>
    <t>Hallazgo administrativo con presunta incidencia disciplinaria y fiscal por mayor valor pagado en cuantía de $370.534.272 dentro del Contrato de Arrendamiento N° 391 de 2016</t>
  </si>
  <si>
    <t>Elaborar los estudios de mercado y documentos precontractuales para el arrendamiento, que se adelante en el año 2018, con los detalles necesarios que permitan la escogencia de los inmuebles más favorables para las necesidades de la entidad</t>
  </si>
  <si>
    <t>Estudios de mercado y doc contractuales detallados que permitan escogencia oferta mas favorable</t>
  </si>
  <si>
    <t>N° estudios de mercado y documentos contractuales detallados que permitan la escogencia de la oferta mas favorable/N° de contratos de arrendamiento adelantados en la SMEyD</t>
  </si>
  <si>
    <t>12-04-2019: A la fecha del seguimiento no se ha requerido adelantar procesos contractuales para el arrendamiento de inmuebles en la Subdirección para el Manejo de Emergencias y Desastres, frente a los cuales se requiera elaborar estudios de mercados u otros documentos que detallen de mejor forma las caracteristicas de los inmuebles para facilitar la escogencia de la oferta más favorable al momento de arrendar inmuebles.
22-07-2019: A la fecha del seguimiento, no se ha requerido adelantar procesos contractuales para el arrendamiento de inmuebles en la Subdirección para el Manejo de Emergencias y Desastres, en los cuales se incluya la respectiva clausula aclaratoria conforme a la acción formulada.
23-10-2019: El 20 de septiembre de 2019 se firmó el contrato 442 de 2019, mediante el cual se contrató a título de arrendamiento un inmueble para la operación del CDLYR y la SMEYD. Los estudios previos elaborados para la escogencia del contratista, incluyeron un estudio de mercado 2019, en el cual se consideraron diversas variables que permitan mejor escogencia. Se adjuntan estudios previos señalados. Teniendo en cuenta lo anterior se solicita de manera cordial se cierre al hallazgo, puesto que se dio cumplimiento a  la meta, el indicador y  la acción planteada.
10-01-2020: Se adjunta contrato 442 de 2019 como evidencia. Se solicita de manera cordial se cierre al hallazgo, puesto que se dio cumplimiento a  la meta, el indicador y  la acción planteada.</t>
  </si>
  <si>
    <t>12-04-2019: A la fecha del seguimiento no se ha requerido adelantar procesos contractuales para el arrendamiento de inmuebles en la Subdirección para el Manejo de Emergencias y Desastres, frente a los cuales se requiera elaborar estudios de mercados u otros documentos que detallen de mejor forma las caracteristicas de los inmuebles para facilitar la escogencia de la oferta más favorable al momento de arrendar inmuebles.</t>
  </si>
  <si>
    <t>A la fecha del seguimiento, no se ha requerido adelantar procesos contractuales para el arrendamiento de inmuebles en la Subdirección para el Manejo de Emergencias y Desastres, en los cuales se incluya la respectiva clausula aclaratoria conforme a la acción formulada.
La acciòn se deja en estado "EJECUCIÓN" hasta que se presente el proceso para cumplimiento de la misma.</t>
  </si>
  <si>
    <t>El 20 de septiembre de 2019 se firmó el contrato 442 de 2019, mediante el cual se contrató a título de arrendamiento un inmueble para la operación del CDLYR y la SMEYD. Los estudios previos elaborados para la escogencia del contratista, incluyeron un estudio de mercado 2019, en el cual se consideraron diversas variables que permitan mejor escogencia. Se adjuntan estudios previos señalados y contrato.(1/1=100%)</t>
  </si>
  <si>
    <t>3.2.6</t>
  </si>
  <si>
    <t>Hallazgo administrativo con presunta incidencia disciplinaria por falta de seguimiento por parte del IDIGER a la cancelación de la contribución parafiscal al Fondo Nacional de Formación Profesional de la Industria de la Construcción (FIC) dentro de los contratos de obra 495 de 2014 y 467 de 2017</t>
  </si>
  <si>
    <t>Incluir en los estudios previos y en la Minuta del contrato de obra la cancelación al Fondo Nacional de Formación Profesional de la Industria de la Construcción (FIC).</t>
  </si>
  <si>
    <t>Contratos de obra con cancelación del FIC</t>
  </si>
  <si>
    <t>Número de Contratos de Obra ejecutados con cancelación de FIC/ número de contratos de obra ejecutados</t>
  </si>
  <si>
    <t>Sub. Reducción del Riesgo y Adaptación al Cambio Climático</t>
  </si>
  <si>
    <t xml:space="preserve">04/09/2019 Se incluyó en los estudios previos y en la Minuta del contrato de obra la cancelación al Fondo Nacional de Formación Profesional de la Industria de la Construcción (FIC).
 Evidencias:
 Estudios previos
 SEGUIMIENTO OCI 2019: El indicador hace referencia a la cancelación del FIC para los contratos ejecutados, por lo tanto esta es la evidencia que se debe presentar. Teniendo en cuenta que el Contrato de Obras de Serranías, aun no inicia y posiblemente el plazo del Consultor para cancelación del FIC sobrepase el tiempo de la acción, se recomienda recopilar los soportes que permitan evidenciar gestión por parte de la entidad para que el Consultor cancele este aporte. *Aplicaría para los demás contratos que se lleguen a suscribir.
 05/06/2019 Se incluyó en los estudios previos y en la Minuta del contrato de obra la obligacion de "13. El contratista deberá anexar el recibo de pago al Fondo Incentivo a la Construcción (FIC) al SENA "
 Evidencias:
 Estudios previos
06/27/2019 Se incluyó en los estudios previos y en la Minuta del contrato de obra la cancelación al Fondo Nacional de Formación Profesional de la Industria de la Construcción (FIC), de igual forma se recuerda periódicamente a los contratistas de  los procesos que se encuentran en liquidación de la obligatoriedad del pago del FIC 
 Evidencias:
 Estudios previos
Correos electrónicos
09/23/2019  Los soportes de dicha cancelación se realiza una vez sean ejecutadas las intervenciones y es un requisito para la liquidación. Para la vigencia 2019 todas las obras contratadas se encuentran en ejecución. 
Evidencias:
•        Anexo 35. Estudios previos Casa Grande
•        Anexo 36. Estudios previos Porvenir 
•        Anexo 37. Estudios previos Serranías
•        Anexo 38. Estudios previos Arabia
•        Anexo 39. Estudios previos La Estrada
•        Anexo 40. Estudios previos Juan José Rondón Usme  
•        Anexo 41. Minutas de contrato Casa Grande
•        Anexo 42  Minutas de contrato Porvenir 
•        Anexo 43. Minutas de contrato Serranías
•        Anexo 44. Minutas de contrato Arabia
•        Anexo 45. Minutas de contrato La Estrada
•        Anexo 46. Minutas de contrato Juan José Rondón Usme
•        Anexo 47. Soportes Pago del FIC  Juan José Rondón Ciudad Bolívar
•        Anexo 48. Soportes Pago del FIC  Madrid
•        Anexo 49. Soportes Pago del FIC Sotavento.
 </t>
  </si>
  <si>
    <t xml:space="preserve"> SEGUIMIENTO ABRIL OCI 2019: El indicador hace referencia a la cancelación del FIC para los contratos ejecutados, por lo tanto esta es la evidencia que se debe presentar. Teniendo en cuenta que el Contrato de Obras de Serranías, aun no inicia y posiblemente el plazo del Consultor para cancelación del FIC sobrepase el tiempo de la acción, se recomienda recopilar los soportes que permitan evidenciar gestión por parte de la entidad para que el Consultor cancele este aporte. *Aplicaría para los demás contratos que se lleguen a suscribir.</t>
  </si>
  <si>
    <t>SEGUIMIENTO JULIO OCI : Se evidencian soportes de pago del FIC para obras en JJRONDON, MADRID Y SOTAVENTO, entre los mese de octubre a febrero, asi como solicitudes del pago de FIC via correo electronico.
Adicionalmente se evidencian estudios previos correspondientes a las obras a ejecutar i) El Porvenir (enero de 2019), ii) Casagrande (febrero de 2019), aprobados por el Subdirector de Reducción Arq. Ivan Caicedo, en donde en su obligaciones generales articulo 13, establece que el contratista debera anexar el recibo de pago al FIC, para suscripción de acta de liquidación.
Se requiere sean remitidas las minutas suscritas para contratos de obra posterior a la fecha de inicio de la acción para dar cierre a la misma</t>
  </si>
  <si>
    <t>SEGUIMIENTO OCTUBRE OCI: De acuerdo a lo informado por la dependencia el pago del FIC, se realiza una vez ejecutados los contratos y es requisito para la liquidación del contrato. En cumplimiento de la acción la dependencia remite los estudios previos y minutas de los contratos: Casagrande, Porvenir, Serranías, Arabia, La Estrada, Juan José Rondón, Madrid y Sotavento, en donde se especifica la obligatoriedad de cancelación del FIC en el apartado de valor y forma de pago, dando cumplimiento a la acción formulada. El cálculo del indicador únicamente se puede realizar al liquidar las obras, por lo cual se recomienda remitir los soportes correspondientes al pago de FIC para cada una de las obras, tan pronto este se realice.</t>
  </si>
  <si>
    <t>Se incluyó en los estudios previos y en la Minuta del contrato de obras obras de contratos de obra la cancelación al Fondo Nacional de Formación Profesional de la Industria de la Construcción (FIC):  Casagrande, Porvenir Usme, Arabia, Serranías, La Estrada, Juan José Rondón, Parque Nacional,Caracolí,Granjas de San Pablo, Divino Niño. De igual forma se recuerda periódicamente a los contratistas de  los procesos que se encuentran en liquidación de la obligatoriedad del pago del FIC. para el periodo de reporte se cuentan con los soportes  de pago allegados por los contratistas. 
 Evidencias:
Soportes Pago del FIC,  Juan José Rondón Ciudad Bolívar, Madrid, Sotavento y contrato Mantenimiento
Estudios previos y minutas de Contrato de las obras de contratos de obra: Casagrande, Porvenir Usme, Arabia, Serranías, La Estrada, Juan José Rondón, Parque Nacional,Caracolí,Granjas de San Pablo, Divino Niño. INDICADOR:( 4/4=100%)</t>
  </si>
  <si>
    <t>3.2.11</t>
  </si>
  <si>
    <t>Hallazgo administrativo con presunta incidencia disciplinaria por recibir elementos que no cumplen con las especificaciones establecidas en los estudios previos del contrato 463 de 2016</t>
  </si>
  <si>
    <t>Almacenar de manera diferencial los elementos del CDLyR con respecto el número del contrato mediante el cual fue adquirido.</t>
  </si>
  <si>
    <t>Elementos del CDLyR almacenados de manera diferencial</t>
  </si>
  <si>
    <t>N° de elementos almacenados de manera diferencial/N° de elementos del CDLyR recibidos desde el segundo semestre de 2018</t>
  </si>
  <si>
    <t>Sub. Para el Manejo de Emergencias y Desastres. Servicios de Logística</t>
  </si>
  <si>
    <t xml:space="preserve">12-04-2019: A la fecha de seguimiento se han almacenado de manera diferencial los elementos del CDLyR, con respecto al contrato mediante el cual fue adquirido. De esta forma se han almacenado (5.197) elementos del contrato 407 de 2017 y (848) del Contrato 463 de 2016
22-07-2019:  A la fecha de seguimiento se han almacenado de manera diferencial los elementos del CDLyR, con respecto al contrato mediante el cual fue adquirido. De esta forma se han almacenado (16.865) de los siguientes contratos:
•        Contrato 463 de 2016: Colchonetas: 252, sábanas: 265, pijamas: t. 6- 257, t.10-248, t.14 -262
•        Contrato  407 de 2017: Colchonetas: 1700, Frazadas por kit: 1853, Almohada: 1783, Sábanas: 1700, Pijamas: t. 4 - 300, t.8-320, t.12-300, t.16-384, t.s-500, t.m-229, t.l-187, t.xl-270, Kits cocina 
•        Contrato 418 de 2017: 982, Kits limpieza 
•        Contrato 323 de 2018: 100, Kits limpieza 
•        Contrato 336 de 2017: 690, Estufas
•        Contrato 558 de 2016 : 443, Estufas
•        Contrato 348 de 18: 100, Pijamas kit alojamiento: t.4 - 39, t. 6 - 76, t.8-62, t.10 - 94, t.12 - 81, t.14 - 66
10-01-2020: A 31 de diciembre se han almacenado de manera diferencial los elementos del CDLyR, con respecto al contrato mediante el cual fue adquirido. De esta forma se han almacenado (13.362) de los siguientes contratos:
•        Contrato 463 de 2016: Colchonetas: 252, sábanas: 265, pijamas: t. 6- 257, t.10-248, t.14 -262
•        Contrato  407 de 2017: 1043 Kits noche, Colchonetas: 1700, Frazadas por kit: 1853, Almohada: 1783, Sábanas: 1700, Pijamas: t. 4 - 300, t.8-320, t.12-300, t.16-384, t.s-500, t.m-229, t.l-187, t.xl-270, Kits cocina 
•        Contrato 418 de 2017: 982, Kits limpieza, 1029 Kits cocina  
•        Contrato 323 de 2018: 300, Kits limpieza 
•        Contrato 336 de 2017: 690, Estufas, 370 Kits limpieza
•        Contrato 558 de 2016 : 770, Estufas 
•        Contrato 348 de 2018: 504 estufas, 100 Pijamas kit alojamiento: t.4 - 39, t. 6 - 76, t.8-62, t.10 - 94, t.12 - 81, t.14 - 6
Teniendo en cuenta lo anterior se solicita de manera cordial se cierre al hallazgo, puesto que se dio cumplimiento a  la meta, el indicador y  la acción planteada.
</t>
  </si>
  <si>
    <t>12-04-2019: A la fecha de seguimiento se han almacenado de manera diferencial los elementos del CDLyR, con respecto al contrato mediante el cual fue adquirido. De esta forma se han almacenado (5.197) elementos del contrato 407 de 2017 y (848) del Contrato 463 de 2016</t>
  </si>
  <si>
    <t>22-07-2019:  A la fecha de seguimiento se han almacenado de manera diferencial los elementos del CDLyR, con respecto al contrato mediante el cual fue adquirido. De esta forma se han almacenado (13.362) de los siguientes contratos:
•        Contrato 463 de 2016: Colchonetas: 252, sábanas: 265, pijamas: t. 6- 257, t.10-248, t.14 -262
•        Contrato  407 de 2017: Colchonetas: 1700, Frazadas por kit: 1853, Almohada: 1783, Sábanas: 1700, Pijamas: t. 4 - 300, t.8-320, t.12-300, t.16-384, t.s-500, t.m-229, t.l-187, t.xl-270, Kits cocina cto 418/17: 982, Kits limpieza cto. 323/18: 100, Kits limpieza cto. 336/17: 690, Estufas cto. 558/16 : 443, Estufas cto. 348/18: 100, Pijamas kit alojamiento: t.4 - 39, t. 6 - 76, t.8-62, t.10 - 94, t.12 - 81, t.14 - 66
Se adjuntan fotos como soporte.</t>
  </si>
  <si>
    <t>A 31 de diciembre se han almacenado de manera diferencial los elementos del CDLyR, con respecto al contrato mediante el cual fue adquirido. De esta forma se han almacenado (13.362) de los siguientes contratos:
•        Contrato 463 de 2016: Colchonetas: 252, sábanas: 265, pijamas: t. 6- 257, t.10-248, t.14 -262
•        Contrato  407 de 2017: 1043 Kits noche, Colchonetas: 1700, Frazadas por kit: 1853, Almohada: 1783, Sábanas: 1700, Pijamas: t. 4 - 300, t.8-320, t.12-300, t.16-384, t.s-500, t.m-229, t.l-187, t.xl-270, Kits cocina 
•        Contrato 418 de 2017: 982, Kits limpieza, 1029 Kits cocina  
•        Contrato 323 de 2018: 300, Kits limpieza 
•        Contrato 336 de 2017: 690, Estufas, 370 Kits limpieza
•        Contrato 558 de 2016 : 770, Estufas 
•        Contrato 348 de 2018: 504 estufas, 100 Pijamas kit alojamiento: t.4 - 39, t. 6 - 76, t.8-62, t.10 - 94, t.12 - 81, t.14 - 6
Se adjuntan fotos como soporte.</t>
  </si>
  <si>
    <t>Solicitar en próximas contrataciones que se incluya el número del contrato en el sticker o sistema de marcación de los elementos que conforman el kit noche.</t>
  </si>
  <si>
    <t>Elementos con el número de contrato en su sticker o sistema de marcación definido por la Entidad</t>
  </si>
  <si>
    <t>. N° elementos con el número de contrato en su sticker o sistema de marcación definido por la entidad/ N° elementos adquiridos desde el segundo semestre de 2018 que componen kits noche</t>
  </si>
  <si>
    <t>12-04-2019: A la fecha del seguimiento, no se han adelantado procesos de contratación para la adquisición de kit´s noche, por lo tanto en cuanto se requiera, se adelantará el contrato con las respectivas especificaciones que incluya el número del contrato en el sticker o sistema de marcación de los elementos que conforman el kit noche.
22-07-2019: 12-04-2019: A la fecha del seguimiento, no se han adelantado procesos de contratación para la adquisición de kit´s noche, por lo tanto en cuanto se requiera, se adelantará el contrato con las respectivas especificaciones que incluya el número del contrato en el sticker o sistema de marcación de los elementos que conforman el kit noche. Es importante aclarar que desde el mes de noviembre de 2018 no se ha requerido adelantar procesos de contratación para la adquisicón de este tipo de elementos.
23-10-2019: A la fecha se está adelantando estudio de mercado para  el proceso de adquisicón de los kits noche, se incluirá en este la necesidad de marcar el número del contrato en el stiker o incorporar un  sistema de marcación de los elementos.
10-01-2020: El proceso para el suministro de los kits noche se viene adelantando, dentro de las especificaciones de los elementos se señalo que estos deben llevar estampado el logo de IDIGER,   el texto “PROHIBIDA SU VENTA Y COMERCIALIZACIÓN"  y el número del contrato, en la parte central de una de las caras. Dimensiones del logo 30 cm.x30 cm. Se adjunta correo como evidencia.</t>
  </si>
  <si>
    <t>12-04-2019: A la fecha del seguimiento, no se han adelantado procesos de contratación para la adquisición de kit´s noche, por lo tanto en cuanto se requiera, se adelantará el contrato con las respectivas especificaciones que incluya el número del contrato en el sticker o sistema de marcación de los elementos que conforman el kit noche.</t>
  </si>
  <si>
    <t>La dependencia manifiesta que a la fecha no se han adelantado proceos que pemitan ejecutar la acción. La acción se encuentra en desarrollo.</t>
  </si>
  <si>
    <t>La dependencia informa que a la fecha se está adelantando estudio de mercado para  el proceso de adquisicón de los kits noche, se incluirá en este la necesidad de marcar el número del contrato en el stiker o incorporar un  sistema de marcación de los elementos</t>
  </si>
  <si>
    <t>El proceso para el suministro de los kits noche se viene adelantando, dentro de las especificaciones de los elementos se señalo que estos deben llevar estampado el logo de IDIGER,   el texto “PROHIBIDA SU VENTA Y COMERCIALIZACIÓN"  y el número del contrato, en la parte central de una de las caras. Dimensiones del logo 30 cm.x30 cm. Se adjunta correo como evidencia.</t>
  </si>
  <si>
    <t>3.2.12</t>
  </si>
  <si>
    <t>Hallazgo administrativo con presunta incidencia disciplinaria por carencia de documentos soporte en el Convenio 018 de 2017 y falta de unicidad en el expediente contractual Convenio No. 199 de 2017</t>
  </si>
  <si>
    <t>Actualizar los procedimientos de Gestión Documental relacionados con la centralización de archivos de gestión</t>
  </si>
  <si>
    <t>Actualización de los procedimientos del proceso de Gestión Documental</t>
  </si>
  <si>
    <t>No. De procedimientos actualizados/No. Prcedimientos a actualizar</t>
  </si>
  <si>
    <t xml:space="preserve">Al momento del seguimiento, la Sub. Corporativa y Asuntos Disciplinarios no ha realizado actividad alguna para el cumplimiento de la acción.
 ABRIL 10DE 2019: Se elaboraron, aprobaron, socializaron y publicaron2 procedimientos con sus respectivas GUIAS, Instructivos y formatos de Gestión Documental: Control de Información Documentada y Gestión de Comunicaciones Oficiales. Evidencias : https://www.idiger.gov.co/web/guest/gestion-documental.
 Seguimiento 17/05/2019
 Se evidencia actualización de los procedimientos; Control de Información Documentada 18/12/2018, Gestión de Comunicaciones Oficiales, 08/02/2019 y Procedimiento para la conformación Organización y Administración CAD , 12/04/2019. Se evidencia en el LINK https://www.idiger.gov.co/web/guest/gestion-documental, los documentos actualizados. La acción se encuentra cumplida a la fecha de este seguimiento, 100%. LCIR
</t>
  </si>
  <si>
    <r>
      <rPr>
        <sz val="8"/>
        <color rgb="FF000000"/>
        <rFont val="Arial"/>
      </rPr>
      <t xml:space="preserve">
</t>
    </r>
    <r>
      <rPr>
        <b/>
        <sz val="8"/>
        <color rgb="FF000000"/>
        <rFont val="Arial"/>
      </rPr>
      <t>Seguimiento 17/05/2019</t>
    </r>
    <r>
      <rPr>
        <sz val="8"/>
        <color rgb="FF000000"/>
        <rFont val="Arial"/>
      </rPr>
      <t xml:space="preserve">
Se evidencia actualización de los procedimientos; Control de Información Documentada 18/12/2018, Gestión de Comunicaciones Oficiales, 08/02/2019 y Procedimiento para la conformación Organización y Administración CAD , 12/04/2019. Se evidencia en el LINK https://www.idiger.gov.co/web/guest/gestion-documental, los documentos actualizados. La acción se encuentra cumplida a la fecha de este seguimiento, 100%. LCIR</t>
    </r>
  </si>
  <si>
    <t>Se evidencia actualización de los procedimientos; Control de Información Documentada 18/12/2018, Gestión de Comunicaciones Oficiales, 08/02/2019 y Procedimiento para la conformación Organización y Administración CAD , 12/04/2019. Se evidencia en el LINK https://www.idiger.gov.co/web/guest/gestion-documental, los documentos actualizados. La acción se encuentra cumplida a la fecha de este seguimiento, 100%</t>
  </si>
  <si>
    <t xml:space="preserve">Se evidencia actualización de los procedimientos; Control de Información Documentada 18/12/2018, Gestión de Comunicaciones Oficiales, 08/02/2019 y Procedimiento para la conformación Organización y Administración CAD , 12/04/2019. Se evidencia en el LINK https://www.idiger.gov.co/web/guest/gestion-documental, los documentos actualizados. La acción se encuentra cumplida a la fecha de este seguimiento, 100%
CERRADA AUDITORIA CÓD 57 PAD 2020
</t>
  </si>
  <si>
    <t>3.2.15</t>
  </si>
  <si>
    <t>Hallazgo administrativo por la adición del contrato de Interventoría No. 468 de 2017, sin que medie acto administrativo y contraviniendo lo establecido en los estudios previos y en la minuta del contrato</t>
  </si>
  <si>
    <t>Aplicar la Guía del Supervisor del IDIGER.</t>
  </si>
  <si>
    <t>Contratos de interventoria a obras cumpliendo con la Guía del Supervisor.</t>
  </si>
  <si>
    <t>Número de Contratos de interventoria a obras cumpliendo con la Guía del Supervisor /Número de contratos de interventoria a obras suscritos</t>
  </si>
  <si>
    <t xml:space="preserve">04/09/2019 Se cumple a cabalidad lo establecido en la guía de la supervisión de la entidad 
 Evidencias: estudios previos
 SEGUIMIENTO ABRIL OCI: Debe anexarse un soporte en el que se pueda evidenciar la verificación del cumplimiento de la Guía del supervisor, como por ejemplo una lista de chequeo.
 05/06/2019 Se ha realizado el seguimiento mediante las reuniones de coordinación de obras 
 Evidencias 
 Actas de reunion
06/27/2019  Se ha realizado el seguimiento al cumplimiento de las funciones de la supervisión  mediante las reuniones de coordinación de obras 
 Evidencias 
 Actas de reunión
09/23/2019  Se ha definido un formato de seguimiento y control, a las funciones dadas al supervisor, en cumplimiento de acuerdo con lo establecido en el “capítulo V” denominado “Supervisión e interventoría” de la Resolución N° 689 de 2016 “Por la cual se adopta el Manual de Contratación de Instituto Distrital de Gestión de Riesgos y Cambio Climático- IDIGER”, el cual se incluyó en la actualización del procedimiento que se encuentra en proceso de formalización y publicación. .
Evidencias:
•        Anexo 50. Lista de chequeo cumplimiento de funciones de supervisor Casa Grande
•        Anexo 51. Lista de chequeo cumplimiento de funciones de supervisor Arabia
•        Anexo 52.  Lista de chequeo cumplimiento de funciones de supervisor. La Estrada
•        Anexo 53.  Lista de chequeo cumplimiento de funciones de supervisor. Juan José Rondón Usme  
•        Anexo 54.  Lista de chequeo cumplimiento de funciones de supervisor. Juan Sotavento 
</t>
  </si>
  <si>
    <t xml:space="preserve">SEGUIMIENTO ABRIL OCI: Debe anexarse un soporte en el que se pueda evidenciar la verificación del cumplimiento de la Guía del supervisor, como por ejemplo una lista de chequeo.
 </t>
  </si>
  <si>
    <t>SEGUIMIENTO JULIO 2019: La evidencia suministrada no corresponde con lo propuesto en la acción, se reitera nuevamente que el soporte debe dar cuenta del cumplimiento de la guia del supervisor como por ejemplo una lista de chequeo en la se verifiquen cada uno de los puntos de esta guia para cada uno de los procesos de interventoria en ejecuciòn durante el periodo de la acción.</t>
  </si>
  <si>
    <t>SEGUIMIENTO OCTUBRE: Se recomienda gestionar la formalización y publicación del formato de manera prioritaria para que se pueda utilizar en los procesos.
Por otra parte se evidencian listas de verificacion del cumplimiento de las funciones del supervisor de acuerdo con lo establecido en el “capítulo V” denominado “Supervisión e interventoría” de la Resolución N° 689 de 2016 “Por la cual se adopta el Manual de Contratación de Instituto Distrital de Gestión de Riesgos y Cambio Climático- IDIGER”para las obras de Casagrande, Arabia, La estrada, Juan Jose Rondon y Sotavento.</t>
  </si>
  <si>
    <t>Se evidencian listas de verificacion del cumplimiento de las funciones del supervisor de acuerdo con lo establecido en el “capítulo V” denominado “Supervisión e interventoría” de la Resolución N° 689 de 2016 “Por la cual se adopta el Manual de Contratación de Instituto Distrital de Gestión de Riesgos y Cambio Climático- IDIGER”para las obras de Casagrande, Arabia, La estrada, Juan Jose Rondon y Sotavento.
Complementariamente se han realizado el seguimiento mediante las reuniones de coordinación de obras .</t>
  </si>
  <si>
    <t>Generar controles a través del líder del Área de Obras de la Subdirección (revisiones, check list, )</t>
  </si>
  <si>
    <t>Control Contratos de interventoria a obras cumpliendo con la Guía del Supervisor.</t>
  </si>
  <si>
    <t>Número de controles aplicados / número de controles establecidos.</t>
  </si>
  <si>
    <t xml:space="preserve">04/06/2019 Se realiza el control respectivo a los procesos de los cuales se han tramitado las adiciones, se cuenta con las justificaciones técnicas y con la trazabilidad de todo el proceso.
Evidencias:
06/27/2019 Se realizó en las reuniones de coordinación de obras  el control respectivo a los procesos de los cuales se requirió adición, se presentaron las justificaciones técnicas y  la trazabilidad del proceso.
Evidencias:
Actas de reunión
09/23/2019  Se ha definido como control la realización de las reuniones de coordinación de obras de mitigación y las matrices de seguimiento a obra. 
Evidencias:
•        Anexo 55.  Actas de reuniones de coordinación de obras de mitigación 
•        Anexo 56.  Matrices de seguimiento a obra.
</t>
  </si>
  <si>
    <t>04/06/2019 Se realiza el control respectivo a los procesos de los cuales se han tramitado las adiciones, se cuenta con las justificaciones técnicas y con la trazabilidad de todo el proceso.
Evidencias:</t>
  </si>
  <si>
    <t>SEGUIMIENTO JULIO 2019: Se requiere se informe cual ha sido el control establecido y como y a que procesos se han aplicado.
Se reitera la importancia de cumplir estrictamente con la acción.</t>
  </si>
  <si>
    <t xml:space="preserve">SEGUIMIENTO OCTUBRE OCI: La dependencia informa que los controles establecidos corresponden a la realización de las reuniones de coordinación de obras de mitigación y las matrices de seguimiento de obra, la dependencia remite tres actas de reunión del grupo de obras de mitigación en la que se evidencia seguimiento a todas las obras en curso, por otra parte remite las matrices de seguimiento semanal correspondientes a los meses de abril, mayo, junio, julio y agosto en las que se contemplan todas las obras en proceso </t>
  </si>
  <si>
    <t>La dependencia informa que los controles establecidos corresponden a la realización de las reuniones de coordinación de obras de mitigación y las matrices de seguimiento de obra, la dependencia remite tres actas de reunión del grupo de obras de mitigación en la que se evidencia seguimiento a todas las obras en curso, por otra parte remite las matrices de seguimiento semanal correspondientes a los meses de abril, mayo, junio, julio y agosto  de 2019 en las que se contemplan todas las obras en proceso . soportes:  Actas de reuniones de coordinación de obras de mitigación,   Matrices de seguimiento a obra. Controles establecidos: (2/2=100%)</t>
  </si>
  <si>
    <t>3.2.16</t>
  </si>
  <si>
    <t>Hallazgo administrativo por la ausencia de un procedimiento para el Sistema de Modelación de Amenaza y Riesgo de Bogotá – SISMARB y por no dejar constancia de los productos recibidos en el momento de la terminación del contrato de prestación de servicios profesionales No. 419 de 2015</t>
  </si>
  <si>
    <t>Expedir Comunicación Interna, recordando a los Supervisores , la necesidad de recibir a satisfacción el objeto, obligaciones y productos del contrato.</t>
  </si>
  <si>
    <t>Comunicación Interna</t>
  </si>
  <si>
    <t>Comunicaciones Internas proyectadas/Comunicaciones Internas remitidas</t>
  </si>
  <si>
    <t>Oficina Asesora Jurídica</t>
  </si>
  <si>
    <t>Comunicaciones Internas proyectadas = 1 /Comunicaciones Internas remitidas = 1
  Al momento del seguimiento, el área emitió el memorando 2019IE33 del 04/01/2019 donde se recuerda a los Supervisores, la necesidad de recibir a satisfacción el objeto, obligaciones y productos del contrato.
10/10/2019: Mediante la comunicacion interna No. 2019IE4876 del 10-10-2019 se les reitera a los supervisores de contratos y convenios la necesidad de suscribir las Actas de Recibo a Satisfacción y los puntos que deben verificar previa dicha suscripcion. Dicha comunicación también fue remitida a traves del correo electronico talentohumano@idiger.gov.co</t>
  </si>
  <si>
    <t>Comunicaciones Internas proyectadas = 1 /Comunicaciones Internas remitidas = 1
  Al momento del seguimiento, el área emitió el memorando 2019IE33 del 04/01/2019 donde se recuerda a los Supervisores, la necesidad de recibir a satisfacción el objeto, obligaciones y productos del contrato.</t>
  </si>
  <si>
    <t>En el primer trimestre se completo el resultado del indicador de las acciones. DFRCH</t>
  </si>
  <si>
    <t>Al momento del seguimiento, el área emitió el memorando 2019IE33 del 04/01/2019 donde se recuerda a los Supervisores, la necesidad de recibir a satisfacción el objeto, obligaciones y productos del contrato.
10/10/2019: Mediante la comunicacion interna No. 2019IE4876 del 10-10-2019 se les reitera a los supervisores de contratos y convenios la necesidad de suscribir las Actas de Recibo a Satisfacción y los puntos que deben verificar previa dicha suscripcion. Dicha comunicación también fue remitida a traves del correo electronico talentohumano@idiger.gov.co</t>
  </si>
  <si>
    <t>Desarrollar y socializar un documento del uso y operación para el funcionamiento de la herramienta SISMARB dentro del sistema de gestión de calidad de la entidad.</t>
  </si>
  <si>
    <t>Avance desarrollo del documento del SISMARB.</t>
  </si>
  <si>
    <t>Doc elaborado/Doc Proyectado</t>
  </si>
  <si>
    <t>Sub. Análisis
  Análisis de Riesgos y Efectos del Cambio Climático</t>
  </si>
  <si>
    <r>
      <rPr>
        <sz val="8"/>
        <color rgb="FF000000"/>
        <rFont val="Arial"/>
      </rPr>
      <t xml:space="preserve">El grupo de riesgo sísmico de la Subdirección de Análisis y Gestión de Riesgos y Efectos del Cambio Climático contactó a la Oficina Asesora de Planeación con el fin de incluir un procedimiento para el SISMARB en el sistema de gestión de calidad de la entidad. 
 El SISMARB cuenta con un grupo de manuales de usuario para cada uno de los módulos que lo componen (diez en total), sin embargo no existe un documento procedimental sencillo que permita establecer cómo se relacionan cada uno de los módulos para la modelación de los distintos escenarios de riesgo ni las características de los insumos necesarios para que se puedan realizar dichos análisis, en particular las consideraciones que se deben tomar en cuanto a las bases de datos y los requisitos y actualizaciones que se deben tener para que los resultados de los análisis concuerden con la realidad y actualidad de la ciudad. 
 A la fecha se ha adelantado la labor de organizar los diagramas de flujo que servirán de base para el documento procedimental y se ha avanzado en completar la plantilla de procedimiento enviada por la Oficina Asesora de Planeación.
 SEGUIMIENTO MAYO OCI: Se recomienda priorizar la oficialización del documento asi como su socialización y remitir los soportes de cumplimiento a la Oficina de Control Interno toda vez que la acción se encuentra vencida desde el mes de marzo de 2019.
</t>
    </r>
    <r>
      <rPr>
        <b/>
        <sz val="8"/>
        <color rgb="FF000000"/>
        <rFont val="Arial"/>
      </rPr>
      <t xml:space="preserve">
Julio 22 de 2019: </t>
    </r>
    <r>
      <rPr>
        <sz val="8"/>
        <color rgb="FF000000"/>
        <rFont val="Arial"/>
      </rPr>
      <t xml:space="preserve">Se cuenta con la versión definitiva del documento (Instructivo SISMARB), la cual se encuentra en proceso de publicación por parte de la OAP. 
</t>
    </r>
    <r>
      <rPr>
        <b/>
        <sz val="8"/>
        <color rgb="FF000000"/>
        <rFont val="Arial"/>
      </rPr>
      <t xml:space="preserve">Diciembre 18 de 2019;  </t>
    </r>
    <r>
      <rPr>
        <sz val="8"/>
        <color rgb="FF000000"/>
        <rFont val="Arial"/>
      </rPr>
      <t xml:space="preserve">el día 24 de julio de 2019 se publicó el Instructivo SISMARB en el mapa de procesos, en el siguiente link: https://www.idiger.gov.co/web/guest/conocimiento. --&gt; Caracterización de escenarios de riesgo --&gt; CR-IN-02 Instructivo para la Modelación de Escenarios de Riesgo con la Herramienta SISMARB, el cual está disponible desde esta fecha. Cumplimiento al 100%. </t>
    </r>
  </si>
  <si>
    <t>SEGUIMIENTO MAYO OCI: Se recomienda priorizar la oficialización del documento asi como su socialización y remitir los soportes de cumplimiento a la Oficina de Control Interno toda vez que la acción se encuentra vencida desde el mes de marzo de 2019.</t>
  </si>
  <si>
    <t>SEGUIMIENTO JULIO DE 2019: Se evidencian soportes de gestión asi como documento definitivo aprobado por las areas pertinentes, al verificar mapa de procesos este aun no se encuentra publicado, se requiere agilizar el proceso de publicación para el cierre de la acción ya que la misma se encuentra vencida.</t>
  </si>
  <si>
    <t>No se registro reporte</t>
  </si>
  <si>
    <t xml:space="preserve">Se cuenta con  publicación  del Instructivo SISMARB en el mapa de procesos, en el siguiente link: https://www.idiger.gov.co/web/guest/conocimiento. --&gt; Caracterización de escenarios de riesgo --&gt; CR-IN-02 Instructivo para la Modelación de Escenarios de Riesgo con la Herramienta SISMARB, el cual está disponible desde esta fecha. Cumplimiento al 100%. </t>
  </si>
  <si>
    <t>3.2.17</t>
  </si>
  <si>
    <t>Hallazgo administrativo por inconsistencias en el inventario del CDLyR y los formatos de entrega de ayuda humanitaria de los Kits de noche adquiridos bajo el contrato 463 de 2016</t>
  </si>
  <si>
    <t>Registrar como novedad en las acta de cliente externo, cuando se entreguen elementos adquiridos mediante contratos diferentes, con el fin de contar con total claridad sobre el origen de los elementos entregados, cuando se entreguen elementos de contratos diferentes.</t>
  </si>
  <si>
    <t>Actas con entregas de elementos de diferentes contratos con registro de novedades</t>
  </si>
  <si>
    <t>N° de actas de cliente externo con novedades de entrega de elementos de diferentes contratos/N° Actas de cliente externo en las cuales se entregan elementos de diferentes contratos</t>
  </si>
  <si>
    <t xml:space="preserve">12-04-2019: Desde diciembre de 2018 a la fecha se registran las novedades en las actas de cliente externo, respecto a la entrega de ayudas humanitarias de diferentes contratos, con el proposito de realizar mejor trazabilidad sobre las ayudas entregadas. De esta forma se han registrado este tipo novedades de la siguiente forma: Diciembre 2018 (79 actas de cliente externo), enero a fecha (102 actas de cliente externo)
12-04-2019: Desde diciembre de 2018 a la fecha se registran las novedades en las actas de cliente externo, respecto a la entrega de ayudas humanitarias de diferentes contratos, con el proposito de realizar mejor trazabilidad sobre las ayudas entregadas. De esta forma se han registrado este tipo novedades de la siguiente forma: Diciembre 2018 (79 actas de cliente externo), enero a 12 de abril (102 actas de cliente externo), del 13 de abril al 22 de julio de 2019 se ha colocado el número del contrato en 236 actas (abril 175, mayo 30, junio 16 y de julio 1 al 22 - 15)
23-10-2019: Desde diciembre de 2018 a la fecha se registran las novedades en las actas de cliente externo, respecto a la entrega de ayudas humanitarias de diferentes contratos, con el propósito de realizar mejor trazabilidad sobre las ayudas entregadas. Para el período julio 23 a octubre 23 se registraron novedades en 108 actas de cliente externo. 
10-01-2020: Desde diciembre de 2018 a la fecha se registran las novedades en las actas de cliente externo, respecto a la entrega de ayudas humanitarias de diferentes contratos, con el propósito de realizar mejor trazabilidad sobre las ayudas entregadas. En la vigencia 2019 se registraron novedades en 593 actas de cliente externo con identificación del número de contrato por el que salen las ayudas entregadas. Teniendo en cuenta lo anterior se solicita de manera cordial se cierre al hallazgo, puesto que se dio cumplimiento a  la meta, el indicador y  la acción planteada.
</t>
  </si>
  <si>
    <t>12-04-2019: Desde diciembre de 2018 a la fecha se registran las novedades en las actas de cliente externo, respecto a la entrega de ayudas humanitarias de diferentes contratos, con el proposito de realizar mejor trazabilidad sobre las ayudas entregadas. De esta forma se han registrado este tipo novedades de la siguiente forma: Diciembre 2018 (79 actas de cliente externo), enero a fecha (102 actas de cliente externo)</t>
  </si>
  <si>
    <t>La dependencia manifiesta que desde diciembre de 2018 a la fecha se registran las novedades en las actas de cliente externo, respecto a la entrega de ayudas humanitarias de diferentes contratos, con el proposito de realizar mejor trazabilidad sobre las ayudas entregadas. De esta forma se han registrado este tipo novedades de la siguiente forma: Diciembre 2018 (79 actas de cliente externo), enero a 12 de abril (102 actas de cliente externo), del 13 de abril al 22 de julio de 2019 se ha colocado el número del contrato en 236 actas (abril 175, mayo 30, junio 16 y de julio 1 al 22 - 15). Como evidencia se adjuntan algunas actas, en donde se observan datos de la entrega. se dara cierre a la acciòn cuando se cumpla el tiempo de ejecución de la misma y se anexen las actas suscritas de este momento a la fecha de cierre. La acciòn se encuentra en ejecución.</t>
  </si>
  <si>
    <t>Desde diciembre de 2018 a la fecha se registran las novedades en las actas de cliente externo, respecto a la entrega de ayudas humanitarias de diferentes contratos, con el propósito de realizar mejor trazabilidad sobre las ayudas entregadas. Para el período julio 23 a octubre 23 se registraron novedades en 108 actas de cliente externo. 
10-01-2020: Desde diciembre de 2018 a la fecha se registran las novedades en las actas de cliente externo, respecto a la entrega de ayudas humanitarias de diferentes contratos, con el propósito de realizar mejor trazabilidad sobre las ayudas entregadas. En la vigencia 2019 la dependencia informa que se registraron novedades en 593 actas de cliente externo con identificación del número de contrato por el que salen las ayudas entregadas.(593/593=100%)</t>
  </si>
  <si>
    <t>3.2.18</t>
  </si>
  <si>
    <t>Hallazgo administrativo por falta de identificación efectiva en los elementos entregados bajo el contrato N° 463 de 2016 con el fin de prevenir su comercialización</t>
  </si>
  <si>
    <t>En los próximos procesos que se adelanten para la adquisición de kits noche, incluir que la identificación o marcación de los elementos que componen el kit, se realice directamente en estos . Esta marcación puede ser bordada o estampada para reducir la posibilidad de distribución y comercialización de los elementos.</t>
  </si>
  <si>
    <t>Suscripción de contratos que incluya elementos con marcación en bordado o estampado</t>
  </si>
  <si>
    <t>N° de elementos del kit noche marcados o identificados directamente en estos/N° de elementos adquiridos de kits noche</t>
  </si>
  <si>
    <t>12-04-2019: A la fecha del seguimiento no requiriío adelantar procesos contractuales para la adquisición de kits noche para el CDLyR, en los cuales se incluyan las especificaciones de marcado directo en los kits.
22-07-2019: 12-04-2019: A la fecha del seguimiento no requiriío adelantar procesos contractuales para la adquisición de kits noche para el CDLyR, en los cuales se incluyan las especificaciones de marcado directo en los kits. Es importante aclarar que desde el mes de noviembre de 2018 no se ha requerido adelantar procesos de contratación para la adquisicón de este tipo de elementos.
23-10-2019: A la fecha se está adelantando estudio de mercado para la adquisición de los kits noche. Se están considerando varias opciones para marcar los elementos (estampado o bordado), con el fin de definir el más conveniente para dar cumplimiento al requerimiento de contraloría y considerar los  costos para la Entidad.
10-01-2020: El proceso para el suministro de los kits noche se viene adelantando, dentro de las especificaciones de los elementos se señalo que estos deben llevar estampado el logo de IDIGER,   el texto “PROHIBIDA SU VENTA Y COMERCIALIZACIÓN"  y el número del contrato, en la parte central de una de las caras. Dimensiones del logo 30 cm.x30 cm. Se adjunta correo como evidencia.</t>
  </si>
  <si>
    <t>12-04-2019: A la fecha del seguimiento no requiriío adelantar procesos contractuales para la adquisición de kits noche para el CDLyR, en los cuales se incluyan las especificaciones de marcado directo en los kits.</t>
  </si>
  <si>
    <t>La dependencia manifiesta que a la fecha del seguimiento no requiriío adelantar procesos contractuales para la adquisición de kits noche para el CDLyR, en los cuales se incluyan las especificaciones de marcado directo en los kits. Es importante aclarar que desde el mes de noviembre de 2018 no se ha requerido adelantar procesos de contratación para la adquisicón de este tipo de elementos.
La acción se encuentra en ejecución.</t>
  </si>
  <si>
    <t>3.2.19</t>
  </si>
  <si>
    <t>Hallazgo administrativo por no encontrarse liquidado el convenio interadministrativo 018 de 2017</t>
  </si>
  <si>
    <t>Suscribir Acta de Liquidación o solicitar el Acta de Liquidación a quien sea supervisor del Convenio interadministrativo, en los tiempos establecidos por la normatividad vigente.</t>
  </si>
  <si>
    <t>Acta de Liquidación.</t>
  </si>
  <si>
    <t>Actas de Liquidación gestionadas ante supervisión EAAB Convenio limpieza canales y quebradas / Convenio limpieza canales y quebradas finalizados</t>
  </si>
  <si>
    <t xml:space="preserve">04/09/2019 A la fecha se gestiono el acta de liquidación del Convenio 018 de 2017 se encuentra para firma por parte de la EAAB ya firmado por IDIGER. 
 Evidencias acta Firmada por Idiger
SEGUIMIENTO OCI 2019: El documento remitido hace referencia a una liquidación realizada durante el mes de marzo de 2018 por lo cual la evidencia no corresponde a la acción toda vez que el periodo de ejecución de la acción es del 14 de noviembre de 2018 al 15 de julio de 2019.
05/06/2019 A la fecha se gestiono por medio de comunicación CR-33562 la solicitud de firma del acta de liquidacion por parte de la EAAB, ya que esta acta se encuentra firmada por párte del IDIGER con fecha marzo 2018, igual mente se han realizado solicitudes via telefonica solicitando agilidad en la firma del acta de liquidacion a la EAAB ya que es el acueducto la empresa supervisora tecnica financiera y operativa del convenio y la cual yiene como obligacion la liquidacion del convenio. 
Evidencias : oficio
06/27/2019, Se envia comunicación CR-34112, ratificando la comunicacion CR-33562  solicitando firmar el acta por parte de la EAAB, en seguimiento a la   Directiva 001 de 2018 “LINEAMIENTOS Y BUENAS PRÁCTICAS PARA LA LIQUIDACION DE CONTRATOS”. ya que esta acta se encuentra firmada por párte del IDIGER con fecha marzo 2018.
Evidencia: oficio 
09/23/2019 La subdirección de Reducción de Riesgos y Adaptación al Cambio Climático, ha realizado las gestiones ante la Empresa de Acueducto, Alcantarillado y Aseo de Bogotá – EAAB-ESP, para la suscripción del acta de liquidación del convenio 018 de 2017, las cuales se han hecho por medio de correos electrónicos, llamadas, comités técnicos y las comunicaciones oficiales CR-33437 radicado 2019EE4880 del 12 de abril de 2019, CR-33562 radicado IDIGER 2019EE5920 del 9 de mayo de 2019 y CR-34112 radicado 2019EE8586 del 26 de junio de 2019 y CR-34897 radicado 2019EE13445 del 13 de septiembre de 2019, y finalmente el día 24 de septiembre de 2019 se envió por parte de la EAAB-ESP el acta de liquidación firmada por las partes y esta fue enviada el mismo día a la oficina asesora jurídica por comunicación interna 2019IE4554
Evidencias:
Adjuntamos acta de liquidación firmada por las partes del convenio 018 de 2017 y 9-07-30500-0091-2017 EAAB, EPS. Anexo 57
</t>
  </si>
  <si>
    <t xml:space="preserve">SEGUIMIENTO OCI 2019: El documento remitido hace referencia a una liquidación realizada durante el mes de marzo de 2018 por lo cual la evidencia no corresponde a la acción toda vez que el periodo de ejecución de la acción es del 14 de noviembre de 2018 al 15 de julio de 2019.
</t>
  </si>
  <si>
    <t xml:space="preserve">SEGUIMIENTO JULIO OCI 2019: La dependencia informa que a la fecha se gestiono por medio de comunicación CR-33562 la solicitud de firma del acta de liquidacion por parte de la EAAB, ya que esta acta se encuentra firmada por párte del IDIGER con fecha marzo 2018, igual mente se han realizado solicitudes via telefonica solicitando agilidad en la firma del acta de liquidacion a la EAAB ya que es el acueducto la empresa supervisora tecnica financiera y operativa del convenio y la cual tiene como obligacion la liquidacion del convenio. </t>
  </si>
  <si>
    <t>SEGUIMEINTO OCTUBRE OCI: La dependencia remite acta de liquidación firmada por las partes del convenio 018 de 2017, con la cual se evidencia cumplimiento de la acción.</t>
  </si>
  <si>
    <t>La dependencia remite acta de liquidación firmada por las partes del convenio 018 de 2017, con la cual se evidencia cumplimiento de la acción.</t>
  </si>
  <si>
    <t>2019 2019</t>
  </si>
  <si>
    <t>3.1.1.1</t>
  </si>
  <si>
    <t>Control Fiscal Interno</t>
  </si>
  <si>
    <t>Hallazgo administrativo con presunta incidencia disciplinaria</t>
  </si>
  <si>
    <t>Hallazgo administrativo con presunta incidencia disciplinaria, por incumplimiento del procedimiento para la aprobación de ítems no previstos, fijado en el numeral 23 del procedimiento de ejecución de obras código GMR-PD-01 Versión 4</t>
  </si>
  <si>
    <t>Comunicar al contratista de obra e interventoria mediante oficio los lineamientos para proceder en los casos en los que sea necesario la creación de los Items No previstos NPs.</t>
  </si>
  <si>
    <t>Items No previstos NPs.</t>
  </si>
  <si>
    <t>Un oficio generado</t>
  </si>
  <si>
    <t>Subdirección de Reducción de Riesgos y Adaptación a Cambio Climático</t>
  </si>
  <si>
    <t xml:space="preserve">06/27/2019  Se elaboró el oficio  de los lineamientos para proceder en los casos en los que sea necesario la creación de los Ítems No previstos NPs.
Evidencias: oficio
10/01/2019 Acciones desarrolladas  
Se elaboraron los oficios   de los lineamientos  sobre Ítems No previstos NPs, para las obras de:
271 de 2019 Casa Grande Construcción de las obras de mitigación de riesgo en el barrio los tres reyes, entre las calles 62d sur y calles 62g sur y las carreras 76b y carreras 76d - sector Casagrande, de la localidad de Ciudad Bolívar, en Bogotá Distrito Capital; 279 de 2019 - Porvenir Usme Construcción de las obras de mitigación de riesgo en el parque porvenir ii, a la altura de la calle 66 a sur, entre carreras 11 bis este y carrera 2 este, en la localidad de Usme, en Bogotá D.C, 313 de 2019  Arabia - Urgencia Manifiesta  Diseño y construcción de las obras de emergencia para la mitigación del riesgo por remoción en masa presentado en el barrio Arabia de la UPZ el Tesoro de la localidad de ciudad Bolívar de Bogotá D.C
En el contrato de la Estrada durante su  ejecución No se presentaron Np´s y para Juan José Rondón a la fecha de reporte no se han presentado Np´s.
Evidencias
Se adjuntan como evidencia las comunicaciones entregadas con los lineamientos para proceder en los casos en los que fue necesaria la creación de los Ítems No previstos NPs.
Diciembre 2020
Para las 3 Obras que requirieron no previstos:
-Arabia
-Casagrande, Tres Reyes
-El Porvenir
Se remitieron los lineamientos para el trámite de item nuevos o no previstos cumpliendose el indicador. 
3 Lineamientos para items no previstos/ 3 Obras que requirieron items no previstos x100= 100
</t>
  </si>
  <si>
    <t>SEGUIMIENTO JULIO DE 2019: La dependencia remite oficio proyectado pero no se evidencia que este hay sido remitiod al contratista. La acciòn se encuentra dentro de terminos.</t>
  </si>
  <si>
    <t>SEGUIMIENTO OCTUBRE DE 2019: Se evidencian documentos emitidos con lineamientos respectos al trámite de No Previstos, para la obras de Casagrande,  Porvenir Usme, y Arabia (obras que requirieron aprobación de no previstos), adicionalmente la dependencia manifiesta que ha cumplido con el procedimiento definido para probación de NPS, lo cual se puede evidenciar en los expedientes en físico y en el NAS las actas y cotizaciones para la aprobación de NPS</t>
  </si>
  <si>
    <t>Se encuentra en desarrollo la acción hasta 2020</t>
  </si>
  <si>
    <t xml:space="preserve">Se evidencian documentos emitidos con lineamientos respectos al trámite de No Previstos (NPS), para la obras de Casagrande,  Porvenir Usme, Arabia y Serranías (obras que requirieron aprobación de no previstos), cumpliendo con  el procedimiento definido para probación de NPS. De acuerdo al reporte de la dependencia se cumple el indicador: -Arabia
-Casagrande, Tres Reyes
-El Porvenir
3 Lineamientos para items no previstos/ 3 Obras que requirieron items no previstos x100= 100
</t>
  </si>
  <si>
    <t>Se evidencian documentos emitidos con lineamientos respectos al trámite de No Previstos (NPS), para la obras de Casagrande,  Porvenir Usme, Arabia y Serranías (obras que requirieron aprobación de no previstos), cumpliendo con  el procedimiento definido para probación de NPS. De acuerdo al reporte de la dependencia se cumple el indicador: -Arabia
-Casagrande, Tres Reyes
-El Porvenir
3 Lineamientos para items no previstos/ 3 Obras que requirieron items no previstos x100= 100</t>
  </si>
  <si>
    <t>Incorporar en los Estudios Previos, los pliegos de condiciones y en la minutas de los contratos de interventoría la obligación de aprobar los ítems no previstos– NP’s, asegurándose de su correspondencia con los precios de los insumos contractuales, precios de referencia de entidades del sector y/o cotizaciones</t>
  </si>
  <si>
    <t>Tipologia de No Previstos NPs</t>
  </si>
  <si>
    <t>Documento modificado</t>
  </si>
  <si>
    <t xml:space="preserve">06/27/2019 Se incorporó en los Estudios Previos, los pliegos de condiciones y en la minutas de los contratos de interventoría la obligación de aprobar los ítems no previstos– NP’s, asegurándose de su correspondencia con los precios de los insumos contractuales, precios de referencia de entidades del sector y/o cotizaciones.
Evidencias 
Minutas de contrato
Estudios previos 
10/01/2019 Acciones desarrolladas  
Acción realizada 
Se incorporó en los Estudios Previos, los pliegos de condiciones y en la minutas de los contratos de interventoría la obligación de aprobar los ítems no previstos– NP’s, así  “32. Efectuar el análisis de precios unitarios de dichas actividades, asegurándose de su correspondencia con los precios del mercado y de la propuesta del contratista y con base en lo anterior aprobar o desaprobar los precios unitarios presentados por el contratista, para aquellas actividades que no se encuentran expresamente pactadas en el contrato de obra, pero que deban realizarse. La interventoría deberá presentar adicionalmente a dichos precios unitarios, la justificación, especificación técnica y tres cotizaciones que soporten el nuevo APU, que fueron aportados por el contratista; junto con el informe mensual correspondiente, para conocimiento y visto bueno del Supervisor designado por la entidad, previo al inicio de cualquier actividad adicional, se debe contar con la respectiva modificación contractual y respaldo presupuestal"
Evidencias
Se adjuntan como evidencia los Estudios Previos, los pliegos de condiciones y la minutas de los contratos de interventoría  con la obligación de aprobar los ítems no previstos.
12/12/2019 Acciones realizadas: 
Se incorporó en los Estudios Previos, los pliegos de condiciones y en la minutas de los contratos de interventoría la obligación de aprobar los ítems no previstos– NP’s, así:  “32. Efectuar el análisis de precios unitarios de dichas actividades, asegurándose de su correspondencia con los precios del mercado y de la propuesta del contratista de obra y con base en lo anterior, aprobar o desaprobar los precios unitarios presentados por el mismo, para aquellas actividades que no se encuentran expresamente pactadas en el contrato de obra, pero que deben realizarse.
La interventoría deberá presentar adicionalmente a dichos precios unitarios, la justificación, especificación técnica y las tres cotizaciones que soporten el nuevo APU, que fueron aportados por el contratista de obra, junto con el informe mensual correspondiente, para conocimiento y visto bueno del Supervisor designado por la entidad. Este procedimiento se realizó, previo al inicio de cualquier actividad adicional, y cuenta con la respectiva modificación contractual y respaldo presupuestal"
Evidencias:
Se adjuntan como evidencia los Estudios Previos, los Pliegos de Condiciones y la Minutas de los Contratos de interventoría, con la obligación de aprobar los ítems no previstos.
Contrato 321 de 2019. Arabia.
Contrato 297 de 2019. Casagrande.
Contrato 402 de 2019. Juan José Rondón - Usme.
Contrato 369 de 2019. La Estrada. 
Contrato 297 de 2019. Porvenir.
Contrato 381 de 2019. Serranías.
Contrato 464 de 2019. Parque nacional.
Se adjuntan copias digitales de estudios previos para los siguientes contratos de interventoría:
Contrato 321 de 2019. Arabia.
Contrato 297 de 2019. Casagrande.
Contrato 402 de 2019. Juan José Rondón - Usme.
Contrato 369 de 2019. La Estrada. 
Contrato 297 de 2019. Porvenir.
Contrato 381 de 2019. Serranías.
Contrato 464 de 2019. Parque nacional.
</t>
  </si>
  <si>
    <t>SEGUIMIENTO JULIO DE 2019: La dependencia remite estudiso previos de la obra en el barrio el porvenir. La acciòn se encuentra en ejecuciòn se solicita dar cumplimeinto a la acciÓN: Incorporar en los Estudios Previos, los pliegos de condiciones y en la minutas de los contratos de interventoría la obligación de aprobar los ítems no previstos– NP’s, asegurándose de su correspondencia con los precios de los insumos contractuales, precios de referencia de entidades del sector y/o cotizaciones, para todos los contratos de interventoria que se suscriban a partir de la fecha de inicio de la acción.</t>
  </si>
  <si>
    <t>SEGUIMIENTO OCTUBRE DE 2019: La dependencia remite las minutas suscritas y los estudios previos correspondientes a los contratos Juan Jose Rondon, Arabia, La estrada, Serranias, Porvenir y casagrande, especificando en la forma de pago lo siguiente:
"El valor del Contrato incluye el costo de los materiales y personal, las especificaciones contenidas en la oferta y demás impuestos, tasas y contribuciones de carácter Nacional y/o Distrital legales vigentes y demás costos directos e indirectos que conlleve la ejecución del Contrato, todo lo cual asume el CONTRATISTA por su cuenta y riesgo. El valor del contrato corresponde al de la cotización presentada, la cual se transcribe a continuación, no sin antes hacer la salvedad que este presupuesto de la obra podrá variar en cuanto a ítems y cantidades dependiendo del diseño que sean presentados por el contratista y
aprobados por el interventor.". No obstante la accion ahace referncia a la inclusion de una obligación relacionada con la aprobacion de los items de no previstos la cuaol no se observó.</t>
  </si>
  <si>
    <t>Se incorporó en los Estudios Previos, los pliegos de condiciones y en la minutas de los contratos de interventoría la obligación de aprobar los ítems no previstos– NP’s , así  “32. Efectuar el análisis de precios unitarios de dichas actividades, asegurándose de su correspondencia con los precios del mercado y de la propuesta del contratista y con base en lo anterior aprobar o desaprobar los precios unitarios presentados por el contratista, para aquellas actividades que no se encuentran expresamente pactadas en el contrato de obra, pero que deban realizarse. La interventoría deberá presentar adicionalmente a dichos precios unitarios, la justificación, especificación técnica y tres cotizaciones que soporten el nuevo APU, que fueron aportados por el contratista; junto con el informe mensual correspondiente, para conocimiento y visto bueno del Supervisor designado por la entidad, previo al inicio de cualquier actividad adicional, se debe contar con la respectiva modificación contractual y respaldo presupuestal"
Evidencias
Se adjuntan como evidencia los Estudios Previos, los pliegos de condiciones y la minutas de los contratos de interventoría  con la obligación de aprobar los ítems no previstos para  los contratos de obra Casagrande, Porvenir Usme, Arabia, Serranías, La Estrada, Juan José Rondón, Parque Nacional,Caracolí,Granjas de San Pablo, Divino Niño. INDICADOR 3 DOCUMENTOS (Estudios Previos, los pliegos de condiciones y en la minutas de los contratos )=100%</t>
  </si>
  <si>
    <t>3.1.1.2</t>
  </si>
  <si>
    <t>Hallazgo administrativo por inexactitud del Informe de Gestión de Proyectos Ambientales del PACA y la Información Contractual de los proyectos PACA</t>
  </si>
  <si>
    <t>Articular el procedimiento de formulación y/o seguimiento a los proyectos de inversión o el que haga sus veces con el manual definido por la Secretaria Distrital de Ambiente-SDA para la formulación y seguimiento del PACA o el que haga sus veces.</t>
  </si>
  <si>
    <t>Procedimiento Actualizado</t>
  </si>
  <si>
    <t>Un procedimiento actualizado y socializado con el área de planeación y los referentes de cada proyecto.</t>
  </si>
  <si>
    <t>Oficina Asesora de Planeación</t>
  </si>
  <si>
    <t xml:space="preserve">
Seguimiento 31/12/2019
Se realizó la actualización del procedimiento Formulación, reformulación y modificación de planes, programas y proyectos de inversión y quedo en la versión 7, en la cual se incluyó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
Se socializó con los referentes el procedimiento publicado y sus anexos vía correo electrónico.
Seguimiento 30/09/2019
El anexo del PACA, que relacione las etapas de este instrumento ya fue elaborado y revisado por el Jefe de la Oficina Asesora de Planeación. Dicho anexo sera incluido en el procedimiento de formulación y/o seguimiento a proyectos de inversión y posteriormente será publicado y socializado.
Se está realizando la articulación del procedimiento de formulación y/o seguimiento a proyectos de inversión con el manual definido por la Secretaria Distrital de Ambiente-SDA para la formulación y seguimiento del PACA. Por lo anterior se realizó un anexo que contiene la información relevante. Se encuentra en etapa de revisión para su posterior publicación.
</t>
  </si>
  <si>
    <t>Seguimiento18 de julio de 2019: Se evidenció con el líder asignado por la OAP que esta oficina ha venido revisando el procedimiento para la formulación y seguimiento de los proyectos de inversión de la entidad para incorporar diferentes lineamientos requeridos para la gestión de los mismos, incluyendo las directrices para identificar los proyectos formulados que den cuenta de los requerimientos PACA.</t>
  </si>
  <si>
    <r>
      <rPr>
        <sz val="8"/>
        <color rgb="FF000000"/>
        <rFont val="Arial"/>
      </rPr>
      <t xml:space="preserve">Seguimiento 15 de Octubre 2019: Se elaboró anexo "ARTICULACIÓN PACA" al procedimiento "Formulación, Reformulación y Modificación de Planes, Programas y Proyectos de Inversión PLE-PD-04”  articulado con el manual definido por la Secretaria Distrital de Ambiente-SDA para la formulación y seguimiento del PACA  .Este documento esta en etapa de revisión. 
Teniendo en cuenta el indicador formulado "procedimiento actualizado y socializado"tenemos como avance el 0%.MLBC
</t>
    </r>
    <r>
      <rPr>
        <b/>
        <sz val="8"/>
        <color rgb="FF000000"/>
        <rFont val="Arial"/>
      </rPr>
      <t>Recomendación: adelantar las aciones pertinentes ya que de acuerdo a la fecha esta acción se vencía el 30 de agosto de 2019</t>
    </r>
  </si>
  <si>
    <t>Se evidenció la actualización del procedimiento Formulación, reformulación y modificación de planes, programas y proyectos de inversión y quedo en la versión 7, y se evidenció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t>
  </si>
  <si>
    <t>3.1.1.3</t>
  </si>
  <si>
    <t>Hallazgo administrativo por incumplimiento de los lineamientos establecidos en el instructivo CBN-021, para la elaboración del informe de Balance social.</t>
  </si>
  <si>
    <t>Solicitar a la Contraloría una capacitación sobre la información establecida en los instructivos con el fin de aclarar dudas en la elaboración de los informes.</t>
  </si>
  <si>
    <t>Solicitud de Capacitación.</t>
  </si>
  <si>
    <t>Una capacitación solicitada.</t>
  </si>
  <si>
    <r>
      <rPr>
        <sz val="8"/>
        <color rgb="FF000000"/>
        <rFont val="Arial"/>
      </rPr>
      <t xml:space="preserve">Seguimiento a 30/09/2019:
Se realizó una reunión adicional con la Secretaria Distrital de Planeación con el fin de aclarar dudas con respecto al reporte de la población en el sistema SEGPLAN.
Seguimiento 20/06/2019: 
El 21 de mayo de 2019, la Oficina Asesora de Planeación, realizó la solicitud a la Contraloría de Bogotá a través del Radicado IDIGER EE6784, con el asunto "Solicitud capacitación para la elaboración del informe Balance Social CBN- 0021", dirigido al Doctor Pastor Humberto Borda García, Director Sector Hábitat y Ambiente, al momento nos encontramos a la espera de recibir respuesta y estamos en el proceso de seguimiento a esta comunicación.
Seguimiento 10/07/2019:
El 05 de Julio de 2019, la Oficina Asesora de Planeación, la Oficina Asesora de Control Interno del IDIGER realizo la reunión programada con la Contraloría de Bogotá, en la cual la Contraloría hizo las respectivas aclaraciones y/o explicaciones frente a los lineamientos para la presentación del Balance Social 2020, así mismo realizo la sugerencia que para el próximo balance se escoja el Proyecto 1158, ya que es el proyecto más a fin con la comunidad. Adicional, el IDIGER expuso las dificultades que existen para realizar la programación de la población objetivo en el sistema SEGPLAN, la Contraloría sugirió exponer este punto ante la Secretaría Distrital de Planeación. 
</t>
    </r>
    <r>
      <rPr>
        <b/>
        <sz val="8"/>
        <color rgb="FF000000"/>
        <rFont val="Arial"/>
      </rPr>
      <t xml:space="preserve">Seguimiento 18/09/2020
</t>
    </r>
    <r>
      <rPr>
        <sz val="8"/>
        <color rgb="FF000000"/>
        <rFont val="Arial"/>
      </rPr>
      <t xml:space="preserve"> Al evaluar la Ficha Estadística de Inversión Distrital EBI-D, se observó que los proyectos de inversión 1172 y 1178 no describen la población objeto a intervenir ni la localización geográfica donde se ejecutará la inversión para lograr dar solución a la problemática planteada.
Mediante Radicado N° 2-2019-0078 del 18 de enero de 2019 se solicitó a la entidad adjuntar los documentos de formulación de los Proyectos de inversión 1172 y 1178. Al verificar la población que la entidad programó atender en la vigencia con la ejecución de dichos proyectos, no se observó lo estipulado en el: “Manual de usuario para la administración y operación del Banco Distrital de Programas y Proyectos", en relación al numeral 3.1.10 donde se establece que la población objetivo debe presentar los siguientes criterios:  “Mujeres- hombres  Edad o etapa del ciclo vital  Sexo Etnia  Condición poblacional (…)  Condiciones sociales, económicas y demográficas (…)” No obstante la población objetivo consignada en las fichas EBI se encuentran como “Grupo etario sin definir”. La situación descrita se originó por deficiencias en el diagnóstico del proyecto, y la identificación de la población objetivo lo que impide “garantizar los derechos de las poblaciones, cumplir con normas y mandamientos relacionados con la atención a las diferentes poblaciones”.
 </t>
    </r>
  </si>
  <si>
    <t>Seguimiento18 de julio de 2019: 
En efecto se evidenció que la OAP solicitó asesoría y acompañamiento de la Contraloría de Bogotá mediante radicado EE6784, en el sentido de tener mayor claridad para realizar el Informe de Balance Social  CBN 0021 de los proyectos de inversión, así mismo se observó que debido a las caracteristicas del proyecto de inversión 1158 la Contraloria sugirió aplicar esta metodologia con dicho proyecto, por lo cual una vez revisadas las evidencias, la OCI manifestó a la Líder de la OAP, que para conocer los resultados de la acción y eficacia y efectivad, era necesario emitir en los tiempos establecidos dicho informe de balance social y esperar que esten adecuados a lo que indica la Contraloría, ya que por el momento no es posible efecutar otra evaluación, no obstante se recomendo revisar documentos similares como guia.</t>
  </si>
  <si>
    <r>
      <rPr>
        <sz val="8"/>
        <color rgb="FF000000"/>
        <rFont val="Arial"/>
      </rPr>
      <t xml:space="preserve">Seguimiento 15 de Octubre 2019:
Se realizó una reunión  el día 22 de agosto de 2019 con la Secretaria Distrital de Planeación </t>
    </r>
    <r>
      <rPr>
        <b/>
        <sz val="8"/>
        <color rgb="FF000000"/>
        <rFont val="Arial"/>
      </rPr>
      <t>"Orientaciones formulación de proyectos"</t>
    </r>
    <r>
      <rPr>
        <sz val="8"/>
        <color rgb="FF000000"/>
        <rFont val="Arial"/>
      </rPr>
      <t>. de acuerdo a lo sugerido por la contraloría de Bogotá.  y por lo tanto teniendo en cuenta los anteriores avances y el indicador formulado</t>
    </r>
    <r>
      <rPr>
        <b/>
        <sz val="8"/>
        <color rgb="FF000000"/>
        <rFont val="Arial"/>
      </rPr>
      <t xml:space="preserve"> </t>
    </r>
    <r>
      <rPr>
        <sz val="8"/>
        <color rgb="FF000000"/>
        <rFont val="Arial"/>
      </rPr>
      <t>solicitud de capacitación "</t>
    </r>
    <r>
      <rPr>
        <b/>
        <sz val="8"/>
        <color rgb="FF000000"/>
        <rFont val="Arial"/>
      </rPr>
      <t>Capacitación para la elaboración del Informe Balance social CBN-002"</t>
    </r>
    <r>
      <rPr>
        <sz val="8"/>
        <color rgb="FF000000"/>
        <rFont val="Arial"/>
      </rPr>
      <t xml:space="preserve"> radicado EE6784 donde se solicito asesoria y acompañamiento  de la Contraloría de Bogotá 
</t>
    </r>
  </si>
  <si>
    <r>
      <rPr>
        <sz val="8"/>
        <color rgb="FF000000"/>
        <rFont val="Arial"/>
      </rPr>
      <t xml:space="preserve">Seguimiento 15 de Octubre 2019:
Se realizó una reunión  el día 22 de agosto de 2019 con la Secretaria Distrital de Planeación </t>
    </r>
    <r>
      <rPr>
        <b/>
        <sz val="8"/>
        <color rgb="FF000000"/>
        <rFont val="Arial"/>
      </rPr>
      <t>"Orientaciones formulación de proyectos"</t>
    </r>
    <r>
      <rPr>
        <sz val="8"/>
        <color rgb="FF000000"/>
        <rFont val="Arial"/>
      </rPr>
      <t>. de acuerdo a lo sugerido por la contraloría de Bogotá.  y por lo tanto teniendo en cuenta los anteriores avances y el indicador formulado</t>
    </r>
    <r>
      <rPr>
        <b/>
        <sz val="8"/>
        <color rgb="FF000000"/>
        <rFont val="Arial"/>
      </rPr>
      <t xml:space="preserve"> </t>
    </r>
    <r>
      <rPr>
        <sz val="8"/>
        <color rgb="FF000000"/>
        <rFont val="Arial"/>
      </rPr>
      <t>solicitud de capacitación "</t>
    </r>
    <r>
      <rPr>
        <b/>
        <sz val="8"/>
        <color rgb="FF000000"/>
        <rFont val="Arial"/>
      </rPr>
      <t>Capacitación para la elaboración del Informe Balance social CBN-002"</t>
    </r>
    <r>
      <rPr>
        <sz val="8"/>
        <color rgb="FF000000"/>
        <rFont val="Arial"/>
      </rPr>
      <t xml:space="preserve"> radicado EE6784 donde se solicito asesoria y acompañamiento  de la Contraloría de Bogotá 
</t>
    </r>
  </si>
  <si>
    <r>
      <rPr>
        <sz val="8"/>
        <color rgb="FF000000"/>
        <rFont val="Arial"/>
      </rPr>
      <t xml:space="preserve">Seguimiento 15 de Octubre 2019:
Se realizó una reunión  el día 22 de agosto de 2019 con la Secretaria Distrital de Planeación </t>
    </r>
    <r>
      <rPr>
        <b/>
        <sz val="8"/>
        <color rgb="FF000000"/>
        <rFont val="Arial"/>
      </rPr>
      <t>"Orientaciones formulación de proyectos"</t>
    </r>
    <r>
      <rPr>
        <sz val="8"/>
        <color rgb="FF000000"/>
        <rFont val="Arial"/>
      </rPr>
      <t>. de acuerdo a lo sugerido por la contraloría de Bogotá.  y por lo tanto teniendo en cuenta los anteriores avances y el indicador formulado</t>
    </r>
    <r>
      <rPr>
        <b/>
        <sz val="8"/>
        <color rgb="FF000000"/>
        <rFont val="Arial"/>
      </rPr>
      <t xml:space="preserve"> </t>
    </r>
    <r>
      <rPr>
        <sz val="8"/>
        <color rgb="FF000000"/>
        <rFont val="Arial"/>
      </rPr>
      <t>solicitud de capacitación "</t>
    </r>
    <r>
      <rPr>
        <b/>
        <sz val="8"/>
        <color rgb="FF000000"/>
        <rFont val="Arial"/>
      </rPr>
      <t>Capacitación para la elaboración del Informe Balance social CBN-002"</t>
    </r>
    <r>
      <rPr>
        <sz val="8"/>
        <color rgb="FF000000"/>
        <rFont val="Arial"/>
      </rPr>
      <t xml:space="preserve"> radicado EE6784 donde se solicito asesoria y acompañamiento  de la Contraloría de Bogotá 
</t>
    </r>
  </si>
  <si>
    <t xml:space="preserve">
El 21 de mayo de 2019, la Oficina Asesora de Planeación, realizó la solicitud a la Contraloría de Bogotá a través del Radicado IDIGER EE6784, con el asunto "Solicitud capacitación para la elaboración del informe Balance Social CBN- 0021", dirigido al Doctor Pastor Humberto Borda García, Director Sector Hábitat y Ambiente. 
El 05 de Julio de 2019, la Oficina Asesora de Planeación, la Oficina Asesora de Control Interno del IDIGER realizo la reunión programada con la Contraloría de Bogotá, en la cual la Contraloría hizo las respectivas aclaraciones y/o explicaciones frente a los lineamientos para la presentación del Balance Social 2020, así mismo realizo la sugerencia que para el próximo balance se escoja el Proyecto 1158, ya que es el proyecto más a fin con la comunidad.  Adicional, el IDIGER expuso las dificultades que existen para realizar la programación de la población objetivo en el sistema SEGPLAN, la Contraloría sugirió exponer este punto ante la Secretaría Distrital de Planeación. Se realizó una reunión  el día 22 de agosto de 2019 con la Secretaria Distrital de Planeación "Orientaciones formulación de proyectos". de acuerdo a lo sugerido por la contraloría de Bogotá.</t>
  </si>
  <si>
    <t>El 21 de mayo de 2019, la Oficina Asesora de Planeación, realizó la solicitud a la Contraloría de Bogotá a través del Radicado IDIGER EE6784, con el asunto "Solicitud capacitación para la elaboración del informe Balance Social CBN- 0021", dirigido al Doctor Pastor Humberto Borda García, Director Sector Hábitat y Ambiente. 
El 05 de Julio de 2019, la Oficina Asesora de Planeación, la Oficina Asesora de Control Interno del IDIGER realizo la reunión programada con la Contraloría de Bogotá, en la cual la Contraloría hizo las respectivas aclaraciones y/o explicaciones frente a los lineamientos para la presentación del Balance Social 2020, así mismo realizo la sugerencia que para el próximo balance se escoja el Proyecto 1158, ya que es el proyecto más a fin con la comunidad.  Adicional, el IDIGER expuso las dificultades que existen para realizar la programación de la población objetivo en el sistema SEGPLAN, la Contraloría sugirió exponer este punto ante la Secretaría Distrital de Planeación. Se realizó una reunión  el día 22 de agosto de 2019 con la Secretaria Distrital de Planeación "Orientaciones formulación de proyectos". de acuerdo a lo sugerido por la contraloría de Bogotá.</t>
  </si>
  <si>
    <t>Incluir un anexo al procedimiento asociado al seguimiento a los proyectos de inversión con la información relevante para el reporte en SIVICOF.</t>
  </si>
  <si>
    <t>Un procedimiento actualizado y socializado con el área de planeación del IDIGER.</t>
  </si>
  <si>
    <r>
      <rPr>
        <sz val="8"/>
        <color rgb="FF000000"/>
        <rFont val="Arial"/>
      </rPr>
      <t xml:space="preserve">
Seguimiento 31/12/2019
Se elaboró el anexo para la rendición de cuentas sistema de vigilancia y control  fiscal – SIVICOF, el cual será vinculado al procedimiento de Seguimiento y Control a la Gestión Institucional.
Seguimeinto a 30/09/2019:
Se estan revisando la información que debe contener el paso a paso del cargue del SIVICOF.
Seguimiento 10/07/2019:
En la reunión obtenida con la Contraloría de Bogotá, el pasado 5 de Julio de 2019, se obtuvo el lineamiento para poder realizar el anexo de SIVICOF
Seguimiento 18/09/2020
 Al evaluar la Ficha Estadística de Inversión Distrital EBI-D, se observó que los proyectos de inversión 1172 y 1178 no describen la población objeto a intervenir ni la localización geográfica donde se ejecutará la inversión para lograr dar solución a la problemática planteada.
Mediante Radicado N° 2-2019-0078 del 18 de enero de 2019 se solicitó a la entidad adjuntar los documentos de formulación de los Proyectos de inversión 1172 y 1178. Al verificar la población que la entidad programó atender en la vigencia con la ejecución de dichos proyectos, no se observó lo estipulado en el: “Manual de usuario para la administración y operación del Banco Distrital de Programas y Proyectos", en relación al numeral 3.1.10 donde se establece que la población objetivo debe presentar los siguientes criterios:  “Mujeres- hombres  Edad o etapa del ciclo vital  Sexo Etnia  Condición poblacional (…)  Condiciones sociales, económicas y demográficas (…)” No obstante la población objetivo consignada en las fichas EBI se encuentran como “Grupo etario sin definir”. La situación descrita se originó por deficiencias en el diagnóstico del proyecto, y la identificación de la población objetivo lo que impide “garantizar los derechos de las poblaciones, cumplir con normas y mandamientos relacionados con la atención a las diferentes poblaciones”.
</t>
    </r>
    <r>
      <rPr>
        <b/>
        <sz val="8"/>
        <color rgb="FF000000"/>
        <rFont val="Arial"/>
      </rPr>
      <t xml:space="preserve">Seguimiento 30/09/2020
</t>
    </r>
    <r>
      <rPr>
        <sz val="8"/>
        <color rgb="FF000000"/>
        <rFont val="Arial"/>
      </rPr>
      <t xml:space="preserve">
Se solicita el cierre de la </t>
    </r>
    <r>
      <rPr>
        <b/>
        <sz val="8"/>
        <color rgb="FF000000"/>
        <rFont val="Arial"/>
      </rPr>
      <t>accion 3.1.1.3</t>
    </r>
    <r>
      <rPr>
        <sz val="8"/>
        <color rgb="FF000000"/>
        <rFont val="Arial"/>
      </rPr>
      <t xml:space="preserve">
Incluir un anexo al procedimiento asociado al seguimiento a los proyectos de inversión con la información relevante para el reporte en SIVICOF.
Link de consulta de las evidencias de cumplimiento.
Link:https://drive.google.com/drive/u/1/folders/1D_BCYDQAt5cfaW27Zf3H43wmiPT65mLs
</t>
    </r>
    <r>
      <rPr>
        <b/>
        <sz val="8"/>
        <color rgb="FF000000"/>
        <rFont val="Arial"/>
      </rPr>
      <t>Desarrollo.</t>
    </r>
    <r>
      <rPr>
        <sz val="8"/>
        <color rgb="FF000000"/>
        <rFont val="Arial"/>
      </rPr>
      <t xml:space="preserve">
Se vinculó y publico en el procedimiento</t>
    </r>
    <r>
      <rPr>
        <b/>
        <sz val="8"/>
        <color rgb="FF000000"/>
        <rFont val="Arial"/>
      </rPr>
      <t xml:space="preserve"> ( DE – PD - 05 Seguimiento y Control a la Gestión Institucional)</t>
    </r>
    <r>
      <rPr>
        <sz val="8"/>
        <color rgb="FF000000"/>
        <rFont val="Arial"/>
      </rPr>
      <t xml:space="preserve"> la siguiente política de operación  </t>
    </r>
    <r>
      <rPr>
        <b/>
        <sz val="8"/>
        <color rgb="FF000000"/>
        <rFont val="Arial"/>
      </rPr>
      <t xml:space="preserve">(Se debe validar el anexo para la rendición de cuentas del Sistema de Vigilancia y Control Fiscal - SIVICOF).
</t>
    </r>
    <r>
      <rPr>
        <sz val="8"/>
        <color rgb="FF000000"/>
        <rFont val="Arial"/>
      </rPr>
      <t>dando cumplimiento al indicador: Procedimiento Actualizado.</t>
    </r>
  </si>
  <si>
    <t>Seguimiento18 de jukio de 2019: 
En efecto se evidenció que la OAP solicitó asesoría y acompañamiento de la Contraloría de Bogotá mediante radicado EE6784, en el sentido de tener mayor claridad para realizar el Informe de Balance Social  CBN 0021 de los proyectos de inversión, así mismo se observó que debido a las caracteristicas del proyecto de inversión 1158 la Contraloria sugirió aplicar esta metodologia con dicho proyecto, por lo cual una vez revisadas las evidencias, la OCI manifestó a la Líder de la OAP, que para conocer los resultados de la acción y eficacia y efectivad, era necesario emitir en los tiempos establecidos dicho informe de balance social y esperar que esten adecuados a lo que indica la Contraloría, ya que por el momento no es posible efecutar otra evaluación, no obstante se recomendo revisar documentos similares como guia.</t>
  </si>
  <si>
    <t>Seguimiento 15 de Octubre 2019: Se elaboró anexo "ARTICULACIÓN PACA" al procedimiento "Formulación, Reformulación y Modificación de Planes, Programas y Proyectos de Inversión PLE-PD-04”  articulado con el manual definido por la Secretaria Distrital de Ambiente-SDA para la formulación y seguimiento del PACA  .Este documento esta en etapa de revisión. 
Teniendo en cuenta el indicador formulado "procedimiento actualizado y socializado"tenemos como avance el 0%.</t>
  </si>
  <si>
    <t>Seguimiento 31/12/2019
Se evidenció la elaboración  del anexo para la rendición de cuentas sistema de vigilancia y control  fiscal – SIVICOF, falta vincularlo  al procedimiento de Seguimiento y Control a la Gestión Institucional.</t>
  </si>
  <si>
    <t xml:space="preserve">Seguimiento 29/04/2020
Se evidenció la elaboración  del anexo para la rendición de cuentas sistema de vigilancia y control  fiscal – SIVICOF, sin embargo  se observó  en el mapa de procesos el procedimiento "Seguimiento y
Control a la Gestión Institucional PLE-PD-05 Versión 6"  donde se evidenció que  hasta el momento  anexo no ha sido incluido en este.MLBC </t>
  </si>
  <si>
    <r>
      <rPr>
        <sz val="8"/>
        <color rgb="FF000000"/>
        <rFont val="Arial"/>
      </rPr>
      <t xml:space="preserve">31/07/2020 Durante ese periodo no se han presentado seguimientos por parte de la dependencia, asi como evidencias o soportes relacionadas con la gestión de la acción propuesta.
Se recomienda adelantar los planes de contingencia orientados a dar continudad a la accion propuesta a fin de garantizar su efectividad a la mayor brevedad, dada su condicion de vencida.
AFPH
</t>
    </r>
    <r>
      <rPr>
        <b/>
        <sz val="8"/>
        <color rgb="FF000000"/>
        <rFont val="Arial"/>
      </rPr>
      <t>22/09/2020</t>
    </r>
    <r>
      <rPr>
        <sz val="8"/>
        <color rgb="FF000000"/>
        <rFont val="Arial"/>
      </rPr>
      <t xml:space="preserve"> La OAP presenta el correspondiente anexo y pantallazo de publicación del mismo, en los documentos asociados al proceso, no obstante, y de acuerdo al indicador de la acción debe presentarse la actualización del procedimiento en el que se evidencie la inclusión del anexo. Lo Anterior, de acuerdo a lo planteado en el diseño de la acción correspondiente, por tanto, esta no podrá ser cerrada hasta que dicha actualización se lleve a cabo. </t>
    </r>
    <r>
      <rPr>
        <b/>
        <sz val="8"/>
        <color rgb="FF000000"/>
        <rFont val="Arial"/>
      </rPr>
      <t xml:space="preserve">AFPH
30/09/2020 </t>
    </r>
    <r>
      <rPr>
        <sz val="8"/>
        <color rgb="FF000000"/>
        <rFont val="Arial"/>
      </rPr>
      <t>se presentan evidencias de la inclusion del anexo dentro del procedimiento, debidamente asociado a las politicas de operación del procedimiento DE – PD - 05 Seguimiento y Control a la Gestión Institucional. Conforme a la actulización dada la Oicina de Control Interno concede el cierre de la acción. sin embargo puede solicitar las evidencias de cumlimiento de la acción posterior al su cierre.</t>
    </r>
  </si>
  <si>
    <r>
      <rPr>
        <sz val="8"/>
        <color rgb="FF000000"/>
        <rFont val="Arial"/>
      </rPr>
      <t xml:space="preserve">31/07/2020 Durante ese periodo no se han presentado seguimientos por parte de la dependencia, asi como evidencias o soportes relacionadas con la gestión de la acción propuesta.
Se recomienda adelantar los planes de contingencia orientados a dar continudad a la accion propuesta a fin de garantizar su efectividad a la mayor brevedad, dada su condicion de vencida.
AFPH
</t>
    </r>
    <r>
      <rPr>
        <b/>
        <sz val="8"/>
        <color rgb="FF000000"/>
        <rFont val="Arial"/>
      </rPr>
      <t>22/09/2020</t>
    </r>
    <r>
      <rPr>
        <sz val="8"/>
        <color rgb="FF000000"/>
        <rFont val="Arial"/>
      </rPr>
      <t xml:space="preserve"> La OAP presenta el correspondiente anexo y pantallazo de publicación del mismo, en los documentos asociados al proceso, no obstante, y de acuerdo al indicador de la acción debe presentarse la actualización del procedimiento en el que se evidencie la inclusión del anexo. Lo Anterior, de acuerdo a lo planteado en el diseño de la acción correspondiente, por tanto, esta no podrá ser cerrada hasta que dicha actualización se lleve a cabo. </t>
    </r>
    <r>
      <rPr>
        <b/>
        <sz val="8"/>
        <color rgb="FF000000"/>
        <rFont val="Arial"/>
      </rPr>
      <t xml:space="preserve">AFPH
30/09/2020 </t>
    </r>
    <r>
      <rPr>
        <sz val="8"/>
        <color rgb="FF000000"/>
        <rFont val="Arial"/>
      </rPr>
      <t>se presentan evidencias de la inclusion del anexo dentro del procedimiento, debidamente asociado a las politicas de operación del procedimiento DE – PD - 05 Seguimiento y Control a la Gestión Institucional. Conforme a la actulización dada la Oicina de Control Interno concede el cierre de la acción. sin embargo puede solicitar las evidencias de cumlimiento de la acción posterior al su cierre.</t>
    </r>
  </si>
  <si>
    <t xml:space="preserve"> Se presentan evidencias de la inclusion del anexo dentro del procedimiento, debidamente asociado a las politicas de operación del procedimiento DE – PD - 05 Seguimiento y Control a la Gestión Institucional.</t>
  </si>
  <si>
    <t>3.1.1.4</t>
  </si>
  <si>
    <t>Hallazgo administrativo, por omitir la notificación de cambio del supervisor del contrato de interventoría 212 de 2018</t>
  </si>
  <si>
    <t>El Director de la Entidad Notificará a través de Comunicación Interna la designación o cambio de la supervisor.</t>
  </si>
  <si>
    <t>Comunicación Interna y Seguimiento</t>
  </si>
  <si>
    <t>Comunicaciones de cambio de supervisión/ Solicitudes del área de cambio de supervisión</t>
  </si>
  <si>
    <t>Seguimiento 22/07/2019: El 03 de Julio de 2019, la coordinadora del Grupo de Gestión Contractual remitó correo a los abogados del área, donde se les socializa los diferente formatos de las comunicaciones y delegaciones para firma del ingeniero Richard (1. Comunicación  para contratos de prestación de servicios (se elabora cuando se suscribe el contrato). 2.  (comunicación para contratos diferentes a las prestaciones de servicios de profesionales o de apoyo a la gestión (se elabora cuando se suscribe el contrato). 3. Delegación cuando existe cambio de supervisión (para los contratos que están en ejecución o aquellos que previo al inicio de la ejecución nos informan que se cambia al supervisor delegado inicialmente). Igualmente se informa que apartir del mes de Mayo de 2019 los formatos de delegación los está suscribiendo el Director General del IDIGER. (Ver contratos a partir del 296 de 2019).
10/10/2019: A traves de la Comunicación Interna No.2019IE4853 del 09-10-2019 se les indica a los supervisores que todo cambio que se presente en la en la delegacion de supervisión debe ser solicitado a traves de Comunicación Interna a la Oficina Jurídica. Adicionalmente  se realizó la revisión de los contratos de la vigencia 2019 y se encuentra que desde que se implemento la politica todas las delegaciones estan siendo suscritas por el Director de la Entidad.</t>
  </si>
  <si>
    <t xml:space="preserve">Se realiza el seguimiento a la accion que es realizar la socializacion de los diferentes formatos y delegaciones y se evidencio el cumplimiento de la accion de mejora mediante correo electronico enviado por la Dra Olga Serrano el 03/07/2019. DFRCH. 
Comunicaciones de cambio de supervisión =13 / Solicitudes del área de cambio de supervisión =13
1. Contrato 296/19; 2. Contrato 294/19, 3. 299/19, 4. 301/19 5. 302/19. 4. 314/19. 5. 315/19. 6. 320, 321, 327, 348, 369 de 2019. DFRCH 24/JUL/2019  </t>
  </si>
  <si>
    <t xml:space="preserve">El 16/10/2019 la OAJ remitio el correo electronico de documentos Cordis de 09/10/2019. evidenciando la informacion de cambios en la supervision, comunicacion que estaba descrita en las acciones de mejora. 
el 28/10/2019 fue revisado y evidenciado el presente documento con la referente de la OAJ Leidy Alvarez.
</t>
  </si>
  <si>
    <t xml:space="preserve">27/12/2019 DFRCH. Segun los linemianetos estableciedo en el plan de mejoramiento y seguimiento en la carpeta de contratos digitales, el director a notificado acta de cambio de supervisión, se evidenció tanto acta de cambio de supervisión como correo electronico por parte de la OAJ notificando el cambio de supervisión. </t>
  </si>
  <si>
    <t>30/04/2020: A traves de la Comunicación Interna No.2019IE4853 del 09-10-2019 la OAJ establecio la Directriz  a los supervisores sobre los cambios en la delegacion de supervisión  por medio de Comunicación Interna a la Oficina Jurídica. en seguimientos anteriores por parte de la OCI se observó que se  implemento la politica en todas las delegaciones, no obstante en el periodo la OAJ no remitio evidencias al respecto. SANH</t>
  </si>
  <si>
    <t>A través de la Comunicación Interna No.2019IE4853 del 09-10-2019 la Oficina Asesora Juridica establecio la Directriz  a los supervisores sobre los cambios en la delegacion de supervisión  por medio de Comunicación Interna a la Oficina Jurídica. Para el año 2020, la dependencia adjunta base de datos con las delegaciones realizadas y un  documento explicativo de cómo se efectuaron en  vigencia 2020 y ejemplos de delegaciones. Se da cumplimiento al 100% de delegaciones de acuerdo a base.</t>
  </si>
  <si>
    <t>3.1.1.5</t>
  </si>
  <si>
    <t>Hallazgo administrativo por debilidades en el control de inventarios de los elementos recibidos en el marco del contrato 416 de 2017</t>
  </si>
  <si>
    <t>Elaborar una comunicación trimestral para todos los supervisores en cumplimiento del procedimiento establecido para el manejo y control de bienes de la Entidad</t>
  </si>
  <si>
    <t>comunicación a los supervisores</t>
  </si>
  <si>
    <t>Número de comunicaciones elaboradas/Número de comunicaciones programadas tres</t>
  </si>
  <si>
    <t>Oficina TICS- Sub. Corporativa Almacén</t>
  </si>
  <si>
    <t>Octubre de 2019
Se elaboraron las comunicaciones radicadas con los números 2019IE4702 del 2 de octubre de 2019 y 2019IE3491 del 30 de julio de 2019, la cual fue dirigida a los Subdirectores, jefes, servidores y contratistas del IDIGER, sobre cumplimiento del Procedimiento de "Administración de bienes y control de Inventarios ".  Estas comunicaciones socializaron  a través de correo Institucional. Se elaboraron 2 comunicaciones de las 3 programadas en el 2019.
Diciembre de 2019 
Se proyectó la comunicación radicadas con el número 2019IE5672 del 26 de noviembre de 2019, la cual se socializó a través de correo institucional, cumpliendo con las 3 comunicaciones establecidas en la acción a desarrollar.</t>
  </si>
  <si>
    <t>27 de diciembre de 2019 
Se evidencia correo electrónico del día 27/11/2019 socializando la comunicación radicadas con el número 2019IE5672 del 26 de noviembre de 2019, cumpliendo con las 3 comunicaciones establecidas en la acción a desarrollar. LCIR
Se comunicación radicadas con el número 2019IE5693 del 28 de noviembre de 2019, Asunto: Ingreso de Bienes a Almacén, para el cumplimiento del procedimiento de administración de bienes. Se evidencia el cumplimiento de las 3 comunicaciones establecidas en la acción a desarrollar. LCIR</t>
  </si>
  <si>
    <t>19/07/2019 No se ha realizado a la fecha, se programa para Julio, Octubre y Diciembre. Continua en ejecución. DKRP.</t>
  </si>
  <si>
    <t xml:space="preserve">Seguimiento 2 de Octubre de 2019:Se remite comunicación el 30/07/2019 a todo los subdirectores,jefes, y servidores y contratistas del IDIGER, con asunto " Cumplimiento procedimiento "administración de bienes y control de Inventarios"
El día 2 de agosto  de 2019,fue socializado  mediante correo electronico a todos los funcionarios y contratistas del IDIGER. 
Para este  hallazgo se programaron 3 comunicaciones en los meses de Julio,Octubre y Diciembre.  1/3 =33%.MLBC
Se identifican  las comunicaciones radicadas con los números 2019IE4702 del 2 de octubre de 2019 y 2019IE3491 del 30 de julio de 2019, la cual fue dirigida a los Subdirectores, jefes, servidores y contratistas del IDIGER,  Asunto: Cumplimiento del Procedimiento de "Administración de bienes y control de Inventarios ".  Indicador 2/3=66% </t>
  </si>
  <si>
    <t>Se elaboraron las comunicaciones radicadas con los números 2019IE4702 del 2 de octubre de 2019 y 2019IE3491 del 30 de julio de 2019 y el número 2019IE5672 del 26 de noviembre de 2019 la cual fue dirigida a los Subdirectores, jefes, servidores y contratistas del IDIGER, sobre cumplimiento del Procedimiento de "Administración de bienes y control de Inventarios ".  Estas comunicaciones socializaron  a través de correo Institucional, cumpliendo con las 3 proyectadas.</t>
  </si>
  <si>
    <t xml:space="preserve">Se elaboraron las comunicaciones radicadas con los números 2019IE4702 del 2 de octubre de 2019 y 2019IE3491 del 30 de julio de 2019 y el número 2019IE5672 del 26 de noviembre de 2019 la cual fue dirigida a los Subdirectores, jefes, servidores y contratistas del IDIGER, sobre cumplimiento del Procedimiento de "Administración de bienes y control de Inventarios ".  Estas comunicaciones socializaron  a través de correo Institucional, cumpliendo con las 3 proyectadas.
CERRADA AUDITORIA CÓD 57 PAD 2020
</t>
  </si>
  <si>
    <t>Identificar los elementos que se encuentran sin placas, y proceder a colocar la placa de inventarios a cada uno de ellos, con base en el contrato de obra y el comprobante de ingreso</t>
  </si>
  <si>
    <t>Identificación y colocación de placas a los bienes</t>
  </si>
  <si>
    <t>Número de bienes con placas colocadas/No bienes identificados</t>
  </si>
  <si>
    <t>Octubre de 2019:
Mediante contrato 414-2018 se hizo la adquisición de 2130 placas en acero inoxidable con el fin de replaquetear ese mismo número de bienes que por su utilización y exposición requieren una placa de alta durabilidad, se adjunto documento complementario del contrato en mención, y listado de las placas que fueron adheridas a cada uno de los bienes, como evidencia del cierre de la acción cumplida</t>
  </si>
  <si>
    <r>
      <rPr>
        <sz val="8"/>
        <color rgb="FF000000"/>
        <rFont val="Arial"/>
      </rPr>
      <t xml:space="preserve">19/07/2019 Se revisan  fotografías de los elementos donde no se  identificó placa de ingreso en el hallazgo. Se colocaron las placas a cada uno de los elementos que según el contrato 416 de 2017, faltaban de placa. Como evidencia se aporta fotos y comprobante de ingreso. Además de esta corrección se desarrolló  una estrategia incluida en inventarios con los siguientes soportes: Plan de Inventarios  señalando actividad de identificacion de elementos (Placas)
Comunicacion a funcionarios para que pidan placa cuando esté deteriorada
Control de identificacion de elementos (excel)  con el conteo de los que van hasta el momento
Fotografías  de plaqueteo de elementos. </t>
    </r>
    <r>
      <rPr>
        <sz val="8"/>
        <color rgb="FFFF0000"/>
        <rFont val="Arial"/>
      </rPr>
      <t xml:space="preserve">Pendiente: soportes. DKRP </t>
    </r>
  </si>
  <si>
    <r>
      <rPr>
        <sz val="8"/>
        <color rgb="FF000000"/>
        <rFont val="Arial"/>
      </rPr>
      <t xml:space="preserve">Almacen realizó identificación de 2130 elementos  para replaquetear y se suscribe  contrato 414-2018  para adquisición de estas  placas para  replaqueteo. Del indicador referente a :  Número de bienes con placas colocadas/No bienes identificados se tiene entonces 2130/2130 =100%.  La OCI recomienda realizar revisión periódica sobre elementos para no encontrar de nuevo esta situación. Se adjunt documento complementario del contrato en mención, y listado de las placas que fueron adheridas a cada uno de los bienes. La accion se cumple pero debe sostenerse en el tiempo. </t>
    </r>
    <r>
      <rPr>
        <sz val="8"/>
        <color rgb="FF0000FF"/>
        <rFont val="Arial"/>
      </rPr>
      <t>Será objeto de revisión para verificar su sostenibilidad.</t>
    </r>
  </si>
  <si>
    <t xml:space="preserve">Almacen realizó identificación de 2130 elementos  para replaquetear y se suscribe  contrato 414-2018  para adquisición de estas  placas para  replaqueteo. Del indicador referente a :  Número de bienes con placas colocadas/No bienes identificados se tiene entonces 2130/2130 =100%. </t>
  </si>
  <si>
    <t>Almacen realizó identificación de 2130 elementos  para replaquetear y se suscribe  contrato 414-2018  para adquisición de estas  placas para  replaqueteo. Del indicador referente a :  Número de bienes con placas colocadas/No bienes identificados se tiene entonces 2130/2130 =100%. 
CERRADA AUDITORIA CÓD 57 PAD 2020</t>
  </si>
  <si>
    <t>3.1.1.6</t>
  </si>
  <si>
    <t>Hallazgo administrativo por ausencia de requisitos para los informes de supervisión contenido en el manual de contratación de la entidad, así como falta de control frente a la cancelación de la contribución parafiscal al Fondo Nacional de Formación Profesional de la Industria de la Construcción (FIC), en el marco de los contratos de obra</t>
  </si>
  <si>
    <t>Se realizara una (1) capacitación a supervisores sobre las obligaciones a tener en cuenta en su labor de supervisión</t>
  </si>
  <si>
    <t>Convocatoria y Capacitación</t>
  </si>
  <si>
    <t>Una (1) Capacitación.</t>
  </si>
  <si>
    <t>23/07/2019:El 03 de mayo de 2019 la Oficina Asesora Jurídica realizó capacitación a los supervisores en la Jornada de Inducción y Reinducción que adeltanto la Oficina Asesora Jurídica, se anexa listado de asistencia en tres (3) folios anverso y revsero. Así mismo, presentación de los temas vistos en la capacitación en seis (6) folios.
10/10/2019: El 30 de agosto de 2019 se realizó reunión de lideres donde se realizó retroalimentacuón y capacitación relacionada con la supervisión contractual. Se anexan como evidencia de dicha reunión el Control de Asistencia y tareas definidas.</t>
  </si>
  <si>
    <t>se evidencia que el dia 03 de mayo de 2019 se realizó asesoria juridica a los supervisores con tema de capacitacion de lass obligaciones a tener en cuenta como supervisor 24/07/2019</t>
  </si>
  <si>
    <t xml:space="preserve">El dia 16/10/2019 la OAJ remitio correo electronico con la evidencia de la accion descrita sobre capacitacion a supervisores, fue una reunion de lideres que se realizó el 30/08/2019 dando cumplimiento a la accion mencionada en el plan de mejoramiento. 
Correo electronico del 05/09/2019 que se envio como notificacion a los supervisores sobre las capacitaciones sobre las obligfaciones a tener en cuenta como supervisor. 
DFRCH: 28/10/2019
</t>
  </si>
  <si>
    <t xml:space="preserve">27/12/2019 DFRCH. La OAJ Realizó capacitación a los lideres en el mes de mayo y el 30 de agosto una segunda capacitación quedando cumplida la acción. Lorena Barón. </t>
  </si>
  <si>
    <t>30/04/2020: La capacitacion en supervición contractual fue efectuada en el mesde agosto de 2019. SANH</t>
  </si>
  <si>
    <t>Se evidencia capacitacion en supervisión contractual efectuada en el mesde agosto de 2019 y en 2020 se efectuó otra virtual , realizada el 30/07/2020, relacionada con supervisión y apoyo a la supervisión, se adjuntan pantallazo de la mesa de trabajo virtual y listados de asitentes.</t>
  </si>
  <si>
    <t>Expedir Comunicación Interna a los Supervisores, reiterando el cumplimiento de la Guía para la Supervisión Contractual, en especial las relacionadas en el Capítulo V y solicitando verificar el cumplimiento por parte del contratista de del pago de la contribución parafiscal al (FIC) para los contratos de obra.</t>
  </si>
  <si>
    <t>Comunicación Interna proyectada</t>
  </si>
  <si>
    <t>23/07/2019: El 31 de mayo de 2019, se remitió a los supervisores Comunicación Interna No. 2019IE2570, en donde la Oficina Asesora Jurídica imparte recomendaciones a los Supervisores, en donde se les solicitá leer integramente los contratos o convenio , lo estudios y documentos previos, así como las modificaciones.  Igualmente se solicita que se de cumplimiento al Manual de Contratación, Capítulo V y la Guía para la supervisión contractual, Capítulo V, especialmente en el tema de informes.  
El 30 de mayo de 2019, se remitió a los supervisores comunicación interna 2019ER2549, donde se solicita, se de cumplimiento a la Resolución 1449 del 24 de julio de 2012 del Servicio Nacional de Aprendizaje  (SENA) "Por la cual se regula el funcionamiento del Fondo Nacional de Formación Profesional de la Industria de la Construcción del SENA FIC". Para lo cual los supervisores deberán pedir a los contratistas la constancia del pago del FIC correspondiente a cada contrato de obra en donde se contrate 40 o más trabajadores para ejecutarlos, la constancia se debe anexar a la carpeta contractual.</t>
  </si>
  <si>
    <t xml:space="preserve">Se evidenció comunicacion interna 2019IE2570 en donde la Oficina Asesora Jurídica imparte recomendaciones a los Supervisores, en donde se les solicitá leer integramente los contratos o convenio , lo estudios y documentos previos, así como las modificaciones.  Igualmente se solicita que se de cumplimiento al Manual de Contratación, Capítulo V y la Guía para la supervisión contractual, Capítulo V, especialmente en el tema de informes con fecha del 31/05/2019. fecha de seguimiento 24/07/2019.
Se evidenció por parte de la oficina asesora juridica que el 30 de mayo se remitió comunicación interna 2019ER2549, donde se solicita, se de cumplimiento a la Resolución 1449 del 24 de julio de 2012 del Servicio Nacional de Aprendizaje  (SENA) "Por la cual se regula el funcionamiento del Fondo Nacional de Formación Profesional de la Industria de la Construcción del SENA FIC". Para lo cual los supervisores deberán pedir a los contratistas la constancia del pago del FIC correspondiente a cada contrato de obra en donde se contrate 40 o más trabajadores para ejecutarlos, la constancia se debe anexar a la carpeta contractual. 
FECHA SEGUIMIENTO DFRCH 24/07/2019 </t>
  </si>
  <si>
    <t>se obsevó la evidencia correspondiente al la verificacion de pago de parafiscal (FIC) , se evidenció en fisico y en medio digital.</t>
  </si>
  <si>
    <t xml:space="preserve">27/12/2019 DFRCH. Se observó la expedición a la fecha se evidencio la comunicacion interna IE 4327 del 16 de septiembre donde se imparten las recomendaciones respectivas a los supervisores de acuerdo a la accion establecida en el plan de mejoramiento, quedando cumplida para este periodo. </t>
  </si>
  <si>
    <t>30/04/2020: En los seguimientos anteriores se establecido que la acción ya habia sido cumplida, en este periodo no se observó una comunicación en la cual se recordada el tema del pafgo parafiscal (FIC) por parte del OAJ. SANH.</t>
  </si>
  <si>
    <t>Durante la vigencia 2019 se presentaron comunicaciones internas de radicado 2019ER2549 del 30/05/2019 y 2019ER2570 del 31/05/2019 en los que se hacen recomendaciones a supervisores y apoyos a la supervision en lo relacionado con el FIC.
 Para la vigencia 2020 se dió continuidad a la actividad enviando una comuncacion interna de radicado 2020IE4924 en la que se presentan lineamientos a supervisores y apoyos a la supervisión, relacionados con analisis del sector y otros temas asociados a la contratación.</t>
  </si>
  <si>
    <t>Hallazgo administrativo con incidencia fiscal, por valor de $94.037.479,85 y con presunta incidencia disciplinaria por sobrecostos en el contrato de obra No. 214 de 2018</t>
  </si>
  <si>
    <t>Realizar reuniones entre el grupo de Obras de Mitigación y el grupo de Estudios y diseños, previa a la aprobación de los productos de las Consultorías, para la generación de recomendaciones a los productos presentados or dicha consultoria y que seran avalados por la Subdirección de Analisis</t>
  </si>
  <si>
    <t>Reuniones de retroalimentación productos de consultoria</t>
  </si>
  <si>
    <t>(No. de reuniones realizadas/No. de poligonos de estudio)*100</t>
  </si>
  <si>
    <r>
      <rPr>
        <b/>
        <sz val="8"/>
        <color rgb="FF000000"/>
        <rFont val="Arial"/>
      </rPr>
      <t xml:space="preserve">06/27/2019 </t>
    </r>
    <r>
      <rPr>
        <sz val="8"/>
        <color rgb="FF000000"/>
        <rFont val="Arial"/>
      </rPr>
      <t xml:space="preserve"> Se han realizado las reuniones entre el grupo de Obras de Mitigación y el grupo de Estudios y diseños.
Evidencia 
Actas de reuniones 
</t>
    </r>
    <r>
      <rPr>
        <b/>
        <sz val="8"/>
        <color rgb="FF000000"/>
        <rFont val="Arial"/>
      </rPr>
      <t xml:space="preserve">10/01/2019 </t>
    </r>
    <r>
      <rPr>
        <sz val="8"/>
        <color rgb="FF000000"/>
        <rFont val="Arial"/>
      </rPr>
      <t xml:space="preserve">Acciones desarrolladas  
Se realizaron las reuniones entre el grupo de Obras de Mitigación y el grupo de Estudios y diseños y se  generaron recomendaciones a los productos presentados por las consultorías.  
Evidencias 
Se adjuntan como evidencias las actas de reunión celebradas con el grupo de Estudios y diseños y las comunicaiones intenas con recomendaciones. 
</t>
    </r>
    <r>
      <rPr>
        <b/>
        <sz val="8"/>
        <color rgb="FF000000"/>
        <rFont val="Arial"/>
      </rPr>
      <t>12/12/2019</t>
    </r>
    <r>
      <rPr>
        <sz val="8"/>
        <color rgb="FF000000"/>
        <rFont val="Arial"/>
      </rPr>
      <t xml:space="preserve"> Acciones realizadas: 
Se realizaron las reuniones entre el Equipo de Obras de Mitigación y el Equipo de Estudios y diseños y se  generaron recomendaciones a los productos presentados por las consultorías.  
Evidencias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t>
    </r>
    <r>
      <rPr>
        <b/>
        <sz val="8"/>
        <color rgb="FF000000"/>
        <rFont val="Arial"/>
      </rPr>
      <t>16/07/2020</t>
    </r>
    <r>
      <rPr>
        <sz val="8"/>
        <color rgb="FF000000"/>
        <rFont val="Arial"/>
      </rPr>
      <t xml:space="preserve"> Acciones realizadas 
Se adjuntan como evidencias las copias digitales de las actas de reunión celebradas con el Equipo de Estudios y diseños y las comunicaciones internas. 
Actas de coordinación Estudios y diseños Enero 
Actas de coordinación Estudios y diseños Febrero 
Actas de coordinación Estudios y diseños Marzo 
Actas de coordinación Estudios y diseños Abril 
Actas de coordinación Estudios y diseños Mayo  
Actas de coordinación Estudios y diseños Junio 
En las actas se registra Seguimiento de los siguientes Polígonos en las actas: 
Sector Laches
Sector Peñon del Cortijo II
Sector Divino Niño. 
Sector Codito Fase III.
Sector Santa Rosita las Vegas.
Sector Bella Flor.
Sector Fiscala II - Fortuna
Sector Arboleda Sur.
Sector Urbanizacion Santa Rosa.
30-09-2020 Acciones realizadas: Se realizaron las reuniones entre el Equipo de Obras de Mitigación y el Equipo de Estudios y diseños y se  generaron recomendaciones a los productos presentados por las consultorías.  
Se adjuntan como evidencias las actas de reunión celebradas con el Equipo de Estudios y diseños y las comunicaciones internas con recomendaciones. 
Sector Laches
Sector Peñon del Cortijo II
Sector Divino Niño. 
Sector Codito Fase III.
Sector Santa Rosita las Vegas.
Sector Bella Flor.
Sector Fiscala II - Fortuna
Sector Arboleda Sur.
Sector Urbanizacion Santa Rosa.
EVIDENCIAS:
Se adjuntan como evidencias las actas de reunión celebradas con el Equipo de Estudios y diseños y las comunicaciones internas con recomendaciones. 
19-04-11.Actas de coordinación Estudios y diseños 
19-05-22.Actas de coordinación Estudios y diseños 
19-05-23.Actas de coordinación Estudios y diseños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19-10-30.Actas de coordinacion Estudios y diseños 
19-10-31.Actas de coordinacion Estudios y diseños 
19-12-04 Actas de coordinacion Estudios y diseños 
20-01-27.Actas Reunión
20-02-18.Acta.Estudioa.obras.predial
20-02-25.Actas de coordinacion Estudios y diseños
20-02-27.Revision.estudios.2020IE957
20-03-06.2020EE3451.Traslado.consultores
20-06-25 Actas de reunión junio 2020
20-07-13.ACTA DE REUNIÓN No. 3
20-07-13.Actas de reunión junio 2020
20-08-11 Acta reunión Obras y Estudios
21 reuniones realizadas para 9 poligonos/ 21 reuniones requeridas en 9 poligonos x 100 = 100</t>
    </r>
  </si>
  <si>
    <t>SEGUIMIENTO JULIO DE 2019: Se evidencian soportes de reuniones entre los grupos de Obras y Diseños correspondienets a los meses de febrero, abril, mayo y junio. La acción se encuentra en desarrollo</t>
  </si>
  <si>
    <t xml:space="preserve">
SEGUIMIENTO OCTUBRE DE 2019: La dependencia reporta el desarrollo de reuniones para cada uno de los polígonos objeto de estudio. La acción vence en marzo de 2020, se solicita remitir los soportes que se vayan generando de las reuniones desarrolladas hasta tal fecha.</t>
  </si>
  <si>
    <t>Se identifican soportes de las  reuniones entre el Equipo de Obras de Mitigación y el Equipo de Estudios y diseños  donde se  generaron recomendaciones a los productos presentados por las consultorías.  
Evidencias :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Se registra Seguimiento de los siguientes Polígonos en las actas: Monterrey, Laches, Divino Niño, Santa Rosita las Vegas, Arboleda Sur, Fiscala Fortuna, Mirador, Delicias del Carmen, Juan José Rondón, Caracolí, Bella Flor, Granjas de san Pablo,  San Martín de Porres, Peñón de Cortijo, Parque Nacional 
Continúa en Ejecución hasta Marzo de 2020 fecha hasta la cual se evalúa resultado definitivo del indicador . Para próximos seguimientos se recomienda especificar en el campo de rgistro de la dependencia los polígonos relacionados.</t>
  </si>
  <si>
    <t>La dependencia no cuenta con referente de plan de mejoramiento designado, por lo que debe gestionarse lo más pronto posible para seguimientos posteriores. El Profesional especializado Grupo de OBras remite las siguientes evidencias: Se realizaron las reuniones entre el Equipo de Obras de Mitigación y el Equipo de Estudios y diseños y se  generaron recomendaciones a los productos presentados por las consultorías.  
Evidencias :
Se adjuntan como evidencias las actas de reunión celebradas con el Equipo de Estudios y diseños y las comunicaciones internas con recomendaciones. 
19-04-11.Actas de coordinación Estudios y diseños 
19-05-22.Actas de coordinación Estudios y diseños 
19-05-23.Actas de coordinación Estudios y diseños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19-10-30.Actas de coordinacion Estudios y diseños 
19-10-31.Actas de coordinacion Estudios y diseños 
20-01-27.Actas de coordinacion Estudios y diseños
20-02-18.Acta.Estudioa.obras.predial
20-02-25.Actas de coordinacion Estudios y diseños
20-03-06.2020EE3451.Traslado.consultores
20-02-27.Revision.estudios.2020IE957
Se registra Seguimiento de los siguientes Polígonos en las actas: Monterrey, Laches, Divino Niño, Santa Rosita las Vegas, Arboleda Sur, Fiscala Fortuna, Mirador, Delicias del Carmen, Juan José Rondón, Caracolí, Bella Flor, Granjas de san Pablo,  San Martín de Porres, Peñón de Cortijo, Parque Nacional, Monterrey. 
No se identfica valoración del indicador por lo que se pone en estado vencida hasta resolver las variables del mismo e indicar valor de cumplimiento.DKRP</t>
  </si>
  <si>
    <r>
      <rPr>
        <sz val="8"/>
        <color rgb="FF000000"/>
        <rFont val="Arial"/>
      </rPr>
      <t xml:space="preserve">28 Julio 2020: Se revisan actas de coordinación Estudios y diseños Enero 
Actas de coordinación Estudios y diseños Febrero 
Actas de coordinación Estudios y diseños Marzo 
Actas de coordinación Estudios y diseños Abril 
Actas de coordinación Estudios y diseños Mayo  
Actas de coordinación Estudios y diseños Junio 
En las actas se registra Seguimiento de los siguientes Polígonos en las actas: Laches, Divino Niño, Santa Rosita las Vegas, Arboleda Sur, Fiscala Fortuna, Mirador, Delicias del Carmen, Juan José Rondón, Caracolí, Bella Flor, Granjas de san Pablo, San Martín de Porres, Peñón de Cortijo, Parque Nacional, Monterrey.
</t>
    </r>
    <r>
      <rPr>
        <sz val="8"/>
        <color rgb="FFFF0000"/>
        <rFont val="Arial"/>
      </rPr>
      <t xml:space="preserve">Se requiere durante el tiempo de la acción el numero de poígonos con las resuniones asociadas para el calculo del indicador. Hasta que se calcule continúa vencida.
</t>
    </r>
    <r>
      <rPr>
        <sz val="8"/>
        <color rgb="FF000000"/>
        <rFont val="Arial"/>
      </rPr>
      <t xml:space="preserve">29 de Julio : Se envia desde la dependencia  el desglose del indicador donde se registra: No.        Proceso Constructivo         Fecha de mesa de trabajo 
1        Laches         25/06/2020
2        Peñón del Cortijo         25/06/2020
3        Divino niño Sector II        23/06/2020
4        Santa Rosita Las Vegas         18/06/2020
5        Arboleda Sur         16/06/2020
6        La Fiscala         11/06/2020.
Indicador
(No., de reuniones realizadas/No., de polígonos de estudio)*100
Cumplimiento de indicador 
=(6 reuniones realizadas / 6 polígonos de estudio)*100=100% 
Cumplimiento de indicador = 100% 
Se da por cumplida. Se recomienda dar continuidad a la acción dado que el ente de control revisa su sostenibilidad hasta diciembre de 2020.
</t>
    </r>
  </si>
  <si>
    <r>
      <rPr>
        <sz val="8"/>
        <color rgb="FF000000"/>
        <rFont val="Arial"/>
      </rPr>
      <t xml:space="preserve">28 Julio 2020: Se revisan actas de coordinación Estudios y diseños Enero 
Actas de coordinación Estudios y diseños Febrero 
Actas de coordinación Estudios y diseños Marzo 
Actas de coordinación Estudios y diseños Abril 
Actas de coordinación Estudios y diseños Mayo  
Actas de coordinación Estudios y diseños Junio 
En las actas se registra Seguimiento de los siguientes Polígonos en las actas: Laches, Divino Niño, Santa Rosita las Vegas, Arboleda Sur, Fiscala Fortuna, Mirador, Delicias del Carmen, Juan José Rondón, Caracolí, Bella Flor, Granjas de san Pablo, San Martín de Porres, Peñón de Cortijo, Parque Nacional, Monterrey.
</t>
    </r>
    <r>
      <rPr>
        <sz val="8"/>
        <color rgb="FFFF0000"/>
        <rFont val="Arial"/>
      </rPr>
      <t xml:space="preserve">Se requiere durante el tiempo de la acción el numero de poígonos con las resuniones asociadas para el calculo del indicador. Hasta que se calcule continúa vencida.
</t>
    </r>
    <r>
      <rPr>
        <sz val="8"/>
        <color rgb="FF000000"/>
        <rFont val="Arial"/>
      </rPr>
      <t xml:space="preserve">29 de Julio : Se envia desde la dependencia  el desglose del indicador donde se registra: No.        Proceso Constructivo         Fecha de mesa de trabajo 
1        Laches         25/06/2020
2        Peñón del Cortijo         25/06/2020
3        Divino niño Sector II        23/06/2020
4        Santa Rosita Las Vegas         18/06/2020
5        Arboleda Sur         16/06/2020
6        La Fiscala         11/06/2020.
Indicador
(No., de reuniones realizadas/No., de polígonos de estudio)*100
Cumplimiento de indicador 
=(6 reuniones realizadas / 6 polígonos de estudio)*100=100% 
Cumplimiento de indicador = 100% 
Se da por cumplida. Se recomienda dar continuidad a la acción dado que el ente de control revisa su sostenibilidad hasta diciembre de 2020.
</t>
    </r>
  </si>
  <si>
    <t>La dependencia adjunto como evidencias las actas de reunión celebradas con el Equipo de Estudios y diseños correspondientes a los poligonos:
 Sector Laches
 Sector Peñon del Cortijo II
 Sector Divino Niño. 
 Sector Codito Fase III.
 Sector Santa Rosita las Vegas.
 Sector Bella Flor.
 Sector Fiscala II - Fortuna
 Sector Arboleda Sur.
 Sector Urbanizacion Santa Rosa.
 Las actas son las siguientes:
 19-04-11.Actas de coordinación Estudios y diseños 
 19-05-22.Actas de coordinación Estudios y diseños 
 19-05-23.Actas de coordinación Estudios y diseños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19-10-30.Actas de coordinacion Estudios y diseños 
 19-10-31.Actas de coordinacion Estudios y diseños 
 19-12-04 Actas de coordinacion Estudios y diseños 
 20-01-27.Actas Reunión
 20-02-18.Acta.Estudioa.obras.predial
 20-02-25.Actas de coordinacion Estudios y diseños
 20-02-27.Revision.estudios.2020IE957
 20-03-06.2020EE3451.Traslado.consultores
 20-06-25 Actas de reunión junio 2020
 20-07-13.ACTA DE REUNIÓN No. 3
 20-07-13.Actas de reunión junio 2020
 20-08-11 Acta reunión Obras y Estudios
 21 reuniones realizadas para 9 poligonos/ 21 reuniones requeridas en 9 poligonos x 100 = 100</t>
  </si>
  <si>
    <t>3.1.3.2</t>
  </si>
  <si>
    <t>Hallazgo administrativo con incidencia fiscal por valor de $2.606.814 y presunta incidencia disciplinaria, por errores en el cálculo del factor multiplicador, en el contrato de consultoría 231 de 2018</t>
  </si>
  <si>
    <t>Generar e implementar un formato para el factor multiplicador para contratos de consultoría e interventoría de estudios y diseños, en el cual el contratista pueda incluir todos los ítems que considere necesarios para el desarrollo de la actividad a contratar, y la entidad pueda hacer una verificación del mismo.</t>
  </si>
  <si>
    <t>Implementación del Cálculo del Factor Multiplicador</t>
  </si>
  <si>
    <t>IFM=(No. Procesos Contratados con revisión del Factor multiplicador/No. De Procesos Contratados) * 100</t>
  </si>
  <si>
    <t>Subdirección de Análisis de Riesgos y Efectos del Cambio Climático</t>
  </si>
  <si>
    <r>
      <rPr>
        <b/>
        <sz val="8"/>
        <color rgb="FF000000"/>
        <rFont val="Arial"/>
      </rPr>
      <t xml:space="preserve">Julio 23 de 2019: </t>
    </r>
    <r>
      <rPr>
        <sz val="8"/>
        <color rgb="FF000000"/>
        <rFont val="Arial"/>
      </rPr>
      <t xml:space="preserve">Se realiza reunión el día 23 de mayo de 2019, a la cual asisten representantes de la Oficina Asesora Jurídica, Subdirección de Reducción (obras) y Subdirección de Análisis (estudios y diseños), del cual se anexa acta de reunión.
Se realiza la consulta a Colombia compra eficiente sobre el factor multiplicador el día 06 de junio de 2019, de la cual se recibe respuesta el día 18 de julio de 2019, de las cuales se anexa copia. 
Se realiza primera versión del formato del factor multiplicador el cual se pone a prueba en el concurso de méritos “PLANTEAMIENTO Y EVALUACIÓN DE ALTERNATIVAS DE MITIGACIÓN DEL RIESGO PARA EL BARRIO LA GRAN COLOMBIA DE LA LOCALIDAD DE SAN CRISTÓBAL” , anexo formato.
</t>
    </r>
    <r>
      <rPr>
        <b/>
        <sz val="8"/>
        <color rgb="FF000000"/>
        <rFont val="Arial"/>
      </rPr>
      <t xml:space="preserve">Septiembre 30 de 2019: </t>
    </r>
    <r>
      <rPr>
        <sz val="8"/>
        <color rgb="FF000000"/>
        <rFont val="Arial"/>
      </rPr>
      <t xml:space="preserve"> Como aspecto de complemento al formato, se realiza reunión de presentación del formato a las áreas Jurídica, Obras, Control Interno. Producto de la reunión se recomienda no incluir el formato en el concurso de méritos sino solicitarlo en el momento de firma del contrato, lo cual se implementa en los procesos precontractual de la consultoría e interventoría del “Estudio detallado de amenaza y riesgo por movimientos en masa y planteamiento de alternativas de mitigación para el polígono de interés del barrio Buenavista de la localidad de Usaquén”. Además, por parte de la mesa reunida se reconoce la necesidad de buscar alternativas para ir ajustando el formato en función de las necesidades específicas.
Se ha implementado el formato ajustado en todos los concursos de méritos (4).
</t>
    </r>
    <r>
      <rPr>
        <b/>
        <sz val="8"/>
        <color rgb="FF000000"/>
        <rFont val="Arial"/>
      </rPr>
      <t>Diciembre 18 de 2019:</t>
    </r>
    <r>
      <rPr>
        <sz val="8"/>
        <color rgb="FF000000"/>
        <rFont val="Arial"/>
      </rPr>
      <t xml:space="preserve"> Con el formato de factor multiplicador diligenciado por los contratistas de la consultoría e interventoría Gran Colombia, se realizará el respectivo seguimiento contractual. Como evidencia se presentan los formatos diligenciados (2).  Dado el resultado de la reunión del periodo anterior, para la consultoría e interventoría Buenavista se solicitará el factor multiplicador al inicio de los contratos.
Como balance final de la acción de mejora, las acciones han buscado mejorar de fondo la herramienta para la formulación del factor multiplicador, y se trabajó de forma interdisciplinar para realizar las aclaraciones respectivas, por lo cual se considera que se ha cumplido completamente.
</t>
    </r>
    <r>
      <rPr>
        <b/>
        <sz val="8"/>
        <color rgb="FF000000"/>
        <rFont val="Arial"/>
      </rPr>
      <t>Marzo 31 de 2020:</t>
    </r>
    <r>
      <rPr>
        <sz val="8"/>
        <color rgb="FF000000"/>
        <rFont val="Arial"/>
      </rPr>
      <t xml:space="preserve"> Producto de la implementación del formato, seguimiento de la supervisión y análisis de los aspectos de factor multiplicador, se logró completar la revisión financiera que se ve reflejado en las actas de liquidación de los contratos. Como evidencia se anexan 3 actas de liquidación (Contratos 180, 179 y 307); los demás contratos se encuentran en ejecución.
Como balance final de la acción de mejora, las acciones han buscado mejorar de fondo la herramienta para la formulación del factor multiplicador, se trabajó de forma interdisciplinar para realizar las aclaraciones respectivas, y se lograron liquidar contratos con el factor multiplicador revisado bajo dicho formato, por lo cual se ha cumplido completamente la acción.
</t>
    </r>
    <r>
      <rPr>
        <b/>
        <sz val="8"/>
        <color rgb="FF000000"/>
        <rFont val="Arial"/>
      </rPr>
      <t xml:space="preserve">Junio 30 de 2020: </t>
    </r>
    <r>
      <rPr>
        <sz val="8"/>
        <color rgb="FF000000"/>
        <rFont val="Arial"/>
      </rPr>
      <t xml:space="preserve">A la fecha no se ha radicado ningún proceso nuevo en el cual se solicite el factor multiplicador.
</t>
    </r>
    <r>
      <rPr>
        <b/>
        <sz val="8"/>
        <color rgb="FF000000"/>
        <rFont val="Arial"/>
      </rPr>
      <t xml:space="preserve">Septiembre 17 de 2020: 
</t>
    </r>
    <r>
      <rPr>
        <sz val="8"/>
        <color rgb="FF000000"/>
        <rFont val="Arial"/>
      </rPr>
      <t xml:space="preserve">
Los procesos en los cuales se utilizó el formato de factor multiplicador fueron los siguientes:
-        Consultoría Gran Colombia, CM-006-2019, Contrato 410 de 2019
-        Interventoría Gran Colombia, CM-007-2019, Contrato 439 de 2019
-        Consultoría Buenavista, CM-010-2019, Contrato 481 de 2019 
-        Interventoría Buenavista, CM-011-2019, Contrato 486 de 2019
Se adjunta oferta económica entregada durante el concurso de méritos donde los proponentes diligencian el formato de factor multiplicador.</t>
    </r>
  </si>
  <si>
    <t xml:space="preserve">SEGUIMIENTO JULIO DE 2019: La dependencia informa que se realizó reunión el día 23 de mayo de 2019, a la cual asisten representantes de la Oficina Asesora Jurídica, Subdirección de Reducción (obras) y Subdirección de Análisis (estudios y diseños), del cual se anexa acta de reunión.
Se realiza la consulta a Colombia compra eficiente sobre el factor multiplicador el día 06 de junio de 2019, de la cual se recibe respuesta el día 18 de julio de 2019, de las cuales se anexa copia. 
Se realiza primera versión del formato del factor multiplicador el cual se pone a prueba en el concurso de méritos “PLANTEAMIENTO Y EVALUACIÓN DE ALTERNATIVAS DE MITIGACIÓN DEL RIESGO PARA EL BARRIO LA GRAN COLOMBIA DE LA LOCALIDAD DE SAN CRISTÓBAL” , la dependencia presenta como soporte formato en proceso.
La acción se encuentra en ejecución.
</t>
  </si>
  <si>
    <t>SEGUIMIENTO OCI OCTUBRE DE 2019: 
La dependencia presenta el formato de factor multiplicador formulado y informa de su implementación en el proceso precontractual de la consultoría e interventoría del “Estudio detallado de amenaza y riesgo por movimientos en masa y planteamiento de alternativas de mitigación para el polígono de interés del barrio Buenavista de la localidad de Usaquén”. 
Adicionalmente informa que se ha implementado el formato ajustado en todos los concursos de méritos (4).
Se recomienda continuar con la implementación de la acción la cual se encuentra vigente hasta el 2020, adicionalmente se solicita que para el proximo seguimiento se remitan los soportes de la implementación en los procesos.</t>
  </si>
  <si>
    <t>Se identifican  factor multiplicador diligenciado por los contratistas de la consultoría e interventoría Gran Colombia, se realizará el respectivo seguimiento contractual. Como evidencia se presentan los formatos diligenciados  . Continuá en ejecución hasta 2020.</t>
  </si>
  <si>
    <t>Se identifica factor multiplicador, revisión financiera  en las actas de liquidación de los contratos. Como soporte el área remite  3 actas de liquidación (Contratos 180, 179 y 307); los demás contratos se encuentran en ejecución. Esta acción continua en ejecución y se debe calcular el indicador para dar cierre. Igualmente debe garantizarse la sostenibuilidad de la misma ya que la Contraloría revisa su ejecuición en todo 2020. DKRP</t>
  </si>
  <si>
    <t>Se identifica la aplicación del mecanismo correspondiente en los procesos remitidos, se solicita totalizar y enumerar de manera individual para que la dependencia realice el cálculo en cuestión: IFM=(No. Procesos Contratados con revisión del Factor multiplicador/No. De Procesos Contratados) * 100, para cambiar el estado y dar cumplimiento. Hasta este ajuste se encuentra en ejecución.
La dependencia remite los soportes de  aplicación del mecansimo en los procesos Gran Colombia y Buenavista, la dependencia informa que esos son los procesos que se han llevado a cabo a partir de la suscripción de la acción por lo tanto en los que se aplico el formato de factor multiplicador, De acuerdo a lo reportado por la dependencia se considera que se debe dar cierre a la acción.</t>
  </si>
  <si>
    <t>Se identifica la aplicación del mecanismo correspondiente en los procesos remitidos. La Subdirección de Análisis remite los soportes de aplicación del mecansimo en los procesos Gran Colombia y Buenavista, la dependencia informa que esos son los procesos que se han llevado a cabo a partir de la suscripción de la acción por lo tanto en los que se aplico el formato de factor multiplicador. (2)</t>
  </si>
  <si>
    <t>Realizar el descuento del valor de $ 2.606.814 durante la fase de liquidación del Contrato 231 de 2018, con lo cual se evita el presunto detrimento patrimonial.</t>
  </si>
  <si>
    <t>Corrección del Cálculo del Factor Multiplicador de un (1) contrato.</t>
  </si>
  <si>
    <t>CFM=Un proceso con corrección del Factor multiplicador</t>
  </si>
  <si>
    <r>
      <rPr>
        <b/>
        <sz val="8"/>
        <color rgb="FF000000"/>
        <rFont val="Arial"/>
      </rPr>
      <t xml:space="preserve">Julio 23 de 2019: </t>
    </r>
    <r>
      <rPr>
        <sz val="8"/>
        <color rgb="FF000000"/>
        <rFont val="Arial"/>
      </rPr>
      <t xml:space="preserve">Se realiza aprobación del informe final de la consultoría N° 231 de 2018, el día 12 de julio de 2019, mediante radicado 2019EE9609, razón por la cual se está realizando el proceso de liquidación del contrato en el cual se tomará esta acción. 
</t>
    </r>
    <r>
      <rPr>
        <b/>
        <sz val="8"/>
        <color rgb="FF000000"/>
        <rFont val="Arial"/>
      </rPr>
      <t>Agosto 23 de 2019:</t>
    </r>
    <r>
      <rPr>
        <sz val="8"/>
        <color rgb="FF000000"/>
        <rFont val="Arial"/>
      </rPr>
      <t xml:space="preserve"> Mediante comunicación con radicado 2019EE12221 se envía acta de liquidación al consultor para su respectiva firma, en esta acta se incluía el descuento del valor de $2.606.814.
</t>
    </r>
    <r>
      <rPr>
        <b/>
        <sz val="8"/>
        <color rgb="FF000000"/>
        <rFont val="Arial"/>
      </rPr>
      <t>Septiembre 09 de 2019:</t>
    </r>
    <r>
      <rPr>
        <sz val="8"/>
        <color rgb="FF000000"/>
        <rFont val="Arial"/>
      </rPr>
      <t xml:space="preserve"> El contratista mediante comunicación 2019ER17089 manifiesta que incluir una serie de salvedades al acta de liquidación, no tienen relación con el descuento por $2.606.814, al momento no se ha podido realizar la firma del acta de liquidación por este motivo.
</t>
    </r>
    <r>
      <rPr>
        <b/>
        <sz val="8"/>
        <color rgb="FF000000"/>
        <rFont val="Arial"/>
      </rPr>
      <t>Diciembre 18 de 2019:</t>
    </r>
    <r>
      <rPr>
        <sz val="8"/>
        <color rgb="FF000000"/>
        <rFont val="Arial"/>
      </rPr>
      <t xml:space="preserve"> El contratista mantiene la posición de no aceptar el acta de liquidación, ya que incluyen varios descuentos de aspectos de la oferta económica no relacionados con el hallazgo. El descuento por seguros de $2.606.814 ya fue recomendado por el supervisor sin objeción por el contratista, por lo cual se considera aplicado el control completamente; como evidencia se adjunta acta de liquidación proyectada y respuesta del contratista.
Se continúa trabajando con la oficina jurídica para buscar alternativas para la firma del acta de liquidación.
Como balance final de la acción de mejora, las correcciones han buscado evitar el detrimento patrimonial, por lo cual se considera que se ha cumplido completamente.
</t>
    </r>
    <r>
      <rPr>
        <b/>
        <sz val="8"/>
        <color rgb="FF000000"/>
        <rFont val="Arial"/>
      </rPr>
      <t xml:space="preserve">Marzo 31 de 2020: </t>
    </r>
    <r>
      <rPr>
        <sz val="8"/>
        <color rgb="FF000000"/>
        <rFont val="Arial"/>
      </rPr>
      <t xml:space="preserve">El pasado 12 de Marzo el contratista, con radicado 2020EE4601 dió respuesta al CR 37148 con radicado de salida 2020EE2932, donde aceptan los descuentos. Como evidencia se adjuntan los radicados correspondientes y el acta de liquidación proyectada, esta última se encuentra en la Oficina Juridica para revisión y posterior perfeccionamiento mediante la recolección de las firmas respectivas.
Como balance final de la acción de mejora, las correcciones lograron evitar el posible detrimento patrimonial, por lo cual se considera que se ha cumplido completamente.
</t>
    </r>
    <r>
      <rPr>
        <b/>
        <sz val="8"/>
        <color rgb="FF000000"/>
        <rFont val="Arial"/>
      </rPr>
      <t>Junio 25 de 2020:</t>
    </r>
    <r>
      <rPr>
        <sz val="8"/>
        <color rgb="FF000000"/>
        <rFont val="Arial"/>
      </rPr>
      <t xml:space="preserve"> El día 20 de abril de 2020 mediante comunicación interna 2020IE1424 se envía a la OAJ del IDIGER el proyecto de acta de liquidación firmada por el contratista, el cual fue devuelto mediante comunicación interna 2020IE2421 del 25 de junio de 2020, para correcciones, vale la pena aclarar que el contratista acepta el descuento, sin embargo, queda pendiente hacer claridad sobre unos reconocimientos que el contratista está solicitando.
</t>
    </r>
    <r>
      <rPr>
        <b/>
        <sz val="8"/>
        <color rgb="FF000000"/>
        <rFont val="Arial"/>
      </rPr>
      <t xml:space="preserve">Septiembre 17 de 2020: </t>
    </r>
    <r>
      <rPr>
        <sz val="8"/>
        <color rgb="FF000000"/>
        <rFont val="Arial"/>
      </rPr>
      <t xml:space="preserve">Se enviaron los radicados 2020EE7275 del 30 de julio de 2020 y 2020EE8140 del 3 de septiembre de 2020, donde se solicita al contratista la firma del acta de liquidación. El 14 de septiembre de 2020, se recibe respuesta  mediante radicado 2020IE11486, por parte del contratista,  donde solicita que se haga la liquidación con el reconocimiento de  las actividades adicionales ejecutadas. 
</t>
    </r>
    <r>
      <rPr>
        <b/>
        <sz val="8"/>
        <color rgb="FF000000"/>
        <rFont val="Arial"/>
      </rPr>
      <t>Octubre 13 de 2020:</t>
    </r>
    <r>
      <rPr>
        <sz val="8"/>
        <color rgb="FF000000"/>
        <rFont val="Arial"/>
      </rPr>
      <t xml:space="preserve"> La Oficina Asesora Juridica de IDIGER da respuesta a la comunicación 2020ER11486 mediante radicado 2020EE9601. Se está a la espera de la respuesta por parte del contratista.
</t>
    </r>
    <r>
      <rPr>
        <b/>
        <sz val="8"/>
        <color rgb="FF000000"/>
        <rFont val="Arial"/>
      </rPr>
      <t xml:space="preserve">Diciembre 18 de 2020: </t>
    </r>
    <r>
      <rPr>
        <sz val="8"/>
        <color rgb="FF000000"/>
        <rFont val="Arial"/>
      </rPr>
      <t xml:space="preserve">Se envía comunicación el día 17 de diciembre de 2020, en donde se le informa al contratista que aún no se recibe el acta de liquidación firmada de acuerdo con las comunicaciones enviadas en el mes de julio y septiembre y se  solicita al contratista realizar la liquidación bilateral, como evidencia se envía el radicado 2020EE12842. </t>
    </r>
  </si>
  <si>
    <t xml:space="preserve">La dependencia informa que se realizó aprobación del informe final de la consultoría N° 231 de 2018, el día 12 de julio de 2019, mediante radicado 2019EE9609, razón por la cual se está realizando el proceso de liquidación del contrato en el cual se tomará esta acción. 
</t>
  </si>
  <si>
    <t>La dependencia remite soportes de proceso de liquidación no obstante el proceso no se ha finalizado y por consiguiente el descuento no se ha realizado. La acción se encuentra en ejecución hasta abril del 2020.</t>
  </si>
  <si>
    <t>La dependencia manifiesta que el descuento por seguros de $2.606.814 ya fue recomendado por el supervisor sin objeción por el contratista,; como evidencia se adjunta acta de liquidación proyectada y respuesta del contratista.
Se continúa trabajando con la oficina jurídica para buscar alternativas para la firma del acta de liquidación. Continúa en ejecución hasta 2020.</t>
  </si>
  <si>
    <t>Se evidencia comunicado  2020EE4601 dió respuesta al CR 37148 con radicado de salida 2020EE2932, donde aceptan los descuentos.  tambien acta de liquidación proyectada,  se dara por ejecutada hasta contar con acta de liquidación  suscrita.  Continua en ejecución. DKRP Se valora indicador en 80%</t>
  </si>
  <si>
    <t xml:space="preserve">
Se identifica que el  acta de liquidación se encuentra en ajustes. Se evidencian las gestiones entre la SARECC y la OAJ frente al particular. Comunicacion interna y comunicación interna 2020IE2421 del 25 de junio de 2020. Pasa a estado vencido por la programación de la acción. DKRP
17/09/2020: La SARECC, remite soportes de la gestión que ha realizado para liquidar el contrato de consultoria 231 de 2018 y dar cumplimeinto a la acción, evidenciandose lo siguiente:
* Radicado de salida 2020EE7275 del 30 de julio de 2020, dirigido al representante legal de JAM Ingenieria y Medio Ambiente S.A.S, en el cual se remite proyecto de acta de liquidación con los ajustes en el balance financiero, que se determinaron por parte de la supervisión del contrato, solicitando la revisión y firma por parte del contratista.
*Radicado de salida 2020EE8140 del 03 de septiembre de 2020, dirigido al representante legal de JAM Ingenieria y Medio Ambiente S.A.S, enviando nuevamente el acta de liquidación para revisión y firma del acta de liquidación, dado que no se ha recibido respuesta por parte del contratista.
*Radicado de entrada 2020ER11486 del 14 de septiembre de 2020, en respuesta a los radicados anterioriores, en el cual el contratista manifiesta no estar de acuerdo con el balance financiero, en donde solicita se proceda a un pago anteriormente pactado en un borrador de acta de liquidación y adicionalmente solicita iniciar un proceso de arreglo directo de conformidad  con lo establecido en el articulo 68 de la Ley 80 de 1993.
Dado lo anterior la OCI, recomienda llevar a cabo los mecanismos de solución directa de la controversia contractual que se presenta para finalmente dar cumplimiento a la acción.</t>
  </si>
  <si>
    <t>16/10/2020: La SARECC, remite radicado 2020EE9601 del 05 de octubre de 2020, en respuesta a la solicitud 2020ER11486.</t>
  </si>
  <si>
    <t>La SARECC, remite soportes de la gestión que ha realizado para liquidar el contrato de consultoria 231 de 2018 y dar cumplimeinto a la acción, evidenciandose lo siguiente:
 * Radicado de salida 2020EE7275 del 30 de julio de 2020, dirigido al representante legal de JAM Ingenieria y Medio Ambiente S.A.S, en el cual se remite proyecto de acta de liquidación con los ajustes en el balance financiero, que se determinaron por parte de la supervisión del contrato, solicitando la revisión y firma por parte del contratista.
 *Radicado de salida 2020EE8140 del 03 de septiembre de 2020, dirigido al representante legal de JAM Ingenieria y Medio Ambiente S.A.S, enviando nuevamente el acta de liquidación para revisión y firma del acta de liquidación, dado que no se ha recibido respuesta por parte del contratista.
 *Radicado de entrada 2020ER11486 del 14 de septiembre de 2020, en respuesta a los radicados anterioriores, en el cual el contratista manifiesta no estar de acuerdo con el balance financiero, en donde solicita se proceda a un pago anteriormente pactado en un borrador de acta de liquidación y adicionalmente solicita iniciar un proceso de arreglo directo de conformidad con lo establecido en el articulo 68 de la Ley 80 de 1993.
 16/10/2020: La SARECC, remite radicado 2020EE9601 del 05 de octubre de 2020, en respuesta a la solicitud 2020ER11486
 23/12/2020: La SARECC, remite radicado 2020EE12842 del 17 de noviembre de 2020, en la cual se evidencia reiteración de la solicitud por parte de la supervisión para la liquidación bilaterla del contrato de consultoria 231 de 2018. 
 Teniendo en cuenta todos los soportes remitidos por la dependencia en los que se evidencia que el supervisor del contrato realizó el respectivo ajuste para realizar el descuento del valor de $ 2.606.814 durante la fase de liquidación del Contrato 231 de 2018 y que se ha solicitado al contratista efectuar la liquidación se evidencia que se da cumplimiento a la acción propuesta, ya que se observa "Un proceso con corrección del factor multiplicador"</t>
  </si>
  <si>
    <t>3.1.3.3</t>
  </si>
  <si>
    <t>Hallazgo administrativo con incidencia fiscal, por $4.386.891 y presunta incidencia disciplinaria, por incluir en el factor multiplicador el componente denominado ICBF y cancelar dicho valor al contratista, sin que fuera ejecutado por el mismo, en el contrato de interventoría No. 213 de 2018</t>
  </si>
  <si>
    <t>Analizar la viabilidad de solicitar o no la discriminación del factor multiplicador en la oferta</t>
  </si>
  <si>
    <t>Aplicación de documento de analisis</t>
  </si>
  <si>
    <t>Documento de analisis</t>
  </si>
  <si>
    <t>Oficina Asesora Juridica y Subdirección de Reducción de Riesgos y Adaptación al Cambio Climático</t>
  </si>
  <si>
    <r>
      <rPr>
        <sz val="8"/>
        <color rgb="FF000000"/>
        <rFont val="Arial"/>
      </rPr>
      <t xml:space="preserve">10/01/2019 Acciones desarrolladas  
A continuación se detallan las acciones realizadas:
• En la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 En la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En la comunicación interna 2019IE4268 de fecha 12 de septiembre de 2019, la Oficina Asesora Jurídica da Alcance a la comunicación cuyo asunto fue el Concepto Jurídico sobre Factor Multiplicador dada en la comunicación interna 20191E2199 del 10/05/2019.
• Se realizó una reunión con el área de estudios y diseños y la oficina asesora jurídica el día 23 mayo 2019. 
• Se realizó una reunión con el área de estudios y diseños y la oficina asesora jurídica el día 17 de septiembre 2019
Evidencias 
Se anexan como evidencias la  Comunicación interna 2019IE2095, la Comunicación interna 2019IE2199, Comunicación interna 2019IE4268, las actas de reunión celebradas el día 23 mayo 2019 y el día 17 de septiembre 2019.
</t>
    </r>
    <r>
      <rPr>
        <b/>
        <sz val="8"/>
        <color rgb="FF000000"/>
        <rFont val="Arial"/>
      </rPr>
      <t>12/12/2019</t>
    </r>
    <r>
      <rPr>
        <sz val="8"/>
        <color rgb="FF000000"/>
        <rFont val="Arial"/>
      </rPr>
      <t xml:space="preserve"> Acciones desarrolladas.  
Se cuentan con los documentos de análisis del mercado para los contratos suscritos, en donde se relacionan los Ítems de Manejo y Disposición de Residuos de Contrucción y Demolición (RCD) dentro del  presupuesto de cada contrato de obra.
Evidencias 
Se anexan los documentos de análisis del mercado para los siguientes contratos suscritos:
Contrato 271 de 2019. Casagrande.
Contrato 279 de 2019. Porvenir.
Contrato 337 de 2018. Serranías.
Contrato 398 de 2018. Juan José Rondón - Usme.
Contrato 313 de 2018. Arabia.
Contrato 334 de 2018. Estrada.
Contrato 488 de 2018. Divino Niño
Contrato 490 de 2018. Monterrey </t>
    </r>
  </si>
  <si>
    <t>23/07/2019:  En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Igualmente a través de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relacionadas con el Factor Multiplicador, donde se establecieron unas actividades que deben adelantar los grupos Estudios y Diseñor y Obras. De igual forma para los procesos (Consultoria e Interventoria a la Consultoria) Concursos de Méritos 006 y 007 (Pliegos definitivos) se estableció dentro del anexo oferta económica, dos columnas para que los proponentes diligencien el calculo del factor multiplicador, diferenciando el personal por nomina y por prestación de servicios y notas para su diligenciamiento.
10/10/2019: Mediante la comunicación interna No. 2019IE4268 del 12-09-2019 se dio alcance a la comunicación en la que se respondian una serie de preguntas formuladas por la Subdirección de Análisis de Riegos y Efectos del Cambio Climático, con el fin de aclarar la posición de la Oficina Asesora Jurídica respecto a la aplicación del factor multiplicador, la cual se concreta en no recomendarlo, debido a la dificultad para realizar seguimiento a cada una de sus variables. Adicionalmente el día 17 de septiembre de 2019 se asistió a la reunion organizada por el area de Estudios y Diseños donde se planteo la posicion anteriormente referida. Por otro lado, con el fin de continuar con la gestión de la acción planteada, se le solicito al la Subdirección de Reducción del Riesgo y Adaptación al Cambio Climático - Area Obras de Mitigación, informar las decisiones adoptadas sobre este tema, pues la Oficina Asesora Jurídica al no recomendar el uso de Facto Multiplicador, asumirá lo planteado por cada area en cada caso en particular. En atención a lo solicitado el Ingeniero Wilson Pulido a traves de correo electronico remirio Acta de Reunion del día 09-10-2019 donde el Área llegó a una serie de conclusiones sobre el tema.</t>
  </si>
  <si>
    <t>Realizando el seguimiento a la presente accion de mejora se evidenció uno por uno cada uno de los soportes establecido en el compromiso de accion entre los cuales se detallan los siguientes: 
1) En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2)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relacionadas con el Factor Multiplicador, donde se establecieron unas actividades que deben adelantar los grupos Estudios y Diseñor y Obras.
3) se estableció dentro del anexo oferta económica, dos columnas para que los proponentes diligencien el calculo del factor multiplicador, diferenciando el personal por nomina y por prestación de servicios y notas para su diligenciamiento. Se identifica  así aplicación y sera objeto de revisión al cierre de la acción (dic de 2019 para evauar su eficacia y sostenibilidad.
SEGUIMIENTO DFRCH DKRP 24/07/2019</t>
  </si>
  <si>
    <t xml:space="preserve">SEGUIMIENTO OCTUBRE DE 2019: La dependencia reporta la gestión realizada para realizar el análisis de viabilidad y remite soportes.
La Oficina de control interno recomienda generar un documento por cada contrato suscrito en el que se presente el analisis de viabiliadad al que ha llegado la dependencia para dar cumplimiento al indicador.
DFRCH 28/10/2019; Se preguntó por la recomendacion incluida en este comentario por la OCI y está pendiente la evidencia por parte de la OAJ. 
DFRCH 29/10/2019. se evidenció mediante correo electronico accion de mejora con correos remitidos por la OAJ a cada una de las areas indicando la informacion sobre responsabilidad de realizar factor multiplicador remitido a la misma OAJ. 
27/12/2019 DFRCH.  LORENA BARÓN El documento son los estudios previos se videnció documento en fisico y en medio digital donde se les da las pautas a los proponentes, señalando que el factor multiplicador no es evaluable en la presentacion de la propuesta, sino un requisito para el cumplimieno contractual: Este documento debe ser tenido en cuenta para la presentacion de la propuesta economica. </t>
  </si>
  <si>
    <t>La viabilidad se documenta en  los estudios previos se evidenció documento en fisico y en medio digital donde se les da las pautas a los proponentes, señalando que el factor multiplicador no es evaluable en la presentacion de la propuesta, sino un requisito para el cumplimieno contractual: Este documento debe ser tenido en cuenta para la presentacion de la propuesta economica. 
Adicionalmente 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La Oficina Asesora Jurídica responde las solicitudes de las dependencias  indicando que es potestativo de cada proceso de acuerdo a su naturaleza y debe establecer control sobre este.
• Se realizó una reunión con el área de estudios y diseños y la oficina asesora jurídica el día 23 mayo 2019. 
• Se realizó una reunión con el área de estudios y diseños y la oficina asesora jurídica el día 17 de septiembre 2019
Finalmente se realizaron ajustes  por  los descuentos a los contratistas de interventoría, por no soportar los pagos según el Factor Multiplicador presentado.Contrato 297 de 2019. Porvenir. Contrato 381 de 2019. Serranías.</t>
  </si>
  <si>
    <t>30/04/2020: La acción fue cerrada por la Contraloría de Bogotá (COD 57 PAD 2020) SANH</t>
  </si>
  <si>
    <t>3.1.3.4</t>
  </si>
  <si>
    <t>Hallazgo administrativo con incidencia fiscal, por valor de $39.792.960 y presunta incidencia disciplinaria, por sobrecostos en el contrato de obra No. 318 de 2018</t>
  </si>
  <si>
    <t>Hacer previo a la solicitud de la oferta el análisis del mercado.</t>
  </si>
  <si>
    <t>Documento análisis del mercado</t>
  </si>
  <si>
    <t>Un documento generado</t>
  </si>
  <si>
    <t>Subdirección de Reducción de Riesgos y Adaptación al Cambio Climático y Oficina Asesora Jurídica</t>
  </si>
  <si>
    <r>
      <rPr>
        <b/>
        <sz val="8"/>
        <color rgb="FF000000"/>
        <rFont val="Arial"/>
      </rPr>
      <t xml:space="preserve">06/27/2019  </t>
    </r>
    <r>
      <rPr>
        <sz val="8"/>
        <color rgb="FF000000"/>
        <rFont val="Arial"/>
      </rPr>
      <t xml:space="preserve">Se ajustó en los  contratos la denominación de los ítems y se realizó el desglose de las actividades referentes a los Ítems de manejo y disposición de residuos en el presupuesto.
Evidencias 
Presupuesto 
</t>
    </r>
    <r>
      <rPr>
        <b/>
        <sz val="8"/>
        <color rgb="FF000000"/>
        <rFont val="Arial"/>
      </rPr>
      <t>10/01/2019</t>
    </r>
    <r>
      <rPr>
        <sz val="8"/>
        <color rgb="FF000000"/>
        <rFont val="Arial"/>
      </rPr>
      <t xml:space="preserve"> Acciones desarrolladas  
Se cuentan con los documentos de análisis del mercado para los contratos suscritos. 
Evidencias 
Se anexan los documentos de análisis del mercado para los contratos suscritos
La Subdirección de Reducción del Riesgo, solicita que esta acción se traslade a la Subdirección de Analisis del Riesgo, por ser de su comptencia. 
</t>
    </r>
    <r>
      <rPr>
        <b/>
        <sz val="8"/>
        <color rgb="FF000000"/>
        <rFont val="Arial"/>
      </rPr>
      <t>12/12/2019</t>
    </r>
    <r>
      <rPr>
        <sz val="8"/>
        <color rgb="FF000000"/>
        <rFont val="Arial"/>
      </rPr>
      <t xml:space="preserve"> Acciones desarrolladas.  
Se cuentan con los documentos de análisis del mercado para los contratos suscritos, en donde se relacionan los Ítems de Manejo y Disposición de Residuos de Contrucción y Demolición (RCD) dentro del  presupuesto de cada contrato de obra.
Evidencias 
Se anexan los documentos de análisis del mercado para los siguientes contratos suscritos:
Contrato 271 de 2019. Casagrande.
Contrato 279 de 2019. Porvenir.
Contrato 337 de 2018. Serranías.
Contrato 398 de 2018. Juan José Rondón - Usme.
Contrato 313 de 2018. Arabia.
Contrato 334 de 2018. Estrada.
Contrato 488 de 2018. Divino Niño
Contrato 490 de 2018. Monterrey 
</t>
    </r>
    <r>
      <rPr>
        <b/>
        <sz val="8"/>
        <color rgb="FF000000"/>
        <rFont val="Arial"/>
      </rPr>
      <t>16/07/2020</t>
    </r>
    <r>
      <rPr>
        <sz val="8"/>
        <color rgb="FF000000"/>
        <rFont val="Arial"/>
      </rPr>
      <t xml:space="preserve"> Acciones realizadas 
se ha implementado la accion por lo tanto se anexa el Analisis de mercado del proceso de urgencia Manifiesta Contrato 516 de 2019 - San Martín de Porres.
</t>
    </r>
    <r>
      <rPr>
        <b/>
        <sz val="8"/>
        <color rgb="FF000000"/>
        <rFont val="Arial"/>
      </rPr>
      <t xml:space="preserve">30-09-2020 </t>
    </r>
    <r>
      <rPr>
        <sz val="8"/>
        <color rgb="FF000000"/>
        <rFont val="Arial"/>
      </rPr>
      <t>Acciones realizadas: Se ha implementado la accion por lo tanto se anexa el Analisis de mercado del proceso de las urgencias Manifiestas No. 702 del 19 de diciembre de 2019 y No. 650 del 27 de noviembre de 2019 corespondientes al Sector San Martín y Divino Niño respectivamente
Se registra como evidencia, el seguimiento a los siguentes proyectos en etapa de ejecución y liquidación: Divino Niño (liquidación), San Martín de Porres (ejecución).
A fecha de corte del 30 de septiembre de 2020, se registra el seguimiento a siete (7) proyectos en etapa de liquidación, de acuerdo con los siguientes Polígonos: Monterrey, Divino Niño, Juan José Rondón, Parque Nacional, San Martín de Porres, Peñon del Cortijo III y Delicias del Carmen.
EVIDENCIAS
Se adjunta como evidencia, los soportes documentales de los siguentes proyectos en etapa de ejecución y liquidación:
Contrato 488-2019 y 489-2019: Divino Niño (liquidación).
Contrato 516-2019 y 517-2019: San Martín de Porres (ejecución).
Se registra como evidencia, el seguimiento a los siguentes proyectos en etapa de liquidación:
Contrato 490-2019 y 491-2019: Monterrey.
Contrato 488-2019 y 489-2019: Divino Niño.
Contrato 398-2019 y 402-2019: Juan José Rondón.
Contrato 458-2019 y 464-2019: Parque Nacional.
Contrato 516-2019 y 517-2019: San Martín de Porres.
Contrato 004-2020 y 002-2020: Peñon del Cortijo III.
Contrato 223-2020 y 224-2020: Delicias del Carmen.
Casagrande - Porvenir - Serranías - Juan José Rondón -  Arabia - Estrada -. Divino Niño - Monterrey - Parque Nacional - San Martín de Porres - Peñon del Cortijo III - Delicias del Crmen
 12 contratos suscritos /12 análisis de mercado x 100</t>
    </r>
  </si>
  <si>
    <t xml:space="preserve">23/07/2019:  En reunión de fecha 23 de julio de 2019, la Oficina Asesora Jurídica Grupo Precontractual, se revisó el procedimiento que realiza este grupo relacionado con el análisis realizado a los estudios de mercado que remiten las diferentes áreas de la entidad junto con los estudios previos y sector. (Se anexa Acta de reunión). En los proceso de obra y e interventoria se está solicitando a la Subdirección de reducción que remitan documento de análisis que realizan para calcular los precios unitarios. 
11/10/2019: Mediante Comunicación Interna radicada No. 2019IE4924 del 11-10-2019 se recordó a las Subdirecciones y Oficinas de la Entidad, una serie de lineamientos a tener en cuenta al momento de realizar el Estudio de Mercado.
</t>
  </si>
  <si>
    <t xml:space="preserve">
Se evidenció que el 23/07/2019 se realizó reunion de analisis a los estudios de mercado que remiten las diferentes areas de la entidad, reunion que se comprobó mediante acta al a fecha de inicio de este seguimiento. 
DFRCH 24/07/2019  
Frente a lo analizado es necesario que la Subdirección de Reduccion realice las acciones pertinentes para poder completar la accion y  remitir documento de analisis de mercado de acuerdo a contrataciones de obra requeridas. Este documento debe generarse y avalarse para dar cumplimiento a al acción.</t>
  </si>
  <si>
    <t>La dependencia remite formatos con cotizaciones para las obras JJ Rondon, La Estrada y Arabia, los documentos remitidos no corresponden a un estudio de mercado. La acción se encuentra vigente hasta marzo de 2020, se recomienda priorizar la recopilación de la información que corresponde al cumplimiento de la acción teniendo en cuanta la cantidad de obras ejecutadas.
DFRCH 28/10/2019 Se realizo la observacion frente a la presente acción y la refeerente de la OAJ dice que la evidencia de los estudios de mercado es competencia de la subdireccion de reducción, por ende ellos remitiran estudios de mercado no la OAJ. 
Se presentan los siguientes avances frente a la acción: En reunión de fecha 23 de julio de 2019, la Oficina Asesora Jurídica Grupo Precontractual, se revisó el procedimiento que realiza este grupo relacionado con el análisis realizado a los estudios de mercado que remiten las diferentes áreas de la entidad junto con los estudios previos y sector. (Se anexa Acta de reunión). En los procesos de obra y e interventoria se está solicitando a la Subdirección de Reducción que remitan documento de análisis que realizan para calcular los precios unitarios.  (Se anexa PDF) .
 Mediante Comunicación Interna radicada No. 2019IE4924 del 11-10-2019 se recordó a las Subdirecciones y Oficinas de la Entidad, una serie de lineamientos a tener en cuenta al momento de realizar el Estudio de Mercado.
Se recomienda a la Oficina Asesora Jurídica realizar el seguimiento de los lineamientos establecidos.
Esta acción continúa en ejecución.</t>
  </si>
  <si>
    <t>27/12/2019 DFRCH. A la fecha se evidenció soporte relacionado con analisis de mercado proceso de seleccion, S.A. MC 024 DE 2019 tipologia contractual obra, dando asi cumplimiento al seguimiento de plan de mejoramiento. Lorena Barón. 
Se identifican:  documentos de análisis del mercado para los contratos suscritos, en donde se relacionan los Ítems de Manejo y Disposición de Residuos de Contrucción y Demolición (RCD) dentro del  presupuesto de cada contrato de obra.
Soportes: Se anexan los documentos de análisis del mercado para los siguientes contratos suscritos:
Contrato 271 de 2019. Casagrande.
Contrato 279 de 2019. Porvenir.
Contrato 337 de 2018. Serranías.
Contrato 398 de 2018. Juan José Rondón - Usme.
Contrato 313 de 2018. Arabia.
Contrato 334 de 2018. Estrada.
Contrato 488 de 2018. Divino Niño
Contrato 490 de 2018. Monterrey 
Continua en ejecución hasta cierre de la acción en marzo de 2020.</t>
  </si>
  <si>
    <r>
      <rPr>
        <sz val="8"/>
        <color rgb="FF000000"/>
        <rFont val="Arial"/>
      </rPr>
      <t>30/04/2020: Para el perido objeto de seguimento los responsables no remitieron evidencias del cumplimiento de la acción, en periodos anteriores la OAJ habia recordado los linemientos para los estudios de mercado. SANH.</t>
    </r>
    <r>
      <rPr>
        <sz val="8"/>
        <color rgb="FF0000FF"/>
        <rFont val="Arial"/>
      </rPr>
      <t xml:space="preserve"> Se requiere que se remita desde la SRRACC el listado total de estudios de mercado, previo a la suscripción de contratos de obra para soportar el hallazgo con implementación generalizada. DKRP</t>
    </r>
  </si>
  <si>
    <r>
      <rPr>
        <sz val="8"/>
        <color rgb="FF000000"/>
        <rFont val="Arial"/>
      </rPr>
      <t>28 Julio 2020: Para 2020, en términos de obras se expidió la urgencia manifiesta</t>
    </r>
    <r>
      <rPr>
        <b/>
        <sz val="8"/>
        <color rgb="FFFF0000"/>
        <rFont val="Arial"/>
      </rPr>
      <t xml:space="preserve"> ****  </t>
    </r>
    <r>
      <rPr>
        <sz val="8"/>
        <color rgb="FFFF0000"/>
        <rFont val="Arial"/>
      </rPr>
      <t xml:space="preserve">con el </t>
    </r>
    <r>
      <rPr>
        <sz val="8"/>
        <color rgb="FF000000"/>
        <rFont val="Arial"/>
      </rPr>
      <t xml:space="preserve">Contrato 516 de 2019 - San Martín de Porres. En este contrato ele studio de mercado se realizó un ánálisis de los precios presentados en la Oferta del Contratista mediante un comparativo con precios IDU e INVIAS para los items más representativos. 
A la fecha  julio de 2020 se cuenta con las siguientes soportes:  Obras  Peñon del Cortijo, Divino Niño, Parquie Nacional ( Presupuestos entragados por la consultoría)  y San Martin de Porres (Análisis de Mercado). Con esto la dependencia garantiza racionalidad en la estimación de los costos. 
Se estima cumplida esta acción, pero se dará continuidad en su revisión incluyebndo los nuevos procesos de 2020 para garantizar la sostenibilidad de la misma. 
</t>
    </r>
  </si>
  <si>
    <r>
      <rPr>
        <sz val="8"/>
        <color rgb="FF000000"/>
        <rFont val="Arial"/>
      </rPr>
      <t>28 Julio 2020: Para 2020, en términos de obras se expidió la urgencia manifiesta</t>
    </r>
    <r>
      <rPr>
        <b/>
        <sz val="8"/>
        <color rgb="FFFF0000"/>
        <rFont val="Arial"/>
      </rPr>
      <t xml:space="preserve"> ****  </t>
    </r>
    <r>
      <rPr>
        <sz val="8"/>
        <color rgb="FFFF0000"/>
        <rFont val="Arial"/>
      </rPr>
      <t xml:space="preserve">con el </t>
    </r>
    <r>
      <rPr>
        <sz val="8"/>
        <color rgb="FF000000"/>
        <rFont val="Arial"/>
      </rPr>
      <t xml:space="preserve">Contrato 516 de 2019 - San Martín de Porres. En este contrato ele studio de mercado se realizó un ánálisis de los precios presentados en la Oferta del Contratista mediante un comparativo con precios IDU e INVIAS para los items más representativos. 
A la fecha  julio de 2020 se cuenta con las siguientes soportes:  Obras  Peñon del Cortijo, Divino Niño, Parquie Nacional ( Presupuestos entragados por la consultoría)  y San Martin de Porres (Análisis de Mercado). Con esto la dependencia garantiza racionalidad en la estimación de los costos. 
Se estima cumplida esta acción, pero se dará continuidad en su revisión incluyebndo los nuevos procesos de 2020 para garantizar la sostenibilidad de la misma. 
</t>
    </r>
  </si>
  <si>
    <t>A la fecha la Subdirección de Reducción presenta los documentos relacionados con Analisis y estudios de mercado de Casagrande - Porvenir - Serranías - Juan José Rondón - Arabia - Estrada -. Divino Niño - Monterrey - Parque Nacional - San Martín de Porres - Peñon del Cortijo III - Delicias del Carmen para un total de 12. Adicionalmente desde la Oficina Asesora Jurídica se anexan comunicación de lineamientos sobre estudios de mercado y su realización en 11 procesos adicionales. (23 en total)</t>
  </si>
  <si>
    <t>Ajustar en los próximos contratos la denominación de los items y realizar el desglose de las actividades referentes a los Items de manejo y disposición de residuos en el presupuesto.</t>
  </si>
  <si>
    <t>Item de transporte y disposición de residuos</t>
  </si>
  <si>
    <t>Un documento modificado</t>
  </si>
  <si>
    <t xml:space="preserve">
SEGUIMIENTO JULIO DE 2019:   A la fecha la depdenencia remite  análisis de precios realizados por lo que se insta a  determinar las actividades con la Subdirección de Analisis para definir de forma concertada los requerimientos en las consultorías.
Se solicta dar estricto cumplimiento a la acción  y al indicador en la contratación para dar cierre a la misma.
"Ajustar en los próximos contratos la denominación de los items y realizar el desglose de las actividades referentes a los Items de manejo y disposición de residuos en el presupuesto"</t>
  </si>
  <si>
    <t xml:space="preserve">SEGUIMIENTO OCTUBRE DE 2019: La dependencia solicita traslado de la acción al grupo de Estudios y Diseños de la SARRECC, lo cual no es posible toda vez que la Oficina de Control Interno no se encuentra facultada para realizar modificaciones al Plan de Mejoramiento ya suscrito ante la Contraloría de Bogotá en el aplicativo SIVICOF.
Se solicita priorizar la ejecución de esta acción la cual se encuentra a dos meses de vencer.
La dependencia de Subdirección de Reducción de Riesgos y Adaptación al Cambio Climático solicita a La Subdirección de Análisis de Riesgos los documentos asociados a los análisis de mercado que soportan los presupuestos producto de las consultorías para los para los contratos suscritos con el desglose requerido, esto debido a  que esta dependencia es el insumo para los contratos de obra posteriores. 
Se insta a agilizar este trámite en atención a que el cierre  es el al finalizar esta vigencia. 
Se identifica el oficio de requerimiento de Análisis del mercado de consultorías y los análisis de mercado de las urgencias manifiestas. 
</t>
  </si>
  <si>
    <t>Se realizó el ajuste la desagregación en el  ítems "3.00" correspondiente a "transporte y disposición de residuos"  y "derecho a botadero" en los presupuestos de los  contratos de obra de Parque nacional.y  Casagrande. Contrato 464 de 2019. Parque nacional. Contrato 271 de 2019. Casagrande.</t>
  </si>
  <si>
    <t>3.1.3.5</t>
  </si>
  <si>
    <t>Hallazgo administrativo con incidencia fiscal por valor de $10.967.227 y presunta incidencia disciplinaria, por debilidades en la supervisión asociadas al seguimiento del factor multiplicador pactado en el marco del contrato de interventoría 212 de 2018</t>
  </si>
  <si>
    <r>
      <rPr>
        <sz val="8"/>
        <color rgb="FF000000"/>
        <rFont val="Arial"/>
      </rPr>
      <t xml:space="preserve">06/27/2019  Esta acción se encuentra en proceso de implementación 
10/01/2019 Acciones desarrolladas  
A continuación se detallan las acciones realizadas:
• En la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 En la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En la comunicación interna 2019IE4268 de fecha 12 de septiembre de 2019, la Oficina Asesora Jurídica da Alcance Comunicación Concepto Jurídico sobre Factor Multiplicador dada en la comunicación interna 20191E2199 del 10/05/2019.
• Se realizó una reunión con el área de estudios y diseños y la oficina asesora jurídica el día 23 mayo 2019. 
• Se realizó una reunión con el área de estudios y diseños y la oficina asesora jurídica el día 17 de septiembre 2019
Evidencias 
Se anexan como evidencias la  Comunicación interna 2019IE2095, la Comunicación interna 2019IE2199, Comunicación interna 2019IE4268, las actas de reunión  celebradas el día 23 mayo 2019. y el día 17 de septiembre 2019
</t>
    </r>
    <r>
      <rPr>
        <b/>
        <sz val="8"/>
        <color rgb="FF000000"/>
        <rFont val="Arial"/>
      </rPr>
      <t>12/12/2019</t>
    </r>
    <r>
      <rPr>
        <sz val="8"/>
        <color rgb="FF000000"/>
        <rFont val="Arial"/>
      </rPr>
      <t xml:space="preserve"> Acciones realizadas: 
Se han estado calculando y efectuando  los descuentos a los contratistas de interventoría, por no soportar los pagos según el Factor Multiplicador presentado.
Evidencias 
Se anexan como evidencias los documentos que soportan los descuentos realizados.
Contrato 297 de 2019. Porvenir.
Contrato 381 de 2019. Serranías.
</t>
    </r>
  </si>
  <si>
    <t>sin reporte</t>
  </si>
  <si>
    <t>SEGUIMIENTO OCTUBRE DE 2019: La dependencia reporta la gestión realizada para realizar el análisis de viabilidad y remite soportes.
La Oficina de control interno recomienda generar un documento por cada contrato suscrito en el que se presente el analisis de viabiliadad al que ha llegado la dependencia para dar cumplimiento al indicador.</t>
  </si>
  <si>
    <t xml:space="preserve">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La Oficina Asesora Jurídica responde las solicitudes de las dependencias  indicando que es potestativo de cada proceso de acuerdo a su naturaleza y debe establecer control sobre este.
• Se realizó una reunión con el área de estudios y diseños y la oficina asesora jurídica el día 23 mayo 2019. 
• Se realizó una reunión con el área de estudios y diseños y la oficina asesora jurídica el día 17 de septiembre 2019
Finalmente se realizaron ajustes  por  los descuentos a los contratistas de interventoría, por no soportar los pagos según el Factor Multiplicador presentado.Contrato 297 de 2019. Porvenir.Contrato 381 de 2019. Serranías.
Se anexa el acta de la reunion de obras en la cual se realizó el analisis y se tomaron decisiones con respecto a la aplicación del  factor multiplicador  que es el documento de análisis
la OAJ manifiesta: La viabilidad se documenta en  los estudios previos se evidenció documento en fisico y en medio digital donde se les da las pautas a los proponentes, señalando que el factor multiplicador no es evaluable en la presentacion de la propuesta, sino un requisito para el cumplimieno contractual: Este documento debe ser tenido en cuenta para la presentacion de la propuesta economica. . 
</t>
  </si>
  <si>
    <t>Hallazgo administrativo con incidencia fiscal por valor de $18.083.800 y presunta incidencia disciplinaria, por diferencias en el cálculo de la administración del contrato de obra 321 de 2017</t>
  </si>
  <si>
    <t>Fortalecer la revisión a los documentos en el cálculo de la administración</t>
  </si>
  <si>
    <t>Documentos en el cálculo de la administración</t>
  </si>
  <si>
    <t>Un documento ajustado</t>
  </si>
  <si>
    <t>06/27/2019  Esta acción se encuentra en proceso de implementación 
10/01/19 Acciones realizadas 
Se fortaleció la revisión a los documentos en el cálculo de la administración mediante solicitud a los contratistas de oba e interventoria de los mismos y verificacion de la incorporacion  en el expediente respectivo.
Evidencias 
Se anexan como evidencia los documentos del cálculo de la administración para los contratos suscritos.
12/12/2019 Acciones realizadas: 
Se fortaleció la revisión a los documentos en el cálculo de la administración mediante solicitud a los contratistas de oba e interventoría de los mismos y verificación de la incorporación  en el expediente respectivo.
Se anexan como evidencias los documentos del cálculo de la administración de los siguientes contratos:
Contrato 321 de 2019. Arabia.
Contrato 297 de 2019. Porvenir.
Contrato 381 de 2019. Serranías.
Contrato 457 de 2018. Caracoli 
Contrato 297 de 2019. Casagrande.
Contrato 420 de 2019. Granjas de San Pablo
Contrato 398 de 2018. Juan José Rondón - Usme.
Contrato 464 de 2019. Parque nacional.</t>
  </si>
  <si>
    <t>SEGUIMIENTO OCTUBRE DE 2019: La dependencia remite documentos de cálculo de administración correspondientes a las obras Porvenir, Casagrande, Serranías, Arabia y la Estrada, se recomienda continuar con la ejecución de la acción hasta el cierre con corte a diciembre.</t>
  </si>
  <si>
    <t>De acuerdo a lo manifestado por la dependencia se realiza de manera sistemática calculo y  revisión del cálculo de la administración. Se identifican los documentos del cálculo de la administración de los siguientes contratos:
Contrato 321 de 2019. Arabia.
Contrato 297 de 2019. Porvenir.
Contrato 381 de 2019. Serranías.
Contrato 457 de 2018. Caracoli 
Contrato 297 de 2019. Casagrande.
Contrato 420 de 2019. Granjas de San Pablo
Contrato 398 de 2018. Juan José Rondón - Usme.
Contrato 464 de 2019. Parque nacional.</t>
  </si>
  <si>
    <t>Hallazgo administrativo con incidencia fiscal por valor de $2.975.000 y presunta incidencia disciplinaria, por debilidades en la supervisión asociadas al seguimiento del factor multiplicador pactado en el marco del contrato de interventoría 420 de 2017</t>
  </si>
  <si>
    <t>Incorporar en el formato del cálculo del factor multiplicador de los estudios previos y en el pliego de condiciones una nota indicado a los proponentes la necesidad de colocar No Aplica en aquellos ítems que por ley no deban incluir, señalando al pie de página la razón de la no aplicabilidad</t>
  </si>
  <si>
    <t>Aplicación de lineamientos calculo factor multiplicador</t>
  </si>
  <si>
    <t>(No. de procesos con factor multiplicado ajustado/No. de procesos en curso)*100</t>
  </si>
  <si>
    <t>Oficina TICS</t>
  </si>
  <si>
    <t xml:space="preserve">0/0 </t>
  </si>
  <si>
    <t xml:space="preserve">09/10/2019 No se han presentado contratos que requieran el factor multiplicador supervisados por la oficina TIC en el periodo de seguimiento. La oficina TIC se encuentra atenta a designaciones por por parte de la direccion general de contratos de este tipo que dieran a lugar para implementar las acciones sugeridas
20/09/2020
Se informó al grupo de contratación para implementar la acción, a lo cual informó que: se le pidió a la subdirección de análisis que elabore un formato donde puedan incluir todos las variables y costos que conlleve el Factor Multiplicador, este si me es imposible de pasar por qué no tengo la certeza de todos los ítems que debe contener.
</t>
  </si>
  <si>
    <t>Seguimiento  18 de julio de 2019: No se observó registro de avance por parte de la oficina TICS, debido a que  a al fecha no se han presentado contratos que requieran el uso del factor multiplicador. La acción continua en ejecución hasta 2020. SAN- DKRP Julio de 2019</t>
  </si>
  <si>
    <t>Seguimiento 11 de Octubre de 2019:Se observó que la Oficina TICS no reporta avance debido  que a la fecha no se han reportado   contratos que requieran el factor multiplicador supervisados por la oficina TICS.La acción culmina en abril de 2020. MLBC</t>
  </si>
  <si>
    <t>Seguimiento 31 de diciembre  de 2019:Se observó que la Oficina TICS no reporta avance debido  que a la fecha no se han reportado   contratos que requieran el factor multiplicador supervisados por la oficina TICS.La acción culmina en abril de 2020. MLBC</t>
  </si>
  <si>
    <r>
      <rPr>
        <b/>
        <sz val="8"/>
        <color rgb="FF000000"/>
        <rFont val="Arial"/>
      </rPr>
      <t>30/04/2020</t>
    </r>
    <r>
      <rPr>
        <sz val="8"/>
        <color rgb="FF000000"/>
        <rFont val="Arial"/>
      </rPr>
      <t xml:space="preserve">: Se observó que la Oficina TICS no reporta avance , La acción culminó en abril de 2020. </t>
    </r>
    <r>
      <rPr>
        <b/>
        <sz val="8"/>
        <color rgb="FF000000"/>
        <rFont val="Arial"/>
      </rPr>
      <t>MLBC</t>
    </r>
  </si>
  <si>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 xml:space="preserve">22/09/2020 </t>
    </r>
    <r>
      <rPr>
        <sz val="8"/>
        <color rgb="FF000000"/>
        <rFont val="Arial"/>
      </rPr>
      <t xml:space="preserve">se presenta evidencia de la plataforma SECOP II, en la que abriendo la aplicación anexo económico se desprende el formato correspondiente, relacionado con la desagregación del factor multiplicador, lo que permite identificar cada uno de los costos asociados al factor indicados por el proponente en su oferta. Frente a la evidencia presentada la OCI, concede el cierre de la acción. </t>
    </r>
    <r>
      <rPr>
        <b/>
        <sz val="8"/>
        <color rgb="FF000000"/>
        <rFont val="Arial"/>
      </rPr>
      <t xml:space="preserve">AFPH </t>
    </r>
  </si>
  <si>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 xml:space="preserve">22/09/2020 </t>
    </r>
    <r>
      <rPr>
        <sz val="8"/>
        <color rgb="FF000000"/>
        <rFont val="Arial"/>
      </rPr>
      <t xml:space="preserve">se presenta evidencia de la plataforma SECOP II, en la que abriendo la aplicación anexo económico se desprende el formato correspondiente, relacionado con la desagregación del factor multiplicador, lo que permite identificar cada uno de los costos asociados al factor indicados por el proponente en su oferta. Frente a la evidencia presentada la OCI, concede el cierre de la acción. </t>
    </r>
    <r>
      <rPr>
        <b/>
        <sz val="8"/>
        <color rgb="FF000000"/>
        <rFont val="Arial"/>
      </rPr>
      <t xml:space="preserve">AFPH </t>
    </r>
  </si>
  <si>
    <t>Se presenta una muestra de evidencias de la plataforma SECOP II, en la que abriendo la aplicación anexo económico se desprende el formato correspondiente, relacionado con la desagregación del factor multiplicador, lo que permite identificar cada uno de los costos asociados al factor indicados por el proponente en su oferta. (Proceso Subdirección de Reducción Laches). Adicionalmente la  Subdirección de Análisis  presenta soportes de  aplicación del mecaismo de factor multiplicador  en los procesos Gran Colombia y Buenavista. Esta dinámica ha sido aplicable en los procesos requeridos. La Oficina TICs no desarrolló contratos relacionados frente al tema.</t>
  </si>
  <si>
    <t>3.1.3.8</t>
  </si>
  <si>
    <t>Hallazgo administrativo con presunta incidencia disciplinaria por no contar con análisis económicos y precios del mercado, para determinar el valor de los contratos de obra 214 de 2018, 318 de 2018, 211 de 2018, 321 de 2017 y contrato de consultoría 231 de 2018, violando el principio de planeación</t>
  </si>
  <si>
    <t>Realizar reuniones entre el grupo de Obras de Mitigación y el grupo de Estudios y diseños, previa a la aprobación de los productos de las Consultorías, para la generación de recomendaciones a los productos presentados por dicha consultoria y que seran avalados por la Subdirección de Analisis</t>
  </si>
  <si>
    <r>
      <rPr>
        <b/>
        <sz val="8"/>
        <color rgb="FF000000"/>
        <rFont val="Arial"/>
      </rPr>
      <t>06/27/2019</t>
    </r>
    <r>
      <rPr>
        <sz val="8"/>
        <color rgb="FF000000"/>
        <rFont val="Arial"/>
      </rPr>
      <t xml:space="preserve">  Se han realizado las reuniones entre el grupo de Obras de Mitigación y el grupo de Estudios y diseños.
Evidencia 
Actas de reuniones 
</t>
    </r>
    <r>
      <rPr>
        <b/>
        <sz val="8"/>
        <color rgb="FF000000"/>
        <rFont val="Arial"/>
      </rPr>
      <t>10/01/2019</t>
    </r>
    <r>
      <rPr>
        <sz val="8"/>
        <color rgb="FF000000"/>
        <rFont val="Arial"/>
      </rPr>
      <t xml:space="preserve"> Acciones desarrolladas  
Se  aclara que  el presupuesto es un producto de la consultoría realizada por el área de estudios y diseños y en varias oportunidades se ha en las reuniones con el área de Diseños el desglose del ítem relacionado con el transporte y disposición final del material.  Finalmente en la reunión celebrada el 01 de octubre de se acordó elevar la solicitud para trasladar el hallazgo al área de estudios y diseños por cuanto el presupuesto es un producto de la consultoría, y es el área de estudios y diseños quien debe determinar los cambios o sugerencias al presupuesto, así como aportar las evidencias al  plan de mejoramiento. 
</t>
    </r>
    <r>
      <rPr>
        <b/>
        <sz val="8"/>
        <color rgb="FF000000"/>
        <rFont val="Arial"/>
      </rPr>
      <t>12/12/2019</t>
    </r>
    <r>
      <rPr>
        <sz val="8"/>
        <color rgb="FF000000"/>
        <rFont val="Arial"/>
      </rPr>
      <t xml:space="preserve"> Acciones realizadas: 
Se realizaron las reuniones entre el Equipo de Obras de Mitigación y el Equipo de Estudios y diseños y se  generaron recomendaciones a los productos presentados por las consultorías.  
Evidencias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t>
    </r>
    <r>
      <rPr>
        <b/>
        <sz val="8"/>
        <color rgb="FF000000"/>
        <rFont val="Arial"/>
      </rPr>
      <t>16/07/2020</t>
    </r>
    <r>
      <rPr>
        <sz val="8"/>
        <color rgb="FF000000"/>
        <rFont val="Arial"/>
      </rPr>
      <t xml:space="preserve"> Acciones realizadas 
Se adjuntan como evidencias las copias digitales de las actas de reunión celebradas con el Equipo de Estudios y diseños y las comunicaciones internas. 
Actas de coordinación Estudios y diseños Enero 
Actas de coordinación Estudios y diseños Febrero 
Actas de coordinación Estudios y diseños Marzo 
Actas de coordinación Estudios y diseños Abril 
Actas de coordinación Estudios y diseños Mayo  
Actas de coordinación Estudios y diseños Junio 
En las actas se registra Seguimiento de los siguientes Polígonos en las actas: 
Sector Laches
Sector Peñon del Cortijo II
Sector Divino Niño. 
Sector Codito Fase III.
Sector Santa Rosita las Vegas.
Sector Bella Flor.
Sector Fiscala II - Fortuna
Sector Arboleda Sur.
Sector Urbanizacion Santa Rosa.
30-09-2020 Acciones realizadas: Se realizaron las reuniones entre el Equipo de Obras de Mitigación y el Equipo de Estudios y diseños y se  generaron recomendaciones a los productos presentados por las consultorías.  
Se adjuntan como evidencias las actas de reunión celebradas con el Equipo de Estudios y diseños y las comunicaciones internas con recomendaciones. 
Sector Laches
Sector Peñon del Cortijo II
Sector Divino Niño. 
Sector Codito Fase III.
Sector Santa Rosita las Vegas.
Sector Bella Flor.
Sector Fiscala II - Fortuna
Sector Arboleda Sur.
Sector Urbanizacion Santa Rosa.
EVIDENCIAS:
Se adjuntan como evidencias las actas de reunión celebradas con el Equipo de Estudios y diseños y las comunicaciones internas con recomendaciones. 
19-04-11.Actas de coordinación Estudios y diseños 
19-05-22.Actas de coordinación Estudios y diseños 
19-05-23.Actas de coordinación Estudios y diseños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19-10-30.Actas de coordinacion Estudios y diseños 
19-10-31.Actas de coordinacion Estudios y diseños 
19-12-04 Actas de coordinacion Estudios y diseños 
20-01-27.Actas Reunión
20-02-18.Acta.Estudioa.obras.predial
20-02-25.Actas de coordinacion Estudios y diseños
20-02-27.Revision.estudios.2020IE957
20-03-06.2020EE3451.Traslado.consultores
20-06-25 Actas de reunión junio 2020
20-07-13.ACTA DE REUNIÓN No. 3
20-07-13.Actas de reunión junio 2020
20-08-11 Acta reunión Obras y Estudios
21 reuniones realizadas para 9 poligonos/ 21 reuniones requeridas en 9 poligonos x 100 = 100</t>
    </r>
  </si>
  <si>
    <t xml:space="preserve">
SEGUIMIENTO OCTUBRE DE 2019: La dependencia reporta el desarrollo de reuniones para cada uno de los polígonos objeto de estudio. La acción vence en marzo de 2020, se solicita remitir los soportes que se vayan generando de las reuniones desarrolladas hasta tal fecha.</t>
  </si>
  <si>
    <r>
      <rPr>
        <sz val="8"/>
        <color rgb="FF000000"/>
        <rFont val="Arial"/>
      </rPr>
      <t xml:space="preserve">Se verifican soportes de reuniones entre el Equipo de Obras de Mitigación y el Equipo de Estudios y diseños frente a productos presentados por las consultorías.  
Soportes: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t>
    </r>
    <r>
      <rPr>
        <sz val="8"/>
        <color rgb="FFFF0000"/>
        <rFont val="Arial"/>
      </rPr>
      <t>Observación: Para garantizar correspondencia con el indicador debes especificarse los polígonos discutidos en las reuniones.</t>
    </r>
  </si>
  <si>
    <t>La dependencia no tiene referente de plan de mejoramiento asignado. El profesional especializado Grupo Obras remite  los siguientes soportes: Se realizaron las reuniones entre el Equipo de Obras de Mitigación y el Equipo de Estudios y diseños y se  generaron recomendaciones a los productos presentados por las consultorías. Adicionalmente los contratistas de obra e interventoría  hacen entrega de documentación relacionada con análisis económico de precios  aplicados a los proyectos.. 
Evidencias :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19-10-30.Actas de coordinacion Estudios y diseños 
19-10-31.Actas de coordinacion Estudios y diseños 
20-01-27.Actas de coordinacion Estudios y diseños
20-02-18.Acta.Estudioa.obras.predial
20-02-25.Actas de coordinacion Estudios y diseños
20-03-06.2020EE3451.Traslado.consultores
20-02-27.Revision.estudios.2020IE957
Se registra Seguimiento de los siguientes Polígonos: Monterrey, Laches, Divino Niño, Santa Rosita las Vegas, Arboleda Sur, Fiscala Fortuna, Mirador, Delicias del Carmen, Juan José Rondón, Caracolí, Bella Flor, Granjas de san Pablo,  San Martín de Porres, Peñón de Cortijo, Parque Nacional, Monterrey. 
Se adjuntan como evidencias las actas de reunión celebradas con el Equipo de Estudios y diseños y las comunicaciones internas con recomendaciones. 
Se anexan como evidencia la documentación relacionada con análisis económico de precios aplicados a los proyectos de los siguiemtes poligonos de obra: Monterrey, Divino Niño, Juan José Rondón,  San Martín de Porres, Peñón de Cortijo, Parque Nacional. 
Se requiere valoracion del indicador. Pasa a estado vencido hasta su cálculo.</t>
  </si>
  <si>
    <t xml:space="preserve">28 Julio de 2020: En las actas  de enero a Junio de 2020 se identifica el  Seguimiento de los siguientes Polígonos en las actas: Laches, Divino Niño, Santa Rosita las Vegas, Arboleda Sur, Fiscala Fortuna, Mirador, Delicias del Carmen, Juan José Rondón, Caracolí, Bella Flor, Granjas de san Pablo, San Martín de Porres, Peñón de Cortijo, Parque Nacional, Monterrey.
No se identifica cálculo del indicador . Continua Vencida.
Se envia desde la dependencia  el desglose del indicador donde se registra: No.        Proceso Constructivo         Fecha de mesa de trabajo 
1        Laches         25/06/2020
2        Peñón del Cortijo         25/06/2020
3        Divino niño Sector II        23/06/2020
4        Santa Rosita Las Vegas         18/06/2020
5        Arboleda Sur         16/06/2020
6        La Fiscala         11/06/2020
Indicador
(No., de reuniones realizadas/No., de polígonos de estudio)*100
Cumplimiento de indicador 
=(6 reuniones realizadas / 6 polígonos de estudio)*100=100% 
Cumplimiento de indicador = 100% 
Se da por cumplida. Se recomienda dar continuidad a la acción dado que el ente de control revisa su sostenibilidad hasta diciembre de 2020.
</t>
  </si>
  <si>
    <t>Hallazgo administrativo con presunta incidencia disciplinaria, por incumplimiento en la publicación en el Plan Anual de Adquisiciones de los contratos de obra No. 416 de 2017, 211 de 2018 y 214 de 2018 y los contratos de interventoría No. 420 de 2017 y 212 de 2018</t>
  </si>
  <si>
    <t>Previo a iniciar cualquier contratación con recursos FONDIGER, se verifica que se encuentre incluido en el Plan de Adquisiciones a partir de la implementación de la nueva politica</t>
  </si>
  <si>
    <t>Verificación Plan Anual de Adquisiciones vs la contrataciones realizadas</t>
  </si>
  <si>
    <t>Contratos suscritos con recursos FONDIGER / Contrados reportados en el Plan Anual de Adquisiciones.</t>
  </si>
  <si>
    <t>23/07/2019: Verificado la versión 40 del plan de Adquisiciones publicada en el SECOP II y la base de contratos del IDIGER (Recursos FONDIGER), Se encuentra que esta cumpliendo. 
14/08/2019: Se verifica la Version 43 del Plan de Adquisicones publicada en el SECOP V/S la Base de Contratos del IDIGER (Recursos FONDIGER), el Convenio 270 de 2019 se encuentra incluido en el Plan Anual de Adquisiciones vigencia 2019. Se anexa la versión 43 del Plan Anual de Adquisiciones.
10/10/2019: Se verifica la version 55 del Plan de Adquisiciones vs la Base de Contratos del IDIGER (Recursos FONDIGER), el cual se encuentra cumpliendo.
18/09/2020: En lo transcurrido del año 2020 a la fecha se han celebrado 4 contratos con recursos FONDIGER: 18, 170, 219, 220, los cuales se encontraban previo a la suscripción,  incluidos en la versión 60 del PAA. Como evidencia se anexan los pantallazos en los cuales puede verificarse el cumplimiento de la acción, por lo cual se solicita el cierre del hallazgo.</t>
  </si>
  <si>
    <t xml:space="preserve">El dia 24 de Julio se realizó verificacion de las evidencias comenzando con la versión 40 del plan de Adquisiciones publicada en el SECOP II y la base de contratos del IDIGER (Recursos FONDIGER) de lo anteriormente mencionado se evidencio que si le estan dando cumplimiento a las acciones descritas en el plan de mejoramiento, sin embargo no se observó la publicacion de la evidencia correspondiente al convenio 270 de 2019. DFRCH. 
14/08/2019 Se evidencio la publicacion del convenio 270 de 2019 en la version 43 del plan anual de adquisiones publicado en el secop, el Convenio 270 de 2019 se encuentra incluido en el Plan Anual de Adquisiciones vigencia 2019. Anexando la versión 43 del Plan Anual de Adquisiciones. DFRCH.  </t>
  </si>
  <si>
    <t xml:space="preserve">DFRCH 28/10/2019 Se evidencío por parte de la OAJ en la pagina del SECOP II la verificacion del PAA tal y como lo implemetó la nueva politica de contratacion publica acorde con los contratos celebrados por IDIGER.
EVIDENCIA: correo electronico con PAA y PAA en la pagina del SECOP II.
Referente de OAJ Leidy Alvarez.    </t>
  </si>
  <si>
    <t>Actividad en ejecución en vigencia 2020</t>
  </si>
  <si>
    <t>La Circular Externa No. 1 de 2019 de Colombia Compra Eficiente dispuso la obligación para las entidades de publicar en el SECOP II los procedimientos de contratación que iniciaban a partir del 1 de enero de 2020 , por lo que toda celebración de contrato se debe realizar a traves de esta plataforma. Durante la elaboración de la sección precontractual es exigido por dicha plataforma vincularlo con su inclucion en el Plan Anual de Adquisiciones de lo contrario no permite continuar con el contrato
El referente no remitio informacion o evidencas de la inlcusion de los contratos con recurdos del FONDIGER en las plataformas del SECOP. SANH</t>
  </si>
  <si>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 xml:space="preserve">
22/09/2020</t>
    </r>
    <r>
      <rPr>
        <sz val="8"/>
        <color rgb="FF000000"/>
        <rFont val="Arial"/>
      </rPr>
      <t xml:space="preserve"> Se anexan los pantallazos donde se evidencia que cada uno de los 4 contratos suscritos con recursos FONDIGER en el año 2020 se encontraba previamente incluidos en el PAA. una vez revisado el PAA del 4 junio de 2020 (Publicado 23.06.2020), en el link de transparencia se puede establecer la aplicación del control, por tanto la OCI concede su cierre, haciendo la claridad de que continuara haciendo revisiones de su cumplimiento y sostenibilidad hasta el cierre de la vigencia 2020, lo anterior dado que el ente de control verificara el cumplimiento de la acción a lo largo de la vigencia, para el establecimiento de su efectividad. </t>
    </r>
    <r>
      <rPr>
        <b/>
        <sz val="8"/>
        <color rgb="FF000000"/>
        <rFont val="Arial"/>
      </rPr>
      <t>AFPH</t>
    </r>
  </si>
  <si>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 xml:space="preserve">
22/09/2020</t>
    </r>
    <r>
      <rPr>
        <sz val="8"/>
        <color rgb="FF000000"/>
        <rFont val="Arial"/>
      </rPr>
      <t xml:space="preserve"> Se anexan los pantallazos donde se evidencia que cada uno de los 4 contratos suscritos con recursos FONDIGER en el año 2020 se encontraba previamente incluidos en el PAA. una vez revisado el PAA del 4 junio de 2020 (Publicado 23.06.2020), en el link de transparencia se puede establecer la aplicación del control, por tanto la OCI concede su cierre, haciendo la claridad de que continuara haciendo revisiones de su cumplimiento y sostenibilidad hasta el cierre de la vigencia 2020, lo anterior dado que el ente de control verificara el cumplimiento de la acción a lo largo de la vigencia, para el establecimiento de su efectividad. </t>
    </r>
    <r>
      <rPr>
        <b/>
        <sz val="8"/>
        <color rgb="FF000000"/>
        <rFont val="Arial"/>
      </rPr>
      <t>AFPH</t>
    </r>
  </si>
  <si>
    <t>En 2019, la based e contratos con recursos FONDIGER se encuentra incluida en Plan Anual de adquisiciones y en 2020 se anexan los pantallazos donde se evidencia que cada uno de los 8 contratos suscritos con recursos FONDIGER en el año 2020 se encontraba previamente incluidos en el PAA, que tambien se adjunta.</t>
  </si>
  <si>
    <t>3.1.3.10</t>
  </si>
  <si>
    <t>Hallazgo administrativo con presunta incidencia disciplinaria, por debilidades en la interventoría y la supervisión del contrato de obra No. 211 de 2018 relacionadas con la obtención de permisos y/o licencias</t>
  </si>
  <si>
    <t>Solicitar a futuro para contratos con objeto y obligaciones similares al contratista el seguimiento semanal al estado de los trámites radicado en la SDA, desde la entidad se llevará la trazabilidad de las solicitudes y se realizará la gestión interinstitucional pertinente.</t>
  </si>
  <si>
    <t>Seguimiento a trámites ante SDA</t>
  </si>
  <si>
    <t>(Número de trámites con seguimiento/Numero total de tramites requeridos por obra)*100</t>
  </si>
  <si>
    <r>
      <rPr>
        <sz val="8"/>
        <color rgb="FF000000"/>
        <rFont val="Arial"/>
      </rPr>
      <t xml:space="preserve">06/27/2019  Se han realizado el seguimiento a los trámites requeridos 
Evidencia 
Actas de Comité de obra 
10/01/19 Acciones realizadas
Se han realizado el seguimiento a los trámites requeridos.
Evidencias 
Se adjuntan como evidencias los Radicados de seguimiento tramites ante SDA.
</t>
    </r>
    <r>
      <rPr>
        <b/>
        <sz val="8"/>
        <color rgb="FF000000"/>
        <rFont val="Arial"/>
      </rPr>
      <t xml:space="preserve">04/12/19 </t>
    </r>
    <r>
      <rPr>
        <sz val="8"/>
        <color rgb="FF000000"/>
        <rFont val="Arial"/>
      </rPr>
      <t xml:space="preserve">Acciones realizadas
Se han realizado el seguimiento a los trámites requeridos.
Evidencias 
Se adjuntan como evidencias los Radicados de seguimiento trámites ante SDA.
2019EE6144 Contrato 214 de 2018. Juan José Rondón - Ciudad Bolívar.
2017EE16031 Contrato 214 de 2018. Juan José Rondón - Ciudad Bolívar.
2017EE16032 Contrato 214 de 2018. Juan José Rondón - Ciudad Bolívar.
2019ER59993 Contrato 214 de 2018. Juan José Rondón - Ciudad Bolívar.
</t>
    </r>
  </si>
  <si>
    <t>SEGUIMIENTO JULIO DE 2019: Se solictan los soportes que permitan evidenciar los tramites con seguimiento que se han realizado a la fecha ante SDA.</t>
  </si>
  <si>
    <t>La dependencia remite soportes de seguimiento a tramites, se solicita realizar un consolidado de los tramites requeridos con su respectivo seguimiento, para cálculo del indicador.</t>
  </si>
  <si>
    <t xml:space="preserve">Se han realizado el seguimiento a los trámites requeridos.ante la SDA. Adicionalme, se incluyó en los estudios previos la obligacion de " 8. Durante la ejecución, garantizar el cumplimiento de las obligaciones derivadas de los permisos, licencias y /o autorizaciones, que se hubiesen otorgado por la autoridad ambiental en los eventos en los que hubiere dado lugar a ellos. Además de implementar las medidas conducentes para: i) Evitar la contaminación ambiental, ii) Prevenir y mitigar los riesgos durante la ejecución de sus operaciones y/o actividades."
Evidencias
Radicados de seguimiento trámites ante SDA de las obras Casagrande, Parque Porvenir Usme, Arabia, Serranías, Sotavento.
(6  trámites con seguimiento/ 6 tramites requeridos por obra)*100=100%
Estudios previos Parque nacional </t>
  </si>
  <si>
    <t>3.1.3.11</t>
  </si>
  <si>
    <t>Hallazgo administrativo con presunta incidencia disciplinaria, por falta de suficiencia en la garantía de responsabilidad civil exigida en el marco del contrato de obra 321 de 2017</t>
  </si>
  <si>
    <t>Comunicar al contratista de obra e interventoria mediante oficio los lineamientos para proceder en los casos en los que sean necesarias adiciones y prórrogas, en el cual se enfatizará la necesidad de cumplir con lo establecido en el artículo 2.2.1.2.3.1.17 del Decreto 1082 de 2015 frente a las pólizas y las garantías</t>
  </si>
  <si>
    <t>Seguimiento a pólizas y garantías</t>
  </si>
  <si>
    <t>Número de garantías aprobadas/ número de adiciones realizadas</t>
  </si>
  <si>
    <r>
      <rPr>
        <sz val="8"/>
        <color rgb="FF000000"/>
        <rFont val="Arial"/>
      </rPr>
      <t xml:space="preserve">06/27/2019 Se cuenta con el formato de  oficio los lineamientos para proceder en los casos en los que sean necesarias adiciones y prórrogas, en el cual se enfatiza la necesidad de cumplir con lo establecido en el artículo 2.2.1.2.3.1.17 del Decreto 1082 de 2015 frente a las pólizas y las garantías.
10/01/2019 Acciones desarrolladas  
Se ha entregado a los contratistas el  oficio los lineamientos para proceder en los casos en los que se han requerido adiciones y prórrogas, en el cual se enfatiza la necesidad de cumplir con lo establecido en el artículo 2.2.1.2.3.1.17 del Decreto 1082 de 2015 frente a las pólizas y las garantías.
Evidencias 
Se adjuntan como evidencias los oficios entregados al contratista.
</t>
    </r>
    <r>
      <rPr>
        <b/>
        <sz val="8"/>
        <color rgb="FF000000"/>
        <rFont val="Arial"/>
      </rPr>
      <t>12/12/2019</t>
    </r>
    <r>
      <rPr>
        <sz val="8"/>
        <color rgb="FF000000"/>
        <rFont val="Arial"/>
      </rPr>
      <t xml:space="preserve"> Acciones realizadas: 
Se ha entregado a los contratistas el  oficio los lineamientos para proceder en los casos en los que se han requerido adiciones y prórrogas, en el cual se enfatiza la necesidad de cumplir con lo establecido en el artículo 2.2.1.2.3.1.17 del Decreto 1082 de 2015 frente a las pólizas y las garantías.
Evidencias 
Se adjuntan como evidencias los oficios entregados al contratista.
Contrato 297 de 2019. Porvenir de fecha 22 de noviembre de 2019
Contrato 420 de 2019. Granjas de fecha 20 de agosto de 2019</t>
    </r>
  </si>
  <si>
    <t>SEGUIMIENTO JULIO DE 2019: Se evidencia formato en word de lineamientos para proceder en los casos en los que sean necesarias adiciones y prórrogas, en el cual se enfatiza la necesidad de cumplir con lo establecido en el artículo 2.2.1.2.3.1.17 del Decreto 1082 de 2015 frente a las pólizas y las garantías.
Se solicita soportes de comunicación de estos lineamientos al contratista asi como el soporte de seguimiento a las polizas y garantias.
Se solicta se aplique estrictamente la acción</t>
  </si>
  <si>
    <t xml:space="preserve">SEGUIMIENTO OCTUBRE OCI: La dependencia informa que se ha entregado a los contratistas oficios con los lineamientos para proceder en los casos en los que se han requerido adiciones y prórrogas, y remite como evidencia las pólizas y garantías y el oficio con lineamientos remitidos para las obras Porvenir Usme y Arabia. Se recomienda continuar con la acción hasta finalizar  la vigencia.
</t>
  </si>
  <si>
    <t xml:space="preserve">Se ha efectuado el seguimiento a la aprobación de las pólizas para los contratos en los que hubo lugar adiciones y prórrogas. Se adjunta ejemplo de comunicación de lineamientos en caso de adición y prórroga
Se adjuntan los soportes de  aprobación de las polizas de los contratos de Madrid, Sotavento, El Codito, Casagrande,  Arabia, Parque Porvenir, Serranías y Juan José Rondón Usme.  
Se identiofican Número de garantías aprobadas/ número de adiciones realizadas así: 16 garantías aprobadas/ 16 número de adiciones realizadas
</t>
  </si>
  <si>
    <t>3.1.3.12</t>
  </si>
  <si>
    <t>Hallazgo administrativo, por omitir una de las reglas pactadas en el pliego de condiciones en el marco del concurso de méritos No. IDIGER-CM-002-2017</t>
  </si>
  <si>
    <t>Dar cumplimiento a las Comunicaciones Internas con lineamientos de la Oficina Asesora Jurídica sobre como se deben estructurar los estudios previos en las diferentes modalidades de selección, teniendo en cuenta la normatividad vigente y los lineamiento de Colombia Compra Eficiente.</t>
  </si>
  <si>
    <t>Estudios previos y pliegos de condiciones</t>
  </si>
  <si>
    <t>Dos documentos modificados</t>
  </si>
  <si>
    <t>Subdirecci de Reducción de Riesgos y Adaptación a Cambio Climático apoyo de Oficina Asesora Jurídica</t>
  </si>
  <si>
    <r>
      <rPr>
        <b/>
        <sz val="8"/>
        <color rgb="FF000000"/>
        <rFont val="Arial"/>
      </rPr>
      <t xml:space="preserve">06/27/2019 </t>
    </r>
    <r>
      <rPr>
        <sz val="8"/>
        <color rgb="FF000000"/>
        <rFont val="Arial"/>
      </rPr>
      <t xml:space="preserve">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t>
    </r>
    <r>
      <rPr>
        <b/>
        <sz val="8"/>
        <color rgb="FF000000"/>
        <rFont val="Arial"/>
      </rPr>
      <t xml:space="preserve">10/01/2019 </t>
    </r>
    <r>
      <rPr>
        <sz val="8"/>
        <color rgb="FF000000"/>
        <rFont val="Arial"/>
      </rPr>
      <t xml:space="preserve">
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Adicionalmente se encuentra en curso el proceso de actualización del formato de estudios previos para obras de mitigación.
Evidencias 
Se adjuntan como evidencia el acta de reunión sobre el diagnostico de ajustes al formato actual de los estudios previos. 
</t>
    </r>
    <r>
      <rPr>
        <b/>
        <sz val="8"/>
        <color rgb="FF000000"/>
        <rFont val="Arial"/>
      </rPr>
      <t xml:space="preserve">12/12/2019 </t>
    </r>
    <r>
      <rPr>
        <sz val="8"/>
        <color rgb="FF000000"/>
        <rFont val="Arial"/>
      </rPr>
      <t xml:space="preserve">Acciones realizadas: 
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Adicionalmente se encuentra en curso el proceso de actualización del formato de estudios previos para obras de mitigación.
Evidencias 
Se adjuntan como evidencia el acta de reunión sobre el diagnostico de ajustes al formato actual de los estudios previos. 
Formato preliminar de Estudios previos 
</t>
    </r>
    <r>
      <rPr>
        <b/>
        <sz val="8"/>
        <color rgb="FF000000"/>
        <rFont val="Arial"/>
      </rPr>
      <t>16/07/2020</t>
    </r>
    <r>
      <rPr>
        <sz val="8"/>
        <color rgb="FF000000"/>
        <rFont val="Arial"/>
      </rPr>
      <t xml:space="preserve"> Acciones realizadas 
Se adjuntan como evidencias las copias digitales de los estudios previos y los pliegos de condiciones correspondientes a los sguientes proyectos de ejecución de obras y la comunicación interna de OAJ con recomendaciones: 
Contrato 398 de 2019 - Juan José Rondón.
Contrato 490 de 2019 - Monterrey.
Contrato 458 de 2019 - Parque Nacional.
Contrato 516 de 2019 - San Martín de Porres.
Contrato 004 de 2020 - Peñon del Cortijo III.
30/09/2020 Acciones realizadas: Se adjuntan como evidencias las copias digitales de los estudios previos y los pliegos de condiciones correspondientes a los sguientes proyectos de obras en tepa de ejecución y liquidación  y la comunicación interna de OAJ con recomendaciones: Juan José Rondón, Monterrey, Parque Nacional. San Martín de Porres, Peñon del Cortijo III, Monterrey, Divino Niño y Delicias del carmen.
Adicionalemnte se tuvieron en cuenta las recomendaciones de la OAJ comom son: la descripción de la necesidad y cumplimiento de sobre experiencia específica.
EVIDENCIAS: Se adjunta como evidencia, los soportes documentales de los estudios previos y los pliegos de condiciones correspondientes a los  siguentes proyectos en etapa de liquidación:
Contrato 490-2019 y 491-2019: Monterrey.
Contrato 488-2019 y 489-2019: Divino Niño.
Contrato 398-2019 y 402-2019: Juan José Rondón.
Contrato 223-2020 y 224-2020: Delicias del Carmen.
Se registra como evidencia, los seguimiento a los siguentes proyectos en etapa de ejecución:
Contrato 458-2019 y 464-2019: Parque Nacional.
Contrato 516-2019 y 517-2019: San Martín de Porres.
Contrato 004-2020 y 002-2020: Peñon del Cortijo III.
7 modificaciones en estudios previos y pliegos de acuerdo a lineamientos de juridica/ 7 Obras x 100 = 100</t>
    </r>
  </si>
  <si>
    <t xml:space="preserve">23/07/2019: El 31 de mayo de 2019  se adelantó reunión en la Oficina Asesora Jurídica con el lider del proceso de gestión precontractual con el fin de actualizar los estudio previos de las diferentes modalidades de selección, actualizar los documentos complementarios y verificar y actualizar los procedimientos de acuerdo a la normatividad vigente. (Se anexa acta).
10/10/2019: Se adelanta el formato de estudios previos del proceso de selección abreviada por subasta inversa, quedando pendiente la revision por parte de la jefe de la Oficina Asesora Juridica. (Se anexa acta de reunion) </t>
  </si>
  <si>
    <t xml:space="preserve">En este segumiento mediante acta de reunion con fecha del 31/05/2019 realizada por la oficina asesora juridica, con el lider del proceso de gestión precontractual con el fin de actualizar los estudio previos de las diferentes modalidades de selección, actualizar los documentos complementarios y verificar y actualizar los procedimientos de acuerdo a la normatividad vigente.
DFRCH 24/07/2019.
La SRRACC, informa que 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Falta realizar los formatos descritos en la accion y por reduccion, evidenciar las acciones de mejora. </t>
  </si>
  <si>
    <t xml:space="preserve">La dependencia indica que de acuerdo a la normatividad vigente se encuentran en el proceso de modificación del formato de estudios previos. Para poder dar cierre a esta acción se debe formalizar y publicar dicho formato y adicionalmente el de pliego de condiciones de acuerdo a lo propuesto en la acción. Como evidencia remiten acta en la que se trata el tema de modificación del formato de estudios previos.
DFRCH 28/10/2019 Se realizó seguimiento a la presente acción y a la recomendacion por parte de la OCI y la OAJ queda pendiente por remitir evidencias de formalizar y publicar dicho formato. </t>
  </si>
  <si>
    <t>27/12/2019 DFRCH. Se anexa correo electronico donde se encuentra la trazabilidad del estudio previo de INTERVENTORIA DE OBRA para su visto bueno el cual fue remitido por Anamilena Alvarez el cual se encuentra en revision por parte de la OAJ. 
Se deja como soporte de evidencia correo electronico con trazabilidad de fecha del 19 y 27 de diciembre. 
Lorena Barón.  Contnua en ejecución hasta 2020.</t>
  </si>
  <si>
    <t>30/04/2020: Se observó la comunicación  2020IE433 del 30/01/220 asunto: obligaciones especificas de los estudios previos, remtida por la OAJ  a los subdirectos y jefes del IDIGER. SANH</t>
  </si>
  <si>
    <t>Julio 2020: Se identifican las  copias digitales de los estudios previos y los pliegos de condiciones correspondientes a los sguientes proyectos de ejecución de obras y 
Contrato 398 de 2019 - Juan José Rondón.
Contrato 490 de 2019 - Monterrey.
Contrato 458 de 2019 - Parque Nacional.
Contrato 516 de 2019 - San Martín de Porres.
Contrato 004 de 2020 - Peñon del Cortijo III.
El cambio realizado radica, de acuerdo a las recpmendaciones de la OAJ  en la mayor solidez de la descripción de la necesidad y el complemento con la justificación de las intervenciones, articulación con la linea o proyecto  de la obra  a ejecutar y cumplimiento de  sobre experiencia específica.
Se estima cumplida pero para 2020 se continuara con revisión para revisar la continuidad de la medida.</t>
  </si>
  <si>
    <t>Se identifican las copias digitales de los estudios previos y los pliegos de condiciones correspondientes a los sguientes proyectos de ejecución de obras y 
 Contrato 490-2019 y 491-2019: Monterrey.
 Contrato 488-2019 y 489-2019: Divino Niño.
 Contrato 398-2019 y 402-2019: Juan José Rondón.
 Contrato 223-2020 y 224-2020: Delicias del Carmen.
 Contrato 458-2019 y 464-2019: Parque Nacional.
 Contrato 516-2019 y 517-2019: San Martín de Porres.
 Contrato 004-2020 y 002-2020: Peñon del Cortijo III.
 El cambio realizado radica, de acuerdo a las recpmendaciones de la OAJ en la mayor solidez de la descripción de la necesidad y el complemento con la justificación de las intervenciones, articulación con la linea o proyecto de la obra a ejecutar y cumplimiento sobre experiencia específica.
 De acuerdo al reporte de la dependeecia se da cumplimiento a la acción:
 7 modificaciones en estudios previos y pliegos de acuerdo a lineamientos de juridica/ 7 Obras x 100 = 100</t>
  </si>
  <si>
    <t>Expedir Comunicaciones Internas a los Subdirectores y Jefes de Oficina con lineamientos de cómo se debe exigir la experiencia específica de los estudios previos , teniendo en cuenta la normatividad vigente y los lineamiento de Colombia Compra Eficiente.</t>
  </si>
  <si>
    <r>
      <rPr>
        <sz val="8"/>
        <color rgb="FF000000"/>
        <rFont val="Arial"/>
      </rPr>
      <t xml:space="preserve">06/27/2019  Esta acción se encuentra en proceso de implementación por parte de Juridica
</t>
    </r>
    <r>
      <rPr>
        <b/>
        <sz val="8"/>
        <color rgb="FF000000"/>
        <rFont val="Arial"/>
      </rPr>
      <t>12/12/2019</t>
    </r>
    <r>
      <rPr>
        <sz val="8"/>
        <color rgb="FF000000"/>
        <rFont val="Arial"/>
      </rPr>
      <t xml:space="preserve"> Acciones realizadas: 
Esta acción se encuentra en proceso de implementación por parte de Jurídica
*Comunicación interna a los supervisores y subdirecciones respecto a los lineamientos que establece Colombia Compra Eficiente. 
</t>
    </r>
    <r>
      <rPr>
        <b/>
        <sz val="8"/>
        <color rgb="FF000000"/>
        <rFont val="Arial"/>
      </rPr>
      <t xml:space="preserve">
16/07/2020</t>
    </r>
    <r>
      <rPr>
        <sz val="8"/>
        <color rgb="FF000000"/>
        <rFont val="Arial"/>
      </rPr>
      <t xml:space="preserve"> La oficina Asesora Juridica emitiò la comunicacion interna a los supervisores y subdirecciones respecto a los lineamientos que establece Colombia Compra Eficiente. 
Se anexan como evidencia los estudios previos donde se ha dado aplicación a los lineamientos recibidos en la comunicación 
</t>
    </r>
    <r>
      <rPr>
        <b/>
        <sz val="8"/>
        <color rgb="FF000000"/>
        <rFont val="Arial"/>
      </rPr>
      <t>30/09/2020</t>
    </r>
    <r>
      <rPr>
        <sz val="8"/>
        <color rgb="FF000000"/>
        <rFont val="Arial"/>
      </rPr>
      <t xml:space="preserve"> Acciones realizadas: La oficina Asesora Juridica emitiò la comunicacion interna a los supervisores y subdirecciones respecto a los lineamientos que establece Colombia Compra Eficiente. 
Se anexan como evidencia los estudios previos donde se ha dado aplicación a los lineamientos recibidos en la comunicaciòn.
EVIDENCIAS: Se adjunta como evidencia, los soportes documentales de los estudios previos y los pliegos de condiciones correspondientes a los  siguentes proyectos en etapa de liquidación:
Contrato 223-2020 y 224-2020: Delicias del Carmen.
Se registra como evidencia, los seguimiento a los siguentes proyectos en etapa de ejecución:
Contrato 516-2019 y 517-2019: San Martín de Porres.
Se registra como evidencia las comunicaciones interna OA</t>
    </r>
  </si>
  <si>
    <t>23/07/2019: Esta adelantando el borrador de la comunicación interna que se remitirá a las Subdirección y Oficina del Idiger, para lo cual el día 23 de Julio de 2019, el Lider del proceso Precontractual remitió insumo para proyectar la comunicación. Igualmente el grupo precontractual en la revisión que realiza a los estudios previos de los procesos de selección realizá recomendaciones relacionadas con la experiencia.
10/10/2019: Se remitió la comunicacion interna No. 2019IE4877 del 10-10-2019 a todas la Sudiinformando una serie de lineamientos sobre la Experiencia Especifica establecidos por Colombia Compra Eficiente y la Camara Colobiana de la Infraestructura. Dihca comunicación tambien fue remitida a traves del correo talentohumano@idiger.gov.co.</t>
  </si>
  <si>
    <t>En seguimiento realizado a la OAJ, cuenta actualmente con el insumo para adelantar la comunicacion y poder ejecutar las acciones correspondientes. pendiente evidencia.
DFRCH 24/07/2019</t>
  </si>
  <si>
    <t xml:space="preserve">DFRCH 28/10/2019 De acuerdo a las acciones descritas en este punto se evidenció comunicacion interna a los supervisores y subdirecciones respescto a los lineamientos que establece Colombia Compra Eficiente. 
Documento remitido por la referente de la OAJ por correo electronico. 
Referente Leidy Alvarez. </t>
  </si>
  <si>
    <t xml:space="preserve">27/12/2019 DFRCH. 
En el seguimiento que se realizó al plan de mejoramiento se evidenció como se establecen en el proceso de obra la experiencia especifica en un lineamiento que dio la OAJ. 
Lorena Barón. </t>
  </si>
  <si>
    <t>Se identifica  la comunicacion interna No. 2019IE4877 del 10-10-2019 a todas la Sudiinformando una serie de lineamientos sobre la Experiencia Especifica establecidos por Colombia Compra Eficiente y la Camara Colobiana de la Infraestructura. Dihca comunicación tambien fue remitida a traves del correo talentohumano@idiger.gov.co. Se da por cumplida. Se indica que en terminos de eficacia cumple  y la Contraloria revisará efectividad evidenciando la implementación de las mismas, por lo que se recomienda desde primera y segunda linea realizar autoevaluaciones sobre la ejecución ed los lineamientos de la circular.</t>
  </si>
  <si>
    <t>Se identifica la comunicacion interna No. 2019IE4877 del 10-10-2019 a todas la Sudiinformando una serie de lineamientos sobre la Experiencia Especifica establecidos por Colombia Compra Eficiente y la Camara Colobiana de la Infraestructura. DIcha comunicación tambien fue remitida a traves del correo talentohumano@idiger.gov.co.</t>
  </si>
  <si>
    <t>3.1.3.13</t>
  </si>
  <si>
    <t>Hallazgo administrativo con presunta incidencia disciplinaria, por falta de exigencia, control y seguimiento de las garantías del contrato de obra No. 416 de 2018</t>
  </si>
  <si>
    <t>Establecer en los estudios previos dentro de las obligaciones del idiger el " Realizar el seguimiento a las clausulas contractuales una vez se realicen modificaciones o adiciones a los contratos"</t>
  </si>
  <si>
    <t>Estudios previos con la obligacion de la entidad / total de procesos de la vigencia</t>
  </si>
  <si>
    <t>24/04/2020. Después de la socialización a los funcionarios de la oficina TIC responsables de la elaboración de los estudios previos para incluir la obligación definida en el plan de acción no cursa ninguna elaboración del estudio previo, para entregar avance de la implementación.Estamos atentos para registrar los casos y así poder hacer el seguimiento de los mismos.
20/09/2020
1. Adjunto el estudio previo incluyendo en el numeral de la supervisión la vigilancia a las obligaciones contractuales en sus diferentes etapas desde la suscripción del contrato incluso cuando se presenten adiciones, prórrogas, liquidación, entre otras.
2. En el proceso de obra No. IDIGER-LIC-003-2020 que se encuentra publicado actualmente en el SECOP se incluyó la obligación de acreditar el pago del FIC que actualmente no se venía exigiendo por parte de la Entidad y en esto sí tienen razón, no obstante, quedó ajustado e incluido. 
Adicionalmente, se incluyó en el numeral de supervisión de la obra, lo siguiente: "Así mismo, en el evento que, para la ejecución del objeto convenido, se requiera entrega de elementos, o bienes designados por el supervisor designado por el IDIGER, velará por la adecuada recepción de los mismos".
3. En el proceso de interventoría que se está trabajando para publicar, también se dejo la obligación de que el contratista interventor deberá acreditar ante el supervisor el pago del FIC si hay lugar a ello.
Y se le pidió a la subdirección de análisis que elabore un formato donde puedan incluir todos las variables y costos que conlleve el Factor Multiplicador, este si me es imposible de pasar por qué no tengo la certeza de todos los ítems que debe contener.
Espero que así podamos dar cierre a estas acciones.</t>
  </si>
  <si>
    <t>Seguimiento  18 de julio de 2019: No se observó registro de avance por parte de la oficina TICS</t>
  </si>
  <si>
    <t>Seguimiento 11 de Octubre de 2019 la Oficina TICS mediante correo electronico envia a los funcionarios responsables de TIC, recordando la inclusión de la obligación en los estudios previos. Esta acción culmina en el mes de abril de 2019</t>
  </si>
  <si>
    <t>Mediante correo electronico del 9 de Octubre de 2019;  envia a los funcionarios responsables de TIC, recordando la inclusión de la obligación en los estudios previos. Esta acción culmina en el mes de abril de 2020</t>
  </si>
  <si>
    <r>
      <rPr>
        <sz val="8"/>
        <color rgb="FF000000"/>
        <rFont val="Arial"/>
      </rPr>
      <t>29/04/2020: Se observó  mediante correo electronico del 9 de Octubre de 2019;  envia a los funcionarios responsables de TIC, recordando la inclusión de la obligación en los estudios previos, sin embargo  de acuerdo a lo reportado por TICS  "no cursa ninguna elaboración del estudio previo, para entregar avance de la implementación a la OCI.
Recomendación: teniendo en cuenta que no se ha presentado la elaboración de estudios  previos y que esta acción culminaba en el mes de abril. se dejará en desarrollo con el fin que la Oficina de control interno verifique su implemmetación cuando se presente el hecho. De igual manera se recomienda tener mesas de trabajo con la Oficina asesora Juridica con el fin de darles a conocer las acciones implementadas en el plan de mejoramiento, y  en conjunto  establecer herramientas y mecanismos para la gestión contractual de la entidad teniendo en cuenta que todos nuestros procesos presentan actividades homogéneas, que deben articularse e integrarse,  garantizando  el cumplimiento de los propósitos institucionales.</t>
    </r>
    <r>
      <rPr>
        <b/>
        <sz val="8"/>
        <color rgb="FF000000"/>
        <rFont val="Arial"/>
      </rPr>
      <t>MLBC</t>
    </r>
  </si>
  <si>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22/09/2020</t>
    </r>
    <r>
      <rPr>
        <sz val="8"/>
        <color rgb="FF000000"/>
        <rFont val="Arial"/>
      </rPr>
      <t xml:space="preserve"> Se presentan evidencias en las que se incorpora en los estudios previos GC-FT-22 en el numeral 11. "designación del supervisor del contrato" en la cual indica "La supervisión y control en la ejecución del contrato, la ejercerá el/la (Mencionar cargo), de acuerdo a lo establecido en los artículos 83 y 84 de la Ley 1474 de 2011, o por quien designe el Ordenador del Gasto, quien a su vez podrá, designar apoyos a la supervisión de ser requerido. Para estos efectos, la supervisión estará sujeta a lo dispuesto en el numeral 1° del artículo 26 de la Ley 80 de 1993 y demás normas que regulen la materia, en cumplimiento de lo anterior, deberá efectuar el seguimiento a las obligaciones contractuales una vez se suscriba el contrato correspondiente, atendiendo las etapas precontractual, contractual (adiciones, prorrogas, liquidación, entre otras) y poscontractual" . frente a la evidencia presentada la OCI concede el cierre de la acción, no obstante se informa que se continuara el monitoreo de su implementación y cumplimiento. </t>
    </r>
    <r>
      <rPr>
        <b/>
        <sz val="8"/>
        <color rgb="FF000000"/>
        <rFont val="Arial"/>
      </rPr>
      <t xml:space="preserve">AFPH 
</t>
    </r>
  </si>
  <si>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22/09/2020</t>
    </r>
    <r>
      <rPr>
        <sz val="8"/>
        <color rgb="FF000000"/>
        <rFont val="Arial"/>
      </rPr>
      <t xml:space="preserve"> Se presentan evidencias en las que se incorpora en los estudios previos GC-FT-22 en el numeral 11. "designación del supervisor del contrato" en la cual indica "La supervisión y control en la ejecución del contrato, la ejercerá el/la (Mencionar cargo), de acuerdo a lo establecido en los artículos 83 y 84 de la Ley 1474 de 2011, o por quien designe el Ordenador del Gasto, quien a su vez podrá, designar apoyos a la supervisión de ser requerido. Para estos efectos, la supervisión estará sujeta a lo dispuesto en el numeral 1° del artículo 26 de la Ley 80 de 1993 y demás normas que regulen la materia, en cumplimiento de lo anterior, deberá efectuar el seguimiento a las obligaciones contractuales una vez se suscriba el contrato correspondiente, atendiendo las etapas precontractual, contractual (adiciones, prorrogas, liquidación, entre otras) y poscontractual" . frente a la evidencia presentada la OCI concede el cierre de la acción, no obstante se informa que se continuara el monitoreo de su implementación y cumplimiento. </t>
    </r>
    <r>
      <rPr>
        <b/>
        <sz val="8"/>
        <color rgb="FF000000"/>
        <rFont val="Arial"/>
      </rPr>
      <t xml:space="preserve">AFPH 
</t>
    </r>
  </si>
  <si>
    <t xml:space="preserve">Se presentan evidencias en las que se incorpora en los estudios previos de Estudios Previos Contratación Prestación De Servicios Profesionales  O De Apoyo A La Gestión  GC-FT-22 en el numeral 11. "designación del supervisor del contrato" en la cual indica "La supervisión y control en la ejecución del contrato, la ejercerá el/la (Mencionar cargo), de acuerdo a lo establecido en los artículos 83 y 84 de la Ley 1474 de 2011, o por quien designe el Ordenador del Gasto, quien a su vez podrá, designar apoyos a la supervisión de ser requerido. Para estos efectos, la supervisión estará sujeta a lo dispuesto en el numeral 1° del artículo 26 de la Ley 80 de 1993 y demás normas que regulen la materia, en cumplimiento de lo anterior, deberá efectuar el seguimiento a las obligaciones contractuales una vez se suscriba el contrato correspondiente, atendiendo las etapas precontractual, contractual (adiciones, prorrogas, liquidación, entre otras) y poscontractual" .  Link de acceso al formato: https://www.idiger.gov.co/documents/20182/980088/GC-FT-22+Formato+Estudios+Previos+CPSP-AG.docx/9fbae5cc-49c2-43cd-a0ed-f754b6e9771f
Adicionalmente la Guia de Supervisión Vigente indica en su aparte IV. SEGUIMIENTO A LA EJECUCIÓN CONTRACTUAL :  Gestionar antes del vencimiento del plazo contractual y con la debida anticipación que permita el trámite
oportuno, para gestionar antes de su vencimiento y con suficiente antelación las modificaciones (prórrogas, adiciones, cesiones, suspensiones y/o reinicio cuando
alguna o algunas de ellas se requieran). Su link de consulta es: https://www.idiger.gov.co/documents/20182/295522/GUIA+JURIDICA+PARA+LA+SUPERVISION/7df143d4-90f8-4208-8029-7b7be9e05d45 . La Oficina TICs no desarrolló contratos de obra en la vigencia, si la Sub. de Reducción donde se adjuntan los soportes relacionados con lo pertinente en modificaciones contractuales, como se soportó en la acción de Aud. 22 no. 3.1.3.4
</t>
  </si>
  <si>
    <t xml:space="preserve">Se presentan evidencias en las que se incorpora en los estudios previos de Estudios Previos Contratación Prestación De Servicios Profesionales  O De Apoyo A La Gestión  GC-FT-22 en el numeral 11. "designación del supervisor del contrato" en la cual indica "La supervisión y control en la ejecución del contrato, la ejercerá el/la (Mencionar cargo), de acuerdo a lo establecido en los artículos 83 y 84 de la Ley 1474 de 2011, o por quien designe el Ordenador del Gasto, quien a su vez podrá, designar apoyos a la supervisión de ser requerido. Para estos efectos, la supervisión estará sujeta a lo dispuesto en el numeral 1° del artículo 26 de la Ley 80 de 1993 y demás normas que regulen la materia, en cumplimiento de lo anterior, deberá efectuar el seguimiento a las obligaciones contractuales una vez se suscriba el contrato correspondiente, atendiendo las etapas precontractual, contractual (adiciones, prorrogas, liquidación, entre otras) y poscontractual" .  Link de acceso al formato: https://www.idiger.gov.co/documents/20182/980088/GC-FT-22+Formato+Estudios+Previos+CPSP-AG.docx/9fbae5cc-49c2-43cd-a0ed-f754b6e9771f
Adicionalmente la Guia de Supervisión Vigente indica en su aparte IV. SEGUIMIENTO A LA EJECUCIÓN CONTRACTUAL :  Gestionar antes del vencimiento del plazo contractual y con la debida anticipación que permita el trámite
oportuno, para gestionar antes de su vencimiento y con suficiente antelación las modificaciones (prórrogas, adiciones, cesiones, suspensiones y/o reinicio cuando
alguna o algunas de ellas se requieran). Su link de consulta es: https://www.idiger.gov.co/documents/20182/295522/GUIA+JURIDICA+PARA+LA+SUPERVISION/7df143d4-90f8-4208-8029-7b7be9e05d45 . La Oficina TICs no desarrolló contratos de obra en la vigencia, si la Sub. de Reducción donde se adjuntan los soportes relacionados con lo pertinente en modificaciones contractuales, como se soportó en la acción de Aud. 22 no. 3.1.3.4 
</t>
  </si>
  <si>
    <t>Hallazgo administrativo con presunta incidencia disciplinaria, por delegar una supervisión en el marco del contrato de obra 416 de 2017</t>
  </si>
  <si>
    <t>Preveer en los pliegos de condiciones de contrato de obra pública que tenga adicional la entrega de elementos, además de las contratación de la interventoria para la obra la designación de un supervisor para la recepción de los bienes adquiridos.</t>
  </si>
  <si>
    <t>Interventoria en los contratos de obra con valor superior a la menor cuantia</t>
  </si>
  <si>
    <t>Contratos de interventoria / Contratos del obras supervisados por la oficina TIC con valor superior a la menor cuantia</t>
  </si>
  <si>
    <t>24/04/2020.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20/09/2020
Se informó al grupo contractual para implementar esta acción, a lo cual se informó: en el proceso de obra No. IDIGER-LIC-003-2020 que se encuentra publicado actualmente en el SECOP se incluyó en el numeral de supervisión de la obra, lo siguiente: "Así mismo, en el evento que, para la ejecución del objeto convenido, se requiera entrega de elementos, o bienes designados por el supervisor designado por el IDIGER, velará por la adecuada recepción de los mismos".</t>
  </si>
  <si>
    <t>Seguimiento 11 de Octubre de 2019 la Oficina TICS no reporta avance debido a que a la fecha en la oficina TICS no se han presentado contratos de obra ni de interventoria.La acción culmina en abril de 2020.  MLBC</t>
  </si>
  <si>
    <t>La OFicina TICs manifiesta que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La acción culmina en abril de 2020 por lo que continúa en ejecución.</t>
  </si>
  <si>
    <t xml:space="preserve">29/04/2020:De acuerdo a la Oficina  de informativa y sistemas ,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Recomendación: teniendo en cuenta que no se ha presentado  y que esta acción culminaba en el mes de abril. se dejará en desarrollo con el fin que la Oficina de control interno verifique su implementación cuando se presente el hecho, De igual manera se recomienda tener mesas de trabajo con la Oficina asesora Juridica con el fin de darles a conocer las acciones implementadas en el plan de mejoramiento, y  en conjunto  establecer herramientas y mecanismos para la gestión contractual de la entidad teniendo en cuenta que todos nuestros procesos presentan actividades homogéneas, que deben articularse e integrarse,  garantizando  el cumplimiento de los propósitos institucionales.MLBCMLBC
</t>
  </si>
  <si>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22/09/2020</t>
    </r>
    <r>
      <rPr>
        <sz val="8"/>
        <color rgb="FF000000"/>
        <rFont val="Arial"/>
      </rPr>
      <t xml:space="preserve"> Se presentan evidencias del LINK del proceso de contratación IDIGER-LIC-003-2020correspondiente a la obra pública a desarrollar en el barrio Los Laches en el cual se pude evidencia que en el documento denominado " Documento Complementario al proyecto de pliego" en el numeral 17.4.Supervisión indica "La supervisión y control al interventor del contrato de obra, será ejercida por el subdirector para la reducción del riesgo y adaptación al cambio climático del IDIGER, o por la persona que designe del ordenador del gasto. Así mismo, en el evento en el que, para la ejecución del objeto convenido, se requiera la entrega de elementos o bienes el supervisor designado por IDIGER, velara por la adecuada recepción de los mismos" De esta forma se garantizaría que el idiger a través de su supervisor, verificara, la entrega de los bienes en los procesos que le apliquen. Frente a la evidencia presentada la OCI concede el cierre de la acción, no obstante, se informa que se continuara el monitoreo de su implementación y cumplimiento. </t>
    </r>
    <r>
      <rPr>
        <b/>
        <sz val="8"/>
        <color rgb="FF000000"/>
        <rFont val="Arial"/>
      </rPr>
      <t xml:space="preserve">AFPH
</t>
    </r>
  </si>
  <si>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22/09/2020</t>
    </r>
    <r>
      <rPr>
        <sz val="8"/>
        <color rgb="FF000000"/>
        <rFont val="Arial"/>
      </rPr>
      <t xml:space="preserve"> Se presentan evidencias del LINK del proceso de contratación IDIGER-LIC-003-2020correspondiente a la obra pública a desarrollar en el barrio Los Laches en el cual se pude evidencia que en el documento denominado " Documento Complementario al proyecto de pliego" en el numeral 17.4.Supervisión indica "La supervisión y control al interventor del contrato de obra, será ejercida por el subdirector para la reducción del riesgo y adaptación al cambio climático del IDIGER, o por la persona que designe del ordenador del gasto. Así mismo, en el evento en el que, para la ejecución del objeto convenido, se requiera la entrega de elementos o bienes el supervisor designado por IDIGER, velara por la adecuada recepción de los mismos" De esta forma se garantizaría que el idiger a través de su supervisor, verificara, la entrega de los bienes en los procesos que le apliquen. Frente a la evidencia presentada la OCI concede el cierre de la acción, no obstante, se informa que se continuara el monitoreo de su implementación y cumplimiento. </t>
    </r>
    <r>
      <rPr>
        <b/>
        <sz val="8"/>
        <color rgb="FF000000"/>
        <rFont val="Arial"/>
      </rPr>
      <t xml:space="preserve">AFPH
</t>
    </r>
  </si>
  <si>
    <t>Se presentan evidencias del LINK del proceso de contratación IDIGER-LIC-003-2020 correspondiente a la obra pública a desarrollar en el barrio Los Laches en el cual se pude evidencia que en el documento denominado " Documento Complementario al proyecto de pliego" en el numeral 17.4.Supervisión indica "La supervisión y control al interventor del contrato de obra, será ejercida por el subdirector para la reducción del riesgo y adaptación al cambio climático del IDIGER, o por la persona que designe del ordenador del gasto. Así mismo, en el evento en el que, para la ejecución del objeto convenido, se requiera la entrega de elementos o bienes el supervisor designado por IDIGER, velara por la adecuada recepción de los mismos" De esta forma se garantizaría que el idiger a través de su supervisor, verificara, la entrega de los bienes en los procesos que le apliquen. Del mismo modo se presentan los enlaces de acceso a la plataforma SECOP II, en los que se referencian dos contratos de obra, derivados de procesos contractuales de otras dependencias, que superan la menor cuantia y que se relacionana con obras de mitigacion y lineamientos de supervisión e interventoría asociados.. La Oficina TICs no desarrolló contratos relacionados frente al tema.</t>
  </si>
  <si>
    <t>3.1.3.15</t>
  </si>
  <si>
    <t>Hallazgo administrativo con presunta incidencia disciplinaria por vulnerar el principio de transparencia en la subasta inversa IDIGER-SA-MC-014-2017</t>
  </si>
  <si>
    <t>En el estudio de mercado de las subastas se solicitara unicamente lo establecido en 2.2.1.2.1.2.1 decreto 1082 2015 y en la matriz de riesgo se establecera el concepto de incompatibilidad de tecnologia, salvo que se trate de un único proveedor.</t>
  </si>
  <si>
    <t>Fichas tecnicas ajustadas al decreto</t>
  </si>
  <si>
    <t>Procesos con fichas tecnicas ajustadas al decreto / procesos de subasta de la oficina TIC durante la vigencia</t>
  </si>
  <si>
    <t>24/04/2020 No se han presentado procesos de subasta supervisados por oficina TIC en el periodo de seguimiento. La oficina TIC se encuentra atenta al plan de adquisiciones para implementar la accion en cuanto surja un proceso de tipo subasta
20/09/2020
Para el estudio de mercado del proceso de Bolsa de Repuestos se elaboró la Ficha Técnica cumpliendo con las condiciones del artículo 2.2.1.2.1.2.1 del Decreto 1082 2015. 
30/09/2020
A partir del mismo proceso de "Soporte técnico en sitio y Bolsa de Repuestos", planteado como una Subaste, se empezó a incluir en la matriz de riesgos, el riesgo por incompatibilidad tecnológica. Como evidencia se valida email enviado por la Jefe de oficina TICS a la Jefe de OCI el dia. Se soliicita cierre acción.</t>
  </si>
  <si>
    <t>Seguimiento 11 de Octubre de 2019 la Oficina TICS no reporta avance debido a que a la fecha en la oficina TICS procesos de subasta supervisados por oficina TIC .La acción culmina en abril de 2020. MLBC</t>
  </si>
  <si>
    <t>la Oficina TICS no reporta avance debido a que a la fecha en la oficina TICS procesos de subasta supervisados por oficina TIC .La acción culmina en abril de 2020. MLBC</t>
  </si>
  <si>
    <t xml:space="preserve">29/04/2020: De acuerdo a la Oficina  de informativa y sistemas "No se han presentado procesos de subasta supervisados por oficina TIC en el periodo de seguimiento. La oficina TIC se encuentra atenta al plan de adquisiciones para implementar la accion en cuanto surja un proceso de tipo subasta"
Recomendación: teniendo en cuenta que no se ha presentado y que esta acción culminaba en el mes de abril. se dejará en desarrollo con el fin que la Oficina de control interno verifique su implemmetación cuando se presente el hecho, De igual manera se recomienda tener mesas de trabajo con la Oficina asesora Juridica con el fin de darles a conocer las acciones implementadas en el plan de mejoramiento, y  en conjunto  establecer herramientas y mecanismos para la gestión contractual de la entidad teniendo en cuenta que todos nuestros procesos presentan actividades homogéneas, que deben articularse e integrarse,  garantizando  el cumplimiento de los propósitos institucionales.MLBCMLBC
</t>
  </si>
  <si>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 xml:space="preserve">22/09/2020 </t>
    </r>
    <r>
      <rPr>
        <sz val="8"/>
        <color rgb="FF000000"/>
        <rFont val="Arial"/>
      </rPr>
      <t>No se presenta evidencia verificable toda vez que el proceso en el cual se desarrollara la acción se encuentra en fase de publicación, esta acción sera cerrada una vez se pueda verificar su cumplimiento.</t>
    </r>
    <r>
      <rPr>
        <b/>
        <sz val="8"/>
        <color rgb="FF000000"/>
        <rFont val="Arial"/>
      </rPr>
      <t>AFPH</t>
    </r>
  </si>
  <si>
    <t xml:space="preserve">
26/10/2020 Según el seguimiento realizado el dia 30/09/2020 el cual  hace referencia de la publicacion de bolsa de repuestos, planteado como una subasta, en la que se indica la la inclusion en la matriz de riesgos por incompatibilidad tecnologica, una vez verificada la evidencia se concede el cierre de la accion, haceindo claridad de que la OCI continuara verificando que en procesos de la misma naturaleza se continue con la incluison de riesgos de incompatibilidad tecnologica.a AFPH</t>
  </si>
  <si>
    <t>Se reporta evidencia del Contrato 583 de 2020, el cual de bolsa de repuestos, planteado como una subasta, en la que se indica la la inclusion en la matriz de riesgos por incompatibilidad tecnologica, durante el periodo de ejecucion de la accion no se presentaron otros porcesos contractuales a cargo de la Oficina de TICS que requirieran el ajuste en sus matrices de riesgos.</t>
  </si>
  <si>
    <t>3.1.3.16</t>
  </si>
  <si>
    <t>Hallazgo administrativo con presunta incidencia disciplinaria, por debilidades en la interventoría y supervisión del contrato de obra 416 de 2017 y contrato de interventoría 420 de 2017</t>
  </si>
  <si>
    <t>Realizar el diseño de el formato "Transferencia de conocimiento de servicios tecnologicos" , registrarlo en el sistema de gestión de calidad e implementarlo en los contratos cuya obligación involucre transferencia de conocimiento por parte del proveedor.</t>
  </si>
  <si>
    <t>% de implementacion de los formatos durante la vigencia</t>
  </si>
  <si>
    <t>Formatos diligenciados / Procesos contractuales requeridos</t>
  </si>
  <si>
    <r>
      <rPr>
        <b/>
        <sz val="8"/>
        <color rgb="FF000000"/>
        <rFont val="Arial, sans-serif"/>
      </rPr>
      <t>24/04/2020</t>
    </r>
    <r>
      <rPr>
        <sz val="8"/>
        <color rgb="FF000000"/>
        <rFont val="Arial, sans-serif"/>
      </rPr>
      <t xml:space="preserve">. El formato TC-FT-18 Formato Transferencia Conocimiento Servicios Tecnologicos. Fué revisado por la oficina de planeación y se envío a Gestión Documental para su revisión y posterior publicación.                             </t>
    </r>
    <r>
      <rPr>
        <b/>
        <sz val="8"/>
        <color rgb="FF000000"/>
        <rFont val="Arial, sans-serif"/>
      </rPr>
      <t>13/05/202</t>
    </r>
    <r>
      <rPr>
        <sz val="8"/>
        <color rgb="FF000000"/>
        <rFont val="Arial, sans-serif"/>
      </rPr>
      <t xml:space="preserve">0. El formato fué publicado en la Web en el proceso de Tics-Procedimiento: Administración de Infraestructura Tecnológica. </t>
    </r>
  </si>
  <si>
    <t>Seguimiento 11 de Octubre de 2019: se evidencia borrador del Acta de transferencia de conocimiento 
de servicios tecnologico.Pendiente de ser aprobado por la Oficina Asesora de Planeación. MLBC</t>
  </si>
  <si>
    <t>31 de diciembre de 2019
No se reporta avance por parte de la oficina TICS</t>
  </si>
  <si>
    <r>
      <rPr>
        <sz val="8"/>
        <color rgb="FF000000"/>
        <rFont val="Arial"/>
      </rPr>
      <t xml:space="preserve">29/04/2020: No se evidenció Realizar el diseño de el formato "Transferencia de conocimiento de servicios tecnologicos" formato TC-FT-18  en el mapa de procesos , de acuerdo a TICS este formato 
 Fué revisado por la oficina de planeación y enviado  a Gestión Documental para su revisión y posterior publicación. Sin embargo no se reportaron evidencias a la OCI . MLBC
</t>
    </r>
    <r>
      <rPr>
        <b/>
        <sz val="8"/>
        <color rgb="FF000000"/>
        <rFont val="Arial"/>
      </rPr>
      <t>18/05/2020:</t>
    </r>
    <r>
      <rPr>
        <sz val="8"/>
        <color rgb="FF000000"/>
        <rFont val="Arial"/>
      </rPr>
      <t xml:space="preserve">  Se evidenció el formato "Transferencia de conocimiento de servicios tecnologicos" formato TC-FT-18  en el mapa de procesos.</t>
    </r>
    <r>
      <rPr>
        <b/>
        <sz val="8"/>
        <color rgb="FF000000"/>
        <rFont val="Arial"/>
      </rPr>
      <t xml:space="preserve">MLBC
</t>
    </r>
    <r>
      <rPr>
        <sz val="8"/>
        <color rgb="FF000000"/>
        <rFont val="Arial"/>
      </rPr>
      <t>Se recomienda tener encuenta   actividad 12y  13 del  PROCEDIMIENTO PARA EL CONTROL DE DOCUMENTOS" GD-PD-01 V4.  en la que menciona que "Una vez publicado el documento se le informa mediante correo electrónico a todos los funcionarios y/o servidores públicos de la Entida" y  "Una vez recibida la notificación de la publicación del documento, el líder de proceso tiene hasta 20 días hábiles para socializar con los interesados la creación o modificación del documento."</t>
    </r>
  </si>
  <si>
    <t>31/07/2020 El formato en mencion esta implemntado desde el mes de mayo de 2020</t>
  </si>
  <si>
    <t>Se encuentra formato establecido TC-FT-18 Formato Transferencia Conocimiento Servicios Tecnologicos para su uso cuando se presente contratos que lo requieran por su naturaleza en la Oficina de TICS.</t>
  </si>
  <si>
    <t>3.1.3.17</t>
  </si>
  <si>
    <t>Hallazgo administrativo con presunta incidencia disciplinaria, por falta de seguimiento por parte de la interventoría e IDIGER frente a la cancelación de la contribución parafiscal al Fondo Nacional de Formación Profesional de la Industria de la Construcción (FIC) dentro del contrato de obra 416 de 2017</t>
  </si>
  <si>
    <t>Incluir la obligacion al contratista: "El contratista deberá anexar el recibo de pago al(FIC)correspondiente a la ejecución del presente contrato de obra, para la suscripción del acta de liquidación" y a la interventoria: "Verificar que el contratista anexe el recibo de pago al (FIC) correspondiente a la ejecución del contrato de obra, previo a la suscripción del acta de liquidación, en caso que aplique a las condiciones de ejecución de la obra civil"</t>
  </si>
  <si>
    <t>% contratos de obra e interventoria con la obligación del FIC</t>
  </si>
  <si>
    <t>contratos con la obligacion FIC/Total de contratos de obra e interventoria de la oficina TIC durante la vigencia</t>
  </si>
  <si>
    <t xml:space="preserve">24/04/2020.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20/09/2020
Se informó al grupo contractual para implementar esta acción, a lo cual se informó que en el proceso de interventoría que se está trabajando para publicar, se dejo la obligación de que el contratista interventor deberá acreditar ante el supervisor el pago del FIC si hay lugar a ello.
En el proceso de obra No. IDIGER-LIC-003-2020 que se encuentra publicado actualmente en el SECOP se incluyó la obligación de acreditar el pago del FIC que actualmente no se venía exigiendo por parte de la Entidad y en esto sí tienen razón, no obstante, quedó ajustado e incluido. </t>
  </si>
  <si>
    <t>la Oficina TICS no reporta avance debido a que a la fecha en la oficina TICS no se han presentado contratos de obra ni de interventoria.La acción culmina en abril de 2020.  MLBC</t>
  </si>
  <si>
    <t xml:space="preserve">29/04/2020:  De acuerdo a lo informado por TICS"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Recomendación: teniendo en cuenta que no se ha presentado  y que esta acción culminaba en el mes de abril. se dejará en desarrollo con el fin que la Oficina de control interno verifique su implementación cuando se presente el hecho, De igual manera se recomienda tener mesas de trabajo con la Oficina asesora Juridica con el fin de darles a conocer las acciones implementadas en el plan de mejoramiento, y  en conjunto  establecer herramientas y mecanismos para la gestión contractual de la entidad teniendo en cuenta que todos nuestros procesos presentan actividades homogéneas, que deben articularse e integrarse,  garantizando  el cumplimiento de los propósitos institucionales.MLBCMLBC
</t>
  </si>
  <si>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22/09/2020</t>
    </r>
    <r>
      <rPr>
        <sz val="8"/>
        <color rgb="FF000000"/>
        <rFont val="Arial"/>
      </rPr>
      <t xml:space="preserve"> Se presenta evidencia relacionada con el link del proceso de contratación IDIGER-LIC-003-2020correspondiente a la obra pública a desarrollar en el barrio Los Laches en el cual se pude evidencia que en el documento denominado " Documento Complementario al proyecto de pliego" en el numeral 17.3.1 "Obligaciones especificas del contratista2 ítem 5 indica " Asumir la contribución con destino al fondo nacional de formación profesional, de la industria de la construcción - FIC, respecto de los trabajadores a su cargo, conforme a las disposiciones legales, sobre la materia. No obstante lo anterior si el personal que ejecuta las actividades, está vinculado como contratista independiente, deberá acreditar esta contribución, respecto del personal a su cargo. en todo caso el contratista principal de la obra (adjudicatario) deberá acreditar el cumplimiento de esta contribución en cualquiera de los dos escenarios. De esta forma se subsana la deficiencia en el pliego de condiciones de los procesos de obra pública que no contaban con la contribución del FIC, lo que permite efectuar el debido control por parte del IDIGER. Frente a la evidencia presentada la OCI concede el cierre de la acción, no obstante, se informa que se continuara el monitoreo de su implementación y cumplimiento. </t>
    </r>
    <r>
      <rPr>
        <b/>
        <sz val="8"/>
        <color rgb="FF000000"/>
        <rFont val="Arial"/>
      </rPr>
      <t>AFPH</t>
    </r>
  </si>
  <si>
    <r>
      <rPr>
        <sz val="8"/>
        <color rgb="FF000000"/>
        <rFont val="Arial"/>
      </rP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8"/>
        <color rgb="FF000000"/>
        <rFont val="Arial"/>
      </rPr>
      <t>22/09/2020</t>
    </r>
    <r>
      <rPr>
        <sz val="8"/>
        <color rgb="FF000000"/>
        <rFont val="Arial"/>
      </rPr>
      <t xml:space="preserve"> Se presenta evidencia relacionada con el link del proceso de contratación IDIGER-LIC-003-2020correspondiente a la obra pública a desarrollar en el barrio Los Laches en el cual se pude evidencia que en el documento denominado " Documento Complementario al proyecto de pliego" en el numeral 17.3.1 "Obligaciones especificas del contratista2 ítem 5 indica " Asumir la contribución con destino al fondo nacional de formación profesional, de la industria de la construcción - FIC, respecto de los trabajadores a su cargo, conforme a las disposiciones legales, sobre la materia. No obstante lo anterior si el personal que ejecuta las actividades, está vinculado como contratista independiente, deberá acreditar esta contribución, respecto del personal a su cargo. en todo caso el contratista principal de la obra (adjudicatario) deberá acreditar el cumplimiento de esta contribución en cualquiera de los dos escenarios. De esta forma se subsana la deficiencia en el pliego de condiciones de los procesos de obra pública que no contaban con la contribución del FIC, lo que permite efectuar el debido control por parte del IDIGER. Frente a la evidencia presentada la OCI concede el cierre de la acción, no obstante, se informa que se continuara el monitoreo de su implementación y cumplimiento. </t>
    </r>
    <r>
      <rPr>
        <b/>
        <sz val="8"/>
        <color rgb="FF000000"/>
        <rFont val="Arial"/>
      </rPr>
      <t>AFPH</t>
    </r>
  </si>
  <si>
    <t>Se presenta evidencia relacionada con el link del proceso de contratación IDIGER-LIC-003-2020correspondiente a la obra pública a desarrollar en el barrio Los Laches en el cual se pude evidencia que en el documento denominado " Documento Complementario al proyecto de pliego" en el numeral 17.3.1 "Obligaciones especificas del contratista2 ítem 5 indica " Asumir la contribución con destino al fondo nacional de formación profesional, de la industria de la construcción - FIC, respecto de los trabajadores a su cargo, conforme a las disposiciones legales, sobre la materia. No obstante lo anterior si el personal que ejecuta las actividades, está vinculado como contratista independiente, deberá acreditar esta contribución, respecto del personal a su cargo. en todo caso el contratista principal de la obra (adjudicatario) deberá acreditar el cumplimiento de esta contribución en cualquiera de los dos escenarios. De esta forma se subsana la deficiencia en el pliego de condiciones de los procesos de obra pública que no contaban con la contribución del FIC, lo que permite efectuar el debido control por parte del IDIGER. 
 Del mismo modo se presenta matriz con enlaces de acceso, de 6 contratos de obra e interventoría de otras dependencias de la entidad, que incluyen la obligación relacionada con el FIC, suscritos durante la vigencia 2020</t>
  </si>
  <si>
    <t>3.1.3.18</t>
  </si>
  <si>
    <t>Hallazgo administrativo por deficiencia en los controles de la supervisión y falencias en la planeación de los contratos de logística 345 de 2014 y 290 de 2018</t>
  </si>
  <si>
    <t>Elaborar, implementar y socializar una guía que contenga las instrucciones a seguir por parte de las dependencias solicitantes de los servicios del contrato del apoyo logistíco antes, durante y después del evento</t>
  </si>
  <si>
    <t>Guía de instrucciones para el uso del contrato de apoyo logístico</t>
  </si>
  <si>
    <t>1 Guía elaborada y implementada</t>
  </si>
  <si>
    <t>23 de julio de 2019
Se elaboró la guía y se remitió a la OAP a través de correo institucional
Octubre de 2019
Se elaboró un instructivo para la programación de servicios de apoyo logísitco, acompañado de un formato de solicitud delevento, documentos que  fueron revisados y aprobados por la Oficina Asesora de Planeación. Se encuentra publicados en la página web del IDIGER.</t>
  </si>
  <si>
    <t>Se identifican los siguientes soportes: Correo enviado a OAP para aprobación del documento: INSTRUCTIVO PARA LA PROGRAMACION DE SERVICIOS
DE APOYO LOGISTICO y el documento  relacionado. SE asigna un 80% de cumplimiento hasta aprobación. Se encuentra Vencida.  23 de julio de 2019. DKRP</t>
  </si>
  <si>
    <t>El documento se encuentra publicado en el proceso de Gestión Administrativa en el siguiente link: https://www.idiger.gov.co/web/guest/administrativa se adjuntan:MP-IN-01 Instructivo apoyo Logístico
MP-FT-01 Formato de solicitud del Evento</t>
  </si>
  <si>
    <t>El documento se encuentra publicado en el proceso de Gestión Administrativa en el siguiente link: https://www.idiger.gov.co/web/guest/administrativa se adjuntan:MP-IN-01 Instructivo apoyo Logístico
MP-FT-01 Formato de solicitud del Evento
CERRADA AUDITORIA CÓD 57 PAD 2020</t>
  </si>
  <si>
    <t>Solicitar a la empresa contratista un informe mensual de la ejecución del contrato</t>
  </si>
  <si>
    <t>Informe de ejecución del contrato</t>
  </si>
  <si>
    <t>Número de informes de ejecución del contrato/Plazo del contrato(meses)</t>
  </si>
  <si>
    <t>Octubre de 2019:
No se realizó contrato de apoyo logístico en el IDIGER. En reemplazo se suscribio el contrato de suministro de alimentos No. 447 de 2019, en el cual se establece la obligación específica No. 17: " Entregar con la cuenta de cobro la constancia de recibido de los alimentos que se suministren.", la cual es el soporte de ejución del contrato.
El contrato se inició en octubre, razón por la cual ningún pago se ha realizado.
Diciembre de 2019: como evidencia se adjunta el soporte de ejecución del contrato, en donde se muestra como fue la ejecución del mismo de conformidad con lo solicitado.</t>
  </si>
  <si>
    <t>19/07/2019  La acción se iniciará en agosto de acuerdo a lo programado, pues alli se firmará el nuevo contrato de logística. DKRP</t>
  </si>
  <si>
    <t>La SCAD manifiesta que no se realizó contrato de apoyo logístico en el IDIGE,  sino contrato de suministro de alimentos No. 447 de 2019 (4 meses: El pago se hará en mensualidades contra la presentación de factura), en el cual  esta  la obligación específica No. 17: " Entregar con la cuenta de cobro la constancia de recibido de los alimentos que se suministren.", la cual  sera  soporte de ejución del contrato. Dado que se inicio en cotubre la acción continua en ejecución. 
DKRP</t>
  </si>
  <si>
    <t xml:space="preserve">Se evidencia soportes de la ejecución del contrato, en donde se muestra como fue la ejecución del mismo de conformidad con lo solicitado.Se relaciona en un cuadro de excel con 10 refrigerios entregados para un total de $9928170. Empresa ROKY`s FOOD. 
El contrato inició en el mes de octubre de 2019 y vence el 3 de febrero de 2020.En el mes de Octubre no se solicitaron servicios al proveedor. Durante los meses de noviembre y diciembre se presentaron servicios, cuyo soporte se presenta en un informe  donde se encuentran los dos reportes de servicios . La dependencia manifiesta que se han presentado 2 servicios y se evidencia el reporte de estos dando cumplimiento al 100% de lo programado para la vigencia y debe tenerse en cuenta que el contrato continua en ejecución hasta febrero de 2020
</t>
  </si>
  <si>
    <t xml:space="preserve">Se evidencia soportes de la ejecución del contrato, en donde se muestra como fue la ejecución del mismo de conformidad con lo solicitado.Se relaciona en un cuadro de excel con 10 refrigerios entregados para un total de $9928170. Empresa ROKY`s FOOD. 
El contrato inició en el mes de octubre de 2019 y vence el 3 de febrero de 2020.En el mes de Octubre no se solicitaron servicios al proveedor. Durante los meses de noviembre y diciembre se presentaron servicios, cuyo soporte se presenta en un informe  donde se encuentran los dos reportes de servicios . La dependencia manifiesta que se han presentado 2 servicios y se evidencia el reporte de estos dando cumplimiento al 100% de lo programado para la vigencia y debe tenerse en cuenta que el contrato continua en ejecución hasta febrero de 2020
CERRADA AUDITORIA CÓD 57 PAD 2020
</t>
  </si>
  <si>
    <t>Hallazgo administrativo con presunta incidencia disciplinaria, por la baja ejecución presupuestal de los proyectos de inversión 1158 y 1178, contraviniendo el principio de anualidad y planeación establecidos en el Estatuto Orgánico del Presupuesto</t>
  </si>
  <si>
    <t>Realizar inventario semestral de necesidades de herramientas, accesorios y/o equipos que se requieren para garantizar el cumplimiento de las metas del proyecto 1178. Los cuales permitan evidenciar las necesidades de compras para el CDLyR con anterioridad, cumpliendo el principio de anualidad.</t>
  </si>
  <si>
    <t>Inventario semestral de HEAS</t>
  </si>
  <si>
    <t>(N° de invetarios HEAS realizados/ 2 inventarios HEAS)*100</t>
  </si>
  <si>
    <t>Subd. Manejo de Emergencias</t>
  </si>
  <si>
    <t xml:space="preserve">22-07-2019: Se elaboró el plan de adquisiones de la SMEyD, como una herramienta mediante la cual se realiza el inventario de las necesidades de HEAS, identificando y priorizando confome al presupuesto y el tiempo de ejecución. Se adjunta el plan para los fines pertinentes.
23-10-2019: Con el propósito de realizar mayor control a las necesidades en recursos, herramientas, equipos y otros, de la Subdirección para el Manejo de Emergencias y Desastres-SMEYD, se elaboró un documento de control en el cual se describen los procesos requeridos, entre tanto mediante éste se realiza un inventario de las necesidades, el cual se nombro plan de adquisiciones, sin embargo mediante este se ennumeran los procesos, su descripción, la fecha a realizar, el valor y entre otras variables que permiten realizar un control de las necesidades de la SMEYD, y permite que la planeación de estos procesos cumplan con los princios establecidos en la normatividad. Se adjunta Plan de adqusiciónes- Inventario de necesidades actualizado a la fecha.
10-01-2019: El inventario de necesidades de la SMEYD (Plan de adquisiciones), fue actualizado en la vigencia 2019 conforme a las necesidades identificadas, se adjunta documento actualizado. Teniendo en cuenta lo anterior se solicita de manera cordial se cierre al hallazgo, puesto que se dio cumplimiento a  la meta, el indicador y  la acción planteada.
</t>
  </si>
  <si>
    <t>La dependencia remite como soporte excel con procesos de compra. Como evidncia se reuiere inventario semestral de acuerdo a la acciòn formulada: Realizar inventario semestral de necesidades de herramientas, accesorios y/o equipos que se requieren para garantizar el cumplimiento de las metas del proyecto 1178. Los cuales permitan evidenciar las necesidades de compras para el CDLyR con anterioridad, cumpliendo el principio de anualidad.
En taenciòn a que la acciòn esta sucrita para desarrollar entre el 15 de abril y el 31 de diciembre de 2019, se espera como soportes dos inventarios de identificaciòn de necesidades.... al finalziar el periodo de la acciòn.</t>
  </si>
  <si>
    <t xml:space="preserve">Con el propósito de realizar mayor control a las necesidades en recursos, herramientas, equipos y otros, de la Subdirección para el Manejo de Emergencias y Desastres-SMEYD, se elaboró un documento de control en el cual se describen los procesos requeridos, entre tanto mediante éste se realiza un inventario de las necesidades, el cual se nombro plan de adquisiciones, sin embargo mediante este se ennumeran los procesos, su descripción, la fecha a realizar, el valor y entre otras variables que permiten realizar un control de las necesidades de la SMEYD, y permite que la planeación de estos procesos cumplan con los princios establecidos en la normatividad. Se adjunta 2 PlanES de adqusiciónes- Inventario de necesidades .
Este fue actualizado en la vigencia 2019 conforme a las necesidades identificadas, se adjuntan documentos </t>
  </si>
  <si>
    <t>Daremos estricto cumplimiento a los decretos 111 de 1996, 714 de 1996 y la ley 819 de 2003.</t>
  </si>
  <si>
    <t>Proyecto 1158</t>
  </si>
  <si>
    <t>Presupuesto programado/ Presupuesto aprobado</t>
  </si>
  <si>
    <t>Subdireccion Reducción</t>
  </si>
  <si>
    <t xml:space="preserve">10/01/2017 Acciones realizadas 
Se realiza el monitoreo semanal al avance de la ejecución de la meta mediante el informe semanal de interventoría y las actas de Comité de obra. 
Evidencias
Se adjuntan como evidencia los informes semanal de ejecución de obras y las actas de los comités de obras.     
12/12/2019 Acciones realizadas 
Se subsanó la  baja ejecución presupuestal del Proyecto de inversión 1158, dado que para la vigencia 2019 se programaron por la linea de obras $1.050.081.095 y y se comprometio el 100% de los recursos, y a la fecha de la obra se ha ejecutado el 53% de los recursos de la obra
Evidencias 
Se anexa como evidencia el  INFORME DE EJECUCION DEL PRESUPUESTO DE GASTOS E INVERSIONES   
</t>
  </si>
  <si>
    <t>SEGUIMIENTO JULIO DE 2019: La dependencia informa que se ha dado estricto cumplimiento a los decretos 111 de 1996, 714 de 1996 y la ley 819 de 2003, en reporte del PACA con corte  de junio. Se requieren los soportes de cumplimiento.</t>
  </si>
  <si>
    <t>SEGUIMIENTO OCTUBRE OCI: La dependencia remite actas de comités de las obras Casagrande, Porvenir, Serranías, Arabia, La Estrada y Juan José Rondón y los informes de monitoreo semanal realizados por la interventoría. Se recomienda continuar con la ejecución de la acción hasta finalizar la vigencia remitiendo los respectivos soportes a la Oficina de Control Interno. Adicionalmente se solicita remitir el reporte de planeación en el que se evidencie el presupuesto programado respecto al presupuesto ejecutado para el proyecto 1158.</t>
  </si>
  <si>
    <t>Se presenta a cierre de diciembre de 2019 una ejecución del 88% del proyecto 1158  -Reducción del riesgo y adaptacion al cambio climático. Se adjunta informe de gestión y Ejecución presupuestal asociada y control sobre obras</t>
  </si>
  <si>
    <t>Hallazgo administrativo con presunta incidencia disciplinaria, por ejecutar recursos de los proyectos de inversión 1172, 1178, 1158 en gastos de funcionamiento, en el contrato No. 290 de 2018</t>
  </si>
  <si>
    <t>Solicitar y aplicar un concepto a la Secretaría Distrital de Planeación sobre la viabilidad de incluir gastos operativos en proyectos de inversión</t>
  </si>
  <si>
    <t>Concepto de la Secretaría Distrital de Planeación</t>
  </si>
  <si>
    <t>1 concepto aplicado</t>
  </si>
  <si>
    <t>Sub Corporativa y de Asuntos Disciplin - Ofi Asesora Planeac con apoyo gerentes proye 1172-1178-1158</t>
  </si>
  <si>
    <t>Se solicitó concepto a la Secretaría de Planeación y a la Secretaría de Hacienda Distrital a través de comunicación radicada con el No. 2019EE10053 y 2019EE9986  respectivamente en donde se menciona lo siguiente:
"Con el fin de aclarar conceptos técnicos sobre algunos hechos que fueron objeto de hallazgo por la Contraloría de Bogotá y que generan las acción de mejora por parte de la entidad, comedidamente solicito un concepto que determine si es viable comprometer recursos de inversión para gastos operativos asociados al proyecto relacionados con servicios de apoyo logístico y complementarios para cubrir gastos en escenarios, auditorios, alimentos, entre otros; teniendo en cuenta que no se cuenta con recursos de gastos de funcionamiento suficientes para tal fin.".
Se dió respuesta a las comunicaciones mencionadas anteriormente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conceptos que se van a aplicar por parte de los gerentes de los proyectos de inversión.
Octubre de 2019:
Con base en las respuestas entregads se seguirá aplicando el concepto, toda vez que estos confirmaron lo que se ha venido realizando en la Entidad frente a los gastos operativos a través de los proyectos de inversión.</t>
  </si>
  <si>
    <t>19/07/2019 Se solicitó concepto a la Secretaría de Planeación y a la Secretaría de Hacienda Distrital a través de comunicación radicada con el No. 2019ee10053 y 2019EE9986.  Se valora al 50% en atención a que se cumple con la solicitud a las entidades respectivas. Queda pendiente la respuesta para aplicación de la misma DKRP</t>
  </si>
  <si>
    <r>
      <rPr>
        <sz val="8"/>
        <color rgb="FF000000"/>
        <rFont val="Arial"/>
      </rPr>
      <t xml:space="preserve">22/08/2019: Se identifican  comunicaciones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la dependencia manifiesta que estos serán aplicados  por  por parte de los gerentes de los proyectos de inversión, situación que será objeto de verificación por parte de la oficina de control interno. Se asigna 67  en tanto se dió cumplimiento con solicitudes (33,3%),  las respectivas respuestas respuestas(33.3%) y queda pendiente la verificación de su aplicación) DKRP.
18/10/2019: </t>
    </r>
    <r>
      <rPr>
        <sz val="8"/>
        <color rgb="FF0000FF"/>
        <rFont val="Arial"/>
      </rPr>
      <t xml:space="preserve">La aplicación  se verificará en una muestra PENDIENTE.
</t>
    </r>
    <r>
      <rPr>
        <sz val="8"/>
        <color rgb="FF000000"/>
        <rFont val="Arial"/>
      </rPr>
      <t xml:space="preserve">Se identifican  comunicaciones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la dependencia manifiesta que estos serán aplicados  por  por parte de los gerentes de los proyectos de inversión.
El concepto menciona: "Con el fin de aclarar conceptos técnicos sobre algunos hechos que fueron objeto de hallazgo por la Contraloría de Bogotá y que generan las acción de mejora por parte de la entidad, comedidamente solicito un concepto que determine si es viable comprometer recursos de inversión para gastos operativos asociados al proyecto relacionados con servicios de apoyo logístico y complementarios para cubrir gastos en escenarios, auditorios, alimentos, entre otros; teniendo en cuenta que no se cuenta con recursos de gastos de funcionamiento suficientes para tal fin.".
Se dió respuesta a las comunicaciones mencionadas anteriormente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conceptos aplicables por parte de los gerentes de los proyectos de inversión.
La dependencia manifiesta que al confirmar esta viabilidad con base en las respuestas entregads se seguirá aplicando el concepto, toda vez que estos confirmaron lo que se ha venido realizando en la Entidad frente a los gastos operativos a través de los proyectos de inversión.
15/11/2019: Se revisan soportes de informe por concepto de gasto 2019 y el listado de los conceptos de gastos, con fin de evidenciar como se han ejecutado gastos operativos a través de los proyectos de inversión.
</t>
    </r>
  </si>
  <si>
    <t>Se identifican  comunicaciones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la dependencia manifiesta que estos serán aplicados  por  por parte de los gerentes de los proyectos de inversión, situación que será objeto de verificación por parte de la oficina de control interno. 
El concepto menciona: "Con el fin de aclarar conceptos técnicos sobre algunos hechos que fueron objeto de hallazgo por la Contraloría de Bogotá y que generan las acción de mejora por parte de la entidad, comedidamente solicito un concepto que determine si es viable comprometer recursos de inversión para gastos operativos asociados al proyecto relacionados con servicios de apoyo logístico y complementarios para cubrir gastos en escenarios, auditorios, alimentos, entre otros; teniendo en cuenta que no se cuenta con recursos de gastos de funcionamiento suficientes para tal fin.".
La dependencia manifiesta que al confirmar esta viabilidad con base en las respuestas entregads se seguirá aplicando el concepto, toda vez que estos confirmaron lo que se ha venido realizando en la Entidad frente a los gastos operativos a través de los proyectos de inversión.
Se revisan soportes de informe por concepto de gasto 2019 y el listado de los conceptos de gastos, con fin de evidenciar como se han ejecutado gastos operativos a través de los proyectos de inversión.</t>
  </si>
  <si>
    <t>La respuesta y soportes remitidos a la Contraloría como respuesta al Informe Preliminar de Auditoría Cód 57 PAD 2020, finalmente dieron por cerrada la acción en el Informe Definitiva Radicado con Cordis 2020ER6396 del 14/05/2020.</t>
  </si>
  <si>
    <t>Hallazgo administrativo, por la desactualización de las fichas de Estadística Básica de Inversión -EBI y de los documentos de formulación de los Proyectos de inversión 1172, 1158, 1178 y 1166</t>
  </si>
  <si>
    <t>Articular el procedimiento de formulación y/o seguimiento a los proyectos de inversión o el que haga sus veces con los manuales definidos por la Secretaria Distrital de Planeación-SDP y la Secretaría Distrital de Hacienda - SDH en lo referente a modificaciones presupuestales.</t>
  </si>
  <si>
    <t xml:space="preserve">Seguimiento 31/12/2019
Se realizó la actualización del procedimiento Formulación, reformulación y modificación de planes, programas y proyectos de inversión, en la cual se articularon las actividades que se realizan de acuerdo con manuales definidos por la Secretaria Distrital de Planeación-SDP y la Secretaría Distrital de Hacienda - SDH en lo referente a modificaciones presupuestales.
Se socializó con los referentes el procedimiento publicado y sus anexos vía correo electrónico.
Seguimiento a 30/09/2019 Se recopilaron los manuales de formulación y seguimiento definidos por la Secretaría Distrital de Planeación-SDP y el Manual de Presupuesto de la Secretaría de Hacienda Distrital- SHD y se está revisando la articulación de la información. </t>
  </si>
  <si>
    <t>Seguimiento18 de julio de 2019: Se evidenció con el líder asignado por la OAP que esta oficina ha venido recopilando los lineamientos de la Secretaría Distrital de Planeación que tienen que ver con la actualización de las fichas EBI de los proyectos de inversión la OCI recomendó que una vez seas analizados estos lineamientos se tengan en cuenta en la actualización del procedimiento para la formulación y seguimiento de los proyectos de inversión de la entidad para incorporar diferentes lineamientos requeridos para la gestión de los mismos, dichos lineamientos deberán ser tenidos en cuenta si los actuales proyectos requieren algún actualización que afecte la información de las fichas de estadísticas básicas y por su puesto para los nuevos proyectos que se formulen en el corto plazo con el cambio de plan de desarrollo de la ciudad</t>
  </si>
  <si>
    <t>Seguimiento15 de octubre de 2019: Se evidenció que la oficina Asesora de planeación una vez recopilo  los lineamientos de la Secretaría Distrital de Planeación que tienen que ver con la actualización de las fichas EBI de los proyectos de inversión.
Se reitera nuevamente la recomendación de  la OCI "una vez sean analizados estos lineamientos se tengan en cuenta en la actualización del procedimiento para la formulación y seguimiento de los proyectos de inversión de la entidad para incorporar diferentes lineamientos requeridos para la gestión de los mismos, dichos lineamientos deberán ser tenidos en cuenta si los actuales proyectos requieren algún actualización que afecte la información de las fichas de estadísticas básicas y por su puesto para los nuevos proyectos que se formulen en el corto plazo con el cambio de plan de desarrollo de la ciudad" esta acción tiene fecha de culminación el 31 de enero de 2020. MLBC</t>
  </si>
  <si>
    <t>Seguimiento 31/12/2019
Se evidenció la actualización del procedimiento Formulación, reformulación y modificación de planes, programas y proyectos de inversión, en la cual se articularon las actividades que se realizan de acuerdo con manuales definidos por la Secretaria Distrital de Planeación-SDP y la Secretaría Distrital de Hacienda - SDH en lo referente a modificaciones presupuestales.</t>
  </si>
  <si>
    <t>Se evidenció la actualización del procedimiento Formulación, reformulación y modificación de planes, programas y proyectos de inversión, en la cual se articularon las actividades que se realizan de acuerdo con manuales definidos por la Secretaria Distrital de Planeación-SDP y la Secretaría Distrital de Hacienda - SDH en lo referente a modificaciones presupuestales.</t>
  </si>
  <si>
    <t>3.2.1.4</t>
  </si>
  <si>
    <t>Hallazgo administrativo, por no contar con evaluación ex-post en los proyectos de inversión 1172, 1158, 1178 y 1166 que permitan determinar el cumplimiento de los objetivos del proyecto</t>
  </si>
  <si>
    <t>Incluir dentro del informe de gestión de los proyectos de inversión de la entidad, la evaluación ex post y oficializar la plantilla de reporte dentro del Sistema Integrado de Gestión del IDIGER.</t>
  </si>
  <si>
    <t>Informes de Gestión de los proyectos de inversión con evaluación ex proyectos</t>
  </si>
  <si>
    <t>Número de informes con evaluación expost/ Total de informes de gestión</t>
  </si>
  <si>
    <t xml:space="preserve">Seguimiento 31/01/2019
La oficina Asersora de Planeación cuenta con 4 informes de gestión y la respectiva Evaluación Ex-post.
Seguimiento 31/12/2019
Al momento de cuenta con 3 evaluaciones Ex-post correspondientes a los Proyectos 1166, 1178 y 1158.
Seguimiento a 30/09/2019:
Actualmente la OAP ha recibido 2 informes de gestión con la Evaluación Ex-post. El Proyecto 1178- 1178 Fortalecimiento del Manejo de Emergencias y Desastres y el Proyecto 1158- Reducción del riesgo y adaptación al cambio climático.
Seguimiento a 20/06/2019:
Se elaboró, público y socializo a ravés de comunicación interna el formato PLF-FT-48 Evaluación Ex-post y se solicitó el primer seguimiento para el día 19 de Julio 2019.
</t>
  </si>
  <si>
    <t>Seguimiento  18 de julio de 2019: Se Observó que la OAP elaboró, público y socializo a través de comunicación interna el formato PLF-FT-48 Evaluación Ex-post frente al primer seguimiento  utilizando dicho formato por parte de los responsables y solicitado  por la OAP para el 19 de Julio 2019, no se contaba con evidencia debido al que el presente seguimiento se realizó un día, antes por lo cual se recomendó al líder de la OAP recopilar dicha información para el control del avance en la misma y su verificación en el próximo seguimiento.</t>
  </si>
  <si>
    <r>
      <rPr>
        <sz val="8"/>
        <color rgb="FF000000"/>
        <rFont val="Arial"/>
      </rPr>
      <t xml:space="preserve">Seguimiento 15 de octubre de 2019:  se evidencia 2 evaluaciones Ex-post en el formato establecido para tal fin; el proyecto 1178 </t>
    </r>
    <r>
      <rPr>
        <b/>
        <sz val="8"/>
        <color rgb="FF000000"/>
        <rFont val="Arial"/>
      </rPr>
      <t>"Fortalecimiento del Manejo de Emergencias y Desastres"</t>
    </r>
    <r>
      <rPr>
        <sz val="8"/>
        <color rgb="FF000000"/>
        <rFont val="Arial"/>
      </rPr>
      <t xml:space="preserve"> y el Proyecto 1158- </t>
    </r>
    <r>
      <rPr>
        <b/>
        <sz val="8"/>
        <color rgb="FF000000"/>
        <rFont val="Arial"/>
      </rPr>
      <t xml:space="preserve">Reducción del riesgo y adaptación al cambio climático.
</t>
    </r>
    <r>
      <rPr>
        <sz val="8"/>
        <color rgb="FF000000"/>
        <rFont val="Arial"/>
      </rPr>
      <t xml:space="preserve"> Teniendo en cuenta el indicador, tiene un avance del 60%.MLBC
</t>
    </r>
  </si>
  <si>
    <t>Seguimiento 31/12/2019
Se evidenció 3 evaluaciones Ex-post correspondientes a los Proyectos 1166, 1178 y 1158.</t>
  </si>
  <si>
    <t xml:space="preserve">29/04/20: Se evidenció que la oficina Asesora de Planeación cuenta  las  Evaluaciónes Ex-post
de los Proyectos 1166, 1178, 1158 y 1172 que permiten  determinar el cumplimiento de los objetivos de los proyectos . MLBC 
</t>
  </si>
  <si>
    <t>Se evidenció que la Oficina Asesora de Planeación cuenta las Evaluaciónes Ex-postde los Proyectos 1166, 1178, 1158 y 1172 que permiten determinar el cumplimiento de los objetivos de los proyectos.</t>
  </si>
  <si>
    <t>3.2.1.5</t>
  </si>
  <si>
    <t>Hallazgo administrativo, por inconsistencias en el Diligenciamiento de la Ficha de Estadística Básica de Inversión Distrital EBI – D de los proyectos de inversión 1172 y 1178</t>
  </si>
  <si>
    <t>Solicitar la SDP orientaciones metodológicas aplicables a la Gestión de Riesgo en la formulación y seguimiento a proyectos.</t>
  </si>
  <si>
    <t>Una comunicación dirigida a la SDP solicitando orientación del impacto de la Gestión de Riesgo.</t>
  </si>
  <si>
    <t>Una comunicación dirigida a la SDP</t>
  </si>
  <si>
    <r>
      <rPr>
        <sz val="8"/>
        <color rgb="FF000000"/>
        <rFont val="Arial"/>
      </rPr>
      <t xml:space="preserve">Seguimiento a 30/09/2019:
Se realizó una reunión con la SDP, el 22/08/2019, en la cual indica con respecto a este hallazgo que las actualizaciones a las fichas EBI se hacen cuando requieran Concepto Presupuestal de lo contrario no.
La territorialización no se hace por beneficio, esta orientado a la inversión.
Seguimiento a 10/07/2019:  El día 8 de Julio de 2019,  se remitió comunicación  a la Secretaría Distrital de Planeación realizando la solicitud de orientaciones metodológicas aplicables a la Gestión de Riesgo en la  formulación y seguimiento a proyectos.
</t>
    </r>
    <r>
      <rPr>
        <b/>
        <sz val="8"/>
        <color rgb="FF000000"/>
        <rFont val="Arial"/>
      </rPr>
      <t xml:space="preserve">Seguimiento 18/09/2020
</t>
    </r>
    <r>
      <rPr>
        <sz val="8"/>
        <color rgb="FF000000"/>
        <rFont val="Arial"/>
      </rPr>
      <t>La Entidad indicó en la descripción del Proyecto 1172 que éste “se ejecutará a través de acciones que contribuyan a profundizar en la comprensión de la problemática, sus causas, actores y nivel de daños ocasionados por los diferentes fenómenos amenazantes presentes en el Distrito Capital, permitiendo conocer en detalle las condiciones de amenaza, vulnerabilidad y riesgo; en este contexto se pretende desarrollar el conocimiento de los diferentes escenarios de riesgo los de i) origen natural como los sismos; ii) origen socio-natural como los movimientos en masa, inundaciones e incendios forestales; iii) origen tecnológico como los asociados al manejo de sustancias peligrosas; y iv) escenarios de riesgo asociados con actividades económicas y sociales como la construcción, la prestación de servicios públicos y las aglomeraciones de público, dando especial énfasis a los escenarios de riesgo sísmico y movimientos en masa” Sin embargo al evaluar la contratación realizada durante la vigencia 2018, se evidenció el Contrato de Obra No. 416 de 2017, cuyo objeto fue “CONTRATAR LA ADECUACIÓN FÍSICA Y DE SEGURIDAD, DE LA RED ELÉCTRICA, DE DATOS E IMPRESIÓN DEL CENTRO DE MONITOREO NECESARIOS PARA SU PUESTA EN PRODUCCIÓN”, el cual en sus estudios previos indica la necesidad de “la creación del Centro de Monitoreo de gestión de Riesgos, Ambiental y adaptación al Cambio Climático del Distrito Capital, con el desarrollo inicial de los módulos para la gestión de las amenazas de inundación, sismo y de calidad del aire y del agua inicialmente, permitiendo su monitoreo,nálisis, seguimiento en tiempo real y toma de decisiones, en una primera fase hacia la gestión de prevención y respuesta integral” Subrayado fuera del texto. Al no observar una relación precisa de dicho contrato con la formulación de los proyectos de inversión, se indagó a la Entidad con cuál de los anteriores éste se encontraba articulado, a lo cual, por medio de Radicado No. 2019EE1978 del 21 de febrero 2019 IDIGER indicó, “El proyecto de inversión del IDIGER que se articula con la creación del centro de Monitoreo es el 1172 Conocimiento del Riesgo y cambio climático, en la meta de diseñar e implementar un 1 sistema de alerta que aborde condiciones meteorológicas, hidrológicas y geotécnicas”. No obstante la creación de un Centro de Monitoreo, no está definida en la Descripción del Proyecto establecida en la Ficha de Estadística Básica de Inversión Distrital EBI-D evidenciando falencias en la planificación del mismo. Lo expuesto, conlleva a el incumplimiento de lo establecido en el Decreto 449 de 1999, así como lo establecido en los literales a, b, c, d, e y f, del artículo 2° de la Ley 87 de 1993. Por lo anterior, se configura una observación administrativa.</t>
    </r>
  </si>
  <si>
    <t>Seguimiento 16 de octubre de 2019:Se evidencia comunicación 2019EE9199 el 8 de julio de 2019, dirgida a la Secretaria Distrital de Planeación, solicitando orientaciones metodológicas  aplicables a la Gestión de Riesgo en la Formuilación y seguimiento a proyectos. se realizó la reunión el 22 de agosto de 2019 con la SDP, con respecto a la población objetivo  los proyectos 1172 y 1178 esta es orientado a las condiciones de riesgo de desastre del Distrito Capital, y la territorialización no se hace por beneficio, esta orientado a la inversión.MLBC</t>
  </si>
  <si>
    <t>Se revisara sostenibilidad  en 2020</t>
  </si>
  <si>
    <t>29/04/2020: Se evidencia comunicación 2019EE9199 el 8 de julio de 2019, dirgida a la Secretaria Distrital de Planeación, solicitando orientaciones metodológicas  aplicables a la Gestión de Riesgo en la Formuilación y seguimiento a proyectos. 
Sin embargo como se requiere es la formalización de los proyectos, esta acción se dejará en ejecución, además  para el 2020,  Se recomienda tener encuenta  los  lineamientos e instrucciones  de SEGPLAN y   la Inscripción y Registro de los Proyectos de Inversión en la plataforma de la Metodología General Ajustada (MGA – WEB) impartidos por la Secretaria Distrital de Planeación, en el proceso de reformulación de los proyectos de inversión del IDIGER.MLBC</t>
  </si>
  <si>
    <r>
      <rPr>
        <sz val="8"/>
        <color rgb="FF000000"/>
        <rFont val="Arial"/>
      </rPr>
      <t xml:space="preserve">31/07/2020 Durante ese periodo no se han presentado seguimientos por parte de la dependencia, asi como evidencias o soportes relacionadas con la gestión de la acción propuesta.
Se recomienda adelantar los planes de contingencia orientados a dar continudad a la accion propuesta a fin de garantizar su efectividad a la mayor brevedad, dada su condicion de vencida.
AFPH
</t>
    </r>
    <r>
      <rPr>
        <b/>
        <sz val="8"/>
        <color rgb="FF000000"/>
        <rFont val="Arial"/>
      </rPr>
      <t xml:space="preserve">
22/09/2020 </t>
    </r>
    <r>
      <rPr>
        <sz val="8"/>
        <color rgb="FF000000"/>
        <rFont val="Arial"/>
      </rPr>
      <t xml:space="preserve">Se presentan evidencias de la solicitud de orientaciones metodológicas aplicables a la gestión del riesgo, en la formulación y seguimiento a proyectos, presentada desde el IDIGER ala SDA, según Oficio 2019IE9199, allí se solicitan instrucciones puntuales sobre el impacto de los proyectos de inversión. derivada de esta solicitud se realizó una reunión el día 22/08/2020, según consta en acta. la reunión tenía como objetivo dar claridad en cuanto a la formulación y seguimiento a los proyectos de inversión del IDIGER (se adjunta listado de asistencia) </t>
    </r>
    <r>
      <rPr>
        <b/>
        <sz val="8"/>
        <color rgb="FF000000"/>
        <rFont val="Arial"/>
      </rPr>
      <t>AFPH</t>
    </r>
  </si>
  <si>
    <r>
      <rPr>
        <sz val="8"/>
        <color rgb="FF000000"/>
        <rFont val="Arial"/>
      </rPr>
      <t xml:space="preserve">31/07/2020 Durante ese periodo no se han presentado seguimientos por parte de la dependencia, asi como evidencias o soportes relacionadas con la gestión de la acción propuesta.
Se recomienda adelantar los planes de contingencia orientados a dar continudad a la accion propuesta a fin de garantizar su efectividad a la mayor brevedad, dada su condicion de vencida.
AFPH
</t>
    </r>
    <r>
      <rPr>
        <b/>
        <sz val="8"/>
        <color rgb="FF000000"/>
        <rFont val="Arial"/>
      </rPr>
      <t xml:space="preserve">
22/09/2020 </t>
    </r>
    <r>
      <rPr>
        <sz val="8"/>
        <color rgb="FF000000"/>
        <rFont val="Arial"/>
      </rPr>
      <t xml:space="preserve">Se presentan evidencias de la solicitud de orientaciones metodológicas aplicables a la gestión del riesgo, en la formulación y seguimiento a proyectos, presentada desde el IDIGER ala SDA, según Oficio 2019IE9199, allí se solicitan instrucciones puntuales sobre el impacto de los proyectos de inversión. derivada de esta solicitud se realizó una reunión el día 22/08/2020, según consta en acta. la reunión tenía como objetivo dar claridad en cuanto a la formulación y seguimiento a los proyectos de inversión del IDIGER (se adjunta listado de asistencia) </t>
    </r>
    <r>
      <rPr>
        <b/>
        <sz val="8"/>
        <color rgb="FF000000"/>
        <rFont val="Arial"/>
      </rPr>
      <t>AFPH</t>
    </r>
  </si>
  <si>
    <t>Se presentan evidencias de la solicitud de orientaciones metodológicas aplicables a la gestión del riesgo, en la formulación y seguimiento a proyectos, presentada desde el IDIGER ala SDA, según Oficio 2019IE9199, allí se solicitan instrucciones puntuales sobre el impacto de los proyectos de inversión. derivada de esta solicitud se realizó una reunión el día 22/08/2020, según consta en acta. la reunión tenía como objetivo dar claridad en cuanto a la formulación y seguimiento a los proyectos de inversión del IDIGER (se adjunta listado de asistencia)).</t>
  </si>
  <si>
    <t>3.2.1.6</t>
  </si>
  <si>
    <t>Hallazgo administrativo, por falencias en la clasificación de los contratos en relación a algunas de las metas de los proyectos de inversión</t>
  </si>
  <si>
    <t>Incluir en el formato de ajuste a la ficha del proyecto de inversión un campo de verificación del objeto con respecto al cumplimiento de la meta proyecto.</t>
  </si>
  <si>
    <t>Formato de ajuste a la ficha del proyecto de inversión actualizado</t>
  </si>
  <si>
    <t>Un formato actualizado y socializado con el área de planeación y los referentes de cada proyecto.</t>
  </si>
  <si>
    <t xml:space="preserve">
Seguimiento 31/12/2019:
Se creó y publico el formato DE-FT-50-v1 Solicitud ajuste fichas proyectos de inversión, en el cual de verificación del objeto con respecto al cumplimiento de la meta proyecto y el campo de conceptos de gasto.
Se socializó con los referentes de cada proyecto vía correo electrónico.
Seguimiento a 30/09/2019: El formato se encuentra actualizado pero está en la fase de prueba.</t>
  </si>
  <si>
    <t>Seguimiento 18 de  julio de 2019: Se observó la elaboración del formato SOLICITUD  AJUSTE FICHAS PROYECTOS DE INVERSIÓN PLE-FT-16, no obstante no se observaron en las evidencias remitidas por la líder aplicación del mismo a la fecha, aun queda tiempo para culminar la acción y recopilar la información necesaria en esta herramienta para su verificación.</t>
  </si>
  <si>
    <r>
      <rPr>
        <sz val="8"/>
        <color rgb="FF000000"/>
        <rFont val="Arial"/>
      </rPr>
      <t>Seguimiento 16 de octubre de 2019:  se evidenció borrador  de el formato "</t>
    </r>
    <r>
      <rPr>
        <b/>
        <sz val="8"/>
        <color rgb="FF000000"/>
        <rFont val="Arial"/>
      </rPr>
      <t xml:space="preserve">El formato SOLICITUD  AJUSTE FICHAS PROYECTOS DE INVERSIÓN" </t>
    </r>
    <r>
      <rPr>
        <sz val="8"/>
        <color rgb="FF000000"/>
        <rFont val="Arial"/>
      </rPr>
      <t>de acuerdo con la Oficina asesora de Plabeación se encuentra en fase de prueba. avance de acuerdo al indicador es del 0%. fecha limite de culminación el 7 de abril de 2020.MLBC</t>
    </r>
  </si>
  <si>
    <t>Seguimiento 31/12/2019:
SE evidenció el formato DE-FT-50-v1 Solicitud ajuste fichas proyectos de inversión, en el cual de verificación del objeto con respecto al cumplimiento de la meta proyecto y el campo de conceptos de gasto.
Se socializó con los referentes de cada proyecto vía correo electrónico.</t>
  </si>
  <si>
    <t>Se evidenció el formato DE-FT-50-v1 Solicitud ajuste fichas proyectos de inversión, en el cual de verificación del objeto con respecto al cumplimiento de la meta proyecto y el campo de conceptos de gasto. Posteriormente se hizo modificacion de su denominacion llamandose Formato solicitud ajuste- Plan Anual de Adquisiciones -Proyecto de Inversión.</t>
  </si>
  <si>
    <t>Actualizar el formato de estudios previos, dónde se indique la meta del PDD a la cual le apunta el objeto contractual.</t>
  </si>
  <si>
    <t>Formato de ajuste a los estudios previos actualizado</t>
  </si>
  <si>
    <t>Un formato actualizado de estudios previos</t>
  </si>
  <si>
    <t>23/07/2019: Se adelantó reunión la Coordinadora de Contratos y la Profesional que tiene a cargo el Plan de Mejoramiento con el fin de establecer fecha para ajustar los estudios previos para adelantar contratación de Prestación de Servicios, con el fin que en los mismos, se incorpore casilla deonde se indique la Meta del PDD a la cual apunta el objeto contractual para el caso de las contrataciones con recursos IDIGER y con recursos FONDIGER se indique la Linea de Inversión. (Se anexa acta)
26/07/2019: Se remitió correo electrónico a Planeación con los estudios previo a ajustar y la solicitud para revisión. 
02/08/2019: Se cumplió con la acción el 02 de agosto de 2019, quedo incluido en el Sistema de Gestión de Calidad del proceso precontractual, los estudios previos para adelantar los contratos de prestación de servicios de apoyo y profesionales tanto del FONDIGER como del IDIGER.  En el Formato del IDIGER se incluyo el proyecto y la meta a la cul apunta y para FONDIGER la línea de inversión.</t>
  </si>
  <si>
    <t>En seguimiento se comprobó que la OAJ adelantó una reunion del 23/07/2019, donde se discute el tema de cambio de formatos para los estudios previos, se evidenció acta de reunion. 
falta evidencia de las acciones aimplementar. 
La ruta de acceso para encontrar el modelo de estudios previos es la siguiente https://www.idiger.gov.co/web/guest/contractual.
DFRCH 24/07/2019.</t>
  </si>
  <si>
    <t xml:space="preserve"> </t>
  </si>
  <si>
    <t>Se cumplió con la acción  dado  quedo incluido en el Sistema de Gestión de  la entidad del proceso precontractual, los estudios previos para adelantar los contratos de prestación de servicios de apoyo y profesionales tanto del FONDIGER como del IDIGER.  En el Formato del IDIGER se incluyó el proyecto y la meta a la cul apunta y para FONDIGER la línea de inversión. Se encuentran publicados en el link: https://www.idiger.gov.co/web/guest/contractual</t>
  </si>
  <si>
    <t>3.2.2.1</t>
  </si>
  <si>
    <t>Hallazgo administrativo, por incumplimiento de la meta del proyecto PACA “Construir 16 obras de mitigación, adecuación y recuperación para la reducción del riesgo (Adecuación hidrogeormorfológica de humedales y recuperación y control de la erosión de lagunas)” meta del Proyecto PACA Distrital 2016-2020</t>
  </si>
  <si>
    <t>Informe de reporte del PACA</t>
  </si>
  <si>
    <t>Documento del informe de reporte del PACA</t>
  </si>
  <si>
    <t>Subdirecci de Reducción de Riesgos y Adaptación a Cambio Climático con Oficina Asesora de Planeación</t>
  </si>
  <si>
    <r>
      <rPr>
        <sz val="8"/>
        <color rgb="FF000000"/>
        <rFont val="Arial"/>
      </rPr>
      <t xml:space="preserve">06/27/2019  Se ha dado estricto cumplimiento a los decretos 111 de 1996, 714 de 1996 y la ley 819 de 2003, en el reporte del PACA con corte de junio.
Evidencia:
Reporte de PACA                 
10/01/2019 
Se realizó el reporte de PACA de acuerdo a los lineamientos allegados por la SDA.
Evidencias
Se adjuntan como evidencia el informe de reporte del PACA y los Lineamientos para la elaboración del informe de reporte del PACA emitidos por la SDA.
</t>
    </r>
    <r>
      <rPr>
        <b/>
        <sz val="8"/>
        <color rgb="FF000000"/>
        <rFont val="Arial"/>
      </rPr>
      <t>12/12/2019</t>
    </r>
    <r>
      <rPr>
        <sz val="8"/>
        <color rgb="FF000000"/>
        <rFont val="Arial"/>
      </rPr>
      <t xml:space="preserve"> Acciones realizadas 
Se realizó el reporte de PACA de acuerdo a los lineamientos allegados por la SDA. Es pertinente destacar que según  las orientaciones recibidas para el reporte del PACA se reporta la ejecución de los recursos provenientes de la fuente IDIGER. 
Evidencias
Se adjuntan como evidencia el informe de reporte del PACA y los Lineamientos para la elaboración del informe de reporte del PACA  generados por la SDA.
</t>
    </r>
  </si>
  <si>
    <t>Seguimiento 31/12/2019
Con respecto a las acciones que debía realizar la Oficina Asesora de Planeación ya se realizó la actualización del procedimiento Formulación, reformulación y modificación de planes, programas y proyectos de inversión y quedo en la versión 7, en la cual se incluyó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
Se socializó con los referentes el procedimiento publicado y sus anexos vía correo electrónico.
Nota 1: Es importante mencionar que a partir del 24 de Octubre de 2019 la Subdirección Corporativa y Asuntos Disciplinarios es quien asume el tema de PACA y PIGA. Resolución 562 de 2019.
Nota2: El informe PACA se reporta el 31 de diciembre de 2019.
Seguimiento 30/09/2019
El anexo del PACA, que relacione las etapas de este instrumento ya fue elaborado y revisado por el Jefe de la Oficina Asesora de Planeación. Dicho anexo sera incluido en el procedimiento de formulación y/o seguimiento a proyectos de inversión y posteriormente será publicado y socializado.
La entrega del informe se realizara el 31 de Diciembre de 2019. 
Se está realizando la articulación del procedimiento de formulación y/o seguimiento a proyectos de inversión con el manual definido por la Secretaria Distrital de Ambiente-SDA para la formulación y seguimiento del PACA. Por lo anterior se realizó un anexo que contiene la información relevante. Se encuentra en etapa de revisión para su posterior publicación.</t>
  </si>
  <si>
    <t>SEGUIMIENTO OCTUBRE OCI:  La SRRAC remite evidencia del reporte del PACA  de acuerdo a los lineamientos de SDA.
Con lo anterior se evidencia cumplimiento del indicador
No obstante la acción hace referncia a "Articular el procedimiento de formulación y/o seguimiento a los proyectos de inversión o el que haga sus veces con el manual definido por la Secretaria Distrital de Ambiente-SDA para la formulación y seguimiento del PACA o el que haga sus veces", dicha acción se encontraba en ejecución el trimestre anterior por la OAP, se dara cierre a la acción tan pronto sea formalizado y publicado el procedimiento con las respectivas modificaciones.
La acción se encuentra en ejecución hasta diciembre de 2019</t>
  </si>
  <si>
    <t xml:space="preserve">Se identifica  que la Oficina Asesora de Planeación  realizó la actualización del procedimiento Formulación, reformulación y modificación de planes, programas y proyectos de inversión y quedo en la versión 7, en la cual se incluyó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
Se realizó el reporte de PACA de acuerdo a los lineamientos allegados por la SDA. Es pertinente destacar que según  las orientaciones recibidas para el reporte del PACA se reporta la ejecución de los recursos provenientes de la fuente IDIGER. 
Evidencias
Se adjuntan como evidencia el informe de reporte del PACA y los Lineamientos para la elaboración del informe de reporte del PACA  generados por la SDA.
</t>
  </si>
  <si>
    <t>Hallazgo administrativo por diferencias presentadas en las cuentas 1-5-14 – Materiales y Suministros y 1-6-35 – Bienes Muebles en Bodega; con relación al ingreso de elementos al Almacén del Contrato de Obra 416 de 2017</t>
  </si>
  <si>
    <t>Realizar reunión con el área contable con el fin de revisar el ingreso objeto del contrato 416 de 2017 y realizar los ajustes que se consideren pertinentes</t>
  </si>
  <si>
    <t>Reunión con el área contable</t>
  </si>
  <si>
    <t>1 reunión efectuada</t>
  </si>
  <si>
    <t>Octubre de 2019:
Se elaboró un acta con el área contable.</t>
  </si>
  <si>
    <r>
      <rPr>
        <sz val="8"/>
        <color rgb="FF000000"/>
        <rFont val="Arial"/>
      </rPr>
      <t>19/07/2019 No se ha realizado reunión planteaada.</t>
    </r>
    <r>
      <rPr>
        <sz val="8"/>
        <color rgb="FF000000"/>
        <rFont val="Arial"/>
      </rPr>
      <t xml:space="preserve"> Se encuentra Vencida  DKRP</t>
    </r>
  </si>
  <si>
    <t>22/08/2019: Se realizó la respectiva reunión  con el area contable para revisar el ingreso del contrato 416 de 2017 y se plantean lso ajustes para agosto de 2019. Se asigna un 50% al quedar pendiente la realziación de los ajustes. Continúa vencida.
18/10/2019: Se encuentran pendiente los ajustes y aclaración sobre lo encontrado.
Se realizó la respectiva reunión  con el area contable para revisar el ingreso del contrato 416 de 2017 y se plantean lso ajustes para agosto de 2019. Se asigna un 50% al quedar pendiente la realziación de los ajustes. Continúa vencida.
28/11/2019: Se identifica acta de revisión del 27 de noviembre de 2019 analizando diferentcia entre comprobante de ingreso y acta de recibo debido a la no inclusión del AIU . Se realizan los ajustes pertinentes atendiendo la política contable de la entidad: MEDICIÓN INICIAL. Se detallan los ajustes en acta de los elementos del contrato 416  de 2017 que requieren ajuste, con los comprobantes de ingreso y egreso respectivo.</t>
  </si>
  <si>
    <t xml:space="preserve">27/12/2019: Se evidencia dos soportes de los días 30/10/2019 con el ingreso y egreso de los bienes relacionados con el contrato 416 de 2017. Se evidencia acta del 30/10/2019, donde se establecen los ajustes que se deben hacer frente a los elementos entregados del contrato 416 de 2017. LCIR
 </t>
  </si>
  <si>
    <t>27/12/2019: Se evidencia dos soportes de los días 30/10/2019 con el ingreso y egreso de los bienes relacionados con el contrato 416 de 2017. Se evidencia acta del 30/10/2019, donde se establecen los ajustes que se deben hacer frente a los elementos entregados del contrato 416 de 2017. LCIR
 CERRADA AUDITORIA CÓD 57 PAD 2020</t>
  </si>
  <si>
    <t>3.3.1.2</t>
  </si>
  <si>
    <t>Hallazgo administrativo por no realizar la depuración contable del 100% en el término establecido en la Ley 1819 de 2016</t>
  </si>
  <si>
    <t>Elaborar, aprobar, socializar y aplicar el procedimiento para trámite de incapacidades</t>
  </si>
  <si>
    <t>Procedimiento para trámite de Incapacidades</t>
  </si>
  <si>
    <t>Procedimiento aprobado y socializado</t>
  </si>
  <si>
    <r>
      <rPr>
        <sz val="8"/>
        <color rgb="FF000000"/>
        <rFont val="Arial"/>
      </rPr>
      <t xml:space="preserve">Julio 19 de 2018
Se terminó el procedimiento de incapacidades, fue revisado por el área contable y a nivel de normatividad. Se remitió el día de hoy a la Oficina Asesora de Planeación para su revisión y aprobación.
</t>
    </r>
    <r>
      <rPr>
        <b/>
        <sz val="8"/>
        <color rgb="FF000000"/>
        <rFont val="Arial"/>
      </rPr>
      <t>Octubre de 2019</t>
    </r>
    <r>
      <rPr>
        <sz val="8"/>
        <color rgb="FF000000"/>
        <rFont val="Arial"/>
      </rPr>
      <t xml:space="preserve">
Los documentos de  procedimiento de incapacidades y la guía de incapacidades fueron aprobados y publicados en la página web del IDIGER, dentro del mapa de procesos en  Gestión Administrativa</t>
    </r>
  </si>
  <si>
    <t xml:space="preserve">19/07/2019 Se  revisa procedimiento para trámite de incapacidades elaborado y se encuentra  en aprobación en OAP mediante correo enviado el 19 de julio de 2019. SE valora en 0.9 hasta aprobación de OAP.
Evidencias Correo con procedimiento adjunto. DKRP </t>
  </si>
  <si>
    <t xml:space="preserve">18/10/2019: El procedimiento de trámite de incapacidades se encuentra en el link https://www.idiger.gov.co/web/guest/th: TH-GU-3 Guía para el trámite de incapacidades, licencias de maternidad y paternidad
TH-PD-29 Procedimiento para el trámite de incapacidades y licencias de maternidad y paternidad. Cumplida
• TH-GU-3 Guía para el trámite de incapacidades, licencias de maternidad y paternidad
</t>
  </si>
  <si>
    <t xml:space="preserve">El procedimiento de trámite de incapacidades se encuentra en el link https://www.idiger.gov.co/web/guest/th: TH-GU-3 Guía para el trámite de incapacidades, licencias de maternidad y paternidad
TH-PD-29 Procedimiento para el trámite de incapacidades y licencias de maternidad y paternidad. Cumplida
• TH-GU-3 Guía para el trámite de incapacidades, licencias de maternidad y paternidad
</t>
  </si>
  <si>
    <t>El procedimiento de trámite de incapacidades se encuentra en el link https://www.idiger.gov.co/web/guest/th: TH-GU-3 Guía para el trámite de incapacidades, licencias de maternidad y paternidad
TH-PD-29 Procedimiento para el trámite de incapacidades y licencias de maternidad y paternidad. Cumplida
• TH-GU-3 Guía para el trámite de incapacidades, licencias de maternidad y paternidad
CERRADA AUDITORIA CÓD 57 PAD 2020</t>
  </si>
  <si>
    <t>Realizar las acciones que permitan tener la información completa de recobro de incapacidades</t>
  </si>
  <si>
    <t>Plan de acciones sobre recobro de incapacidades</t>
  </si>
  <si>
    <t>Número de acciones realizadas/Número de acciones propuestas</t>
  </si>
  <si>
    <t>Julio 19 de 2018
 Se elaboró un plan de trabajo el cual se está ejecutando y se remiten reportes contables
 Octubre de 2019
 Se desarrollaron las actividades, que han permitido poner al día los hechos de incapacidades en el IDIGER y hacer la respectiva depuración contable
 Diciembre de 2019:
 1. Acciones Realizadas (octubre/noviembre/diciembre 2019)
 Reembolsos
 1. Durante el mes de noviembre se registraron los siguientes reembolsos:
 Reintegro de $3.459.550 por concepto de incapacidades por parte de la EPS Sanitas.
 Reintegro de $7.798.563 por concepto de incapacidades por parte de la Eps Famisanar.
 2. Durante el mes de diciembre se registraron los siguientes reembolsos:
 Reintegro de $701.153 por concepto de incapacidades por parte de la Nueva EPS.
 Reintegro de $1.545.735 por concepto de incapacidades por parte de la EPS Compensar (Pendiente de remitir devolución a Hacienda)
 Gestiones Realizadas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la EPS COMPENSAR explicación sobre aportes por $22.653.868.
 2. Información registrada 6 / Información reportada 6
 3. Se anexan los soportes contables de la gestión realizada</t>
  </si>
  <si>
    <r>
      <rPr>
        <sz val="8"/>
        <color rgb="FF000000"/>
        <rFont val="Arial"/>
      </rPr>
      <t xml:space="preserve">19/07/2019 Se identifica plan de trabajo con objetivo: Generar información contable fiable y de acuerdo a los hechos económicos reportados por talento humano – nomina. Se han realizado 7 actividades, se identifican las comunicaciones de TN Nomina. Sigue en ejecución. DKRP </t>
    </r>
    <r>
      <rPr>
        <sz val="8"/>
        <color rgb="FFFF0000"/>
        <rFont val="Arial"/>
      </rPr>
      <t xml:space="preserve">Pendiente registros Contables. </t>
    </r>
  </si>
  <si>
    <t>Frente a  las acciones que permitan tener la información completa de recobro de incapacidades se han desarrollado las siguientes: Se continuó con la consecución y búsqueda de documentos soportes  con el fin de efectuar  el recobro de incapacidades, con base a las repuestas y documentos evidenciados, se  da inicio a la organización de documentación y preparación de la ficha de depuración  de cinco incapacidades que han prescrito o no están sujetas a reconocimiento económico por parte de la EPS.
Discriminadas así:
Cruz Blanca 1 No hay reconocimiento
Sanitas 2 Prescripción
Compensar 1 No hay reconocimiento
Famisanar 1 No hay reconocimiento
Adicionalmente se obtuvo por parte de las EPS Compensar, Sanitas y Salud Total un reintegro de $5.639.580 de incapacidades de los años 2016 y 2017.
Mediante radicado No. 2019EE14149 de fecha 24 de septiembre de 2019, se remitió derecho de petición a la EPS Famisanar con el fin de que nos informen el motivo por el cual a la fecha no ha realizado el pago de las incapacidades liquidadas y autorizadas. 
 Se identifica plan de trabajo con objetivo: Generar información contable fiable y de acuerdo a los hechos económicos reportados por talento humano – nomina. Se han realizado 7 actividades, se identifican las comunicaciones de TN Nomina. Sigue en ejecución. DKRP</t>
  </si>
  <si>
    <t>Se identifica plan de trabajo con objetivo: Generar información contable fiable y de acuerdo a los hechos económicos reportados por talento humano – nomina donde se realizan actividades para  la consecución y búsqueda de documentos soportes  con el fin de efectuar  el recobro de incapacidades y  con base a las repuestas y documentos evidenciados, se  da inicio a la organización de documentación y preparación de la ficha de depuración  de cinco incapacidades que han prescrito o no están sujetas a reconocimiento económico por parte de la EPS. Se identifican evidencias de las actividades del plan así: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través de dos comunicaciones  a la EPS COMPENSAR explicación sobre aportes por $22.653.868. (2)</t>
  </si>
  <si>
    <t>Se identifica plan de trabajo con objetivo: Generar información contable fiable y de acuerdo a los hechos económicos reportados por talento humano – nomina donde se realizan actividades para  la consecución y búsqueda de documentos soportes  con el fin de efectuar  el recobro de incapacidades y  con base a las repuestas y documentos evidenciados, se  da inicio a la organización de documentación y preparación de la ficha de depuración  de cinco incapacidades que han prescrito o no están sujetas a reconocimiento económico por parte de la EPS. Se identifican evidencias de las actividades del plan así: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través de dos comunicaciones  a la EPS COMPENSAR explicación sobre aportes por $22.653.868. (2)
CERRADA AUDITORIA CÓD 57 PAD 2020</t>
  </si>
  <si>
    <t>Realizar el registro contable de acuerdo con la información reportada por el area de Talento Humano</t>
  </si>
  <si>
    <t>Información contable fiable y de acuerdo a los hechos económicos</t>
  </si>
  <si>
    <t>Información registradas/Información reportada</t>
  </si>
  <si>
    <t xml:space="preserve">Julio 19 de 2018
Se elaboró un plan de trabajo el cual se está ejecutando y se remiten reportes contables
Octubre de 2019
Se desarrollaron las actividades, que han permitido poner al día los hechos de incapacidades en el IDIGER y hacer la respectiva depuración contable
Diciembre de 2019:
1. Acciones Realizadas (octubre/noviembre/diciembre 2019)
Reembolsos
1. Durante el mes de noviembre se registraron los siguientes reembolsos:
Reintegro de $3.459.550 por concepto de incapacidades por parte de la EPS Sanitas.
Reintegro de $7.798.563 por concepto de incapacidades por parte de la Eps Famisanar.
2. Durante el mes de diciembre se registraron los siguientes reembolsos:
Reintegro de $701.153 por concepto de incapacidades por parte de la Nueva EPS.
Reintegro de $1.545.735 por concepto de incapacidades por parte de la EPS Compensar (Pendiente de remitir devolución a Hacienda)
Gestiones Realizadas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la EPS COMPENSAR explicación sobre aportes por $22.653.868.
2. Información registrada 6 / Información reportada 6
3.Se anexan los soportes contables de la gestión realizada"
</t>
  </si>
  <si>
    <t>19/07/2019 Se identifica plan de trabajo con objetivo: Generar información contable fiable y de acuerdo a los hechos económicos reportados por talento humano – nomina. Se han realizado 7 actividades, se identifican las comunicaciones de TN Nomina. DKRP</t>
  </si>
  <si>
    <t>Frente a  las acciones que permitan tener la información completa de recobro de incapacidades se han desarrollado las siguientes: Se continuó con la consecución y búsqueda de documentos soportes  con el fin de efectuar  el recobro de incapacidades, con base a las repuestas y documentos evidenciados, se  da inicio a la organización de documentación y preparación de la ficha de depuración  de cinco incapacidades que han prescrito o no están sujetas a reconocimiento económico por parte de la EPS.
Discriminadas así:
Cruz Blanca 1 No hay reconocimiento
Sanitas 2 Prescripción
Compensar 1 No hay reconocimiento
Famisanar 1 No hay reconocimiento
Adicionalmente se obtuvo por parte de las EPS Compensar, Sanitas y Salud Total un reintegro de $5.639.580 de incapacidades de los años 2016 y 2017.
Mediante radicado No. 2019EE14149 de fecha 24 de septiembre de 2019, se remitió derecho de petición a la EPS Famisanar con el fin de que nos informen el motivo por el cual a la fecha no ha realizado el pago de las incapacidades liquidadas y autorizadas. 
Se identifica plan de trabajo con objetivo: Generar información contable fiable y de acuerdo a los hechos económicos reportados por talento humano – nomina. Se han realizado 7 actividades, se identifican las comunicaciones de TN Nomina. DKRP</t>
  </si>
  <si>
    <t>Hallazgo administrativo por debilidades en el archivo documental, que soporta la trayectoria aplicada para la entrega de ayudas humanitarias de carácter pecuniario</t>
  </si>
  <si>
    <t>Realizar una mesa de trabajo en las cual se compartan los cambios en los lineamientos para la organización del archivo documental de ayudas humanitarias</t>
  </si>
  <si>
    <t>Mesa de trabajo para el archivo documental de ayudas humanitarias</t>
  </si>
  <si>
    <t>Reunión mesa de trabajo programada/ Reunión mesa de trabajo realizada</t>
  </si>
  <si>
    <t>SUBDIRECCIÓN DE EMERGENCIAS (AYUDAS HUMANITARIAS)</t>
  </si>
  <si>
    <t xml:space="preserve">13-01-2020:  Se realizará mesa de trabajo en la semana del 16 al 22 de enero de 2020, la cual tiene el objetivo revisar los lineamientos de Gestión Documental referente al archivo de Ayudas humanitarias. 
23-04-2020. La jefe del área muestra que la reunión programada se dio por cancelada y está pendiente de reprogramación, por inconvenientes de la líder del área de Gestión Documental y complementa la situación generada por el Covid-19.
30/07/2020: 
El pasado 16 de junio 2020, en las instalaciones de la entidad, se realiza mesa de trabajo con el área de Gestión Documental en la cual se realiza una contextualización del hallazgo, se socializan los lineamientos que se tienen para el archivo de las Ayudas Humanitaria y se generan compromisos.
Se anexa Listado de Asistencia
30 Sept 2020: Acciones realizadas
 •  El pasado 16 de junio 2020, en las instalaciones de la entidad, se realiza mesa de trabajo con el área de Gestión Documental en la cual se realiza una contextualización del hallazgo, se socializan los lineamientos que se tienen para el archivo de las Ayudas Humanitaria y se generan compromisos. (Anexo Listado de asistencia y Acta de reunión) 
•  El área de Gestión Documental hace envió de la tabla de retención Documental para el Procedimiento de ayudas Humanitarias, adoptadas mediante Resolución 614 de 2019, para realizar socialización de cómo se encuentra consolidado a la fecha. (Anexo documento de Tabla de Retención documental GH) 
•  Como parte de los compromisos, es enviado al área de Gestión Documental la Base de Ayudas Humanitarias de Carácter Pecuniario-AHCP, tramitadas del año 2016 para que así se realice la verificación del archivo físico y pueda ser verificado y organizado. (Anexo Base de AHCP enviada y correo electrónico) 
•   El área de Gestión Documental envía observaciones de lo encontrado en el archivo físico de acuerdo a la base de ayudas tramitadas enviadas con anterioridad. (Anexo Base de AHCP con observaciones y correo) 
Anexos: 
•        listado de asistencia mesa de trabajo 16 junio 2020
•        Acta de reunión Mesa de trabajo 16 junio 2020
•        Correo de Bogotá es TIC - Revisión y Validación Física AHCP 2016
•        Correo de Bogotá es TIC - Tablas de Retención Documental
•        400 -Tabla de Retención Documental Sub. Manejo de Emergencias y Desastres
Octubre 30 – 2020 – Gestión realizada 
Acciones realizadas
•        Se adjunta documento de procedimiento Reconocimiento de AHCP para la Relocalización Transitoria de Familias Afectadas por Emergencia o por Riesgo Inminente GMR-PD-04 versión 8. 
Anexo: Procedimiento actualizado, el cual se encuentra publicado en la pagina WEB, https://www.idiger.gov.co/web/guest/emergencias
</t>
  </si>
  <si>
    <t>NA</t>
  </si>
  <si>
    <r>
      <rPr>
        <sz val="8"/>
        <color rgb="FF000000"/>
        <rFont val="Arial"/>
      </rPr>
      <t xml:space="preserve">28/04/2020: Se identifica reprogramación de mesa planteada y aunque la acción continúa en ejecución hasta septiembre de 2020, debe articularse con contexto actual de acciones del IDIGER frente a ladeclaratoria de calamidad pública y las actividades relacionadas con la entrega de ayudas humnitarias tanto pecuniarias como en especie si aplicara. Es decir, esta acción debe tambien cubrir las actuaciones vigentes  en tanto la circular 16 de 2020 de la Secretaría Jurídica Distrital con asunto: "Soporte de las decisiones y actuaciones administrativas para enfrentar la situación epidemiológica y emergencia sanitaria causada por el COVID-19", menciona a nivel general  que deben disponerse de mecanismos de clasificación y soporte sistemático de las acciones adelantadas en terminos documentales, ya que puede ser requerido por entes de control o ciudadanía. Se recomienda así, establecer de manera urgente mecnismos sobre el archivo documental de las acciones adelantadas en ayudas humanitarios dado que es soporte clave de las actuaciones del IDIGER. </t>
    </r>
    <r>
      <rPr>
        <b/>
        <sz val="8"/>
        <color rgb="FF000000"/>
        <rFont val="Arial"/>
      </rPr>
      <t>DKRP</t>
    </r>
  </si>
  <si>
    <t>Se presenta reporte extemporaneo de seguimiento. Se recomienda establecer mecanismos de control para asegurar su registro en tiempo , para facilitar análisis desde segunda y tercera línea de defensa.
Frente a lo descrito el listado de aistencia no es evidencia suficiente para demostrar la socialziación de los lineamientos, ya que el ented e control solicita soportes como presentaciones que demuestren el contenido entre otros. Se debe complementar el listado enviado. Continua en ejecución. DKRP</t>
  </si>
  <si>
    <t>La dependencia remite las siguientes soportes como evidencia de la realización de la mesa de trabajo:
·         Listado de asistencia mesa de trabajo 16 junio 2020
·         Acta de reunión Mesa de trabajo 16 junio 2020
·         Correo de Bogotá es TIC - Revisión y Validación Física AHCP 2016
·         Correo de Bogotá es TIC - Tablas de Retención Documental
·         400 -Tabla de Retención Documental Sub. Manejo de Emergencias y Desastres
La Oficina de Control Interno realiza verificación de los documentos, evidenciando que la mesa de trabajo fue realizada y se establecieron los siguientes compromisos: i) Revisión archivo y seguimiento para los ajustes respectivos (2015-2016), a cargo de la profesional Diana Medina de Gestión Documental y ii) entrega de copia de base de datos para complementar dicho archivo a cargo de la profesional de Mayerly Moscote de Gestión Humanitaria. Adicionalmente, el área de Gestión Humanitaria envía documento en el que se realiza recuento de las actividades realizadas para el cumplimiento de esta acción. Teniendo en cuenta que el indicador de esta acción hace referencia a al realización de una mesa de trabajo y esta ya se realizó de acuerdo a los soportes verificados la Oficina de Control Interno, considera que se debe dar cierre a al acción, sin embargo se recomienda hacer seguimiento a los compromisos generados en dicha mesa de trabajo toda vez que la contraloría puede llegar a requerir los soportes de seguimiento y cumplimiento de los compromisos para verificar la efectividad de la acción.</t>
  </si>
  <si>
    <t>La dependencia remite las siguientes soportes como evidencia de la realización de la mesa de trabajo:
 · Listado de asistencia mesa de trabajo 16 junio 2020
 · Acta de reunión Mesa de trabajo 16 junio 2020
 · Correo de Bogotá es TIC - Revisión y Validación Física AHCP 2016
 · Correo de Bogotá es TIC - Tablas de Retención Documental
 · 400 -Tabla de Retención Documental Sub. Manejo de Emergencias y Desastres
 Se evidencian que la mesa de trabajo fue realizada y adicionalmente, el área de Gestión Humanitaria envía documento en el que se realiza recuento de las actividades realizadas para el cumplimiento de esta acción.</t>
  </si>
  <si>
    <t>Hallazgo administrativo por inconsistencias en el procedimiento de ayudas humanitarias de carácter pecuniario, para la relocalización transitoria de familias afectadas por emergencia o por riesgo inminente</t>
  </si>
  <si>
    <t>Revisar, actualizar y socializar el procedimiento "Reconocimiento de AHCP para la Relocalización Transitoria de Familias Afectadas por Emergencia o por Riesgo Inminente" atendiendo las recomendaciones de realizadas por el equipo auditor.</t>
  </si>
  <si>
    <t>Procedimiento actualizado "AHCP"</t>
  </si>
  <si>
    <t>Procedimiento "Reconocimiento de AHCP para la Relocalización Transitoria de Familias Afectadas por Emergencia o por Riesgo Inminente" / Procedimiento actualizado*100</t>
  </si>
  <si>
    <t xml:space="preserve">12-01-2020: Se realizó reunión el13 noviembre de 2019 con el equipo de Gestión Humanitaria con el fin de socializar los hallazgos de Contraloría, y generar los compromisos para actualizar el procedimiento "Reconocimiento de AHCP para la Relocalización Transitoria de Familias Afectadas por Emergencia o por Riesgo Inminente" con las recomendaciones de la Contraloría y el análisis del área.  
 27-04-2020. Se recibio el documento borrador arriba relacionado del documento visita social de verificación y seguimiento a la evaluación, producto de las mesas de trabajo los meses de diciembre de 2019 y enero de 2020 del equipo de Gestión Humanitaria. 
30/07/2020
Se realizó reunión presencial el día 07 de julio en las instalaciones de la entidad, y reunión virtual por medio de la plataforma Meet institucional el día 15 de julio de 2020, con el equipo del área de Gestión Humanitaria con el fin de realizar seguimiento a las acciones y compromisos con respecto a los ajustes del procedimiento de Reconocimiento de AHCP para la Relocalización Transitoria de Familias Afectadas por Emergencias o por Riesgo Inminnete y al formato GMR-FT-33, de los cuales se tiene el documento con la versión y ajustes precisados en cada una de las reuniones.
30 Sept 2020: Acciones realizadas
•        Se realiza reunión el día 13 noviembre de 2019 con el equipo de Gestión Humanitaria con el fin de socializar los hallazgos de Contraloría, y generar los compromisos para actualizar el procedimiento "Reconocimiento de AHCP para la Relocalización Transitoria de Familias Afectadas por Emergencia o por Riesgo Inminente" con las recomendaciones de la Contraloría y el análisis del área. (Anexo listado de asistencia y acta de reunión 13 noviembre de 2019) 
•        Se realizó reunión presencial el día 07 de julio en las instalaciones de la entidad, y reunión virtual por medio de la plataforma Meet institucional el día 15 de julio de 2020, con el equipo del área de Gestión Humanitaria con el fin de realizar seguimiento a las acciones y compromisos con respecto a los ajustes del procedimiento de Reconocimiento de AHCP para la Relocalización Transitoria de Familias Afectadas por Emergencias o por Riesgo Inminnete y al formato GMR-FT-33, de los cuales se tiene el documento con la versión y ajustes precisados en cada una de las reuniones. (Anexo listado de asistencia y acta de reunión 07 de 2020) 
•        Se consolida documento de procedimiento Reconocimiento de AHCP para la Relocalización Transitoria de Familias Afectadas por Emergencia o por Riesgo Inminente GMR-PD-04 versión 8. (Anexo documento ajustado y actualizado) 
Anexos: 
•        Acta de reunión 07 julio 2020
•        Acta de reunión 13 nov 2019
•        Procedimiento Actualizado Y Publicado  (LINK:  https://www.idiger.gov.co/web/guest/emergencias)
</t>
  </si>
  <si>
    <r>
      <rPr>
        <sz val="8"/>
        <color rgb="FF000000"/>
        <rFont val="Arial"/>
      </rPr>
      <t>28/04/2020: Se identifican dos documentos como avance: GMR-PD-04 Reconocimiento de AHCP V6 y GMR-FT-33 Visita Social de Verificacion y Seguimiento de Evacuacion. Se recomienda en el desarrollo de la acción evaluar si los elementos asociados a la declaratoria de calamidad impactan las propuestas presentadas. Como elementos que puede ser tenidos en cuenta de manera tangencial o simultanea  se recomienda analizar con el responsable o referente en cargado de las donaciones Bogota Solidaria, si estas son AHCP y requieren documentarse como un  procedimiento o documento similar.</t>
    </r>
    <r>
      <rPr>
        <b/>
        <sz val="8"/>
        <color rgb="FF000000"/>
        <rFont val="Arial"/>
      </rPr>
      <t xml:space="preserve"> DKRP</t>
    </r>
  </si>
  <si>
    <t xml:space="preserve">Se presenta reporte extemporaneo de seguimiento. Se recomienda establecer mecanismos de control para asegurar su registro en tiempo , para facilitar análisis desde segunda y tercera línea de defensa. Frente a lo presentado se identifican los avances reportados , pero no puede asociarse con 100% de cumplimiento, ya que no se identifica actualziación del procedimiento en pagina web. Continua en ejecucion. DKRP
</t>
  </si>
  <si>
    <t>Se verificó mapa de procesos del IDIGER, evidenciandose la publicación del procedimiento "RECONOCIMIENTO DE AHCP PARA LA RELOCALIZACIÓN TRANSITORIA DE FAMILIAS AFECTADAS POR EMERGENCIA O POR RIESGO INMINENTE" versión 8 del 29 de septiembre de 2020. 
De acuerdo a la evidencia se da cumplimiento a la acción.</t>
  </si>
  <si>
    <t>Se verificó mapa de procesos del IDIGER, evidenciandose la publicación del procedimiento "RECONOCIMIENTO DE AHCP PARA LA RELOCALIZACIÓN TRANSITORIA DE FAMILIAS AFECTADAS POR EMERGENCIA O POR RIESGO INMINENTE" versión 8 del 29 de septiembre de 2020.</t>
  </si>
  <si>
    <t>Hallazgo administrativo, por debilidades en el manejo del inventario del Centro Distrital Logístico y de Reserva</t>
  </si>
  <si>
    <t>Adquirir un equipo para el cargue de baterías del CDLYR, como medida de seguridad en caso de fallas con las baterías.</t>
  </si>
  <si>
    <t>Adquisición de un equipo para cargue de baterías</t>
  </si>
  <si>
    <t>No de equipos para cargue de baterías disponibles en el CDLYR/ No de Equipos para cargue de baterias adquiridos para el CDLYR.</t>
  </si>
  <si>
    <t>SUBDIRECCIÓN DE EMERGENCIAS (LOGISTICA)</t>
  </si>
  <si>
    <t>10-01-2020: Se adquirió a través del contrato de suministros de ferretería un cargador para baterías, el cual permite cargar las baterías de las motos y otros equipos del CDLyR en el momento que se lleguen a descargar. Se adjunta registro fotográfico del elemento adquirido. 
30/07/2020: En seguimiento en el mes de abril  se ssoporto las acciones adelantas señalando que a través del contrato 443  de 2019 que tiene por objeto: SUMINISTRO DE INSUMOS DE FERRETERIA Y
MATERIALES ORGÁNICOS PARA ADELANTAR LOS PROCESOS DE GESTIÓN DEL RIESGO A CARGO DE
LAS SUBDIRECCIONES DEL IDIGER Y PARA ACTIVIDADES PROPIAS DEL FUNCIONAMIENTO DE LA ENTIDAD se realizó  la adquisición se de los elementos que soportan el respaldo con baterias para los equipos del CDLyR
(2  equipos para cargue de baterías disponibles en el CDLYR/ 2 de Equipos para cargue de baterias adquiridos para el CDLYR)*100=100</t>
  </si>
  <si>
    <r>
      <rPr>
        <sz val="8"/>
        <color rgb="FF000000"/>
        <rFont val="Arial"/>
      </rPr>
      <t xml:space="preserve">28/04/2020: Se identificaron fotografias del equipo adquirido junto con el contrato 443  de 2019 que tiene por objeto: SUMINISTRO DE INSUMOS DE FERRETERIA Y
MATERIALES ORGÁNICOS PARA ADELANTAR LOS PROCESOS DE GESTIÓN DEL RIESGO A CARGO DE
LAS SUBDIRECCIONES DEL IDIGER Y PARA ACTIVIDADES PROPIAS DEL FUNCIONAMIENTO DE LA ENTIDAD. </t>
    </r>
    <r>
      <rPr>
        <b/>
        <sz val="8"/>
        <color rgb="FFFF0000"/>
        <rFont val="Arial"/>
      </rPr>
      <t xml:space="preserve"> </t>
    </r>
    <r>
      <rPr>
        <sz val="8"/>
        <color rgb="FF000000"/>
        <rFont val="Arial"/>
      </rPr>
      <t xml:space="preserve">La adquisición se encuentra soportada en el certificado de cumplimiento de obligaciones del mes de diciembre de 2019 junto con la factura del mismo periodo. Falta Indicador Cumplida.  </t>
    </r>
    <r>
      <rPr>
        <b/>
        <sz val="8"/>
        <color rgb="FF000000"/>
        <rFont val="Arial"/>
      </rPr>
      <t>DKRP.</t>
    </r>
    <r>
      <rPr>
        <sz val="8"/>
        <color rgb="FF000000"/>
        <rFont val="Arial"/>
      </rPr>
      <t xml:space="preserve"> </t>
    </r>
    <r>
      <rPr>
        <sz val="8"/>
        <color rgb="FF0000FF"/>
        <rFont val="Arial"/>
      </rPr>
      <t>Incluir en carpetas.</t>
    </r>
  </si>
  <si>
    <r>
      <rPr>
        <sz val="8"/>
        <color rgb="FF000000"/>
        <rFont val="Arial"/>
      </rPr>
      <t xml:space="preserve">Los soportes establecidos dan cuenta de la acción planificada, Se da por cumplida cuanperp </t>
    </r>
    <r>
      <rPr>
        <sz val="8"/>
        <color rgb="FF0000FF"/>
        <rFont val="Arial"/>
      </rPr>
      <t>deben especificarse  el resultado de cada una de las variables del indicador, ya que este es solicitadod e esta forma por el ente de control. DKRP</t>
    </r>
  </si>
  <si>
    <r>
      <rPr>
        <sz val="8"/>
        <color rgb="FF000000"/>
        <rFont val="Arial"/>
      </rPr>
      <t xml:space="preserve">Los soportes establecidos dan cuenta de la acción planificada, Se da por cumplida cuanperp </t>
    </r>
    <r>
      <rPr>
        <sz val="8"/>
        <color rgb="FF0000FF"/>
        <rFont val="Arial"/>
      </rPr>
      <t>deben especificarse  el resultado de cada una de las variables del indicador, ya que este es solicitadod e esta forma por el ente de control. DKRP</t>
    </r>
  </si>
  <si>
    <t>Los soportes establecidos dan cuenta de la adquisición de dos equipos para cargue de bateria, los cuales se encuentran disponibles en el Centro Distrital Logistico y de Reserva, la dependencia reporta cumplimiento del indicador: (2 equipos para cargue de baterías disponibles en el CDLYR/ 2 de Equipos para cargue de baterias adquiridos para el CDLYR)*100=100</t>
  </si>
  <si>
    <t>Elaborar una propuesta de modificación del Manual de Imagen institucional a la Oficina Asesora de Comunicaciones</t>
  </si>
  <si>
    <t>Propuesta de modificación al Manual de Imagen Institucional</t>
  </si>
  <si>
    <t>Una propuesta de modificación del Manual de Imagen Institucional / Una propuesta de modificación elaborada *100</t>
  </si>
  <si>
    <t xml:space="preserve">10-01-2020: A la fecha se espera la entrega de las directrices de la Alcaldía de Bogotá para hacer los ajustes en el manual de imagen corporativa de IDIGER. Desde la Oficina de comunicaciones del IDIGER se han iniciado acciones para la modificación de los logos institucionales
17-04-2020. A la fecha la oficina de comunicaciones nos informa que, están realizando la actualización del documento interno de acuerdo al nuevo Manual de la Alcaldía Mayor de Bogotá y a los colores del Sector Ambiente al cual pertenecemos, que dentro de las diferentes aplicaciones han incluido algunos de los elementos que se utilizan en el Centro Distrital Logístico y de Reserva. Lo anterior se complementa con el hecho que desde este último se ha restringido el uso de las carpas que llevan el logo de Bogotá Mejor para Todos
julio 2020: Desde la Oficina de Comunicaciones se adelanta  los proceos y politicas de imagen institucional, segun directrices estabelcidas desde la Alcaldia Mayor de Bogotá.
30 Sept 2020: De acuerdo con la información suministrada por la oficina de comunicaciones al respecto se señala que: 
•        A través del acuerdo 744 del consejo de Bogotá,   de dictan lineamientos para el uso de la Marca Ciudad Bogotá. – Plazo para implementar hasta 01 de enero de 2021.
•        A partir de del acuerdo 744, se crea el  MANUAL DE USO - DE MARCA  - ALCADÍA DE BOGOTÁ
•        A nivel institucional se cuenta con el Manual de Identidad Corporativa – IDIGER
•        En el Plan de Adquisiciones de  proyecto 7558- FORTALECIMIENTO Y MODERNIZACIÓN DE LA GESTIÓN INSTITUCIONAL DEL IDIGER EN BOGOTÁ – Se tiene dos líneas  5854009007 y 5854009006  con lo cual se fortalecerá y actualizará la imagen institucional de acuerdo con lo señalado en el acuerdo distrital  y el manual de imagen corporativa.
Anexos: 
•        Acuerdo 744 del consejo de Bogotá
•        MANUAL DE USO - DE MARCA  - ALCADÍA DE BOGOTÁ.
•        Manual de Identidad Corporativa – IDIGER
•        Correos de Gestión.
Noviembre de 2020.
Teniendo en cuenta la gestión realizada se anexa los siguientes soportes a fin de acción sea cerrada.
•        Manual de Identidad Corporativa, con actualización a Octubre de 2020, en el cual se establecen los lineamientos para la Imagen Institucional incluyendo el CDLYR
•        Se anexa comunicado de la Subdirección para la Coordinadora del Centro de Logística y   Reserva generando directrices para el uso de equipos y elementos con la imagen institucional.
•        Se Anexa comunicado de la Subdirección de Manejo de Emergencias a la oficina de Comunicaciones sobre necesidades para el uso de la Imagen Corporativa.
</t>
  </si>
  <si>
    <r>
      <rPr>
        <sz val="8"/>
        <color rgb="FF000000"/>
        <rFont val="Arial"/>
      </rPr>
      <t xml:space="preserve">28/04/2020: El área manifiesta que se encuentra una restricción  de uso las carpas con los logos, el manual se encuentra en borardor </t>
    </r>
    <r>
      <rPr>
        <b/>
        <sz val="8"/>
        <color rgb="FF000000"/>
        <rFont val="Arial"/>
      </rPr>
      <t>pendiente soporte. Sigue en ejecuión. DKRP.</t>
    </r>
  </si>
  <si>
    <t>Se presenta reporte extemporaneo de seguimiento. Se recomienda establecer mecanismos de control para asegurar su registro en tiempo , para facilitar análisis desde segunda y tercera línea de defensa. La acción se encuentra en ejecución.</t>
  </si>
  <si>
    <t>Teniendo en cuenta que la acción establece como indicador la elaboración de una propuesta no es posible dar cierre a la acción con las evidencias remitidas por la dependencia ya que el ente de Control Verifica exclusivamente el cumplimiento de la acción planteada. La evidencia requerida es la propuesta generada por el área responsable de la acción.TMMM</t>
  </si>
  <si>
    <t>La dependencia remite los siguientes soportes, para dar cumplimiento a la acción:
 1) Manual de Identidad Corporativa, con actualización a Octubre de 2020, en el cual se
 establecen los lineamientos para la Imagen Institucional incluyendo el CDLYR.
 2) Comunicación interna 2020IE4389 de la Subdirección para el Manejo de Emergencias y Desastres dirigida a Olga Tibaduiza (Coordinación CDLyR), en la cual se emiten directrices para el uso de equipos y elementos con la imagen institucional.
 3) Comunicaciòn interna 2020IE4704 de la Subdirección para el Manejo de Emergencias y Desastres dirigida al area de Comunicaciones, sobre necesidades para el uso de la Imagen Corporativa.
 4) Comunicaciòn interna 2020IE4520, en respuesta a comunicaciòn interna 2020IE4389.</t>
  </si>
  <si>
    <t>El grupo de almacen hara la revision de la informacion de los bienes de propiedad planta y equipo a cargodel CDLYR incluyendo la informacion faltante en el modulo SAI de SI CAPITAL.</t>
  </si>
  <si>
    <t>Revision de bienes del CDLYR</t>
  </si>
  <si>
    <t>(Número de bienes actualizados CDLYR/ Número de bienes de propiedad planta y equipo del CDLYR)*100</t>
  </si>
  <si>
    <t>SUB DE GESTIÓN CORPORATIVA(ALMACÉN)</t>
  </si>
  <si>
    <t>En el mes de diciembre de 2019 se realizó la actualización de la información de los bienes del CDLYR en el sistema de información de almacén (SAI), con el fin de dar cumplimiento a la acción de mejoramiento de la Contraloría. Se remite información a la Dra. Diana Karina Ruiz el 16 de diciembre de 2019 a través de correo institucional con las evidencias correspondientes al  listado de los bienes generado a través de SAI, con los bienes del Centro Distrital Logístico y de Reserva y la central de información y Telecomunicaciones del IDIGER.  El indicador es el siguiente: 176/176.
-El dia 2 de julio del 2020, se realizó reunión con la Subdirecciòn Corporativa y Asuntos Disciplinarios, Subdirección de Emergencias, y el equipo de Almacén, donde se estableció tener presencia permanente del área de Almacén en el Centro de Reserva,  estableciendo que la persona màs idonea para desempeñar esta labor es el profesional 219 - 08,  Manuel Fernando Suarez, durante el tiempo requerido y necesario. El funcionario se traslado al Centro de Reserva desde el 30 de julio de 2020. Se adjunta oficio de traslado de funcionario.
15/01/2021 Acorde a la acción de la contraloria donde se refiere que se debe tener un control y actualizado el inventario de los bienes y elementos del centro distrital de logística y de reserva, se adjuntan los soportes concernientes al inventario total Y tomas físicas realizadas a los bienes y elementos de toda la entidad</t>
  </si>
  <si>
    <t>No se evidencia avances 
LCIR</t>
  </si>
  <si>
    <t>Se evidencia correo electrónico remitido el día 16 de diciembre de 2020 del responsable del Almacén a la Jefe de Oficina de Control Interno, adjuntando archivo en el cual se actualiza la información de los bienes del CDLYR en el sistema de información de almacén (SAI). Archivo compuesto por 1976 ítems.</t>
  </si>
  <si>
    <t>5/08/2020.  De acuerdo a lo informado por el área un revisado el soporte que  remiten como medida de control de los inventarios del almacén ,se tomo la decision de transladar temporalmente al funcionario Manuel Fernando Suarez Rivera, Profesional Universitario 219-08 a Centro Distrital Logístico y de Reserva para determinar las necesidades operativas del almacen. Dicha decision fue aprobada por la Subdirectora de Gestión Corporativa y Asuntos Disciplinarios Diana Milena rojas Ramírez.. LCIR</t>
  </si>
  <si>
    <t>Se presenta Evidencia Actualización De Elementos CDLYR en SICAPITAL 13-12-2019. Se presenta informe de inventarios de 2020 donde se incluye el CDLy R donde se realiza registro de 2973 bienes devolutivos, y registros de la toma de inventarios de l CDLyR.</t>
  </si>
  <si>
    <t>Hallazgo administrativo con presunta incidencia disciplinaria, por no acreditar la compra de los Ítems capacitación, herramientas y dotación; como también por falencias en los estudios previos del contrato interadministrativo 382 de 2018</t>
  </si>
  <si>
    <t>Implementar un control previo a la ejecución de contratos interadministrativos de dela Sub. Emergencias, en la cual se contemple un "Informe de alistamiento" donde se aclare que el contratista dispone de cada uno de los insumos, en las condiciones descritas en el contrato, para proceder con la formalización del acta de inicio.</t>
  </si>
  <si>
    <t>Informe de alistamiento en contratos interadministrativos</t>
  </si>
  <si>
    <t>No. de contratos interadministrativos con requisito de "Informe de alistamiento" / Nº de contratos interadministrativos celebrados*100</t>
  </si>
  <si>
    <t>SUBDIRECCIÓN DE EMERGENCIAS</t>
  </si>
  <si>
    <t xml:space="preserve">13-01-2020: Se adelantaron las siguientes acciones:
1. Se adicionó la siguiente especificación a la minuta del contrato, cláusula “ESPECIFICACIONES  DE LOS SERVICIOS A SER PRESTADOS POR EL CONTRATISTA EN EL MARCO DEL CONTRATO”, con el fin de garantizar todos los elementos contemplados en el contrato para el inicio de actividades operativas.
2. Entregar dentro de los cinco días calendario posteriores a la suscripción del contrato, los siguientes documentos para aprobación del IDIGER, como requisito para formalizar el acta de inicio:
•        Plan de trabajo operativo y cronograma.
•        Plan de Comunicaciones.
•        Relación del personal vinculado al contrato.
•        Matriz de EPP del personal vinculados con recursos IDIGER/FONDIGER.
•        Relación de herramientas y elementos.
Estos documentos serán revisados por el IDIGER en reunión de verificación donde se pueda constatar en físico el 100% del estado de alistamiento con respecto a los requisitos contractuales y características especificadas en la propuesta aceptada (entre ellos: personal, herramientas, vehículos, equipos, EPP, documentación etc.). Con la aprobación del IDIGER sobre los soportes de cumplimiento y documentos, se procederá a firmar acta de inicio.
La supervisión, generará el informe de alistamiento con estos insumos.
15-04-2020: Se reafirman las acciones reportadas el 13-01-2020:
Cláusula 3, numeral I de la minuta del contrato 519 de 2019  con Defensa Civil Colombiana, denominada planificación de los servicios a prestar. 
Además se tuvo en cuenta: Propuesta de supervisión de contrato interadministrativo,
Informe de verificación de alistamiento contrato 382 de 2018 con sus respectivos formatos
Con lo anterior,  se considera que se cumple con lo planteado y por tanto se solicita de manera cordial el cierre del hallazgo.
30_07_2020: Se idnetifica el 519 de 2019: Se culmino en tiempo el pasado 14 de mayo  de 2020.  A la fecha se inicia proceso de Liquidación e informales finales.
30 Sept 2020: La Entidad no ha generado nuevos contratos interadministrativos en condiciones similares a las establecidas en el contrato interadministrativo 382 de 2018. Con ocasión de la oportunidad de mejora que se tiene a partir del presente hallazgo se generó un documento modelo para la elaboración del Informe de Supervisión, el cual se busca implementar por la SMEyD como modelo para incorporar los aspectos que trata las oportunidades de mejora establecidas, como son: Informe de Alistamiento, Plan de Supervisión e Informe periódico de Supervisión.
Anexos: 
•        Propuesta de Instructivo de Plan de Supervisión de Contratos
 procedimiento de gestion contractual - https://www.idiger.gov.co/web/guest/contractual
DICIEMBRE 15 DE 2020
Para esta acción de mejoramiento, la institución en el Procedimiento Supervisión e Interventoría - Código: GC – PD – 06 – Vigente desde: 30–09–2020 (https://www.idiger.gov.co/documents/20182/295522/GC-PD - 06+Procedimiento+Supervisi%C3%B3n+o+Interventoria+de+Contratos.pdf/40673bc7-0bd5-4894-8868-2fb0a9556343) ,  estableció como política para los contratos interadministrativos realizar los siguientes aspectos:
•        Plan de Supervisión
•        Informe de Alistamiento
En tal sentido las políticas de operación del procedimiento, se señala lo siguiente: 
4.14 Para los contratos y convenios interadministrativos, que se suscriban con el IDIGER, el supervisor designado, deberán realizar un plan de supervisión en el que se programen y controlen las actividades propias del desarrollo contractual, indicando plazos, responsables y medios, dicho plan deberá contener las etapas contractual y post-contractual y de igual forma adjuntar al plan, el Formato de Alistamiento debidamente diligenciado.
Teniendo en cuenta lo anterior, desde la subdirección de manejo de emergencias a través del proyecto 7559-2020 Fortalecimiento para el Manejo de Emergencias se ejecuta el convenio 
 Igualmente, ha este hallazgo, se vincula el contrato interadministrativo 565 -2020 con fecha de inicio el 20 DE NOVIEMBRE DE 2020 que cuenta con el respectivo plan de supervisión e informe de alistamiento. 
</t>
  </si>
  <si>
    <r>
      <rPr>
        <sz val="8"/>
        <color rgb="FF000000"/>
        <rFont val="Arial"/>
      </rPr>
      <t xml:space="preserve">29/04/2020: Se idemtifican los siguientes soportes:
especificación a la minuta del contrato, cláusula “ESPECIFICACIONES  DE LOS SERVICIOS A SER PRESTADOS POR EL CONTRATISTA EN EL MARCO DEL CONTRATO”, con el fin de garantizar todos los elementos contemplados en el contrato para el inicio de actividades operativas.
2. Entregar dentro de los cinco días calendario posteriores a la suscripción del contrato, los siguientes documentos para aprobación del IDIGER, como requisito para formalizar el acta de inicio:
•        Plan de trabajo operativo y cronograma.
•        Plan de Comunicaciones.
•        Relación del personal vinculado al contrato.
•        Matriz de EPP del personal vinculados con recursos IDIGER/FONDIGER.
•        Relación de herramientas y elementos.
Se identifica en contarto 519 de 2019 la clausula de planificación de servicios a prestar. Se informa que la acción continua abierta ya que debe cobijar todos los contratos interadministrativos hasta el cierre de la acción, en general todos los que se suscriban en 2020. Continúa en ejeución. </t>
    </r>
    <r>
      <rPr>
        <b/>
        <sz val="8"/>
        <color rgb="FF000000"/>
        <rFont val="Arial"/>
      </rPr>
      <t xml:space="preserve">DKRP.
</t>
    </r>
  </si>
  <si>
    <t>Se presenta reporte extemporaneo de seguimiento. Se recomienda establecer mecanismos de control para asegurar su registro en tiempo , para facilitar análisis desde segunda y tercera línea de defensa. Aunque se evidencian loscontroles establecidos se debe identificar su implementación en todos los contratos de la naturaleza mencionada en el hallazgo , por lo que se solicita mencionar si los dos reportados son los unicos para implementación del control y calcular el indicador de acuerdo a este conteo. Continua en ejecución. DKRP.</t>
  </si>
  <si>
    <t xml:space="preserve">De acuerdo al seguimiento anterior realizado por la Oficina de Control Interno, la dependencia informa que no se han suscrito mas contratos además de los ya reportados, por lo tanto para la Oficina de Control Interno se ha dado cumplimiento al indicador, no obstantes, se solicita se sigan implementando estos controles en las proximas contrataciones que asi lo requieran, recalcando que el ente de control puede verificar la continuidad de la acción.
</t>
  </si>
  <si>
    <t>La dependencia remite los informes de alistamiento correspondientes a los dos contratos interadministrativos a los que aplica la acción a la fecha: CTO 519 de 2020 y CTO 565 de 2020.</t>
  </si>
  <si>
    <t>Implementar un control en la etapa contractual de la naturalezacontratos interadministrativos de dela Sub. Emergencias por medio del cual se oriente las labores de supervisión a través de un "Plan de Supervisión" para los contratos interadministrativos de la subdirección de emergencias y desastres</t>
  </si>
  <si>
    <t>Plan de supervisión</t>
  </si>
  <si>
    <t>plan de supervisión ejecutado/plan de supervisión programado *100</t>
  </si>
  <si>
    <t>13-01-2020: Durante la ejecución del contrato, se realizará un control mensual o bimensual, dependiendo del plazo de ejecución establecido, para verificar la disponibilidad del personal y el cumplimiento de las obligaciones contempladas en el contrato, a través de una visita, donde se aplicarán los formatos de verificación de personal, herramientas y vehículos, los cuáles deben ir debidamente firmados por el personal verificado y por el supervisor que realiza la visita y, servirá como insumo para el respectivo informe de seguimiento. El informe va acompañado de registro fotográfico.
 Se adjunta documento, el modelo de informe utilizado con sus respectivos formatos, tomando como ejemplo el Contrato interadministrativo 382 de 2018.
 15-04-2020: Se adelantaron las siguientes acciones:
 Se cinfirma lo realizado el 13-01-2019 y en cuanto a la aplicación del modelo de informe es necesario tener en cuenta: se muestra su aplicación en Implementación del modelo de informe de supervisión - informe final de supervisión Contrato 382 de 2018 y que con referencia contrato 519 de 2019, a la fecha no se ha aprobado ningún pago y todo lo relacionado para sumplir con lo solicitado en el hallazgo.Como evidencia se remiten los siguientes documentos relacionados con el plan de mejoramiento: 
 Con base en la documentación se solicita el cierre del Hallazgo.
 30 julio- 2020: El Contrato 382 de 2018: Se encuentra en fase de firmas del Acta de Liquidación, toda vez que despúes de revisión de la oficina asesora Jurida, determinarón procedente seguir con la liquidación, según formatos establecidos para ello.
 Comunicado Juridica: Correo de 27 de mayo de 2020
 30 Sept 2020: La Entidad no ha generado nuevos contratos interadministrativos en condiciones similares a las establecidas en el contrato interadministrativo 382 de 2018. Con ocasión de la oportunidad de mejora que se tiene a partir del presente hallazgo se generó un documento modelo para la elaboración del Informe de Supervisión, el cual se busca implementar por la SMEyD como modelo para incorporar los aspectos que trata las oportunidades de mejora establecidas, como son: Informe de Alistamiento, Plan de Supervisión e Informe periódico de Supervisión.
 Anexos: 
 • Propuesta de Instructivo de Plan de Supervisión de Contratos
  procedimiento de gestion contractual - https://www.idiger.gov.co/web/guest/contractua
 15 de Diciembre de 2020
 Para esta acción de mejoramiento, la institución en el Procedimiento Supervisión e Interventoría - Código: GC – PD – 06 – Vigente desde: 30–09–2020 (https://www.idiger.gov.co/documents/20182/295522/GC-PD - 06+Procedimiento+Supervisi%C3%B3n+o+Interventoria+de+Contratos.pdf/40673bc7-0bd5-4894-8868-2fb0a9556343) , estableció como política para los contratos interadministrativos realizar los siguientes aspectos:
 • Plan de Supervisión
 • Informe de Alistamiento
 En tal sentido las políticas de operación del procedimiento, se señala lo siguiente: 
 4.14 Para los contratos y convenios interadministrativos, que se suscriban con el IDIGER, el supervisor designado, deberán realizar un plan de supervisión en el que se programen y controlen las actividades propias del desarrollo contractual, indicando plazos, responsables y medios, dicho plan deberá contener las etapas contractual y post-contractual y de igual forma adjuntar al plan, el Formato de Alistamiento debidamente diligenciado.
 Teniendo en cuenta lo anterior, desde la subdirección de manejo de emergencias a través del proyecto 7559-2020 Fortalecimiento para el Manejo de Emergencias se ejecuta el convenio 
 Igualmente, ha este hallazgo, se vincula el contrato interadministrativo 565 -2020 con fecha de inicio el 20 DE NOVIEMBRE DE 2020 que cuenta con el respectivo plan de supervisión e informe de alistamiento. 
 Indicador= plan de supervisión ejecutado/plan de supervisión programado *100</t>
  </si>
  <si>
    <t>Se muestra su aplicación en Implementación del modelo de informe de supervisión - informe final de supervisión Contrato 382 de 2018 y que con referencia contrato 519 de 2019, a la fecha no se ha aprobado ningún pago y todo lo relacionado para sumplir con lo solicitado en el hallazgo. Se requiere evidencia de aplicación de manera generalizada, ya que el ented e control solicita este tipo de soportes. Continua en ejecución. DKRP</t>
  </si>
  <si>
    <t>Se presenta reporte extemporaneo de seguimiento. Se recomienda establecer mecanismos de control para asegurar su registro en tiempo , para facilitar análisis desde segunda y tercera línea de defensa. Debe evidenciarse de manera especifica el plan de supervision de los contratos mencionados y de otros si por su naturaleza aplicara. Los tramites de liquidación son complementarios pero no dan cuenta de lo planteado en la acciión. Continua en ejecución. Continua en ejecución. DKRP.</t>
  </si>
  <si>
    <t>16/10/2020: La dependencia remite propuesta de instructivo plan de supervisión, pero con relación al seguimiento realizado en julio de 2020 no remite soportes, de acuerdo a la siguiente observación: "Debe evidenciarse de manera especifica el plan de supervision de los contratos mencionados y de otros si por su naturaleza aplicara", la acción continua en ejecución.
 28/10/2020: La dependencia informa lo siguiente: Se anexa procedimiento GC-PD-06 Procedimiento Supervisión o Interventoría de Contratos, el Punto 4. POLÍTICAS DE OPERACIÓN, se señala que:
 “4.14 Para los contratos y convenios interadministrativos, que se suscriban con el IDIGER, el supervisor designado, deberán realizar un plan de supervisión en el que se programen y controlen las actividades propias del desarrollo contractual, indicando plazos, responsables y medios, dicho plan deberá contener las etapas contractual y post-contractual y de igual forma adjuntar al plan, el Formato de Alistamiento debidamente diligenciado.”
 Sin embargo, lo anterior no da cumplimiento a la acción, ya que el indicador expresa lo siguiente: plan de supervisión ejecutado/plan de supervisión programado *100, para los contratos interadministrativos suscritos a partir de la fecha de inicio de la acción.
 Adicionalmente informa que durante el periodo de la acción no se han suscrito mas contratos interadministrativos.
 Dado lo anterior y teniendo en cuenta que el periodo de la acción por lo tanto para la Oficina de Control Interno se ha dado cumplimiento al indicador, no obstantes, se solicita se sigan implementando estos controles en las proximas contrataciones que asi lo requieran, recalcando que el ente de control puede verificar la continuidad de la acción.</t>
  </si>
  <si>
    <t>La dependencia remite plan de supervisión del contrato interadminsitrativo 565 de 2020 informando lo siguiente"..ha este hallazgo, se vincula el contrato interadministrativo 565 -2020 con fecha de inicio el 20 DE NOVIEMBRE DE 2020 que cuenta con el respectivo plan de supervisión e informe de alistamiento", de acuerdo a lo informado por la dependencia de un contrato al que le aplica este hallazgo se tiene un contrato con plan de supervisión.</t>
  </si>
  <si>
    <t>Hallazgo administrativo con incidencia fiscal por valor de $130.478.277 y presunta incidencia disciplinaria por sobrecostos encontrados en el contrato de obra 495 de 2014</t>
  </si>
  <si>
    <t>Realizar reuniones entre el grupo de Obras de Mitigación ygrupo de Estudios y diseños para la generación de recomendaciones referentes al proceso constructivo (Análisis de precios unitarios, precios de referencia, cotizaciones y/o comparativos de otros proyectos de las mismas características técnicas de ubicación y complejidad)de las obras planteadasyrevisarconjuntamente su completitud.</t>
  </si>
  <si>
    <t>Reuniones de retroalimentación de los productos de la consultoría</t>
  </si>
  <si>
    <t>(# de procesos constructivos revisados/No. deprocesos constructivos diseñados )*100</t>
  </si>
  <si>
    <t>SUBDIRECCIÓN DE ANÁLISIS(ESTUDIOS)
 SUBDIRECCIÓN DE REDUCCIÓN(OBRAS)</t>
  </si>
  <si>
    <t>Marzo 31 de 2020: Estudios recibió del grupo de obras comunicación 2020IE957 con solicitud de complementación o aclaración de aspectos presupuestales, constructivos, estudio de mercado, información que fue trasladada a los respectivos consultores mediante comunicación 2020EE3451 y a la fecha no se ha recibido respuesta. Además se realizan reuniones mensuales entre los grupos de Estudios y Obras que permiten hacer una revisión de los proyectos en curso. Como evidencia se incluye: comunicaciones referenciadas y actas de reunión de los meses Octubre 2019, Diciembre 2019, Enero 2020 y Febrero 2020.
Junio 30 de 2020: El grupo de estudios y diseños y el grupo de obras realizaron reuniones los días 11, 16, 18, 23 y 25 de junio de 2020, con el fin de socializar las dudas que presentan el grupo de obras con los diseños de las obras de Laches, Peñón de Cortijo, Divino Niño, Arboleda sur, Santa Rosita y la fiscala, como resultado se anexan las actas de las reuniones realizadas.
Septiembre 30 de 2020: Se realizaron reuniones entre el grupo de Estudios y Diseños y Obras sobre los procesos constructivos de los sectores: Laches - Peñon del Cortijo II - Divino Niño - Codito Fase III - Santa Rosita las Vegas - Bella Flor - Fiscala II (Fortuna) - Arboleda Sur - Urbanizacion Santa Rosa. Se anexan las actas de las reuniones realizadas.
9 procesos contructivos revisados/ 9 procesos constructivos diseñadosx100= 100</t>
  </si>
  <si>
    <r>
      <rPr>
        <b/>
        <sz val="8"/>
        <color rgb="FF000000"/>
        <rFont val="Arial"/>
      </rPr>
      <t xml:space="preserve">16/07/2020 </t>
    </r>
    <r>
      <rPr>
        <sz val="8"/>
        <color rgb="FF000000"/>
        <rFont val="Arial"/>
      </rPr>
      <t>Acciones realizadas 
Se adjuntan como evidencias las copias digitales de las actas de reunión celebradas con el Equipo de Estudios y diseños y las comunicaciones internas. 
Actas de coordinación Estudios y diseños Enero 
Actas de coordinación Estudios y diseños Febrero 
Actas de coordinación Estudios y diseños Marzo 
Actas de coordinación Estudios y diseños Abril 
Actas de coordinación Estudios y diseños Mayo  
Actas de coordinación Estudios y diseños Junio 
En las actas se registra Seguimiento de los siguientes Polígonos en las actas:
Sector Laches
Sector Peñon del Cortijo II
Sector Divino Niño. 
Sector Codito Fase III.
Sector Santa Rosita las Vegas.
Sector Bella Flor.
Sector Fiscala II - Fortuna
Sector Arboleda Sur.
Sector Urbanizacion Santa Rosa.
30-09-2020 Acciones realizadas: Se realizaron las reuniones entre el Equipo de Obras de Mitigación y el Equipo de Estudios y diseños y se  generaron recomendaciones a los productos presentados por las consultorías.  
Se adjuntan como evidencias las actas de reunión celebradas con el Equipo de Estudios y diseños y las comunicaciones internas con recomendaciones. 
Sector Laches
Sector Peñon del Cortijo II
Sector Divino Niño. 
Sector Codito Fase III.
Sector Santa Rosita las Vegas.
Sector Bella Flor.
Sector Fiscala II - Fortuna
Sector Arboleda Sur.
Sector Urbanizacion Santa Rosa.
EVIDENCIAS:
Se adjuntan como evidencias las actas de reunión celebradas con el Equipo de Estudios y diseños y las comunicaciones internas con recomendaciones. 
19-04-11.Actas de coordinación Estudios y diseños 
19-05-22.Actas de coordinación Estudios y diseños 
19-05-23.Actas de coordinación Estudios y diseños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19-10-30.Actas de coordinacion Estudios y diseños 
19-10-31.Actas de coordinacion Estudios y diseños 
19-12-04 Actas de coordinacion Estudios y diseños 
20-01-27.Actas Reunión
20-02-18.Acta.Estudioa.obras.predial
20-02-25.Actas de coordinacion Estudios y diseños
20-02-27.Revision.estudios.2020IE957
20-03-06.2020EE3451.Traslado.consultores
20-06-25 Actas de reunión junio 2020
20-07-13.ACTA DE REUNIÓN No. 3
20-07-13.Actas de reunión junio 2020
20-08-11 Acta reunión Obras y Estudios
Septiembre 30 de 2020: Se realizaron reuniones entre el grupo de Estudios y Diseños y Obras sobre los procesos constructivos de los sectores: Laches - Peñon del Cortijo II - Divino Niño - Codito Fase III - Santa Rosita las Vegas - Bella Flor - Fiscala II (Fortuna) - Arboleda Sur - Urbanizacion Santa Rosa. Se anexan las actas de las reuniones realizadas.
9 procesos contructivos revisados/ 9 procesos constructivos diseñadosx100= 100</t>
    </r>
  </si>
  <si>
    <t>Las dependencias no remiten soportes de cumplimiento de la acción, se solicita a las Subdirecciones de Analisis y de Reducción remitir la evidencia de cumplimiento.</t>
  </si>
  <si>
    <r>
      <rPr>
        <sz val="8"/>
        <color rgb="FF000000"/>
        <rFont val="Arial"/>
      </rPr>
      <t xml:space="preserve">Se identifican soportes de visitas en campo de revisión del proceso constructivo de Divino Niño. </t>
    </r>
    <r>
      <rPr>
        <sz val="8"/>
        <color rgb="FFFF0000"/>
        <rFont val="Arial"/>
      </rPr>
      <t xml:space="preserve">Pendiente confirmación de polígonos visitados en el marco del proceso constructivo y su soporte. </t>
    </r>
    <r>
      <rPr>
        <sz val="8"/>
        <color rgb="FF000000"/>
        <rFont val="Arial"/>
      </rPr>
      <t>Continua ejecución hasta 2020.</t>
    </r>
  </si>
  <si>
    <t>No se ha designado referente de pland e mejoramiento de la dependencia. El ing Wilson Villaher remite los siguientes avences y soportes: De conformidad con el Artículo 2.2.1.1.2.1.1 del Decreto 1082 de 2015, la Oficina Asesora Jurídica del IDIGER, actualizó el formato para la elaboración de estudios previos para la contratación directa de prestación der servicos profesionales de apoyo a la gestión, tanto para recursos IDIGER, como para recursos FONDIGER, pero no se tienen los formatos actualizados de estudios previos para la aplicación a proyectos de obras de mitigación. 
El grupo de ejecución de obras, ha tenido en cuenta los lineamientos remitidos por la OAJ con relación a temas de procesos de selección de acuerdo con lo señalado en el comunicado 2019IE4877. 
Evidencias :
Se adjuntan como evidencias los estudios previos correspondientes a los sguientes proyectos de ejecución de obrasy la comunicación interna de OAJ con recomendaciones: 
Contrato 398 de 2019 - Juan José Rondón.
Contrato 490 de 2019 - Monterrey.
Contrato 458 de 2019 - Parque Nacional.
Contrato 516 de 2019 - San Martín de Porres.
Contrato 004 de 2020 - Peñon del Cortijo III.
Se recomienda de acuerdo a la acción identificar los dos documentos modificados cuando se encuentren actualizados para calcular el indicadior. Continua en  ejecución. DKRP</t>
  </si>
  <si>
    <t>Se identifican 6 procesos constructivos revisados frente a los diseñados : obras de Laches, Peñón de Cortijo, Divino Niño, Arboleda sur, Santa Rosita y la fiscala. Se da por cumplida pero se continuara revisión de sus sostenibilidad emn 2020.</t>
  </si>
  <si>
    <t>Se identifican 6 procesos constructivos revisados frente a los diseñados : obras de Laches, Peñón de Cortijo, Divino Niño, Arboleda sur, Santa Rosita y la fiscala. Se da por cumplida pero se continuara revisión de sus sostenibilidad en 2020.</t>
  </si>
  <si>
    <t>Se realizaron reuniones entre el grupo de Estudios y Diseños y Obras sobre los procesos constructivos de los sectores: Laches - Peñon del Cortijo II - Divino Niño - Codito Fase III - Santa Rosita las Vegas - Bella Flor - Fiscala II (Fortuna) - Arboleda Sur - Urbanizacion Santa Rosa. Se anexan las actas de las reuniones realizadas. 9 procesos contructivos revisados/ 9 procesos constructivos diseñadosx100= 100</t>
  </si>
  <si>
    <t>Hallazgo administrativo con incidencia fiscal en cuantía de $32.321.381 y presunta incidencia disciplinaria, por la adición efectuada como consecuencia a la mayor permanencia de la interventoría, producto de las deficiencias en la planeación, fase de estudios y diseños de la obra, del contrato de Interventoría No. 469 de 2017</t>
  </si>
  <si>
    <t>Se debe realizar los ajustes técnicos necesarios, y redefinir el alcance presupuestal para dar cumplimiento al objeto contractual, la reprogramación de tiempo y recursos con las respectivas modificaciones contractuales y dar continuidad a las acciones dela interventoria cuando esto sea requerido, con la finalidad de dar cumplimiento a lo establecido en la Ley 80 de 1993 y la Ley 1474 de 2011.</t>
  </si>
  <si>
    <t>Contratos de obra con ajustes durante la ejecución.</t>
  </si>
  <si>
    <t>(# de contratos de obra con ajustes durante la ejecución /# de contratos de obra suscritos con necesidad de ajuste)*100</t>
  </si>
  <si>
    <t>SUBDIRECCIÓN DE REDUCCIÓN(OBRAS)</t>
  </si>
  <si>
    <r>
      <rPr>
        <sz val="8"/>
        <color rgb="FF000000"/>
        <rFont val="Arial"/>
      </rPr>
      <t xml:space="preserve">12/12/2019 Acciones realizadas 
Se realizaron los ajustes técnicos para la realización de adiciones y prorrogas con las respectivas justificaciones técnicas y administrativas para  dar continuidad a las acciones de la interventoría en cumplimiento dar cumplimiento a lo establecido en la Ley 80 de 1993 y la Ley 1474 de 2011.
Evidencias
Se anexan los documentos referentes a las  adiciones y prórrogas 
Contrato 297 de 2019. Porvenir 
Contrato 271 de 2019. Casagrande.
Contrato 420 de 2019. Granjas de San Pablo 
Contrato 337 de 2018. Serranías.
</t>
    </r>
    <r>
      <rPr>
        <b/>
        <sz val="8"/>
        <color rgb="FF000000"/>
        <rFont val="Arial"/>
      </rPr>
      <t xml:space="preserve">16/07/2020 </t>
    </r>
    <r>
      <rPr>
        <sz val="8"/>
        <color rgb="FF000000"/>
        <rFont val="Arial"/>
      </rPr>
      <t xml:space="preserve"> Acciones realizadas Se realizaron  los ajustes técnicos para la realización de adiciones y prorrogas con las respectivas justificaciones técnicas y administrativas para  dar continuidad a las acciones de la interventoría en cumplimiento a lo establecido en la Ley 80 de 1993 y la Ley 1474 de 2011.
Evidencias: 
Se anexan los documentos referentes a las  adiciones y prórrogas: 
Contratos 398 y 402 de 2019 - Juan José Rondón
Contrato 420 y 421 de 2019 - Granjas de San Pablo 
Contrato 158 y 464 de 2019 - Parque Nacional.
Indicador: 7/7 del total de obras con ajustes 
</t>
    </r>
    <r>
      <rPr>
        <b/>
        <sz val="8"/>
        <color rgb="FF000000"/>
        <rFont val="Arial"/>
      </rPr>
      <t>30/09/2020</t>
    </r>
    <r>
      <rPr>
        <sz val="8"/>
        <color rgb="FF000000"/>
        <rFont val="Arial"/>
      </rPr>
      <t xml:space="preserve"> Acciones realizadas: Se realizaron  los ajustes técnicos para la realización de adiciones y prorrogas con las respectivas justificaciones técnicas y administrativas para  dar continuidad a las acciones de la interventoría en cumplimiento a lo establecido en la Ley 80 de 1993 y la Ley 1474 de 2011. A fecha de corte del 30 de septiembre de 2020, se registra el seguimiento a nueve (9) proyectos en etapa de liquidación, de acuerdo con los siguientes Polígonos: Casagrande, Divino Niño, Juan José Rondón, Parque Nacional, San Martín de Porres, Peñon del Cortijo III, Serranias, Granjas de San Pablo y Porvenir II.
EVIDENCIAS:Se adjunta como evidencia, los soportes documentales de laa adiciones y prorrogas  correspondientes a los  siguentes proyectos en etapa de liquidación:
Contrato 271-2019 y 275-2019: Casagrande.
Contrato 420-2019 y 421-2019: Granjas de San Pablo.
Contrato 488-2019 y 489-2019: Divino Niño.
Contrato 398-2019 y 402-2019: Juan José Rondón.
Contrato 337-2019 y 381-2019: Serranías.
Contrato 279-2019 y 297-2019: Porvenir II.
Se registra como evidencia, los seguimiento a los siguentes proyectos en etapa de ejecución:
Contrato 458-2019 y 464-2019: Parque Nacional.
Contrato 516-2019 y 517-2019: San Martín de Porres.
Contrato 004-2020 y 002-2020: Peñon del Cortijo III.
9 ajustes técnicos para adiciones y prorrogas realizados/ 9 ajustes técnicos para adiciones y prorrogas requeridos x100 = 100</t>
    </r>
  </si>
  <si>
    <t xml:space="preserve">
Se identifican  los ajustes técnicos para la realización de adiciones y prorrogas con las respectivas justificaciones técnicas y administrativas para  dar continuidad a las acciones de la interventoría en cumplimiento dar cumplimiento a lo establecido en la Ley 80 de 1993 y la Ley 1474 de 2011.
Soportes 
Se anexan los documentos referentes a las  adiciones y prórrogas 
Contrato 297 de 2019. Porvenir 
Contrato 271 de 2019. Casagrande.
Contrato 420 de 2019. Granjas de San Pablo 
Contrato 337 de 2018. Serranías.
Continua ejecución hasta 2020.</t>
  </si>
  <si>
    <t>No se ha designado plan de mejoramiento, pero el ing Wilson Villaher remite el siguiente avance: 31/03/2020 Acciones realizadas 
Se realizaron  los ajustes técnicos para la realización de adiciones y prorrogas con las respectivas justificaciones técnicas y administrativas para  dar continuidad a las acciones de la interventoría en cumplimiento dar cumplimiento a lo establecido en la Ley 80 de 1993 y la Ley 1474 de 2011.
Evidencias: 
Se anexan los documentos referentes a las  adiciones y prórrogas: 
Contratos 398 y 402 de 2019 - Juan José Rondón
Contrato 420 y 421 de 2019 - Granjas de San Pablo 
Contrato 158 y 464 de 2019 - Parque Nacional.
.Continua en ejecución, se solicita cálculo del indicador.</t>
  </si>
  <si>
    <t xml:space="preserve"> En 2020 Se identifican Contratos 398 y 402 de 2019 - Juan José Rondón
Contrato 420 y 421 de 2019 - Granjas de San Pablo 
Contrato 158 y 464 de 2019 - Parque Nacional. con sus respectivas modificaciones , son los únicos contratos que requirieron modificación.
Venían de 2019: Contrato 297 de 2019. Porvenir 
Contrato 271 de 2019. Casagrande.
Contrato 420 de 2019. Granjas de San Pablo 
Contrato 337 de 2018. Serranías. El indicador es 7/7.
Se da por cumplida pero se continuara revisión de sus sostenibilidad en 2020.
Indicador 2020: </t>
  </si>
  <si>
    <t>Se adjunta como evidencia, los soportes documentales de las adiciones y prorrogas correspondientes a los siguentes proyectos en etapa de liquidación:
 Contrato 271-2019 y 275-2019: Casagrande.
 Contrato 420-2019 y 421-2019: Granjas de San Pablo.
 Contrato 488-2019 y 489-2019: Divino Niño.
 Contrato 398-2019 y 402-2019: Juan José Rondón.
 Contrato 337-2019 y 381-2019: Serranías.
 Contrato 279-2019 y 297-2019: Porvenir II.
 Se registra como evidencia, los seguimiento a los siguentes proyectos en etapa de ejecución:
 Contrato 458-2019 y 464-2019: Parque Nacional.
 Contrato 516-2019 y 517-2019: San Martín de Porres.
 Contrato 004-2020 y 002-2020: Peñon del Cortijo III.
 9 ajustes técnicos para adiciones y prorrogas realizados/ 9 ajustes técnicos para adiciones y prorrogas requeridos x100 = 100</t>
  </si>
  <si>
    <t>Hallazgo administrativo con incidencia fiscal por valor de $22.203.470 y presunta incidencia disciplinaria, por sobreestimación en el cálculo del presupuesto oficial del contrato de obra 495 de 2014</t>
  </si>
  <si>
    <t>Fortalecer las acciones de lainterventoría de obra a contratar mediante elestablecimiento deun mecanismo que le permitirá a la supervisión establecer el cumplimiento de los obligaciones contractuales de la interventoría asociadas con velar por el cumplimiento del contrato en términos de plazos, calidades, cantidades y adecuada ejecución de los recursos del contrato.</t>
  </si>
  <si>
    <t>Certificaciónsuscrita por la interventoria de obra con los respetivos soportes</t>
  </si>
  <si>
    <t># de Certificaciones suscritas por la interventoria de obra / # de Certificaciones requeridas</t>
  </si>
  <si>
    <r>
      <rPr>
        <sz val="8"/>
        <color rgb="FF000000"/>
        <rFont val="Arial"/>
      </rPr>
      <t xml:space="preserve">12/12/2019 Acciones realizadas: 
Se anexan las certificaciones de cumplimiento firmadas por parte de la interventoría para los contratos en ejecución
Evidencia 
Certificación de cumplimiento suscrita por la interventoría para los contratos de:
Contrato 271 de 2019. Casagrande.
Contrato 279 de 2019. Porvenir.
Contrato 313 de 2018. Arabia.
Contrato 457 de 2018. Caracolí 
</t>
    </r>
    <r>
      <rPr>
        <b/>
        <sz val="8"/>
        <color rgb="FF000000"/>
        <rFont val="Arial"/>
      </rPr>
      <t xml:space="preserve">16/07/2020 </t>
    </r>
    <r>
      <rPr>
        <sz val="8"/>
        <color rgb="FF000000"/>
        <rFont val="Arial"/>
      </rPr>
      <t xml:space="preserve">Se ha fortalecido  las acciones de la interventoría de obra mediante el establecimiento de un certificado de cumplimiento de los obligaciones contractuales de la interventoría asociadas con velar por el cumplimiento del contrato en términos de plazos, calidades, cantidades y adecuada ejecución de los recursos del contrato. Se anexan las certificaciones de cumplimiento suscritas por parte de la interventoría para los contratos en ejecución:
Contrato 488 de 2019 - Divino Niño.
Contrato 420 de 2019 - Granjas de San Pablo.
Contrato 490 de 2019 - Monterrey.
Contrato 458 de 2019 - Parque Nacional.
Contrato 516 de 2019 - San Martín de Porres.
Contrato 004 de 2020 - Peñon del Cortijo III. 
Indicador: 10/10
</t>
    </r>
    <r>
      <rPr>
        <b/>
        <sz val="8"/>
        <color rgb="FF000000"/>
        <rFont val="Arial"/>
      </rPr>
      <t>30/09/2020</t>
    </r>
    <r>
      <rPr>
        <sz val="8"/>
        <color rgb="FF000000"/>
        <rFont val="Arial"/>
      </rPr>
      <t xml:space="preserve"> Acciones realizadas: Se ha realizado el seguimiento y control a apartir del certificado de cumplimiento de las obligaciones contractuales de la interventoría asociadas con velar por el cumplimiento del contrato en términos de plazos, calidades, cantidades y adecuada ejecución de los recursos del contrato. Se anexan las certificaciones de cumplimiento suscritas por parte de la interventoría para los contratos en ejecución y liquidación:
A fecha de corte del 30 de septiembre de 2020, se registra el seguimiento a seis (6) proyectos en etapa de liquidación, de acuerdo con los siguientes Polígonos: Divino Niño, Monterrey, Parque Nacional, San Martín de Porres, Peñon del Cortijo III y Granjas de San Pablo.
EVIDENCIAS: Se adjunta como evidencia, los soportes documentales de los certificados de cumplimiento de las obligaciones contractuales correspondientes a los  siguentes proyectos en etapa de liquidación:
Contrato 420-2019 y 421-2019: Granjas de San Pablo.
Contrato 488-2019 y 489-2019: Divino Niño.
Contrato 490-2019 y 491-2019: Monterrey.
Se registra como evidencia, los seguimiento a los siguentes proyectos en etapa de ejecución:
Contrato 458-2019 y 464-2019: Parque Nacional.
Contrato 516-2019 y 517-2019: San Martín de Porres.
Contrato 004-2020 y 002-2020: Peñon del Cortijo III.
10 Certificaciones suscritas por la interventoria de obra / 10 Certificaciones requeridas x 100 = 100</t>
    </r>
  </si>
  <si>
    <t>Se identifican  certificaciones de cumplimiento firmadas por parte de la interventoría para los contratos en ejecución para los contratos de:
Contrato 271 de 2019. Casagrande.
Contrato 279 de 2019. Porvenir.
Contrato 313 de 2018. Arabia.
Contrato 457 de 2018. Caracolí 
Continua ejecución hasta 2020.</t>
  </si>
  <si>
    <t>No se ha designado referente de plan de mejoramiento, pero el ing Wilson Villaher remite los siguientes avances: Se anexan las certificaciones de cumplimiento firmadas por parte de la interventoría para los contratos en ejecución:
Evidencias:
Contrato 488 de 2019 - Divino Niño.
Contrato 420 de 2019 - Granjas de San Pablo.
Contrato 490 de 2019 - Monterrey.
Contrato 458 de 2019 - Parque Nacional.
Contrato 516 de 2019 - San Martín de Porres.
Contrato 004 de 2020 - Peñon del Cortijo III. Se requiere cálculo del indicador. Continua en ejecución. DKRP.</t>
  </si>
  <si>
    <t xml:space="preserve"> Julio de 2020: Se identifican las siguientes certificaciones en 2020: Contrato 488 de 2019 - Divino Niño.
Contrato 420 de 2019 - Granjas de San Pablo.
Contrato 490 de 2019 - Monterrey.
Contrato 458 de 2019 - Parque Nacional.
Contrato 516 de 2019 - San Martín de Porres.
Contrato 004 de 2020 - Peñon del Cortijo III. 
Junto con las de 2019; Contrato 271 de 2019. Casagrande.
Contrato 279 de 2019. Porvenir.
Contrato 313 de 2018. Arabia.
Contrato 457 de 2018. Caracolí 
Se da por cumplida pero se continuara revisión de sus sostenibilidad en 2020.
Para  un total de 10 certificaciones. (10/10=100%)</t>
  </si>
  <si>
    <t>Se identifican las siguientes certificaciones en 2020: Contrato 488 de 2019 - Divino Niño.
 Contrato 420 de 2019 - Granjas de San Pablo.
 Contrato 490 de 2019 - Monterrey.
 Contrato 458 de 2019 - Parque Nacional.
 Contrato 516 de 2019 - San Martín de Porres.
 Contrato 004 de 2020 - Peñon del Cortijo III. 
 Junto con las de 2019; Contrato 271 de 2019. Casagrande.
 Contrato 279 de 2019. Porvenir.
 Contrato 313 de 2018. Arabia.
 Contrato 457 de 2018. Caracolí 
 Para un total de 10 certificaciones. (10/10=100%)</t>
  </si>
  <si>
    <t>Hallazgo administrativo con presunta incidencia disciplinaria por doble reconocimiento del pago de vigilancia y arriendo durante el tiempo de la suspensión en el marco del contrato de obra 495 de 2014</t>
  </si>
  <si>
    <r>
      <rPr>
        <b/>
        <sz val="8"/>
        <color rgb="FF000000"/>
        <rFont val="Arial"/>
      </rPr>
      <t>12/12/2019</t>
    </r>
    <r>
      <rPr>
        <sz val="8"/>
        <color rgb="FF000000"/>
        <rFont val="Arial"/>
      </rPr>
      <t xml:space="preserve"> Acciones realizadas: 
Se anexan las certificaciones de cumplimiento firmadas por parte de la interventoría para los contratos en ejecución
Evidencia 
Certificación de cumplimiento suscrita por la interventoría para los contratos de:
Contrato 271 de 2019. Casagrande.
Contrato 279 de 2019. Porvenir.
Contrato 313 de 2018. Arabia.
Contrato 457 de 2018. Caracolí 
</t>
    </r>
    <r>
      <rPr>
        <b/>
        <sz val="8"/>
        <color rgb="FF000000"/>
        <rFont val="Arial"/>
      </rPr>
      <t>16/07/2020</t>
    </r>
    <r>
      <rPr>
        <sz val="8"/>
        <color rgb="FF000000"/>
        <rFont val="Arial"/>
      </rPr>
      <t xml:space="preserve"> Se ha fortalecido las acciones de la interventoría de obra mediante el establecimiento de un certificado de cumplimiento de los obligaciones contractuales de la interventoría asociadas con velar por el cumplimiento del contrato en términos de plazos, calidades, cantidades y adecuada ejecución de los recursos del contrato. Se anexan las certificaciones de cumplimiento suscritas por parte de la interventoría para los contratos en ejecución:
Contrato 488 de 2019 - Divino Niño.
Contrato 420 de 2019 - Granjas de San Pablo.
Contrato 490 de 2019 - Monterrey.
Contrato 458 de 2019 - Parque Nacional.
Contrato 516 de 2019 - San Martín de Porres.
Contrato 004 de 2020 - Peñon del Cortijo III. 
</t>
    </r>
    <r>
      <rPr>
        <b/>
        <sz val="8"/>
        <color rgb="FF000000"/>
        <rFont val="Arial"/>
      </rPr>
      <t xml:space="preserve">30/09/2020 </t>
    </r>
    <r>
      <rPr>
        <sz val="8"/>
        <color rgb="FF000000"/>
        <rFont val="Arial"/>
      </rPr>
      <t>Acciones realizadas: Se ha realizado el seguimiento y control a apartir del certificado de cumplimiento de las obligaciones contractuales de la interventoría asociadas con velar por el cumplimiento del contrato en términos de plazos, calidades, cantidades y adecuada ejecución de los recursos del contrato. Se anexan las certificaciones de cumplimiento suscritas por parte de la interventoría para los contratos en ejecución y liquidación:
A fecha de corte del 30 de septiembre de 2020, se registra el seguimiento a seis (6) proyectos en etapa de liquidación, de acuerdo con los siguientes Polígonos: Divino Niño, Monterrey, Parque Nacional, San Martín de Porres, Peñon del Cortijo III y Granjas de San Pablo.
EVIDENCIAS:
Se adjunta como evidencia, los soportes documentales de los certificados de cumplimiento de las obligaciones contractuales correspondientes a los  siguentes proyectos en etapa de liquidación:
Contrato 420-2019 y 421-2019: Granjas de San Pablo.
Contrato 488-2019 y 489-2019: Divino Niño.
Contrato 490-2019 y 491-2019: Monterrey.
Se registra como evidencia, los seguimiento a los siguentes proyectos en etapa de ejecución:
Contrato 458-2019 y 464-2019: Parque Nacional.
Contrato 516-2019 y 517-2019: San Martín de Porres.
Contrato 004-2020 y 002-2020: Peñon del Cortijo III.</t>
    </r>
  </si>
  <si>
    <t>No se ha designado referente de plan de mejoramiento, pero el ing Wilson Villaher remite los siguientes avances: Se anexan las certificaciones de cumplimiento firmadas por parte de la interventoría para los contratos en ejecución:
Evidencias:
Contrato 488 de 2019 - Divino Niño.
Contrato 420 de 2019 - Granjas de San Pablo.
Contrato 490 de 2019 - Monterrey.
Contrato 458 de 2019 - Parque Nacional.
Contrato 516 de 2019 - San Martín de Porres.
Contrato 004 de 2020 - Peñon del Cortijo III.
Se anexan documentos que se relacionan con la parte administrativa de los siguiemtes contratos en ejecución:
Contrato 489 de 2019 - Divino Niño.
Contrato 491 de 2019 - Monterrey.
Al ser la misma acción que el hallazgo 32 3.1.3.5 deben coincidir los avances y se presentan distintos. Explicar por qué. Calcular indicador. Continua en ejecución. DKRP.</t>
  </si>
  <si>
    <t>Hallazgo administrativo con presunta incidencia disciplinaria por insuficiencia en la garantía de responsabilidad civil extracontractual en el marco del contrato de obra 495 de 2014</t>
  </si>
  <si>
    <t>Expedir formato que sirva de apoyo en la revisión de la garantía de responsabilidad civil extracontractual. junto con Elaboración decomunicación interna, recondando a los supervisores e interventores la obligación que tienen de revisar previamente las garantías antes de ser radicadas en la Oficina Asesora Jurídica para su aprobación.</t>
  </si>
  <si>
    <t>1. Formato de revisión y Comunicación interna proyectada</t>
  </si>
  <si>
    <t>Formato de revisión garantía de responsabilidad civil extracontractual y Comunicación interna proyectada</t>
  </si>
  <si>
    <t>18/09/2020: Se expedió el formato GC-FT-29 APROBACIÓN GARANTIA" a través del cual se aprobaran las garantiás, en especial para la póliza de responsabilidad civil extracontractual, la cual se encuentra formulada para controlar que efectviamente los valores asegurados correspondan a lo establecido en la Ley. Igualmente se emitió comunicacación interna con Radicado N° 2020IE3677,  a los supervisores -interventores recordándoles su obligación de verificar las pólizas previamente a ser remitidas a la OAJ para su aprobación, por lo cual solicitamos el cierre de la acción.</t>
  </si>
  <si>
    <t>Mediante comunicación interna No. 2020IE1487 se reitera a las diferentes áreas de la Entidad, el deber que tienen los Supervisores de revisar las Garantías contractuales, antes de remitirlas a la Oficina Asesora Jurídica (Se anexa como evidencia la referida comunicacion)</t>
  </si>
  <si>
    <r>
      <rPr>
        <sz val="8"/>
        <color rgb="FF000000"/>
        <rFont val="Arial"/>
      </rPr>
      <t xml:space="preserve">31/07/2020 Aunque se evidencia comunicación interna No. 2020IE1487 se reitera a las diferentes áreas de la Entidad, el deber que tienen los Supervisores de revisar las Garantías contractuales, antes de remitirlas a la Oficina Asesora Jurídica, no se presentan evidencias de la implenmentación del  formato que sirva de apoyo en la revisión de la garantía de responsabilidad civil extracontractual.
Se recomienda aportar los soportes establecidos en la accion de acuerdo al indicador propuesto.
AFPH
</t>
    </r>
    <r>
      <rPr>
        <b/>
        <sz val="8"/>
        <color rgb="FF000000"/>
        <rFont val="Arial"/>
      </rPr>
      <t>22/09/2020</t>
    </r>
    <r>
      <rPr>
        <sz val="8"/>
        <color rgb="FF000000"/>
        <rFont val="Arial"/>
      </rPr>
      <t xml:space="preserve"> Se presentan evidencias de la adopción del formato GC-FT-29 Aprobación de Garantías, el cual deben diligenciar los supervisores al revisar las garantías contractuales, antes de Remitirlas a la OAJ, el formato entro en vigencia a partir del 17/09/2020. y fue socializado con memorando 2020IE3677 del18/09/2020 </t>
    </r>
    <r>
      <rPr>
        <b/>
        <sz val="8"/>
        <color rgb="FF000000"/>
        <rFont val="Arial"/>
      </rPr>
      <t>AFPH</t>
    </r>
  </si>
  <si>
    <r>
      <rPr>
        <sz val="8"/>
        <color rgb="FF000000"/>
        <rFont val="Arial"/>
      </rPr>
      <t xml:space="preserve">31/07/2020 Aunque se evidencia comunicación interna No. 2020IE1487 se reitera a las diferentes áreas de la Entidad, el deber que tienen los Supervisores de revisar las Garantías contractuales, antes de remitirlas a la Oficina Asesora Jurídica, no se presentan evidencias de la implenmentación del  formato que sirva de apoyo en la revisión de la garantía de responsabilidad civil extracontractual.
Se recomienda aportar los soportes establecidos en la accion de acuerdo al indicador propuesto.
AFPH
</t>
    </r>
    <r>
      <rPr>
        <b/>
        <sz val="8"/>
        <color rgb="FF000000"/>
        <rFont val="Arial"/>
      </rPr>
      <t>22/09/2020</t>
    </r>
    <r>
      <rPr>
        <sz val="8"/>
        <color rgb="FF000000"/>
        <rFont val="Arial"/>
      </rPr>
      <t xml:space="preserve"> Se presentan evidencias de la adopción del formato GC-FT-29 Aprobación de Garantías, el cual deben diligenciar los supervisores al revisar las garantías contractuales, antes de Remitirlas a la OAJ, el formato entro en vigencia a partir del 17/09/2020. y fue socializado con memorando 2020IE3677 del18/09/2020 </t>
    </r>
    <r>
      <rPr>
        <b/>
        <sz val="8"/>
        <color rgb="FF000000"/>
        <rFont val="Arial"/>
      </rPr>
      <t>AFPH</t>
    </r>
  </si>
  <si>
    <t>Se presentan evidencias de la adopción del formato GC-FT-29 Aprobación de Garantías, el cual deben diligenciar los supervisores al revisar las garantías contractuales, antes de Remitirlas a la OAJ, el formato entro en vigencia a partir del 17/09/2020. y fue socializado con memorando 2020IE3677 del18/09/2020.
Se evidencia comunicación interna No. 2020IE1487 donde se reitera a las diferentes áreas de la Entidad, el deber que tienen los Supervisores de revisar las Garantías contractuales, antes de remitirlas a la Oficina Asesora Jurídica,</t>
  </si>
  <si>
    <t>Hallazgo administrativo con presunta incidencia disciplinaria por falencias en la supervisión del convenio 411 de 2014, contrato de obra 495 de 2014 y contrato interadministrativo 382 de 2018</t>
  </si>
  <si>
    <t>Fortalecer las acciones de lainterventoría de obra a contratar mediante elestablecimiento deun mecanismo de monitoreo mensual del cumplimiento de los obligaciones contractuales de la interventoría.</t>
  </si>
  <si>
    <t>Lista de chequeo de seguimiento mensual que realiza el supervisor a la interventoría</t>
  </si>
  <si>
    <t># lista de chequeo mensual / # de meses de ejecucion de contratos de interventoria</t>
  </si>
  <si>
    <r>
      <rPr>
        <b/>
        <sz val="8"/>
        <color rgb="FF000000"/>
        <rFont val="Arial"/>
      </rPr>
      <t xml:space="preserve">12/12/2019 </t>
    </r>
    <r>
      <rPr>
        <sz val="8"/>
        <color rgb="FF000000"/>
        <rFont val="Arial"/>
      </rPr>
      <t xml:space="preserve">Acciones realizadas: 
 Se anexa el certificado de cumplimiento que da cuenta del control al cumplimiento de las obligaciones de la interventoría y esta a su vez al contratista de obra mediante la revisión de los informes semanales. 
Evidencia 
Certificación de cumplimiento suscrita por la interventoría para los contratos de:
Contrato 271 de 2019. Casagrande.
Contrato 279 de 2019. Porvenir.
Contrato 313 de 2018. Arabia.
Contrato 457 de 2018. Caracolí 
</t>
    </r>
    <r>
      <rPr>
        <b/>
        <sz val="8"/>
        <color rgb="FF000000"/>
        <rFont val="Arial"/>
      </rPr>
      <t xml:space="preserve">16/07/2020 </t>
    </r>
    <r>
      <rPr>
        <sz val="8"/>
        <color rgb="FF000000"/>
        <rFont val="Arial"/>
      </rPr>
      <t xml:space="preserve">Se ha realizado el respectivo seguimiento mensual y se anexa como evidencoia la lista de chequeo de los informes mensuales de los siguientes procesos:
Contrato 457 de 2019 - Caracolí.
Contrato 488 de 2019 - Divino Niño.
Contrato 490 de 2019 - Monterrey.
Contrato 420 de 2019 - Granjas de San Pablo.
Contrato 458 de 2019 - Parque Nacional.
Contrato 516 de 2019 - San Martín de Porres.
Contrato 004 de 2020 - Peñon del Cortijo III.
</t>
    </r>
    <r>
      <rPr>
        <b/>
        <sz val="8"/>
        <color rgb="FF000000"/>
        <rFont val="Arial"/>
      </rPr>
      <t xml:space="preserve">30/09/2020 </t>
    </r>
    <r>
      <rPr>
        <sz val="8"/>
        <color rgb="FF000000"/>
        <rFont val="Arial"/>
      </rPr>
      <t>Acciones realizadas: Se ha realizado el seguimiento y control a apartir del certificado de cumplimiento de las obligaciones contractuales de la interventoría asociadas con velar por el cumplimiento del contrato en términos de plazos, calidades, cantidades y adecuada ejecución de los recursos del contrato. Se anexan las certificaciones de cumplimiento suscritas por parte de la interventoría para los contratos en ejecución y liquidación:
De igual manera, se ha realizado el seguimiento y control a partir de las listas de chequeo resultado de la revisión y evaluación de los informes de interventoría en cumplimiento de los contratos en términos de plazos, calidades, cantidades y adecuada ejecución de los componentes del contrato. Se anexan las listas de chequeo presentadas por parte de la interventoría para los contratos en ejecución y liquidación:
A fecha de corte del 30 de septiembre de 2020, se registra el seguimiento a nueve (9) proyectos en etapa de liquidación, de acuerdo con los siguientes Polígonos: Caracolí, Delicia del Carmen, Divino Niño, Juan Jose Rondón, Monterrey, Parque Nacional, San Martín de Porres, Peñon del Cortijo III y Granjas de San Pablo.
EVIDENCIAS:
Se adjunta como evidencia, los soportes documentales de las listas de chequeo  correspondientes a los  siguentes proyectos en etapa de liquidación:
Contrato 420-2019 y 421-2019: Granjas de San Pablo.
Contrato 488-2019 y 489-2019: Divino Niño.
Contrato 490-2019 y 491-2019: Monterrey.
Contrato 457-2019 y 462-2019: Caracolí.
Contrato 223-2020 y 224-2020: Delicias del Carmen.
Contrato 398-2019 y 402-2019: Juan José Rondón.
Se registra como evidencia, las listas de chequeo de los siguentes proyectos en etapa de ejecución:
Contrato 458-2019 y 464-2019: Parque Nacional.
Contrato 516-2019 y 517-2019: San Martín de Porres.
Contrato 004-2020 y 002-2020: Peñon del Cortijo III.
9 Listas de chequeo realizadas / 9 Listas de chequeo requeridas x 100 =100</t>
    </r>
  </si>
  <si>
    <r>
      <rPr>
        <sz val="8"/>
        <color rgb="FF000000"/>
        <rFont val="Arial"/>
      </rPr>
      <t xml:space="preserve">Se identifican  certificaciones de cumplimiento firmadas por parte de la interventoría para los contratos en ejecución para los contratos de:
Contrato 271 de 2019. Casagrande.
Contrato 279 de 2019. Porvenir.
Contrato 313 de 2018. Arabia.
Contrato 457 de 2018. Caracolí 
</t>
    </r>
    <r>
      <rPr>
        <sz val="8"/>
        <color rgb="FFFF0000"/>
        <rFont val="Arial"/>
      </rPr>
      <t xml:space="preserve">Se requiere soporte de  lista de chequeo mensual como soporte.
</t>
    </r>
    <r>
      <rPr>
        <sz val="8"/>
        <color rgb="FF000000"/>
        <rFont val="Arial"/>
      </rPr>
      <t>Continua ejecución hasta 2020.</t>
    </r>
  </si>
  <si>
    <t>No se ha designado referente de plan de mejoramiento, pero el ing Wilson Villaher remite los siguientes avance: 
Se anexan las certificaciones de cumplimiento firmadas por parte de la interventoría para los contratos en ejecución:
Evidencias:
Contrato 488 de 2019 - Divino Niño.
Contrato 420 de 2019 - Granjas de San Pablo.
Contrato 490 de 2019 - Monterrey.
Contrato 458 de 2019 - Parque Nacional.
Contrato 516 de 2019 - San Martín de Porres.
Contrato 004 de 2020 - Peñon del Cortijo III.
Se anexan documentos que se relacionan con las listas de chequeo para seguimiento de obligaciones de los contratos que se relacionan a continuación:
Contrato 457 de 2019 - Caracolí.
Contrato 488 de 2019 - Divino Niño.
Contrato 490 de 2019 - Monterrey.
Contrato 420 de 2019 - Granjas de San Pablo.
Contrato 458 de 2019 - Parque Nacional.
Contrato 516 de 2019 - San Martín de Porres.
Contrato 004 de 2020 - Peñon del Cortijo III.
Continúa en ejecución. Se requiere calculo del indicador. DKRP</t>
  </si>
  <si>
    <t>Se identifican los chequeos mensuales de : Contrato 457 de 2019 - Caracolí.
Contrato 488 de 2019 - Divino Niño.
Contrato 490 de 2019 - Monterrey.
Contrato 420 de 2019 - Granjas de San Pablo.
Contrato 458 de 2019 - Parque Nacional.
Contrato 516 de 2019 - San Martín de Porres.
Contrato 004 de 2020 - Peñon del Cortijo III.. Esta se debe emitir una vez allegados los informes y  previo al pago..
Se estima cumplida pero para mayor entendimiento del ente de control se suguere establecer un recuento de las listas de chequeo frente a cada contrato atendiendo su duracón.
Se continua revisando para asegurar sostenibilidad.</t>
  </si>
  <si>
    <t>La dependencia reporta el siguiente cumplimiento del indicador:
 Se adjunta como evidencia, los soportes documentales de las listas de chequeo correspondientes a los siguentes proyectos en etapa de liquidación:
 Contrato 420-2019 y 421-2019: Granjas de San Pablo.
 Contrato 488-2019 y 489-2019: Divino Niño.
 Contrato 490-2019 y 491-2019: Monterrey.
 Contrato 457-2019 y 462-2019: Caracolí.
 Contrato 223-2020 y 224-2020: Delicias del Carmen.
 Contrato 398-2019 y 402-2019: Juan José Rondón.
 Se registra como evidencia, las listas de chequeo de los siguentes proyectos en etapa de ejecución:
 Contrato 458-2019 y 464-2019: Parque Nacional.
 Contrato 516-2019 y 517-2019: San Martín de Porres.
 Contrato 004-2020 y 002-2020: Peñon del Cortijo III.
 9 Listas de chequeo realizadas / 9 Listas de chequeo requeridas x 100 =100</t>
  </si>
  <si>
    <t>Elaborar informe parcial de supervisión donde se registre el avance especifico en el cumplimiento de los compromisos para los contratos interadministrativos de la subdirección de emergencias y desastres</t>
  </si>
  <si>
    <t>Informe de supervisión</t>
  </si>
  <si>
    <t>Un informe de supervisión / Un informe de supervisión elaborado*100</t>
  </si>
  <si>
    <t xml:space="preserve">13-01-2020: Se diseñó el modelo de informe de supervisión para realizar el seguimiento a los compromisos establecidos en los contratos. Se adjunta el modelo, que se va a utilizar en el contrato 519 de 2019 firmado con la Defensa Civil Colombiana. Se adjunta documento.
30_07_2020: 
Respecto al contrato 519 de 2019, es de señalar que sigue el modelo de informe de supervision utilizado en el contrato 382 de 2018. 
Es de señalar que el Contrato 519  de 2019 finalizó en el mes de mayo de la presente vigencia y para el infrome final se seguirá los parametros implementados en el cierre del contrato 382 de 2018.
Soporte:  Avance Informe parcial
30 Sept 2020: Aún cuando a la fecha la SMEyD no tiene en ejecución contratos Interadministrativos vigentes  de la forma como se hizo en vigencias anteriores, se ha venido ajustando medidas de control a los pagos que están pendientes a la fecha. Particularmente para el tercer pago del contrato 519 de 2019 con Defensa Civil se realizó por la Entidad un informe de supervisión con corte al 14 de mayo 2020, documento que recogió aspectos del seguimiento realizado al contrato, este informe fue el soporte de evidencia del cumplimiento de las obligaciones contratadas. Particularmente para el último informe se realizó una matriz con cada una de las obligaciones y aspectos relevantes que el contratista debe soportar para realizar el último pago. Se está revisando la información existente en la carpeta del contrato contra la matriz de seguimiento, se solicitará los registros que soporten  cumplimiento. Puntualmente a partir de la oportunidad de mejora de las acciones adelantadas por la SMEyD, puntualmente el informe periódico de supervisión, se ha incluido este punto en un documento modelo de seguimiento a la gestión de contratos interadministrativos que a futuro se pudiesen celebrar por la entidad, bajo el liderazgo y participación activa de la SMEyD.
Anexos: 
Informe supervisión 382 de 2018.
Octubre 30 – 2020 – Gestión realizada 
A continuación se señalan los  convenios y contratos Interadministrativos a cargo de la Subdirección para el  Manejo de Emergencias y Desastres desde el mes de octubre de 2020, para los cuales se han elaborado informes de supervisión  
En tal sentido el indicador  señala que;  Total de Informes elaborados 6, Total de Convenios a cargo de la Subdirección para el Manejo de Emergencias y Desastres 6, resultado del Indicador 100% de cumplimiento.
NOVIEMBRE DE 2020
Se anexa comunicado de la oficina Jurídica respecto a la diferencia entre convenio  y contrato por lo que considerando lo señalado, para la acción de mejoramiento  aplica únicamente el  Contrato Interadministrativo 519 de  2020; con fecha de inicio el 15_01_2020 y Finalización 14_05_2020, para lo cual se anexa los siguientes parciales:
l        Acta verificación_alistamiento Contrato 519_2019_Enero 14_2020_Firmado
•        Informe Apoyo supervisión Contrato 519_19_Abril 23 de 2020 -Informe Parcial
•        Informe supervisión corte 14 mayo 2020 Pedro Higuera – Informe Parcial
•        Informe 519 De 2019 Para Tercer Pago Junio 2020_ Jaime Quintero.
•        Informe supervisión corte 14 mayo 2020 Pedro Higuera
Es de anotar que el Informe Final esta en proceso de Elaboración
</t>
  </si>
  <si>
    <r>
      <rPr>
        <sz val="8"/>
        <color rgb="FF000000"/>
        <rFont val="Arial"/>
      </rPr>
      <t xml:space="preserve">28/04/2020: Se identifican los siguientes soportes: B. Anexo 2. Modelo Informe de supervisión_2019.doc, C. Anexo 1. Informe de Alistamiento o Verificación_382_2018.pdf, D. Informe final de supervisión_Contrato 382_18.pdf. Se manifestaba que iba a ser usado en se va a utilizar en el contrato 519 de 2019 quedando pendiente los soportes asociados a este y si se presenta otro contrato de similares caracteristicas  en 2020, continua en ejecución. </t>
    </r>
    <r>
      <rPr>
        <b/>
        <sz val="8"/>
        <color rgb="FF000000"/>
        <rFont val="Arial"/>
      </rPr>
      <t>DKRP</t>
    </r>
  </si>
  <si>
    <t>Se presenta reporte extemporaneo de seguimiento. Se recomienda establecer mecanismos de control para asegurar su registro en tiempo , para facilitar análisis desde segunda y tercera línea de defensa. Se identifica la implementacion de losinformes, pero debe extenderse a todos los contratos interadministrativos de la SMED. Informar si los presentados son los unicos contratos interadministrtivos . Continua en ejecución. DKRP</t>
  </si>
  <si>
    <t>La dependencia remite informe de supervisión final del convenio de cooperación 072 de 2020, del Convenio de Cooperación 511 de 2019. Los demás documentos remitidos no corresponden con informes de supervisión, adicionalmente los dos informes de supervisión no son parciales son finales. Entonces, se requiere se informe de manera explicita cuantos y cuales contratos interadministrativos se han suscrito en el periodo de la acción y por cada uno remitir las evidencias exactas que dan cumplimiento al indicador.</t>
  </si>
  <si>
    <t>La dependencia informa que para el cumplimiento de esta acción unicamente aplica el contrato interadminsitrativo 519 de 2020 "...Unicamente el Contrato Interadministrativo 519 de 2020; con fecha de inicio el 15_01_2020 y Finalización 14_05_2020, para lo cual se anexa los siguientes parciales:
 l Acta verificación_alistamiento Contrato 519_2019_Enero 14_2020_Firmado
 • Informe Apoyo supervisión Contrato 519_19_Abril 23 de 2020 -Informe Parcial
 • Informe supervisión corte 14 mayo 2020 Pedro Higuera – Informe Parcial
 • Informe 519 De 2019 Para Tercer Pago Junio 2020_ Jaime Quintero.
 • Informe supervisión corte 14 mayo 2020 Pedro Higuera
 Es de anotar que el Informe Final esta en proceso de Elaboración".... Dado lo anterior se observan dos informes parciales de supervisión correspondientes a este contrato.</t>
  </si>
  <si>
    <t>La OAJ elaborará comunicación interna a las subdirectores de reducción y de emergencias indicando que las obligaciones específicas pactadas desde los estudios previos deben ser claras (saber realmente que actividades deben realizar las partes) y verificables, poder determinar cual es el producto esperado y la forma como se acredita el cumplimiento de la obligación con evidencia del soporte que debe entregar el contratista, cooperante, convenido que demuestre que se ejecutó dicha obligación.</t>
  </si>
  <si>
    <t>Comunicación interna proyectada.</t>
  </si>
  <si>
    <t>Una comunicación interna proyectada yremitida.</t>
  </si>
  <si>
    <t>Mediante Comunicacion Interna No. 2020IE433 del 31-01-2020 se les remitio a las diferentes areas lineamiento en relacion con las obligaciones especificas que se pactan en los estudios previos, indicandoles que estas debe ser claras y verificables (Se remite mediante correo la evidencia de la comunicacion)</t>
  </si>
  <si>
    <t>Hallazgo administrativo con incidencia fiscal por valor de $134.817.854 y presunta incidencia disciplinaria por no encontrar en el sitio de las obras el número y densidad de especies vegetales reportadas en el acta de recibo a satisfacción del contrato 495 de 2014</t>
  </si>
  <si>
    <t>En los proyectos que se ejecuten actividades de traslado y/o siembra de especies vegetales y/o individuos arbóreos se proyectarán mantenimientos periódicosposteriores al recibo a satisfacción del proyecto.</t>
  </si>
  <si>
    <t>Mantenimientos Forestales</t>
  </si>
  <si>
    <t># de Mantenimientos Forestales realizados)/(# de mantenimientos forestales programados)</t>
  </si>
  <si>
    <r>
      <rPr>
        <b/>
        <sz val="8"/>
        <color rgb="FF000000"/>
        <rFont val="Arial"/>
      </rPr>
      <t>12/12/2019</t>
    </r>
    <r>
      <rPr>
        <sz val="8"/>
        <color rgb="FF000000"/>
        <rFont val="Arial"/>
      </rPr>
      <t xml:space="preserve"> Acciones realizadas: 
 Se envia matriz con el diagnostico de las obras que requieren mantenimiento de arbolado. 
Evidencia:
Matriz de diagnostico de las obras que requerirían mantenimiento de arbolado 
</t>
    </r>
    <r>
      <rPr>
        <b/>
        <sz val="8"/>
        <color rgb="FF000000"/>
        <rFont val="Arial"/>
      </rPr>
      <t>16/07/2020</t>
    </r>
    <r>
      <rPr>
        <sz val="8"/>
        <color rgb="FF000000"/>
        <rFont val="Arial"/>
      </rPr>
      <t xml:space="preserve"> Se avanza con el proceso de mantenimiento de obras en la cual se incluye la realizacion de mantenimiento de arbolado, se adjunta como evidencia lo siguiente: 
Matriz de diagnóstico de las obras que requerirían mantenimiento de arbolado. 
Presentación del diagnóstico de las obras que requerirían mantenimiento de arbolado. 
Actas de reuniones 
</t>
    </r>
    <r>
      <rPr>
        <b/>
        <sz val="8"/>
        <color rgb="FF000000"/>
        <rFont val="Arial"/>
      </rPr>
      <t xml:space="preserve">30/09/2020: </t>
    </r>
    <r>
      <rPr>
        <sz val="8"/>
        <color rgb="FF000000"/>
        <rFont val="Arial"/>
      </rPr>
      <t xml:space="preserve">Se avanza con la formulación de los estudios previos y de sector para las obras de mantenimiento en la cual se incluye la realización de mantenimiento arbóreo.
EVIDENCIAS:Matriz de diagnóstico de las obras que requeriran mantenimiento de arbolado y presupuesto. 
Presentación del diagnóstico de las obras que requeriran mantenimiento de arbolado. 
Estudios previos, Estudio de sector
Visita de verificación a la obra JJ Rondon
Actas de reuniones  
</t>
    </r>
    <r>
      <rPr>
        <b/>
        <sz val="8"/>
        <color rgb="FF000000"/>
        <rFont val="Arial"/>
      </rPr>
      <t>30/11/2020:</t>
    </r>
    <r>
      <rPr>
        <sz val="8"/>
        <color rgb="FF000000"/>
        <rFont val="Arial"/>
      </rPr>
      <t xml:space="preserve"> Se desarrollaron 4 (cuatro) jornadas de mantenimiento arbóreo en las obras de acuerdo a lo programado, Estas jornadas se ejecutaron de la siguiente manera:
 1 jornada en la obra de Juan José Rondón,
 1 jornada en la obra de Juan José Rondón 
 1 jornada en la obra de Sotavento 
 1 jornada en la obra de Monterrey, (los árboles que se encontraban en Monterrey y fueron trasladados a Altos de la Estancia). 
Para un total del 3 mantenimientos, uno de ellos con 2 jornadas de manetenimiento.
EVIDENCIAS: 
Seguimiento a las obras. 
Protocolo de mantenimiento arbóreo. 
Informes de mantenimiento arbóreo.
</t>
    </r>
    <r>
      <rPr>
        <b/>
        <sz val="8"/>
        <color rgb="FF000000"/>
        <rFont val="Arial"/>
      </rPr>
      <t>31/12/2020:</t>
    </r>
    <r>
      <rPr>
        <sz val="8"/>
        <color rgb="FF000000"/>
        <rFont val="Arial"/>
      </rPr>
      <t xml:space="preserve"> Se realiza mantenimiento de los individuos arboreos presentes en el humedal Juan Amarillo, esta actividad se realiza con el apoyo de la Alcaldía Local de Suba la actividad se desarrolló desde la calle 129c con carrera 98b hasta la carrera 98b con Cali (modulo 2), se iba a dar continuidad al modulo 3 pero el ingreso al humedal se encuentra restringido por una agrupación comunitaria ambientalista. 
De 4 mantenimientos programados, se ejecutaron 4 mantenimientos, para un cumplimiento del 100%.
EVIDENCIAS: 
Reporte del mantenimiento en el humedal Juan Amarillo
Informe de los mantenimientos realizados</t>
    </r>
  </si>
  <si>
    <t>Se identifica  matriz con el diagnostico de las obras que requieren mantenimiento de arbolado. 
Continua en ejecución hasta 2020</t>
  </si>
  <si>
    <t>No se ha designado referente de plan de mejoramiento, pero el ing Wilson Villaher remite los siguientes avances
Se realizó la revisión de la información y se generó el diagnostico de las obras que requieren mantenimiento de arbolado. 
Evidencia:
Matriz de diagnóstico de las obras que requerirían mantenimiento de arbolado. 
Presentación del diagnóstico de las obras que requerirían mantenimiento de arbolado.  Continúa en ejecución.  DKRP</t>
  </si>
  <si>
    <t xml:space="preserve">Se identificó  la Matriz de diagnóstico de las obras que requerirían mantenimiento de arbolado. y la presentación del diagnóstico de las obras que requerirían mantenimiento de arbolado. Se recomienda  indicar de manera especifica las obras y establecer el indicador para asegurar el cierre. Continúa en ejecución.
</t>
  </si>
  <si>
    <t>La dependencia informa que se esta avanzando con la formulación de los estudios previos y de sector para las obras de mantenimiento en la cual se incluye la realización de mantenimiento arbóreo, como evidencias remite: Matriz de diagnóstico de las obras que requeriran mantenimiento de arbolado y presupuesto, presentación del diagnóstico de las obras que requeriran mantenimiento de arbolado, estudios previos, estudio de sector, visita de verificación a la obra JJ Rondon y actas de reuniones. Teniendo en cuenta que la acción se venció el pasado 30 de septiembre de 2020, se requiere que se remitan los soportes especificos que permitan evidenciar el cumplimiento del indicador, el cual corresponde a mantenimientos foretales realizados respecto a los programados.</t>
  </si>
  <si>
    <t>La dependencia remite: "PROTOCOLO PARA MANTENIMIENTO DEL COMPONENTE FORESTAL EN LAS OBRAS EJECUTADAS POR EL IDIGER", asi como fichas de mantenimiento de arbolado e informe de programación y mantenimientos realizados:
 *Juan José Rondón ubicado en la localidad de Ciudad Bolívar, obra ejecutada en el 2018.
 *Sotavento ubicado en la localidad de Ciudad Bolívar, obra ejecutada en el 2018.
 *Monterrey obra ubicada en la localidad de Ciudad Bolívar, los individuos que allí estaban
 presentes fueron trasladados al parque Altos de la Estancia, obra ejecutada en el 2019.
 *Humedal Juan Amarillo ubicado en la localidad de Suba, obra ejecutada en el 2014. Se
 realiza mantenimiento de los arboles en estado de conservación.
 Dado lo anterior, la dependencia informa lo siguiente respecto al cumplimiento del indicador: De 4 mantenimientos programados, se ejecutaron 4 mantenimientos, para un cumplimiento del 100%.</t>
  </si>
  <si>
    <t>2020 2020</t>
  </si>
  <si>
    <t>Hallazgo administrativo con presunta incidencia disciplinaria, por el no cumplimiento del artículo 2.2.1.1.2.1.1 del Decreto 1082 de 2015, al no señalar en el estudio previo de los contratos de obra Nos. 403 de 2018 y 360 de 2018, el valor estimado y su justificación</t>
  </si>
  <si>
    <t>Actualizar el formato de los estudios previos para obra e interventoría para la inclusión de la forma en que se calcula presupuesto y los soportes relacionados</t>
  </si>
  <si>
    <t>Actualización del formato  estudios previos</t>
  </si>
  <si>
    <t>Formato actualizado de estudios previos</t>
  </si>
  <si>
    <t>Oficina Asesor Jurídica</t>
  </si>
  <si>
    <t>23/02/2021: Se encuentra en revisión por parte del area precontractual de la oficina asesora jurídica la implementación de la acción en los formatos correspondientes</t>
  </si>
  <si>
    <t>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
AFPH</t>
  </si>
  <si>
    <t>26/102020 Durante este periodo la dependencia no registro el correspondiente seguimiento a la accion, ni el reporte de avances o evidencias relacionados con la misma. AFPH</t>
  </si>
  <si>
    <t>26/102020 Durante este periodo la dependencia no registro el correspondiente seguimiento a la accion, ni el reporte de avances o evidencias relacionados con la misma. AFPH
31/12/2020 a fecha de este seguimiento no se reportaron seguimientos, avances ni soportes que den cuenta de la gestion realizada desde la dependecencia responsable. AFPH</t>
  </si>
  <si>
    <t>Hallazgo administrativo con presunta incidencia disciplinaria y fiscal por valor de $2.021.063,71 por sobrecostos en el contrato de obra No. 403 de 2018</t>
  </si>
  <si>
    <t>Actualizar el procedimiento GMR-PD-O1 VERSION 4 incluyendo lineamientos para comparar precios históricos significativos de obras  con características similares</t>
  </si>
  <si>
    <t>Actualización del procedimiento</t>
  </si>
  <si>
    <t>procedimiento actualizado</t>
  </si>
  <si>
    <t>Subdirección Reducción del Riesgo y Adaptación 
 Oficina Asesor Jurídica</t>
  </si>
  <si>
    <r>
      <rPr>
        <b/>
        <sz val="8"/>
        <color rgb="FF000000"/>
        <rFont val="Arial"/>
      </rPr>
      <t>16/07/2020</t>
    </r>
    <r>
      <rPr>
        <sz val="8"/>
        <color rgb="FF000000"/>
        <rFont val="Arial"/>
      </rPr>
      <t xml:space="preserve"> Se avanza con el proceso de actualizacion y concertacion del procedimiento de obras GMR-PD-O1 en el cual se  incluye un cuadrò  comparativo de  precios históricos significativos de obras  con características similares. 
Se anexan como evidencias la version preliminar (borrador) del procedimiento que se encuentra en proceso de actualizacion y concertacion y el cuadro comparativo. 
</t>
    </r>
    <r>
      <rPr>
        <b/>
        <sz val="8"/>
        <color rgb="FF000000"/>
        <rFont val="Arial"/>
      </rPr>
      <t xml:space="preserve">30/09/2020. </t>
    </r>
    <r>
      <rPr>
        <sz val="8"/>
        <color rgb="FF000000"/>
        <rFont val="Arial"/>
      </rPr>
      <t>Se avanzó  con el proceso de actualizacion y concertacion del procedimiento de obras GMR-PD-O1 en el cual se  incluye un cuadró  comparativo de  precios históricos significativos de obras con características similares. 
EVIDENCIAS
La version preliminar (borrador) del procedimiento que se encuentra en proceso de actualizacion y concertacion y un ejemplo el cuadro comparativo de precios históricos.
 30/11/2020: Se desarrolló una propuesta adicional del procedimiento GMR-PD-O1, por lo que hay dos opciones de procedimiento que se remitirán al Subdirector para su revisión.
EVIDENCIAS: 
Propuesta1  procedimiento GMR-PD-O1
propuesta 2 procedimiento GMR-PD-O1
 31/12/2020: Se realizan ajustes al documento.
EVIDENCIAS: PROCEDIMIENTOS APENDICES AMBIENTAL Y SST</t>
    </r>
  </si>
  <si>
    <t>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
AFPH
Acciones en trámite de acuerdo a los lienamientos de gestión documental de la OAP. Continúa en ejecución.</t>
  </si>
  <si>
    <t xml:space="preserve">La dependencia remite versión preliminar del procedimiento "Ejecución de obras de mitigación de riesgosGMR-PD-01 Versión 5.", asi como ejemplos de cuadros comprativos, la acción continua en ejecución hasta la publicación del procedimiento y los formatos asociados en el mapa de procesos del IDIGER.
</t>
  </si>
  <si>
    <t>La dependencia remite versión preliminar del procedimiento "Ejecución de obras de mitigación de riesgosGMR-PD-01 Versión 5.", asi como ejemplos de cuadros comprativos, la acción continua en ejecución hasta la publicación del procedimiento y los formatos asociados en el mapa de procesos del IDIGER.
31/12/2020 a fecha de este seguimientoavances adicionales, ni soportes que den cuenta de la gestion realizada desde la dependecencia responsable. AFPH</t>
  </si>
  <si>
    <t>Estados Financieros</t>
  </si>
  <si>
    <t>Hallazgo Administrativo</t>
  </si>
  <si>
    <t>Hallazgo Administrativo por ausencia total de Referencias Cruzadas en las notas a los Estados Financieros de carácter específico según documento CBN-0906, reportados al 31 de diciembre de 2019</t>
  </si>
  <si>
    <t>Herramienta de check  lista ,de tal forma que permita hacer un chequeo previo a  la construcción y presentación  anual de los Estados Financieros en  las plataformas electrónicas de cada entidad</t>
  </si>
  <si>
    <t>herramienta de control implementada</t>
  </si>
  <si>
    <t>herramienta de control Implementada/herramienta de control Programada)*100</t>
  </si>
  <si>
    <t>Subdirección de Gestión Corporativa y Asuntos Disciplinarios- Gestión Contable</t>
  </si>
  <si>
    <r>
      <rPr>
        <b/>
        <sz val="8"/>
        <color rgb="FF000000"/>
        <rFont val="Arial"/>
      </rPr>
      <t>06/08/2020.</t>
    </r>
    <r>
      <rPr>
        <sz val="8"/>
        <color rgb="FF000000"/>
        <rFont val="Arial"/>
      </rPr>
      <t xml:space="preserve">Como compromiso en las acciones de mejora en el Plan de mejorameinto, Gestión Contable cuenta con el borrador de la herramienta Check List a fin de  mitigar el riesgo en cuanto a las referencias cruzadas en los Estados Financieros, la cual se aplicará con la información de los Estados Financieros al corte del 31 de diciembre de 2020,( adjunto dcto en excel).
</t>
    </r>
    <r>
      <rPr>
        <b/>
        <sz val="8"/>
        <color rgb="FF000000"/>
        <rFont val="Arial"/>
      </rPr>
      <t>13/10/2020:</t>
    </r>
    <r>
      <rPr>
        <sz val="8"/>
        <color rgb="FF000000"/>
        <rFont val="Arial"/>
      </rPr>
      <t xml:space="preserve"> Se adjunta archivo de excel actualizado a la fecha con los avances.
25/11/2020. Se adjunta formato y de igual forma se adjunta la solicitud de publicación a la oficina asesora de planeación.
04/12/2020</t>
    </r>
    <r>
      <rPr>
        <b/>
        <sz val="8"/>
        <color rgb="FF000000"/>
        <rFont val="Arial"/>
      </rPr>
      <t>.</t>
    </r>
    <r>
      <rPr>
        <sz val="8"/>
        <color rgb="FF000000"/>
        <rFont val="Arial"/>
      </rPr>
      <t xml:space="preserve"> Se remiten los link donde se pueden evidenaciar la publicación de los documentos realcionado en la acción, Formato: GF-FT-35 Validación información para la elaboración de estados financieros (https://www.idiger.gov.co/documents/20182/295927/GF-FT-35+Validacion+informaci%C3%B3n+para+presentacion+V1.docx/6a49c509-1ca2-4527-ab49-5883f6e1a639) y Formato: GF-FT-36 Lista de chequeo revisión estados financieros previa presentación y transmisión (https://www.idiger.gov.co/documents/20182/295927/GF-FT-36+Lista+de+Chequeo+Revisi%C3%B3n+Estados+Financieros+V1.docx/99012eb6-73a4-4ba5-897d-90d4a16adff4)
</t>
    </r>
    <r>
      <rPr>
        <u/>
        <sz val="8"/>
        <color rgb="FF1155CC"/>
        <rFont val="Arial"/>
      </rPr>
      <t>https://www.idiger.gov.co/documents/20182/295927/GF-FT-36+Lista+de+Chequeo+Revisi%C3%B3n+Estados+Financieros+V1.docx/99012eb6-73a4-4ba5-897d-90d4a16adff4</t>
    </r>
  </si>
  <si>
    <r>
      <rPr>
        <b/>
        <sz val="8"/>
        <color rgb="FF000000"/>
        <rFont val="Arial"/>
      </rPr>
      <t>06/08/2020</t>
    </r>
    <r>
      <rPr>
        <sz val="8"/>
        <color rgb="FF000000"/>
        <rFont val="Arial"/>
      </rPr>
      <t>. Se evidencia avance de la acción con una lista de chequeo "ANEXO: LISTA DE CHEQUEO ESTÁNDARES MÍNIMOS DE VALIDACIÓN CONTABLE", mediante la cual se esta realizando control  con los estandares mínimos a desarrollar que controle las  diferencias presentadas en los saldos reportados en los cuadros ilustrativos de las revelaciones con lo saldos existentes en los libros de contabilidad. Actividad en ejecución. LCIR</t>
    </r>
  </si>
  <si>
    <r>
      <rPr>
        <b/>
        <sz val="8"/>
        <color rgb="FF000000"/>
        <rFont val="Arial"/>
      </rPr>
      <t xml:space="preserve">14/10/2020:
</t>
    </r>
    <r>
      <rPr>
        <sz val="8"/>
        <color rgb="FF000000"/>
        <rFont val="Arial"/>
      </rPr>
      <t>Se evidencia archivo en excel mediante el cual se realiza seguimiento a los estandares mínimos  "LISTA DE CHEQUEO ESTÁNDARES MÍNIMOS DE VALIDACIÓN CONTABLE" y Estados Financieros "LISTA DE CHEQUEO REVISIÓN DE ESTADOS FINANCIEROS PRESENTADOS". Actividad que se encuentra en ejecución.LCIR</t>
    </r>
  </si>
  <si>
    <r>
      <rPr>
        <b/>
        <sz val="8"/>
        <color rgb="FF000000"/>
        <rFont val="Arial"/>
      </rPr>
      <t xml:space="preserve">03/12/2020
</t>
    </r>
    <r>
      <rPr>
        <sz val="8"/>
        <color rgb="FF000000"/>
        <rFont val="Arial"/>
      </rPr>
      <t xml:space="preserve">Se evidencia formato de Solicitud de Creación, actualización o eliminación de documentos del día 12/11/2020, Nombre: LISTA DE CHEQUEO REVISIÓN DE ESTADOS FINANCIEROS PRESENTADOS. PROCESO DE GESTIÓN CONTABLE . Subproceso: Sostenibilidad Contable. Estado en Trámite. LCIR.
Se evidencia archivo en excel mediante el cual se realiza seguimiento a los estandares mínimos  "LISTA DE CHEQUEO ESTÁNDARES MÍNIMOS DE VALIDACIÓN CONTABLE" y Estados Financieros 
"LISTA DE CHEQUEO REVISIÓN DE ESTADOS FINANCIEROS PRESENTADOS". Actividad que se encuentra en ejecución.LCIR
</t>
    </r>
    <r>
      <rPr>
        <b/>
        <sz val="8"/>
        <color rgb="FF000000"/>
        <rFont val="Arial"/>
      </rPr>
      <t xml:space="preserve">04/12/2020. </t>
    </r>
    <r>
      <rPr>
        <sz val="8"/>
        <color rgb="FF000000"/>
        <rFont val="Arial"/>
      </rPr>
      <t>Se evidencia en el mapa de procesos del idiger, los formatos aprobados por la OAP:</t>
    </r>
    <r>
      <rPr>
        <b/>
        <sz val="8"/>
        <color rgb="FF000000"/>
        <rFont val="Arial"/>
      </rPr>
      <t xml:space="preserve">
GF-FT-35.  Validación Información para presentación. 
Link: </t>
    </r>
    <r>
      <rPr>
        <b/>
        <u/>
        <sz val="8"/>
        <color rgb="FF1155CC"/>
        <rFont val="Arial"/>
      </rPr>
      <t xml:space="preserve">https://www.idiger.gov.co/web/guest/financiera.
</t>
    </r>
    <r>
      <rPr>
        <b/>
        <sz val="8"/>
        <color rgb="FF000000"/>
        <rFont val="Arial"/>
      </rPr>
      <t xml:space="preserve">GF-FT-36. Lista de Chequeo Revisión Estados Financieros
Link:  https://www.idiger.gov.co/web/guest/financiera
 </t>
    </r>
    <r>
      <rPr>
        <sz val="8"/>
        <color rgb="FF000000"/>
        <rFont val="Arial"/>
      </rPr>
      <t xml:space="preserve">1 herramienta de control Implementada/1 herramienta de control Programada=100%.
</t>
    </r>
    <r>
      <rPr>
        <b/>
        <sz val="8"/>
        <color rgb="FF000000"/>
        <rFont val="Arial"/>
      </rPr>
      <t>LCIR</t>
    </r>
  </si>
  <si>
    <r>
      <rPr>
        <b/>
        <sz val="8"/>
        <color rgb="FF000000"/>
        <rFont val="Arial"/>
      </rPr>
      <t xml:space="preserve">03/12/2020
</t>
    </r>
    <r>
      <rPr>
        <sz val="8"/>
        <color rgb="FF000000"/>
        <rFont val="Arial"/>
      </rPr>
      <t xml:space="preserve">Se evidencia formato de Solicitud de Creación, actualización o eliminación de documentos del día 12/11/2020, Nombre: LISTA DE CHEQUEO REVISIÓN DE ESTADOS FINANCIEROS PRESENTADOS. PROCESO DE GESTIÓN CONTABLE . Subproceso: Sostenibilidad Contable. Estado en Trámite. LCIR.
Se evidencia archivo en excel mediante el cual se realiza seguimiento a los estandares mínimos  "LISTA DE CHEQUEO ESTÁNDARES MÍNIMOS DE VALIDACIÓN CONTABLE" y Estados Financieros 
"LISTA DE CHEQUEO REVISIÓN DE ESTADOS FINANCIEROS PRESENTADOS". Actividad que se encuentra en ejecución.LCIR
</t>
    </r>
    <r>
      <rPr>
        <b/>
        <sz val="8"/>
        <color rgb="FF000000"/>
        <rFont val="Arial"/>
      </rPr>
      <t xml:space="preserve">04/12/2020. </t>
    </r>
    <r>
      <rPr>
        <sz val="8"/>
        <color rgb="FF000000"/>
        <rFont val="Arial"/>
      </rPr>
      <t>Se evidencia en el mapa de procesos del idiger, los formatos aprobados por la OAP:</t>
    </r>
    <r>
      <rPr>
        <b/>
        <sz val="8"/>
        <color rgb="FF000000"/>
        <rFont val="Arial"/>
      </rPr>
      <t xml:space="preserve">
GF-FT-35.  Validación Información para presentación. 
Link: </t>
    </r>
    <r>
      <rPr>
        <b/>
        <u/>
        <sz val="8"/>
        <color rgb="FF1155CC"/>
        <rFont val="Arial"/>
      </rPr>
      <t xml:space="preserve">https://www.idiger.gov.co/web/guest/financiera.
</t>
    </r>
    <r>
      <rPr>
        <b/>
        <sz val="8"/>
        <color rgb="FF000000"/>
        <rFont val="Arial"/>
      </rPr>
      <t xml:space="preserve">GF-FT-36. Lista de Chequeo Revisión Estados Financieros
Link:  https://www.idiger.gov.co/web/guest/financiera
 </t>
    </r>
    <r>
      <rPr>
        <sz val="8"/>
        <color rgb="FF000000"/>
        <rFont val="Arial"/>
      </rPr>
      <t xml:space="preserve">1 herramienta de control Implementada/1 herramienta de control Programada=100%.
</t>
    </r>
    <r>
      <rPr>
        <b/>
        <sz val="8"/>
        <color rgb="FF000000"/>
        <rFont val="Arial"/>
      </rPr>
      <t>LCIR</t>
    </r>
  </si>
  <si>
    <t>3.3.1.3</t>
  </si>
  <si>
    <t>Hallazgo Administrativo por la NO ejecución de recursos destinados para el Convenio Sendero panorámico Cerros Orientales con la Empresa de Acueducto y Alcantarillado de Bogotá ESP a quien se le asignaron recursos por medio del Acuerdo No.007 de 2016, con aclaración de los recursos fuente mediante el Acuerdo 002 de 2016.</t>
  </si>
  <si>
    <t>Realizar un seguimiento periódicamente a la ejecución recursos FONDIGER</t>
  </si>
  <si>
    <t>Seguimiento periódico recursos FONDIGER</t>
  </si>
  <si>
    <t>Núm. Seguimientos recursos ejecutados  /Seguimientos recursos programados</t>
  </si>
  <si>
    <t>Se han realizado tres reuniones para establecer y depurar los saldos de FONDIGER.    14/01/2021 Se adjunta en la carpeta de evidencias las actas de 5 reuniones realizadas durante el segundo semestre 2020 con el objetivo de revisar la ejecución presupuestal       12/02/2021 Se adjunta en la carpeta de evidencias las actas de 5 reuniones realizadas durante el segundo semestre 2020 con el objetivo de revisar la ejecución presupuestal</t>
  </si>
  <si>
    <t>Se manifiesta desde la dependencia que se han realizado tres reuniones para establecer y depurar los saldos de FONDIGER. Actividad  e indicador en desarrollo.
26/102020 Durante este periodo la dependencia no registro el correspondiente seguimiento a la accion, ni el reporte de avances o evidencias relacionados con la misma. AFPH</t>
  </si>
  <si>
    <t>Se manifiesta desde la dependencia que se han realizado tres reuniones para establecer y depurar los saldos de FONDIGER. Actividad  e indicador en desarrollo.
26/102020 Durante este periodo la dependencia no registro el correspondiente seguimiento a la accion, ni el reporte de avances o evidencias relacionados con la misma. AFPH
31/12/2020 a fecha de este seguimiento no se reportaron avances ni soportes que den cuenta de la gestion realizada desde la dependecencia responsable. AFPH</t>
  </si>
  <si>
    <t>Se manifiesta desde la dependencia que se han realizado tres reuniones para establecer y depurar los saldos de FONDIGER. Actividad  e indicador en desarrollo.
26/102020 Durante este periodo la dependencia no registro el correspondiente seguimiento a la accion, ni el reporte de avances o evidencias relacionados con la misma. AFPH
31/12/2020 a fecha de este seguimiento no se reportaron avances ni soportes que den cuenta de la gestion realizada desde la dependecencia responsable. AFPH.
16/02/2021 Se evidencian actas de las siguientes reuniones: 
1. Acta del día 28/12/2020. Objetivo: Revisar la Ejecución presupuestal diciembre de 2020. Seis asistentes directivos.
2. Acta del día 03/09/2020. Objetivo: Revisar la Ejecución presupuestal julio - agosto de 2020. Seis asistentes directivos.
3. Acta del día 01/07/2020. Objetivo: Revisar la Ejecución presupuestal junio de 2020. Seis asistentes directivos.
4. Acta del día 04/12/2020. Objetivo: Revisar la Ejecución presupuestal noviembre de 2020. Seis asistentes directivos.
5. Acta del día 01/07/2020. Objetivo: Revisar la Ejecución presupuestal septiembre - octubre de 2020. Seis asistentes directivos.
Núm. Seguimientos recursos ejecutados =5/Seguimientos recursos programados10=50%</t>
  </si>
  <si>
    <t>3.3.1.4</t>
  </si>
  <si>
    <t>Hallazgo Administrativo por diferencia de saldos reportados en el informe Financiero, Notas a los Estados Financieros y auxiliar contable del Convenio 001 de 2016 con la Empresa de Acueducto y Alcantarillado de Bogotá.</t>
  </si>
  <si>
    <t>Implementar una herramienta que permita hacer un chequeo previo a la transmisión  anual de los Estados Financieros en  las plataformas electrónicas de cada entidad.</t>
  </si>
  <si>
    <t>Herramienta de control implementada</t>
  </si>
  <si>
    <t>(herramienta de control Implementada/herramienta de control Programada)*100</t>
  </si>
  <si>
    <t>Subdirección corporativa y de asuntos disciplinarios</t>
  </si>
  <si>
    <r>
      <rPr>
        <b/>
        <sz val="8"/>
        <color rgb="FF000000"/>
        <rFont val="Arial"/>
      </rPr>
      <t>06/08/2020.</t>
    </r>
    <r>
      <rPr>
        <sz val="8"/>
        <color rgb="FF000000"/>
        <rFont val="Arial"/>
      </rPr>
      <t xml:space="preserve">Como compromiso en las acciones de mejora en el Plan de mejorameinto, Gestión Contable cuenta con el borrador de la herramienta Check List a fin de  mitigar el riesgo en cuanto a las diferencias presentadas en los saldos reportados en los cuadros ilustrativos de ls revelaciones con lo saldos existentes en los libros de contabilidad.( adjunto dcto en excel.)
</t>
    </r>
    <r>
      <rPr>
        <b/>
        <sz val="8"/>
        <color rgb="FF000000"/>
        <rFont val="Arial"/>
      </rPr>
      <t>13/10/2020:</t>
    </r>
    <r>
      <rPr>
        <sz val="8"/>
        <color rgb="FF000000"/>
        <rFont val="Arial"/>
      </rPr>
      <t xml:space="preserve"> Con corte 13 de octubre, se ha solicitado a traves del radicado 2020IE3840 del 25 de septiembre, los avances relacionados con la ejecuciòn de recursos y actividades del Convenio Sendero Panoramico Cerros Orientales.
</t>
    </r>
    <r>
      <rPr>
        <b/>
        <sz val="8"/>
        <color rgb="FF000000"/>
        <rFont val="Arial"/>
      </rPr>
      <t>07/12/2020.</t>
    </r>
    <r>
      <rPr>
        <sz val="8"/>
        <color rgb="FF000000"/>
        <rFont val="Arial"/>
      </rPr>
      <t xml:space="preserve"> La herramienta para esta acción ya quedo formalizada y es el formato GF-FT-36 LISTA DE CHEQUEO REVISIÓN ESTADOS FINANCIEROS el cual se encuentra en el siguiente link; https://www.idiger.gov.co/documents/20182/295927/GF-FT-36+Lista+de+Chequeo+Revisi%C3%B3n+Estados+Financieros+V1.docx/99012eb6-73a4-4ba5-897d-90d4a16adff4 , con esto herramienta se da por cerrado el hallazgo</t>
    </r>
  </si>
  <si>
    <r>
      <rPr>
        <b/>
        <sz val="8"/>
        <color rgb="FF000000"/>
        <rFont val="Arial"/>
      </rPr>
      <t>06/08/2020.</t>
    </r>
    <r>
      <rPr>
        <sz val="8"/>
        <color rgb="FF000000"/>
        <rFont val="Arial"/>
      </rPr>
      <t xml:space="preserve"> Se evidencia avance de la acción con una lista de chequeo "ANEXO: LISTA DE CHEQUEO ESTÁNDARES MÍNIMOS DE VALIDACIÓN CONTABLE", mediante la cual se esta realizando control  con los estandares mínimos a desarrollar que controle las  diferencias presentadas en los saldos reportados en los cuadros ilustrativos de las revelaciones con lo saldos existentes en los libros de contabilidad. Actividad en ejecución. LCIR</t>
    </r>
  </si>
  <si>
    <r>
      <rPr>
        <b/>
        <sz val="8"/>
        <color rgb="FF000000"/>
        <rFont val="Arial"/>
      </rPr>
      <t>14/10/2020:</t>
    </r>
    <r>
      <rPr>
        <sz val="8"/>
        <color rgb="FF000000"/>
        <rFont val="Arial"/>
      </rPr>
      <t xml:space="preserve">
Se evidencia memorando Inteno 2020IE3840 del 25/09/2020 de la Sundirección de Gestión Corporativa y Asuntos Disciplinarios a la Oficina Asesora de Planeacion y la Oficina Asesora Jurídica, con el fin de dar cumplimiento al hallazgo administrativo por la "NO  ejecución de recursos destinados para el Convenio Sendero panorámico Cerros Orientales, suscrito con la Empresa de Acueducto y Alcantarillado de Bootá ESP  a quien le asignaron recursos por medio del Acuerdo No. 007 de 2016, con aclaración de los recursos fuente mediante el Acuerdo 002 de 2016", se solicitó se remitiera un informe de ejecución de los recursos asignados al convenio con corte 31/08/2020. Asi mismo, un informe de avance de la ejecución de actiidades convenio Sendero Panorámico con corte al 31/08/2020. Actividad que se encuentra en ejecución. LCIR
</t>
    </r>
  </si>
  <si>
    <t>07/12/2020. Se evidencia herramienta aprobado por la Oficina Asesora de Planeación formato GF-FT-36 LISTA DE CHEQUEO REVISIÓN ESTADOS FINANCIEROS el cual se encuentra en el siguiente link; 
https://www.idiger.gov.co/documents/20182/295927/GF-FT-36+Lista+de+Chequeo+Revisi%C3%B3n+Estados+Financieros+V1.docx/99012eb6-73a4-4ba5-897d-90d4a16adff4
(herramienta de control Implementada= 1/herramienta de control Programada= 1)*100=100%</t>
  </si>
  <si>
    <t>3.3.1.5</t>
  </si>
  <si>
    <t>Hallazgo Administrativo por error en la transcripción de cifras en las Notas a los Estados Financieros y falta de claridad y detalle en las políticas contables para el registro, medición y manejo financiero de los Activos fijos e inventarios</t>
  </si>
  <si>
    <t xml:space="preserve">Implementación  de una herramienta de check lista, de tal forma que permita hacer un chequeo previo a la transmisión  de los Estados Financieros en  las plataformas electrónicas de cada entidad.
</t>
  </si>
  <si>
    <t xml:space="preserve"> % de cumplimiento en las actividades
</t>
  </si>
  <si>
    <t xml:space="preserve"> Check lista Ejecutado/ check lista Programado      
</t>
  </si>
  <si>
    <t>Subdirección de Gestión Corporativa y Asuntos Disciplinarios</t>
  </si>
  <si>
    <r>
      <rPr>
        <b/>
        <sz val="8"/>
        <color rgb="FF000000"/>
        <rFont val="Arial"/>
      </rPr>
      <t>06/08/2020.</t>
    </r>
    <r>
      <rPr>
        <sz val="8"/>
        <color rgb="FF000000"/>
        <rFont val="Arial"/>
      </rPr>
      <t xml:space="preserve">Como compromiso en las acciones de mejora en el Plan de mejorameinto, Gestión Contable cuenta con el borrador de la herramienta Check List a fin de  mitigar el riesgo en cuanto a las diferencias presentadas en los saldos reportados en los cuadros ilustrativos de las revelaciones con lo saldos existentes en los libros de contabilidad.( adjunto dcto en excel.)
</t>
    </r>
    <r>
      <rPr>
        <b/>
        <sz val="8"/>
        <color rgb="FF000000"/>
        <rFont val="Arial"/>
      </rPr>
      <t>13/10/2020:</t>
    </r>
    <r>
      <rPr>
        <sz val="8"/>
        <color rgb="FF000000"/>
        <rFont val="Arial"/>
      </rPr>
      <t xml:space="preserve"> Se adjunta archivo de excel actualizado a la fecha con los avances.
25/11/2020. Se adjunta formato y de igual forma se adjunta la solicitud de publicación a la oficina asesora de planeación.</t>
    </r>
  </si>
  <si>
    <r>
      <rPr>
        <b/>
        <sz val="8"/>
        <color rgb="FF000000"/>
        <rFont val="Arial"/>
      </rPr>
      <t>06/08/2020.</t>
    </r>
    <r>
      <rPr>
        <sz val="8"/>
        <color rgb="FF000000"/>
        <rFont val="Arial"/>
      </rPr>
      <t xml:space="preserve"> Se evidencia avance de la acción con una lista de chequeo "ANEXO: LISTA DE CHEQUEO ESTÁNDARES MÍNIMOS DE VALIDACIÓN CONTABLE", mediante la cual se esta realizando control  con los estandares mínimos a desarrollar que controle las  diferencias presentadas en los saldos reportados en los cuadros ilustrativos de las revelaciones con lo saldos existentes en los libros de contabilidad. Actividad en ejecución. LCIR</t>
    </r>
  </si>
  <si>
    <r>
      <rPr>
        <b/>
        <sz val="8"/>
        <color rgb="FF000000"/>
        <rFont val="Arial"/>
      </rPr>
      <t xml:space="preserve">14/10/2020:
</t>
    </r>
    <r>
      <rPr>
        <sz val="8"/>
        <color rgb="FF000000"/>
        <rFont val="Arial"/>
      </rPr>
      <t>Se evidencia archivo en excel mediante el cual se realiza seguimiento a los estandares mínimos  "LISTA DE CHEQUEO ESTÁNDARES MÍNIMOS DE VALIDACIÓN CONTABLE" y Estados Financieros "LISTA DE CHEQUEO REVISIÓN DE ESTADOS FINANCIEROS PRESENTADOS". Actividad que se encuentra en ejecución.LCIR</t>
    </r>
  </si>
  <si>
    <r>
      <rPr>
        <b/>
        <sz val="8"/>
        <color rgb="FF000000"/>
        <rFont val="Arial"/>
      </rPr>
      <t xml:space="preserve">03/12/2020:
</t>
    </r>
    <r>
      <rPr>
        <sz val="8"/>
        <color rgb="FF000000"/>
        <rFont val="Arial"/>
      </rPr>
      <t xml:space="preserve">Se evidencia archivo SOLICITUD DE CREACIÓN ACTUALIZACIÓN O ELIMINACIÓN DE DOCUMENTOS del día 11711/2020  LISTA DE CHEQUEO ESTÁNDARES MÍNIMOS DE VALIDACIÓN CONTABLE. Justificación: 1.        Con el propósito de dar cumplimiento a los requerimientos de la Contraloría en su informe de Auditoria Regular presentado en Mayo de 2020., se requiere: ”Implementación herramienta Checklist para la transmisión de la información a la Contaduría General de la Nación, a través de la Plataforma. Estado: En Trámite. LCIR 
</t>
    </r>
    <r>
      <rPr>
        <b/>
        <sz val="8"/>
        <color rgb="FF000000"/>
        <rFont val="Arial"/>
      </rPr>
      <t>04/12/2020.</t>
    </r>
    <r>
      <rPr>
        <sz val="8"/>
        <color rgb="FF000000"/>
        <rFont val="Arial"/>
      </rPr>
      <t xml:space="preserve"> Se evidencia archivo SEGUIMIENTO PLAN DE SOSTENIBILIDAD CONTABLE con 106 actividades. El archivo contiene el seguimiento con corte al cuarto trimestre de 2020.  Se evidencia acta de reunión 10/2020 Virtual con el tema Sensibilización Plan de Sostenibilidad Contable, Proceso de diligenciamiento de matriz de sostenibilidad contable y cargue de la información. Con la asistencia de 8 funcionarios de TH, Almacen, OAP, Gestión Contable, Almacén. 
Fue aprobado el  formato de seguimiento al plan de sostenilidad contable con el Código GF-FT-33 y se encuentra en el mapa de procesos de la entidad. 
Link: https://www.idiger.gov.co/web/guest/financiera. LCIR.
</t>
    </r>
    <r>
      <rPr>
        <b/>
        <sz val="8"/>
        <color rgb="FF000000"/>
        <rFont val="Arial"/>
      </rPr>
      <t xml:space="preserve">
04/12/2020</t>
    </r>
    <r>
      <rPr>
        <sz val="8"/>
        <color rgb="FF000000"/>
        <rFont val="Arial"/>
      </rPr>
      <t xml:space="preserve">. Se evidencia archivo  SEGUIMIENTO DE INFORMACIÓN CONTABLE con las áreas responsables, objetivos y rubros. Con el Código GF-FT-34 y se encuentra en el mapa de procesos de la entidad. Se evidencia acta de reunión 10/2020 Virtual con el tema Sensibilización Plan de Sostenibilidad Contable, Proceso de diligenciamiento de matriz de sostenibilidad contable y cargue de la información. Con la asistencia de 8 funcionarios de TH, Almacen, OAP, Gestión Contable, Almacén.
Link: https://www.idiger.gov.co/web/guest/financiera. LCIR.
</t>
    </r>
  </si>
  <si>
    <r>
      <rPr>
        <b/>
        <sz val="8"/>
        <color rgb="FF000000"/>
        <rFont val="Arial"/>
      </rPr>
      <t xml:space="preserve">03/12/2020:
</t>
    </r>
    <r>
      <rPr>
        <sz val="8"/>
        <color rgb="FF000000"/>
        <rFont val="Arial"/>
      </rPr>
      <t xml:space="preserve">Se evidencia archivo SOLICITUD DE CREACIÓN ACTUALIZACIÓN O ELIMINACIÓN DE DOCUMENTOS del día 11711/2020  LISTA DE CHEQUEO ESTÁNDARES MÍNIMOS DE VALIDACIÓN CONTABLE. Justificación: 1.        Con el propósito de dar cumplimiento a los requerimientos de la Contraloría en su informe de Auditoria Regular presentado en Mayo de 2020., se requiere: ”Implementación herramienta Checklist para la transmisión de la información a la Contaduría General de la Nación, a través de la Plataforma. Estado: En Trámite. LCIR 
</t>
    </r>
    <r>
      <rPr>
        <b/>
        <sz val="8"/>
        <color rgb="FF000000"/>
        <rFont val="Arial"/>
      </rPr>
      <t>04/12/2020.</t>
    </r>
    <r>
      <rPr>
        <sz val="8"/>
        <color rgb="FF000000"/>
        <rFont val="Arial"/>
      </rPr>
      <t xml:space="preserve"> Se evidencia archivo SEGUIMIENTO PLAN DE SOSTENIBILIDAD CONTABLE con 106 actividades. El archivo contiene el seguimiento con corte al cuarto trimestre de 2020.  Se evidencia acta de reunión 10/2020 Virtual con el tema Sensibilización Plan de Sostenibilidad Contable, Proceso de diligenciamiento de matriz de sostenibilidad contable y cargue de la información. Con la asistencia de 8 funcionarios de TH, Almacen, OAP, Gestión Contable, Almacén. 
Fue aprobado el  formato de seguimiento al plan de sostenilidad contable con el Código GF-FT-33 y se encuentra en el mapa de procesos de la entidad. 
Link: https://www.idiger.gov.co/web/guest/financiera. LCIR.
</t>
    </r>
    <r>
      <rPr>
        <b/>
        <sz val="8"/>
        <color rgb="FF000000"/>
        <rFont val="Arial"/>
      </rPr>
      <t xml:space="preserve">
04/12/2020</t>
    </r>
    <r>
      <rPr>
        <sz val="8"/>
        <color rgb="FF000000"/>
        <rFont val="Arial"/>
      </rPr>
      <t xml:space="preserve">. Se evidencia archivo  SEGUIMIENTO DE INFORMACIÓN CONTABLE con las áreas responsables, objetivos y rubros. Con el Código GF-FT-34 y se encuentra en el mapa de procesos de la entidad. Se evidencia acta de reunión 10/2020 Virtual con el tema Sensibilización Plan de Sostenibilidad Contable, Proceso de diligenciamiento de matriz de sostenibilidad contable y cargue de la información. Con la asistencia de 8 funcionarios de TH, Almacen, OAP, Gestión Contable, Almacén.
Link: https://www.idiger.gov.co/web/guest/financiera. LCIR.
</t>
    </r>
  </si>
  <si>
    <t xml:space="preserve">Actualizar de las Políticas del grupo Propiedad Planta y Equipo e Inventarios, acorde a las últimas normas en materia Contable.
</t>
  </si>
  <si>
    <t>Actualizacion de las politicas</t>
  </si>
  <si>
    <t>Politicas actualizadas/Politicas requeridas de actualización</t>
  </si>
  <si>
    <r>
      <rPr>
        <b/>
        <sz val="8"/>
        <color rgb="FF000000"/>
        <rFont val="Arial"/>
      </rPr>
      <t>06/08/2020.</t>
    </r>
    <r>
      <rPr>
        <sz val="8"/>
        <color rgb="FF000000"/>
        <rFont val="Arial"/>
      </rPr>
      <t xml:space="preserve">Al corte del 30 de junio no se ha adelantado la acción de mejora, por lo que se espera que a partir del mes de septiembre se inicie con el tema, una vez se tenga la  persona contratista quien es la encargada de la politicas Contables. 
</t>
    </r>
    <r>
      <rPr>
        <b/>
        <sz val="8"/>
        <color rgb="FF000000"/>
        <rFont val="Arial"/>
      </rPr>
      <t>13/10/2020:</t>
    </r>
    <r>
      <rPr>
        <sz val="8"/>
        <color rgb="FF000000"/>
        <rFont val="Arial"/>
      </rPr>
      <t xml:space="preserve"> Se remite documento borrador de la política de propiedades, planta y equipo, dicho documento esta a la espera de la realización de cómite para su aprobación.
</t>
    </r>
    <r>
      <rPr>
        <b/>
        <sz val="8"/>
        <color rgb="FF000000"/>
        <rFont val="Arial"/>
      </rPr>
      <t>28/01/2021:</t>
    </r>
    <r>
      <rPr>
        <sz val="8"/>
        <color rgb="FF000000"/>
        <rFont val="Arial"/>
      </rPr>
      <t xml:space="preserve"> Se remite documento a la oficina Asesora de Planeación para la publicación en la pag web de la entidad dicho documento contiene la actualización de la política de propiedades, planta y equipo.
</t>
    </r>
    <r>
      <rPr>
        <b/>
        <sz val="8"/>
        <color rgb="FF000000"/>
        <rFont val="Arial"/>
      </rPr>
      <t xml:space="preserve">17/03/2021: </t>
    </r>
    <r>
      <rPr>
        <sz val="8"/>
        <color rgb="FF000000"/>
        <rFont val="Arial"/>
      </rPr>
      <t>Se remite link; https://www.idiger.gov.co/documents/20182/295922/GF-MN-04+Manual+de+Politicas+Contables.pdf/08535cae-5c76-4232-82ca-525319b2f7df  , correspondiente a la politica actualizada con esto se cumple con un 100% del hallazgo</t>
    </r>
  </si>
  <si>
    <r>
      <rPr>
        <b/>
        <sz val="8"/>
        <color rgb="FF000000"/>
        <rFont val="Arial"/>
      </rPr>
      <t>06/08/2020</t>
    </r>
    <r>
      <rPr>
        <sz val="8"/>
        <color rgb="FF000000"/>
        <rFont val="Arial"/>
      </rPr>
      <t>. Actividad que se encuentra en ejecución. No se evidencia avance. LCIR</t>
    </r>
  </si>
  <si>
    <r>
      <rPr>
        <b/>
        <sz val="8"/>
        <color rgb="FF000000"/>
        <rFont val="Arial"/>
      </rPr>
      <t xml:space="preserve">14/10/2020:
</t>
    </r>
    <r>
      <rPr>
        <sz val="8"/>
        <color rgb="FF000000"/>
        <rFont val="Arial"/>
      </rPr>
      <t xml:space="preserve">Se evidencia archivo en word un borrador mediante el cual se esta actualizando las políticas de propiedades, planta y equipo con 27 hojas. Actividad que se encuentra en desarrollo. LCIR. </t>
    </r>
  </si>
  <si>
    <r>
      <rPr>
        <b/>
        <sz val="8"/>
        <color rgb="FF000000"/>
        <rFont val="Arial"/>
      </rPr>
      <t xml:space="preserve">14/10/2020:
</t>
    </r>
    <r>
      <rPr>
        <sz val="8"/>
        <color rgb="FF000000"/>
        <rFont val="Arial"/>
      </rPr>
      <t xml:space="preserve">Se evidencia archivo en word un borrador mediante el cual se esta actualizando las políticas de propiedades, planta y equipo con 27 hojas. Actividad que se encuentra en desarrollo. LCIR. </t>
    </r>
  </si>
  <si>
    <r>
      <rPr>
        <b/>
        <sz val="8"/>
        <color rgb="FF000000"/>
        <rFont val="Arial"/>
      </rPr>
      <t xml:space="preserve">14/10/2020:
</t>
    </r>
    <r>
      <rPr>
        <sz val="8"/>
        <color rgb="FF000000"/>
        <rFont val="Arial"/>
      </rPr>
      <t xml:space="preserve">Se evidencia archivo en word un borrador mediante el cual se esta actualizando las políticas de propiedades, planta y equipo con 27 hojas. Actividad que se encuentra en desarrollo. LCIR. 
</t>
    </r>
    <r>
      <rPr>
        <b/>
        <sz val="8"/>
        <color rgb="FF000000"/>
        <rFont val="Arial"/>
      </rPr>
      <t xml:space="preserve">
15/10/2021</t>
    </r>
    <r>
      <rPr>
        <sz val="8"/>
        <color rgb="FF000000"/>
        <rFont val="Arial"/>
      </rPr>
      <t xml:space="preserve">
Se evidencia borrador del Manual de Politicas Contables del Idíger V3. del 28/01/2021. Asi mismo correo electrónico de la SGCAD a la OAP con la justificacion "Atendiendo lo regulado mediante la Res. 533 de 2015, la cual contiene: El marco Conceptual, las Normas Específicas para cada uno de los elementos de los estados financieros y el Instructivo 002 de 2015 actualizada mediante la res 425 del 23 de diciembre mediante la resolución 425 del 23 de diciembre de 2020. Por la cual se modifican las Normas para el reconocimiento, medicion, revlación y presentación de los hechos económicos del marco para entidades del gobierno", por lo que se hace necesaria la actualización del MPC".
</t>
    </r>
    <r>
      <rPr>
        <b/>
        <sz val="8"/>
        <color rgb="FF000000"/>
        <rFont val="Arial"/>
      </rPr>
      <t>17/03/2021</t>
    </r>
    <r>
      <rPr>
        <sz val="8"/>
        <color rgb="FF000000"/>
        <rFont val="Arial"/>
      </rPr>
      <t xml:space="preserve">. Se evidencia Manua de Politicas Contables Código GF- MN -04 Vigente desde 12/03/2021 V3. Se encuentra publicado en Mapa de Procesos publicado en el Mapa de Proesos del IDIGER Link: https://www.idiger.gov.co/documents/20182/295922/GF-MN-04+Manual+de+Politicas+Contables.pdf/08535cae-5c76-4232-82ca-525319b2f7df 
</t>
    </r>
  </si>
  <si>
    <t>3.3.1.6</t>
  </si>
  <si>
    <t>Hallazgo Administrativo, por error contable en la depreciación de Los bienes inmuebles: terrenos ubicados en la Diagonal 47 No. 77B 09, Bodegas 7 y 11 donde se encuentran las oficinas del IDIGER.</t>
  </si>
  <si>
    <t>Implementar un cronograma de trabajo, tendiente a la actualizacion de la parametrización de los modulos SAY y SAE en el proceso de la depreciación de los  bienes muebles del IDIGER</t>
  </si>
  <si>
    <t>Porcentaje de ejecucion de las actividades del cronograma</t>
  </si>
  <si>
    <t>(actividades ejecutadas/actividades programadas)*100</t>
  </si>
  <si>
    <t>Subdirección de Gestión Corporativa y Asuntos Disciplinarios, Oficina TICS</t>
  </si>
  <si>
    <r>
      <rPr>
        <b/>
        <sz val="8"/>
        <color rgb="FF000000"/>
        <rFont val="Arial"/>
      </rPr>
      <t xml:space="preserve">06/08/2020.Contabilidad: </t>
    </r>
    <r>
      <rPr>
        <sz val="8"/>
        <color rgb="FF000000"/>
        <rFont val="Arial"/>
      </rPr>
      <t xml:space="preserve">Como acción de mejora quedo: Implementar un cronograma de trabajo, tendiente a la actualizacion de la parametrización de los modulos SAY y SAE en el proceso de la depreciación de los  bienes muebles del IDIGER-   es preciso aclarar que hasta a finales del mes de julio se contrato la ingeniera soporte de los modulos SAE SAI, por lo que se espera que a finales del mes de agosto se tenga un primer borrador sobre la acción .
</t>
    </r>
    <r>
      <rPr>
        <b/>
        <sz val="8"/>
        <color rgb="FF000000"/>
        <rFont val="Arial"/>
      </rPr>
      <t>13/10/2020:</t>
    </r>
    <r>
      <rPr>
        <sz val="8"/>
        <color rgb="FF000000"/>
        <rFont val="Arial"/>
      </rPr>
      <t xml:space="preserve"> Se adjunta acta de reunión donde se hacen compromisos para subsanar el hallazgo y se adjunta el cronograma de trabajo.
</t>
    </r>
    <r>
      <rPr>
        <b/>
        <sz val="8"/>
        <color rgb="FF000000"/>
        <rFont val="Arial"/>
      </rPr>
      <t>30/11/2020.</t>
    </r>
    <r>
      <rPr>
        <sz val="8"/>
        <color rgb="FF000000"/>
        <rFont val="Arial"/>
      </rPr>
      <t xml:space="preserve"> Se adjunta cronograma de trabajo realizado por el area de almacén donde se pueden evidenciar las acciones realizadas en el mes de octubre y noviembre, al dia 30 de noviembre se dan por concluidas todas las actividades propuestas para dicha acción. 
</t>
    </r>
    <r>
      <rPr>
        <b/>
        <sz val="8"/>
        <color rgb="FF000000"/>
        <rFont val="Arial"/>
      </rPr>
      <t>07/12/2020:</t>
    </r>
    <r>
      <rPr>
        <sz val="8"/>
        <color rgb="FF000000"/>
        <rFont val="Arial"/>
      </rPr>
      <t xml:space="preserve"> Se envia correo electronico adjuntando la comunicación interna con las acciones llevadas a cabo por el área de almacén, para cerrar el hallazgo de la Contraloría 3.3.1.6 código 57. Estos son todos los soportes y con el cierre de almacen de noviembre se concilió y la columna de avalúos de las edificaciones ya están depreciando. Así mismo, adjunto el cronograma de la Ingeniería de TICS, como soporte de la parametrización que se ha llevado a cabo en el sistema SICAPITAL módulo SAE y SAI. </t>
    </r>
  </si>
  <si>
    <r>
      <rPr>
        <b/>
        <sz val="8"/>
        <color rgb="FF000000"/>
        <rFont val="Arial"/>
      </rPr>
      <t>12/08/2020.</t>
    </r>
    <r>
      <rPr>
        <sz val="8"/>
        <color rgb="FF000000"/>
        <rFont val="Arial"/>
      </rPr>
      <t xml:space="preserve"> En el mes de Julio la Oficina Tics inició los trámites para la contratación de un Ingeniero de SICAPITAL para que apoye la parametrización de los modulos SAY y SAE en el proceso de depreciación de los  bienes muebles del IDIGER. La evidencia se enviará al correo de Lilia Ibarra.</t>
    </r>
  </si>
  <si>
    <t xml:space="preserve">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establecidos.AFPH
06/08/2020. Actividad que se encuentra en ejecución. Se evidencia CPR NO. 351 Código Presupuestal 3-3-1-16-05-56-7558-000, BENEFICIARIO : NANCY YANETH GOMEZ TORRES identificado con CC 52896603 con el objeto Fortalecimiento y modernización de la gestión institucional del IDIGER en Bogotá . Actividad en desarrollo. LCIR
</t>
  </si>
  <si>
    <r>
      <rPr>
        <b/>
        <sz val="8"/>
        <color rgb="FF000000"/>
        <rFont val="Arial"/>
      </rPr>
      <t xml:space="preserve">14/10/2020:
</t>
    </r>
    <r>
      <rPr>
        <sz val="8"/>
        <color rgb="FF000000"/>
        <rFont val="Arial"/>
      </rPr>
      <t xml:space="preserve">Se evidencia acta de reunión de deprciación No. 001-2020 del día 07/10/2020 en el cual se trató el tema "hallazgo donde se solicita por parte de la Contraloría Implementar un cronograma de trabajo, tendiente a la actualizacion de la parametrización de los modulos SAY y SAE en el proceso de la depreciación de los  bienes muebles del IDIGER". Estuvieron en la reunion los siguientes funcionarios: Holdman Javier Galeano (Contratista, quien realizará el informe de depreciación), Nancy Gomez (contratistas del area de TICS), Sandra Milena Mora (contratistas del area de TICS), Manuel Fernando Suarez (Profesional  de almacén) y Adriana Bautista Quiroga (Almacenista General). Se informa que se han realizado las siguientes actividades:Holdman Galeano, refiere que le fueron sumministrados los reportes de almacén de la Depreciación, del mes de agosto, donde realizó un previo análisis, encontrando algunas incosistencias en las vidas utiles y el valor residual, por lo cual el solicita que le faciliten las políticas contables de la entidad, para facilitar el diagnostico y análisis de la depreciación. Estas políticas son enviadas el 8 de octubre del presente año.
En cuanto a la parametrización y actualización de los modulos SAE Y SAI, es importante resaltar que la Ingeniera Nancy Gomez, tiene un cronograma el cual ha sido trabajado previamente con el área de almacén, con el fin de realizarlas debidas actualizaciones al sisitema SICAPITAL, de acuerdo a lo observado previamente por el área de almacén en su operación y volumen de transacciones díarias. Este cronograma es un anexo de la presente acta.
Se evidencia archivo en excel del Cronograma del Contrato 268-2020 con los productos, descripción de la actividad, el tiempo de ejecución y el responsable. 
(actividades ejecutadas=13 / actividades programadas=28)*100
</t>
    </r>
    <r>
      <rPr>
        <b/>
        <sz val="8"/>
        <color rgb="FF000000"/>
        <rFont val="Arial"/>
      </rPr>
      <t>TICS:</t>
    </r>
    <r>
      <rPr>
        <sz val="8"/>
        <color rgb="FF000000"/>
        <rFont val="Arial"/>
      </rPr>
      <t xml:space="preserve"> Se evidencia seis formatos de control de cambios de los días 27/08/2020, 07/09/2020, 14/09/2020, 23/09/2020, 29(09/2020, 30/09/2020  con descripción de ajustes al Sistema Si-Capital  SAE Y SAI. Participantes Funcionario de Almacén y de TICS.
Actividad en desarrollo. LCIR</t>
    </r>
  </si>
  <si>
    <t>07/12/2020. Se evidencia memorando interno 2020IE4894 del 03/12/2020 de la SGCAD a contabiliad con el asunto Pm de la Contraloria de Bogotá, especto a la diferencia en la depreciacion mensual y acumulada de las placa de inventario 18091 y 18093 de las bodegas 11 y 7 con las actividades correspondientes el avalua y la depreciación acumulada. 
Se evidencia cronograma de actividades de depreciación de octbre y noviembre de 2020. 
Se evidencia cronograma de actividades contrato 268 -2020, Módulo SAE y SAI de los meses de agosto a diciembre de 2020. 
Se evidencia archivo en excel con los valores detallados depreciación a octubre de 2020.
Se evidencia archivo en excel con los valores detallados mensual cálculo  efectuado y actual del  inventario - Placa. LCIR .
(actividades ejecutadas= 35/actividades programadas=35)*100=100%</t>
  </si>
  <si>
    <t>3.3.3.1.1</t>
  </si>
  <si>
    <t>Gestión Presupuestal</t>
  </si>
  <si>
    <t>Hallazgo Administrativo con presunta incidencia disciplinaria por superar los límites del 20% del presupuesto de la vigencia anterior en la constitución de reservas presupuestales de gastos de inversión, originando una reducción presupuestal de $485.000.000 para la vigencia 2019.</t>
  </si>
  <si>
    <t>Adelantar de forma bimestral las mesas de trabajo de seguimiento lideradas por la O.A. P y SCAD. con las  areas  involucradas en la ejecución de los pagos de los contratos vigentes.</t>
  </si>
  <si>
    <t>Mesas de trabajo de seguimiento a los pagos de los contratos suscritos.</t>
  </si>
  <si>
    <t>(Mesas de trabajo realizadas/mesas de trabajo programadas)*100</t>
  </si>
  <si>
    <t>Responsables Subdirección Corporativa
 Oficina Asesora de Planeación</t>
  </si>
  <si>
    <r>
      <rPr>
        <b/>
        <sz val="8"/>
        <color rgb="FF000000"/>
        <rFont val="Arial"/>
      </rPr>
      <t>14/10/2020:</t>
    </r>
    <r>
      <rPr>
        <sz val="8"/>
        <color rgb="FF000000"/>
        <rFont val="Arial"/>
      </rPr>
      <t xml:space="preserve"> Se adjuntan 4 actas;  Seguimiento Presupuestal - Subdirección Análisis de Riesgos y Efectos de Cambio Climatico - Proyecto 1172 - 7566 Vigencias, Reservas, Pasivo Exigible, PAC.
Seguimiento Presupuestal - Subdirección Reducción del Riesgo y Adaptación al Cambio Climático - Proyecto 1158 - 7557
Vigencias, Reservas, Pasivo Exigible, PAC.
</t>
    </r>
    <r>
      <rPr>
        <b/>
        <sz val="8"/>
        <color rgb="FF000000"/>
        <rFont val="Arial"/>
      </rPr>
      <t>01/02/2021</t>
    </r>
    <r>
      <rPr>
        <sz val="8"/>
        <color rgb="FF000000"/>
        <rFont val="Arial"/>
      </rPr>
      <t>: Se adjuntan 4 actas; ACTA DE REUNIÓN SEGUIMIENTO PRESUPUESTAL 01092020, Acta No 2 Enero a Agosto 2020 1172-7566, ACTA No. 3 ENERO A  AGOSTO 2020 - 1166-7558, ACTA DE REUNIÓN No. 4 y 5.</t>
    </r>
  </si>
  <si>
    <r>
      <rPr>
        <b/>
        <sz val="8"/>
        <color rgb="FF000000"/>
        <rFont val="Arial"/>
      </rPr>
      <t xml:space="preserve">14/10/2020:
</t>
    </r>
    <r>
      <rPr>
        <sz val="8"/>
        <color rgb="FF000000"/>
        <rFont val="Arial"/>
      </rPr>
      <t>- Se evidencia Acta de Reunión No. 1 del 01/09/2020 con el objetivo: Seguimiento Presupuestal - Subdirección Reducción del Riesgo y Adaptación al Cambio Climático - Proyecto 1158 - 7557 y Vigencias, Reservas, Pasivo Exigible, PAC con la participación de 5 funcionarios.
- Se evidencia Acta de Reunion No. 2 del 01/09/2020 con el objetivo: Seguimiento Presupuestal - Subdirección Análisis de Riesgos y Efectos de Cambio Climatico - Proyecto 1172 - 7566 con la participación de 5 funcionarios. 
- Se evidencia Acta de Reunión No. 3 del 09/09/2020 con el objetivo Seguimiento Presupuestal - Subdirección Corporativa y Asuntos Disciplinarios - Proyecto 1172 - 7566
Vigencias, Reservas, Pasivo Exigible, PAC con la participación de 9 funcionarios. 
- Se evidencia Acta de reunión No. 4 del 11/09/2020 con el objetivo Seguimiento Presupuestal - Subdirección para el Manejo de Emergencias y Desastres - Proyecto 1172 - 7566
Vigencias, Reservas, Pasivo Exigible, PAC con la participación de 5 funcionarios.
(Mesas de trabajo realizadas =4 /mesas de trabajo programadas =20)*100
Actividad en desarrollo. LCIR</t>
    </r>
  </si>
  <si>
    <r>
      <rPr>
        <b/>
        <sz val="8"/>
        <color rgb="FF000000"/>
        <rFont val="Arial"/>
      </rPr>
      <t xml:space="preserve">14/10/2020:
</t>
    </r>
    <r>
      <rPr>
        <sz val="8"/>
        <color rgb="FF000000"/>
        <rFont val="Arial"/>
      </rPr>
      <t>- Se evidencia Acta de Reunión No. 1 del 01/09/2020 con el objetivo: Seguimiento Presupuestal - Subdirección Reducción del Riesgo y Adaptación al Cambio Climático - Proyecto 1158 - 7557 y Vigencias, Reservas, Pasivo Exigible, PAC con la participación de 5 funcionarios.
- Se evidencia Acta de Reunion No. 2 del 01/09/2020 con el objetivo: Seguimiento Presupuestal - Subdirección Análisis de Riesgos y Efectos de Cambio Climatico - Proyecto 1172 - 7566 con la participación de 5 funcionarios. 
- Se evidencia Acta de Reunión No. 3 del 09/09/2020 con el objetivo Seguimiento Presupuestal - Subdirección Corporativa y Asuntos Disciplinarios - Proyecto 1172 - 7566
Vigencias, Reservas, Pasivo Exigible, PAC con la participación de 9 funcionarios. 
- Se evidencia Acta de reunión No. 4 del 11/09/2020 con el objetivo Seguimiento Presupuestal - Subdirección para el Manejo de Emergencias y Desastres - Proyecto 1172 - 7566
Vigencias, Reservas, Pasivo Exigible, PAC con la participación de 5 funcionarios.
(Mesas de trabajo realizadas =4 /mesas de trabajo programadas =20)*100
Actividad en desarrollo. LCIR</t>
    </r>
  </si>
  <si>
    <r>
      <rPr>
        <sz val="8"/>
        <color rgb="FF000000"/>
        <rFont val="Arial"/>
      </rPr>
      <t xml:space="preserve">14/10/2020:
- Se evidencia Acta de Reunión </t>
    </r>
    <r>
      <rPr>
        <b/>
        <sz val="8"/>
        <color rgb="FF000000"/>
        <rFont val="Arial"/>
      </rPr>
      <t xml:space="preserve">No. 1 </t>
    </r>
    <r>
      <rPr>
        <sz val="8"/>
        <color rgb="FF000000"/>
        <rFont val="Arial"/>
      </rPr>
      <t>del 01/09/2020 con el objetivo: Seguimiento Presupuestal - Subdirección Reducción del Riesgo y Adaptación al Cambio Climático - Proyecto 1158 - 7557 y Vigencias, Reservas, Pasivo Exigible, PAC con la participación de 5 funcionarios.
- Se evidencia Acta de Reunion</t>
    </r>
    <r>
      <rPr>
        <b/>
        <sz val="8"/>
        <color rgb="FF000000"/>
        <rFont val="Arial"/>
      </rPr>
      <t xml:space="preserve"> No. 2</t>
    </r>
    <r>
      <rPr>
        <sz val="8"/>
        <color rgb="FF000000"/>
        <rFont val="Arial"/>
      </rPr>
      <t xml:space="preserve"> del 01/09/2020 con el objetivo: Seguimiento Presupuestal - Subdirección Análisis de Riesgos y Efectos de Cambio Climatico - Proyecto 1172 - 7566 con la participación de 5 funcionarios. 
- Se evidencia Acta de Reunión </t>
    </r>
    <r>
      <rPr>
        <b/>
        <sz val="8"/>
        <color rgb="FF000000"/>
        <rFont val="Arial"/>
      </rPr>
      <t>No. 3</t>
    </r>
    <r>
      <rPr>
        <sz val="8"/>
        <color rgb="FF000000"/>
        <rFont val="Arial"/>
      </rPr>
      <t xml:space="preserve"> del 09/09/2020 con el objetivo Seguimiento Presupuestal - Subdirección Corporativa y Asuntos Disciplinarios - Proyecto 1172 - 7566
Vigencias, Reservas, Pasivo Exigible, PAC con la participación de 9 funcionarios. 
- Se evidencia Acta de Reunión</t>
    </r>
    <r>
      <rPr>
        <b/>
        <sz val="8"/>
        <color rgb="FF000000"/>
        <rFont val="Arial"/>
      </rPr>
      <t xml:space="preserve"> No. 3</t>
    </r>
    <r>
      <rPr>
        <sz val="8"/>
        <color rgb="FF000000"/>
        <rFont val="Arial"/>
      </rPr>
      <t xml:space="preserve"> del 09/09/2020 con el objetivo Seguimiento Presupuestal - Subdirección Corporativa y Asuntos Disciplinarios - Proyecto 1166 - 7568
Vigencias, Reservas, Pasivo Exigible, PAC con la participación de 8 funcionarios. 
- Se evidencia Acta de reunión </t>
    </r>
    <r>
      <rPr>
        <b/>
        <sz val="8"/>
        <color rgb="FF000000"/>
        <rFont val="Arial"/>
      </rPr>
      <t xml:space="preserve">No. 4 </t>
    </r>
    <r>
      <rPr>
        <sz val="8"/>
        <color rgb="FF000000"/>
        <rFont val="Arial"/>
      </rPr>
      <t xml:space="preserve"> del 11/09/2020 con el objetivo Seguimiento Presupuestal - Subdirección para el Manejo de Emergencias y Desastres - Proyecto 1172 - 7566
Vigencias, Reservas, Pasivo Exigible, PAC con la participación de 5 funcionarios.
- Se evidencia Acta de reunión </t>
    </r>
    <r>
      <rPr>
        <b/>
        <sz val="8"/>
        <color rgb="FF000000"/>
        <rFont val="Arial"/>
      </rPr>
      <t>No. 5</t>
    </r>
    <r>
      <rPr>
        <sz val="8"/>
        <color rgb="FF000000"/>
        <rFont val="Arial"/>
      </rPr>
      <t xml:space="preserve"> del 15/10/2020 con el objetivo Seguimiento Presupuestal - Subdirección para el Manejo de Emergencias y Desastres - Proyecto 1178 - 7566
Vigencias, Reservas, Pasivo Exigible, PAC con la participación de 5 funcionarios.
(Mesas de trabajo realizadas =5 /mesas de trabajo programadas =20)*100
Se evidencia </t>
    </r>
  </si>
  <si>
    <t>Hallazgo administrativo, por no realizar estudio de mercado, previo a la contratación realizada a través del contrato de compraventa No. 483 de 2019 con ocasión a la declaratoria de urgencia manifiesta.</t>
  </si>
  <si>
    <t>Actualizar el Manual de contratación incluyendo como deben hacerse los estudios de mercado para las contrataciones por urgencia manifiesta</t>
  </si>
  <si>
    <t>Actualización de manual</t>
  </si>
  <si>
    <t>Manual de contratación actualizado</t>
  </si>
  <si>
    <t>Oficina  Asesora Jurídica</t>
  </si>
  <si>
    <t>15/02/2021: Conjuntamente con la oficina asesora de planeacion y viene trabajando la revision y actualización del manual de contractación</t>
  </si>
  <si>
    <t>26/102020 Durante este periodo la dependencia no registro el correspondiente seguimiento a la accion, ni el reporte de avances o evidencias relacionados con la misma. AFPH
31/12/2020 a fecha de este seguimiento no se reportaron avances ni soportes que den cuenta de la gestion realizada desde la dependecencia responsable. AFPH</t>
  </si>
  <si>
    <t>Hallazgo administrativo con presunta incidencia disciplinaria, por el no cumplimiento del artículo 2.2.1.1.1.7.1., del decreto 1082 de 2015, al no reportar los informes de ejecución del contrato de obra 313 de 2019 y del contrato de interventoría 321 de 2019</t>
  </si>
  <si>
    <t>Realizar 4 socializaciones sobre la publicación de los documentos de ejecución contractual en la plataforma SECOP I y II según corresponda.</t>
  </si>
  <si>
    <t>Socializaciones publicaciones SECOP I y II</t>
  </si>
  <si>
    <t>(Numero  socializaciones ejecutadas/Numero socializaciones programadas) x100</t>
  </si>
  <si>
    <t>15/02/2021: El día 30 de julio de 2020 se realizo por parte del doctor Eliecer Arguello la capacitacipón denominada "Supervisión y Apoyo a la Supervisión" donde se trataron entre varios temas referentes al este asunto lo concerniente a la publicacion de documentos</t>
  </si>
  <si>
    <t>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
AFPH
31/12/2020 a fecha de este seguimiento no se reportaron avances ni soportes que den cuenta de la gestion realizada desde la dependecencia responsable. AFPH</t>
  </si>
  <si>
    <t>2/03/2021: Se debe tener en cuenta la totalidad de capacitaciones planteadas en la acción (4) para dar cumplimiento a la meta ya que se aproxima la finalización del periodo para realizarla. DKRP</t>
  </si>
  <si>
    <t>Hallazgo administrativo con presunta incidencia disciplinaria por debilidades en la supervisión del contrato de obra No. 313 de 2019 y el contrato de interventoría No. 321 de 2019, en relación con la aprobación del personal idóneo.</t>
  </si>
  <si>
    <t>Realizar reunión de seguimiento al inicio del contrato para la validación del personal propuesto.</t>
  </si>
  <si>
    <t>Reunión de verificación de perfiles</t>
  </si>
  <si>
    <t>(reuniones realizadas / reuniones programadas )*100</t>
  </si>
  <si>
    <t xml:space="preserve">Sub. Reducción del Riesgo y Adaptación Cambio 
Of. Asesora Jurídica
</t>
  </si>
  <si>
    <r>
      <rPr>
        <b/>
        <sz val="8"/>
        <color rgb="FF000000"/>
        <rFont val="Arial"/>
      </rPr>
      <t>16/07/2020</t>
    </r>
    <r>
      <rPr>
        <sz val="8"/>
        <color rgb="FF000000"/>
        <rFont val="Arial"/>
      </rPr>
      <t xml:space="preserve"> Esta acciòn se encuentra en curso se aplicarà para los procesos contratados despues del mes de maryo donde se origina la acciòn. 
Se adjunta como evidencia el seguimiento realizado en la obra de San martin de Porres
</t>
    </r>
    <r>
      <rPr>
        <b/>
        <sz val="8"/>
        <color rgb="FF000000"/>
        <rFont val="Arial"/>
      </rPr>
      <t>30/09/2020</t>
    </r>
    <r>
      <rPr>
        <sz val="8"/>
        <color rgb="FF000000"/>
        <rFont val="Arial"/>
      </rPr>
      <t xml:space="preserve"> Acciones realizadas: De igual manera, se ha realizado el seguimiento y control a partir de los informes y actas de comité de obra resultado de la revisión y evaluación de los informes semanales de interventoría en cumplimiento de los contratos en términos calidades, cantidades y adecuada ejecución de los componentes del contrato. 
EVIDENCIAS
Se anexan las actas de comite de obra y los informes semanales presentados por parte de la interventoría para los contratos en ejecución y liquidación:
A fecha de corte del 30 de septiembre de 2020, se registra el seguimiento de dos (2) proyectos en etapa de ejecución y liquidación, de acuerdo con los siguientes Polígonos: Delicia del Carmen y San Martín de Porres.
27/11/2020: Se ha realizado el seguimiento y control a partir de las actas de comité de obra resultado de la revisión y evaluación de los informes semanales de interventoría en cumplimiento de los contratos en términos calidades, cantidades y adecuada ejecución de los componentes del contrato. Se registra el seguimiento de dos (2) proyectos en etapa de ejecución: Peñon del Cortijo III. 
EVIDENCIAS: Actas de comité de obra.
31/12/2020: El contrato de obra 586 DE 2020 cuyo objeto es:”…CONSTRUCCIÓN DE LAS OBRAS PARA LA MITIGACIÓN DEL RIESGO POR REMOCIÓN EN MASA PRESENTADO EN EL BARRIO LOS LACHES EN EL SECTOR COMPRENDIDO ENTRE LA DIAGONAL 4A Y LA CARRERA 6 ESTE, Y SU ÁREA DE INFLUENCIA EN LA LOCALIDAD SANTA FE DE BOGOTÁ D.C…”suscribió acta de inicio el día  11 de Diciembre de 2020, con un plazo contractual de 4 meses, es decir hasta el 10 de Abril de 2021.a la fecha se encuentra en el desarrollo de las actividades preliminares para el inicio de obra. Por lo que posteriormente se desarrollará la reunión de seguimiento para validación del personal propuesto para este contrato.</t>
    </r>
  </si>
  <si>
    <t>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
AFPH
Se iniicó aplicación del control en obra San Martin de Porres. Continúa en ejecución.</t>
  </si>
  <si>
    <t>La dependencia remite actas de comite de obra y los informes semanales presentados por parte de la interventoría para los contratos en ejecución y liquidación: Polígonos: Delicia del Carmen y San Martín de Porres, se solicita remitir exactamente lo que se formuló en el indicador que hace referencia a la reunión de verificación de perfiles al inicio del contrato, dado que esto es lo que va a verificar el ente de control. La acción se encuentra en ejecución.</t>
  </si>
  <si>
    <t>Hallazgo administrativo, por suscripción del acta de recibo de satisfacción firmado el 10 de septiembre de 2019, sin haber cumplido con los requerimientos necesarios para realizar dicho trámite.</t>
  </si>
  <si>
    <t>Actualizar el procedimiento GMR-PD-O1 VERSION 4 incluyéndolos tiempos necesarios para elaboración y aprobación de informes mensuales y final y las actividades conexas para la liquidación del contrato</t>
  </si>
  <si>
    <t>actualización del procedimiento</t>
  </si>
  <si>
    <t xml:space="preserve">
Sub. Reducción del Riesgo y Adaptación 
Of. Asesora Jurídica
</t>
  </si>
  <si>
    <r>
      <rPr>
        <b/>
        <sz val="8"/>
        <color rgb="FF000000"/>
        <rFont val="Arial"/>
      </rPr>
      <t xml:space="preserve">16/07/2020 </t>
    </r>
    <r>
      <rPr>
        <sz val="8"/>
        <color rgb="FF000000"/>
        <rFont val="Arial"/>
      </rPr>
      <t xml:space="preserve"> Se avanza con el proceso de actualizacion y concertacion del procedimiento de obras GMR-PD-O1 en el cual se  incluye un cuadrò  comparativo de  precios históricos significativos de obras  con características similares. 
Se anexan como evidencias la version preliminar (borrador) del procedimiento que se encuentra en proceso de actualizacion y concertacion y el cuadro comparativo. 
</t>
    </r>
    <r>
      <rPr>
        <b/>
        <sz val="8"/>
        <color rgb="FF000000"/>
        <rFont val="Arial"/>
      </rPr>
      <t>30/09/2020</t>
    </r>
    <r>
      <rPr>
        <sz val="8"/>
        <color rgb="FF000000"/>
        <rFont val="Arial"/>
      </rPr>
      <t xml:space="preserve">. Se avanzó  con el proceso de actualizacion y concertacion del procedimiento de obras GMR-PD-O1 en el cual se  incluye un cuadró  comparativo de  precios históricos significativos de obras con características similares. 
EVIDENCIAS: La version preliminar (borrador) del procedimiento que se encuentra en proceso de actualizacion y concertacion y un ejemplo el cuadro comparativo de precios históricos. 
</t>
    </r>
    <r>
      <rPr>
        <b/>
        <sz val="8"/>
        <color rgb="FF000000"/>
        <rFont val="Arial"/>
      </rPr>
      <t xml:space="preserve">30/11/2020: </t>
    </r>
    <r>
      <rPr>
        <sz val="8"/>
        <color rgb="FF000000"/>
        <rFont val="Arial"/>
      </rPr>
      <t>Se desarrolló una propuesta adicional del procedimiento GMR-PD-O1, por lo que hay dos opciones de procedimiento que se remitirán al Subdirector para su revisión.
EVIDENCIAS: 
Propuesta1  procedimiento GMR-PD-O1
propuesta 2 procedimiento GMR-PD-O1
 31/12/2020: Se realizan ajustes al documento.
EVIDENCIAS: PROCEDIMIENTOS APENDICES AMBIENTAL Y SST</t>
    </r>
  </si>
  <si>
    <t xml:space="preserve">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
AFPH
Acciones en trámite de acuerdo a los lienamientos de gestión documental de la OAP. Continúa en ejecución.
</t>
  </si>
  <si>
    <t>La dependencia remite versión preliminar del procedimiento que se esta actualizando. Se dara cumplimiento a la acción cuando el mismo se encuentre validado y publicado en el mapa de procesos del IDIGER</t>
  </si>
  <si>
    <t>Hallazgo administrativo por irregularidades en el pago de aportes a la Administradora de Riesgos Laborales por parte del contratista UMACON OBRAS CIVILES Y ARQUITECTONICAS</t>
  </si>
  <si>
    <t>Establecer lineamientos de control para la supervisión de las interventorías en Manual de Contratación</t>
  </si>
  <si>
    <t>Actualización Manual de Contratación</t>
  </si>
  <si>
    <t>Manual de Contratación Actualizado</t>
  </si>
  <si>
    <t xml:space="preserve">15/02/2021: Conjuntamente con la oficina asesora de planeacion y viene trabajando la revision y actualización del manual de contractación. Por ota parte el día de hoy se publico en el mapa de procesos del idiger la nueva guia de supervision e interventoria </t>
  </si>
  <si>
    <t>26/10/2020 Durante este periodo la dependencia no registro el correspondiente seguimiento a la accion, ni el reporte de avances o evidencias relacionados con la misma. AFPH</t>
  </si>
  <si>
    <t>26/10/2020 Durante este periodo la dependencia no registro el correspondiente seguimiento a la accion, ni el reporte de avances o evidencias relacionados con la misma. AFPH
31/12/2020 a fecha de este seguimiento no se reportaron avances ni soportes que den cuenta de la gestion realizada desde la dependecencia responsable. AFPH</t>
  </si>
  <si>
    <t xml:space="preserve">2/03/2021: La acción se encuentra aún en ejecución, se identifican actividades con avances relacionados . DKRP </t>
  </si>
  <si>
    <t>Hallazgo administrativo por el incumplimiento del numeral 6 del Artículo 30 de la Ley 80 de 1993 al no satisfacerse por parte de la oferta ganadora, los requisitos habilitantes establecidos en el pliego de condiciones del proceso No. IDIGER-SA-SI-010-2018 que llevó a la adjudicación del contrato de prestación de servicios de transporte No. IDIGER-116-2019</t>
  </si>
  <si>
    <t xml:space="preserve">Actualizar los formatos de los pliegos de condiciones, incluyendo las reglas para realizar el redondeo  en los valores de los indicadores financieros, cuando se presente proponente plural.
</t>
  </si>
  <si>
    <t>actualización del formato de pliegos.</t>
  </si>
  <si>
    <t>formato del pliego actualizado</t>
  </si>
  <si>
    <t>23/02/2021: Se encuentra en revisión por parte del area precontractual de la oficina asesora jurídica la implementación de la acción en los formatos correspondientes
16/03/2021:  Desde el area precontractual la condición de redondeo se está estableciendo en los estudios del sector que elabora el área , quedando la descripción de la siguiente manera:  Cualquier fracción de un entero que cumpla con la condición de ser menor que 0,5 se aproxima a la baja (aproximación descendente o por defecto) y cualquier fracción mayor o igual que 0,5 se aproxima al alza (aproximación ascendente o por exceso</t>
  </si>
  <si>
    <t>2/03/2021: La acción se encuentra aún en ejecución, se identifican actividades con avances relacionados . DKRP</t>
  </si>
  <si>
    <t>Hallazgo administrativo con presunta incidencia disciplinaria por la suscripción del contrato de compraventa No. 483 de 2019, con ocasión a la declaratoria de urgencia manifiesta, toda vez que la entidad contaba con un stock de colchonetas en el Centro Distrital Logístico y de Reserva</t>
  </si>
  <si>
    <t>Actualizar el  procedimiento de aprovisionamiento y servicios de logística. aclarando que no puede variarse la destinación por la cual fueron adquiridos los bienes</t>
  </si>
  <si>
    <t>Procedimiento actualizado</t>
  </si>
  <si>
    <t xml:space="preserve">Subdirección de Emergencias
</t>
  </si>
  <si>
    <t xml:space="preserve">30/07/2020: 
Se realiza actualización del  procedimiento:
Aprovisionamiento, servicios de logística y entrega de ayudas no pecuniarias del Centro Distrital Logístico y de Reserva
CAE-PD-OE Versión 7
30_09_2020: Se realiza actualización de procedimiento, según estructura documental institucional.
Anexo 
•        Procedimiento actualizado - https://www.idiger.gov.co/web/guest/emergencias
</t>
  </si>
  <si>
    <t>Se presenta reporte extemporaneo de seguimiento. Se recomienda establecer mecanismos de control para asegurar su registro en tiempo , para facilitar análisis desde segunda y tercera línea de defensa. No se evidencia procedimiento actualizado en página web (Julio 30), por lo que no puede registrarse cumplimiento del 100%. Continua en ejecución.</t>
  </si>
  <si>
    <t>Planes, Programas y Proyectos y/o Plan Estrátegico</t>
  </si>
  <si>
    <t>Hallazgo administrativo, por ausencia de los documentos de formulación de los Proyectos de inversión 1158 y 1178.</t>
  </si>
  <si>
    <t>Elaborar un documento técnico soporte para los proyectos de inversión donde se evidencie el alcance de los proyectos y sus actualizaciones</t>
  </si>
  <si>
    <t>Documentos Técnicos de Soporte</t>
  </si>
  <si>
    <t>(Documento implementado/Documento programada)*100</t>
  </si>
  <si>
    <t xml:space="preserve">Entonces se construyeron los cuatro documentos que soportan los proyectos de inversión del 2020 al 2024 y se encuentra pendiente la publicación de estos documentos del documento técnico soporte.   23/12/2020
Se adjuntan las fichas EBI que son el documento que soporta los proyectos de acuerdo con la accion formulada.       14/01/2021 Se adjuntan en la carpeta de evidencias los DTS que son el documento que soporta los proyectos de acuerdo a la acción formulada
</t>
  </si>
  <si>
    <t xml:space="preserve">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
AFPH
</t>
  </si>
  <si>
    <t>Se evidencia los Documentos Tecnicos de Soporte de los cuatro proyectos de inversión formulados en 2020, en atención al nuevo Plan De Desarrollo Distrital 2020-2024: Un Nuevo Contrato Social y Ambiental para la Bogotá del Siglo XXI</t>
  </si>
  <si>
    <t>Hallazgo administrativo con presunta incidencia disciplinaria por debilidades en la formulación de la meta 4 “Pagar 100% compromisos de las vigencias anteriores fenecidas para identificar los pasivos exigibles generados en el proyecto de inversión 1158” y por el bajo porcentaje de ejecución presupuestal de la meta 1 y la meta 4 del proyecto 1158 “Reducción del riesgo y adaptación al cambio climático”.</t>
  </si>
  <si>
    <t>Elaborar un documento técnico soporte para los proyectos de inversión de acuerdo con los lineamientos establecidos por SDP</t>
  </si>
  <si>
    <t>Entonces se construyeron los cuatro documentos que soportan los proyectos de inversión del 2020 al 2024 y se encuentra pendiente la publicación de estos documentos del documento técnico soporte.   23/12/2020
Se adjuntan las fichas EBI que son el documento que soporta los proyectos de acuerdo con la accion formulada.
14/01/2021 Se adjuntan en la carpeta de evidencias los DTS que son el documento que soporta los proyectos de acuerdo a la acción formulada</t>
  </si>
  <si>
    <t>Implementar mesas de seguimiento bimestral a la ejecución presupuestal</t>
  </si>
  <si>
    <t>Mesas de seguimiento</t>
  </si>
  <si>
    <t>Mesas de seguimiento ejecutadas/Mesas de seguimiento programadas</t>
  </si>
  <si>
    <t>Se han realizado cuatro mesas de trabajo con los gerentes de proyecto con el fin de Dar seguimiento presupuestal alabanza de los proyectos.   23/12/2020
Se adjuntan las fichas EBI que son el documento que soporta los proyectos de acuerdo con la accion formulada.                                            
14/01/2021 Se adjunta en la carpeta de evidencias las actas de 5 reuniones realizadas durante el segundo semestre 2020 con el objetivo de revisar la ejecución presupuestal</t>
  </si>
  <si>
    <t>31/12/2020 a fecha de este seguimiento no se reportaron avances ni soportes que den cuenta de la gestion realizada desde la dependecencia responsable. AFPH</t>
  </si>
  <si>
    <t>08/02/2021: Se evidencia soportes de las siguientes reuniones:
1. Acta de seguimiento presupuestal Diciembre de 2020: 28/12/2020. Objetivo revisar la Ejecución Presupuestal diciembre de 2020. Participacion de 6  directivos.
2. Acta de seguimiento presupuestal Julio y Agosto de 2020: 03/09/2020. Objetivo revisar la Ejecución Presupuestal julio y agosto de 2020. Participacion de 6 directivos.
3. Acta de seguimiento presupuestal junio de 2020: 01/07/2020. Objetivo revisar la Ejecución Presupuestal junio de 2020. Participacion de 6 directivos.
4. Acta de seguimiento presupuestal noviembre de 2020: 04/12/2020. Objetivo revisar la Ejecución Presupuestal noviembre de 2020. Participacion de 6 directivos.
5. Acta de seguimiento presupuestal septiembre y octubre de 2020:05/11/2020. Objetivo revisar la Ejecución Presupuestal  septiembre y octubre de 2020. Participacion de 6 directivos.
Mesas de seguimiento ejecutadas=5/Mesas de seguimiento programadas=6)=83</t>
  </si>
  <si>
    <t>Hallazgo administrativo por suscribir contrato sin la revisión jurídica pertinente, toda vez que el contratista con el cual se suscribió el contrato de suministro No. 88 de 2020, no tiene registrada una actividad económica en el RUT, que permita el suministro de maletines viales.</t>
  </si>
  <si>
    <t>SOLICITAR CONCEPTO A LA DIAN SOBRE LA FINALIDAD DE ACTIVIDAD ECONOMICA EN EL RUT.</t>
  </si>
  <si>
    <t>Solicitud de concepto</t>
  </si>
  <si>
    <t>Un concepto emitido</t>
  </si>
  <si>
    <t>16/02/2021: Mediante radicado 2020EE11377 se solcito a la DIAN concepto respecto a la finalidad de la actividad economica inscrita en el RUT (Se anexa comunicacion referenciada)
25/03/2021: Mediante radicado 2021EE1743 del 23/02/2021 se insiste en solicitud de concepto a la DIAN teniendo en cuenta que no se ha recibido respuesta (Se anexa en carpeta drive la comunicacion de referencia)</t>
  </si>
  <si>
    <t>FORMALIZAR LISTA DE CHEQUEO 
PROCEDIMIENTO DE ADQUISICIÒN DE BIENES Y SERVICIOS, MEDIANTE ACTOS DE RATIFICACIÒN DE CONTRATOS  
ARTICULO 66 LEY 1523 DE 2012VINCULANDO EL CONCEPTO SOLICITADO A LA DIAN SOBRE LA FINALIDAD DEL RUT.</t>
  </si>
  <si>
    <t>Incluir concepto</t>
  </si>
  <si>
    <t>Concepto incluido</t>
  </si>
  <si>
    <t xml:space="preserve">23/02/2021: La lista de chequeo ya se encuentra elaborada pero se esta a la espera de una respuesta por parte de la DIAN antes de su publicacion </t>
  </si>
  <si>
    <t>16/02/2021: Mediante radicado 2020ee11377 se solcito a la DIAN concepto respecto a la finalidad de la actividad economica inscrita en el RUT (Se anexa comunicacion referenciada)
25/03/2021: Mediante radicado 2021EE1743 del 23/02/2021 se insiste en solicitud de concepto a la DIAN teniendo en cuenta que no se ha recibido respuesta (Se anexa en carpeta drive la comunicacion de referencia)</t>
  </si>
  <si>
    <t>Hallazgo administrativo por suscribir contrato sin la revisión jurídica pertinente, toda vez que el contratista con el cual se suscribió el contrato de suministro No. 87 de 2020, no tiene registrada una actividad económica en el RUT, que permita el suministro de termómetros digitales.</t>
  </si>
  <si>
    <t>La Contraloria General de la Republica-CGR determino un presunto sobrecosto en el contrato No. 109 de 2020 por valor de $14.674.834, generado por presuntas diferencias en los valores contratados frente a precios de referencia, considerando que las cotizaciones se realizaron considerando las especificaciones técnicas enviadas por el IDIGER a los oferentes para que realizaran las cotizaciones para presentar la oferta</t>
  </si>
  <si>
    <t>Fortalecer el banco de posibles proveedores del IDIGER, incluyendo oferentes que suministren elementos de bioseguridad.</t>
  </si>
  <si>
    <t>Banco de proveedores ajustado e implementado</t>
  </si>
  <si>
    <t>propuesta de banco de proveedores, incluyendo un grupo para elementos de bioseguridad /
banco de proveedores implementado</t>
  </si>
  <si>
    <t>15/02/2021: Se ha implementado una base de datos de posibles proveedores del IDIGER que cuenta con la informacion de contacto de los mismos y la actividad economica que realizan (se anexa archivo excel)</t>
  </si>
  <si>
    <t>PLAN MEJORAMIENTO CONSOLIDADO CONTRALORÍA GENERAL
 SEGUIMIENTO ESTADO DE LAS ACCIONES - REPORTE RENDICIÓN DE CUENTAS CONTRALORÍA GENERAL DE LA REPÚBLICA</t>
  </si>
  <si>
    <t>SEGUIMIENTO OFICINA DE CONTROL INTERNO
CUARTO SEGUIMIENTO CORTE  31 DE DICIEMBRE DE 2020</t>
  </si>
  <si>
    <t>CONSOLIDADO DICIEMBRE  2020</t>
  </si>
  <si>
    <t>CAUSA DEL HALLAZGO</t>
  </si>
  <si>
    <t>ACCIÓN DE MEJORA</t>
  </si>
  <si>
    <t>DESCRIPCIÓN</t>
  </si>
  <si>
    <t xml:space="preserve">
UNIDAD DE MEDIDA
FÓRMULA DEL INDICADOR</t>
  </si>
  <si>
    <t>CANTIDAD UNIDAD DE MEDIDA 
 META</t>
  </si>
  <si>
    <t>PLAZO EN SEMANAS</t>
  </si>
  <si>
    <t>ESTADO Y EVALUACIÓN ENTIDAD DICIEMBRE 2020</t>
  </si>
  <si>
    <t>La CGR determinó un supuesto sobrecosto en el contrato No. 109 de 2020 por valor de $ 14.674.834 generado por presuntas diferencias en los valores contratados frente a precios de referencia de un estudio de mercado realizado por el ente de control, señalando que las cotizaciones se realizaron considerando las especificaciones técnicas enviadas por el IDIGER a los oferentes para que realizaran las cotizaciones bajo las condiciones contratadas por el IDIGER</t>
  </si>
  <si>
    <t>Para el órgano de control, el estudio de mercado que realizó el IDIGER tiene falencias, sin especificar cuáles serían estas carencias, lo que permitiría identificar la causa del hallazgo.
Sin perjucio de lo anterior, se concibe como causa del hallazgo el hecho de que el estudio de mercado podría mejorarse.</t>
  </si>
  <si>
    <t>Fortalecer el banco de posibles proveedores del IDIGER, incluyendo oferentes que suministren elementos de bioseguridad (Se anexa el archivo excel)</t>
  </si>
  <si>
    <t xml:space="preserve">En tanto que la pandemia ha demostrado que las situaciones de riesgo pueden provenir de muchas otras causas distintas a los escenarios de riesgos previsibles para el Distrito, se fortalcerá el banco de proveedores del IDIGER, que permita tener opciones de distintos elementos como lo pueden ser los de bioseguridad, al momento de presentarse una emergencia que requiera la adquisición de este tipo de elementos. </t>
  </si>
  <si>
    <t xml:space="preserve">
Propuesta de banco de proveedores, incluyendo un grupo para elementos de bioseguridad /
banco de proveedores implementado</t>
  </si>
  <si>
    <t xml:space="preserve">15/02/2021: Se ha implementado una base de datos de posibles proveedores del IDIGER que cuenta con la informacion de contacto de los mismos y la actividad economica que realizan </t>
  </si>
  <si>
    <t>Este hallazgo se encuentra incluido en el Plan de Mejoramiento de la Conntraloría de Bogotá por solicitud de la Contraloria General de la Respublica y fue cargado en el aplicativo del sivicof. Se encuentra en la fila de este drive 118 y corressponde al No. 113. Se realiza el seguimiento en el archivo CONSOLIDADO CONTRALORIA DE BOGOTÁ.</t>
  </si>
  <si>
    <t xml:space="preserve">2/03/2021: Se identifica base de datos  con listado de proveedores. Se recomienda indicar quien la administra, como se alimenta entre otras orientaciones para que sea parte formald el proceso de Gestión Contractual. </t>
  </si>
  <si>
    <t>Hallazgo número 1 procedimiento de selección de oferta. 
De acuerdo los soportes del proceso de contratación llevado a cabo por el IDIGER, a traves del cual adquirió conos viales tapabocas N95 NIOSH y tapabocas quirúrgicos al proveedor NORSAN GROUP S.A.S., se evidencia debilidades en el procedimiento adoptado para llevar a cabo dicha contratación relacionadas con la determinación de la mejor oferta para la entidad contratante. lo que afecta de alguna manera la inversión eficiente de los recursos  a cargo de ese instituto Y por consiguiente el cumplimiento de los principios de la gestión pública.</t>
  </si>
  <si>
    <t>Teniendo en cuenta que en desarrollo de la calamidad, se aplica una contratación de régimen especial, se tenía claridad de cuál era la necesidad,  pero no se contaba con todas las solicitudes de las entidades.</t>
  </si>
  <si>
    <t>Implementar el formato de solicitud de cotización incluyendo las cantidades requeridas para cotizar.</t>
  </si>
  <si>
    <t>En tanto que la pandemia ha demostrado que las situaciones de riesgo pueden provenir de muchas otras causas distintas a los escenarios de riesgo previsibles y contemplando la urgencia que se con la que se requieren los elementos para atender la emergencia se procederá con la implementación de un formato que permitas tener claridad de las cantidades que se requieren de acuerdo a la necesidad</t>
  </si>
  <si>
    <t>PROPUESTA DE FORMATO / FORMATO PUBLICADO</t>
  </si>
  <si>
    <t>15/02/2021:Se publicó en el mapa de procesos de Gestión Contractual el formato GC-FT-72-Solicitud de Contratación bajo regimen especial (Se anexa formato)</t>
  </si>
  <si>
    <r>
      <rPr>
        <sz val="8"/>
        <color rgb="FF000000"/>
        <rFont val="Arial"/>
      </rPr>
      <t xml:space="preserve">2/03/2021:  Se identifica en el link: </t>
    </r>
    <r>
      <rPr>
        <u/>
        <sz val="8"/>
        <color rgb="FF1155CC"/>
        <rFont val="Arial"/>
      </rPr>
      <t>https://www.idiger.gov.co/documents/20182/980088/GC-FT-72+Solicitud+de+Cotizaci%C3%B3n++bajo+R%C3%A9gimen+Especial.docx/d5ce714b-0e72-4016-8a7f-fd0bb930abb9</t>
    </r>
    <r>
      <rPr>
        <sz val="8"/>
        <color rgb="FF000000"/>
        <rFont val="Arial"/>
      </rPr>
      <t xml:space="preserve"> , el formato mencionado en la acción y en su aparte: 2.2        ALCANCE DEL OBJETO Y ESPECIFICACIONES TÉCNICAS, se establece: CANTIDAD MINIMA REQUERIDA / RANGOS MINIMOS REQUERIDOS.  Se debe registrar resultado del indicador en el seguimiento del responsable. Se cierra la acción. DKRP</t>
    </r>
  </si>
  <si>
    <t>Hallazgo número 2 procedimiento cadena presupuestal se evidencia que en el presente contrato se adquirieron compromisos con el contratista NORSAN GROUP S.A.S. sin haberse expedido previamente el respectivo certificado de disponibilidad presupuestal tal como lo exige la Norma.</t>
  </si>
  <si>
    <t>Con la declaratoria la modalidad de contratación es diferente ya que se rige bajo el artículo  66 de la ley 1523 de 2012.</t>
  </si>
  <si>
    <t>Modificar la resolución 099 con el fin de incluir la certificación de saldos del FONDIGER al momento de la declaratoria de la calamidad.</t>
  </si>
  <si>
    <t>En Tanto Que La Pandemia Ha Demostrado Que Las Situaciones De Riesgo Pueden Provenir De Muchas Otras Causas Distintas A Los Escenarios De Riesgo Previsibles Y Contemplando La Urgencia Que Se Con La Que Se Requieren Los Elementos Para Atender La Emergencia Se Procederá Con La Modificación De La Resolución 099 Con El Fin De Incluir La Solicitud De Una Certificación Del FONDIGER.</t>
  </si>
  <si>
    <t>Proyecto de Resolucion / Resolucion publicada</t>
  </si>
  <si>
    <t>15/02/2021: Se elaboró el proyecto de resolución mediante la cual se modifica la resolución 099 de 2020 la cual se encuentra en revisión de la dirección general (Se anexa proyecto de resolución que es obejto de revision)</t>
  </si>
  <si>
    <t>2/03/2021: Se encuentra en proyecto el acto administrativo. Continua en estado actual. DKRP</t>
  </si>
  <si>
    <t>Procedimiento de selección de oferta de acuerdo a los soportes del proceso de contratación llevado a cabo por la IDIGER, a través del cual adquirió 900 maletienes viales al proveedor almacén Parker ltda se evidencia debilidades en el procedimiento adoptado para llevar a cabo dicha contratación, relacionadas con la determinación de la mejor oferta para la entidad contratante, lo que afecta de alguna manera la inversión eficiente de los recursos a cargo de ese instituto Y por consiguiente el cumplimiento de los principios de la gestión pública</t>
  </si>
  <si>
    <t>Teniendo en cuenta que en desarrollo de la calamidad, se aplica una contratación de régimen especial, se tenía claridad de cuál era la necesidad,  pero no se contaba con todas las solicitudes de las entidade</t>
  </si>
  <si>
    <r>
      <rPr>
        <sz val="8"/>
        <color rgb="FF000000"/>
        <rFont val="Arial"/>
      </rPr>
      <t xml:space="preserve">2/03/2021:  Se identifica en el link: </t>
    </r>
    <r>
      <rPr>
        <u/>
        <sz val="8"/>
        <color rgb="FF1155CC"/>
        <rFont val="Arial"/>
      </rPr>
      <t>https://www.idiger.gov.co/documents/20182/980088/GC-FT-72+Solicitud+de+Cotizaci%C3%B3n++bajo+R%C3%A9gimen+Especial.docx/d5ce714b-0e72-4016-8a7f-fd0bb930abb9</t>
    </r>
    <r>
      <rPr>
        <sz val="8"/>
        <color rgb="FF000000"/>
        <rFont val="Arial"/>
      </rPr>
      <t xml:space="preserve"> , el formato mencionado en la acción y en su aparte: 2.2        ALCANCE DEL OBJETO Y ESPECIFICACIONES TÉCNICAS, se establece: CANTIDAD MINIMA REQUERIDA / RANGOS MINIMOS REQUERIDOS.  Se debe registrar resultado del indicador en el seguimiento del responsable. Se cierra la acción. DKRP</t>
    </r>
  </si>
  <si>
    <t>Incumplimiento al procedimiento presupuestal (d) se evidencia que en el presente contrato, se adquirieron compromisos con el contratista almacén Parker ltda sin haberse expedido previamente el respectivo certificado de disponibilidad presupuestal, tal como lo exige la Norma.</t>
  </si>
  <si>
    <t>PLAN MEJORAMIENTO CONSOLIDADO VEEDURÍA DISTRITAL
 SEGUIMIENTO ESTADO DE LAS ACCIONES - REPORTE RENDICIÓN DE CUENTAS CONTRALORÍA DE BOGOTÁ</t>
  </si>
  <si>
    <t>CONSOLIDADO MARZO  2021</t>
  </si>
  <si>
    <t>DESCRIPCIÓN DEL HALLAZGO - RECOMENDACIÓN</t>
  </si>
  <si>
    <t>Gestion del Talento Humano</t>
  </si>
  <si>
    <t xml:space="preserve"> Conminar al IDIGER, para que se evalúe la pertinencia de la asistencia de todos los colaboradores registrados en los listados, con el fin de garantizar que la ocupación al interior de las instalaciones disminuya, con el fin de evitar tanto el riesgo del personal que asiste, así como el de sus familias, con motivo del Covid 19. </t>
  </si>
  <si>
    <t>Realizar inspecciones aleatoreas de aplicación de protocolos de bioseguridad en la entidad, para la obtencion de informacion que permita impartir lineamientos  frente a la pertinencia de asistencia del personal.</t>
  </si>
  <si>
    <t>3 inspecciones por semana conforme al Decreto 990 de 2020 establece el aislamiento preventivo (hasta el 1ro de Agosto 2020) se analizan los resultados y se dictaran los lineamientos correspondientes frente a la pertinencia de asistencia del personal.</t>
  </si>
  <si>
    <t>(Inspecciones ejecuatas/Inspecciones programadas)*100</t>
  </si>
  <si>
    <t>9 inspecciones</t>
  </si>
  <si>
    <t>Subdirección Corporativa y Asuntos Disciplinarios</t>
  </si>
  <si>
    <t>Se realizaron inspecciones aleatorias de bioseguridad durante los meses de  mayo, junio, julio y agosto de 2020 evidenciando el distanciamiento físico entre colaboradores, el uso permanente del protector nasobucal y toma de temperatura corporal.
Adicionalmente si se observaba algún colaborador incumpliendo el distanciamiento físico o el porte obligatorio del protector nasobucal,  se le notificaba la importancia del cumplimiento del protocolo de bioseguridad mediante correo electrónico de sst@idiger.gov.co</t>
  </si>
  <si>
    <t>1/10/2020 Una vez cotejada la evidencia presentada por el equipo de SST,se presentan las evidencias de las inspecciones realizadas en las diferentes dependencias de la entidad, en el periodo establecido, la OCI concede el cierre de las acciones desarrolladas en atencion a la recomendacion realizada por la veeduria Distrital. AFPH.</t>
  </si>
  <si>
    <t>Socializar mediante herramientas de comunicación los lineamientos del protocolo de bioseguridad.</t>
  </si>
  <si>
    <t>una socializacion a la semana conforme al Decreto 990 de 2020 establece el aislamiento preventivo (hasta el 1ro de Agosto 2020)</t>
  </si>
  <si>
    <t>(Socializaciones ejecuatas/Socializacionesprogramadas)*100</t>
  </si>
  <si>
    <t>3 Socializaciones</t>
  </si>
  <si>
    <t>Se realizó charla virtual del protocolo de biosegridadvel 30 de julio de 2020, dirigido a todos los colaboradores de l IDIGER.
Adicionalmente se realizaron en los meses de  junio, julio y agosto de 2020 charlas informativas presenciales sobre el uso y desecho del protector nasobucal y los guantes desechables.
Se aporta registro fotográfico como evidencia de habladores, floors grafhics (Distanciamiento social, lavado de manos, si tienes sintomas de gripe, entre otros).</t>
  </si>
  <si>
    <t>1/10/2020 Una vez cotejada la evidencia presentada por el equipo de SST,se presentan las evidencias de charla virtual del protocolo de biosegridad el 30 de julio de 2020, dirigido a todos los colaboradores de l IDIGER asi como las charlas informativas en los meses de junio, julio y agosto de 2020 de fora  presencial sobre el uso y desecho del protector nasobucal y los guantes desechables. la OCI concede el cierre de la acción desarrollada en atencion a la recomendacion realizada por la veeduria Distrital. AFPH.</t>
  </si>
  <si>
    <t xml:space="preserve"> Verificar el distanciamiento entre el personal al interior de las instalaciones, con el fin de que se cumpla el distanciamiento mínimo de 2 metros o más, para eliminar el riesgo de posibles contagios.  </t>
  </si>
  <si>
    <t xml:space="preserve"> Exigir el porte permanente del tapabocas por parte de los colaboradores de la entidad, y realizar la verificación constante de su cumplimiento, con el fin de adoptar las medidas necesarias para que quienes incumplan en repetidas ocasiones, no pongan en riesgo a los demás compañeros. </t>
  </si>
  <si>
    <t xml:space="preserve">Gestión Juridica </t>
  </si>
  <si>
    <t>1. Impartir directrices a los servidores públicos y contratistas responsables de la elaboración de los estudios previos y análisis de sector que sirven como base para la estructuración de los procesos de contratación directa del IDIGER, para que tengan en cuenta tanto el objeto como las demás condiciones del contrato, tales como el perfil y experiencia del contratista, plazo, formas de entrega y pago, de conformidad con lo dispuesto en el artículo 2.2.1.1.1.6.1. del Decreto Ley 1082 de 2015 y la guía para la elaboración de Estudios de Sector (G-EES-02) expedida por Colombia Compra Eficiente. Enfatizando que en aquellos casos donde se requieran perfiles muy especializados, quien efectúa la estructuración de los estudios previos debe fundamentar suficientemente dichos perfiles.</t>
  </si>
  <si>
    <t>* Fortaler el control precontractual, mediante una capacitación a personas vinculadas al proceso de estructuración de estudios previos, con el fin de afianzar los conocimientos respecto a este tema.</t>
  </si>
  <si>
    <t xml:space="preserve">Una capacitación de gestión contractual </t>
  </si>
  <si>
    <t>Una capacitación</t>
  </si>
  <si>
    <t>31/12/2020 La accion comenzara a ejecurarse a partir del 1 de enero de 2021, por tanto no se reportan avances previos. AFPH</t>
  </si>
  <si>
    <t>2. Impartir instrucciones a los servidores públicos y contratistas involucrados en los procesos de contratación, para que den cumplimiento al Acuerdo 2 de 2014, del Archivo General de la Nación, que define las directrices sobre la conformación de los archivos de las entidades.</t>
  </si>
  <si>
    <t xml:space="preserve">*Realizar capactación a los funcionarios que participan en los procesos de contratación sobre el tema de Archivo General. </t>
  </si>
  <si>
    <t xml:space="preserve">* Una capacitación de gestión contractual </t>
  </si>
  <si>
    <t xml:space="preserve">3. Establecer puntos de control, que eviten diferencias entre los expedientes digitales publicados en el Secop II y los expedientes físicos que reposan en la entidad y que todo documento que se genere dentro de los procesos contractuales se publique dentro de los términos de Ley, en especial aquellos que evidencian la ejecución del contrato. </t>
  </si>
  <si>
    <t>Actualizar la lista de chequeo CG-FT-19, para incluir un espacio para determinar el número de folios por cada documento y la verificación de los documentos publicados</t>
  </si>
  <si>
    <t>Formato actualizado</t>
  </si>
  <si>
    <t>4. Dar directrices a los responsables de la evaluación o revisión de las hojas de vida, para que tengan en cuenta la normatividad vigente para la homologación de títulos obtenidos en el exterior.</t>
  </si>
  <si>
    <t>* Fortaler el control precontractual, mediante una capacitación a personas vinculadas al proceso de estructuración de estudios previos, con el fin de afianzar los conocimientos en la revisión de hojas de vida</t>
  </si>
  <si>
    <t>5. Fijar criterios claros a las diferentes áreas misionales del Instituto, a fin que quienes evalúan las hojas de vida, tengan en cuenta que cuando existen traslapos de tiempos, estos se contabilicen solo una vez y que en los contratos de servicios profesionales se contabilice la experiencia desde la fecha de grado o desde la terminación de materias, siempre y cuando los contratistas así lo acrediten</t>
  </si>
  <si>
    <t xml:space="preserve">6. Impartir directrices a las diferentes áreas misionales del Instituto, a fin que quienes evalúan las hojas de vida tengan en cuenta que los tiempos registrados en el formato de hoja de vida del SIDEAP, sea igual al evaluado por cada una de las áreas, lo que evita inducir a error a quienes firman estos formatos y revisiones. </t>
  </si>
  <si>
    <t>7. Revisar la Directiva 001 de 2020, con el fin de ajustar aquellas falencias determinadas en el numeral 2.2. del presente auto de cierre.</t>
  </si>
  <si>
    <t>Realizar una mesa de trabajo para determinar si existen falencias en la Directiva 001 de 2020</t>
  </si>
  <si>
    <t>Una mesa de trabajo</t>
  </si>
  <si>
    <t>15/02/2021: Se realizó la implementación de la Directiva de honorarios 001 de 2021 mediante la cual se hicieron las revisiones peritenetes a la pasada directiva (se anexa directiva actualizada)</t>
  </si>
  <si>
    <t>2/03/2021 Se identifica la implementación de la Directiva de honorarios 001 de 2021 mediante la cual se hicieron las revisiones peritenetes a la pasada directiva. Se recomienda remitir soportes relacionados con  reuniones citadas , mesas de trabajo  u otras para complementar la acción en atención a lo dispuesto en la misma. DKRP</t>
  </si>
  <si>
    <t>8. Compulsar copias del presente auto de cierre y del material recaudado de consulta al SECOP II de los contratos IDIGER 16, 56, 69, 84, 91, 111, 123, 124, 140, 148, 210 y 214 de 2020, a la Subdirección Corporativa y Asuntos Disciplinarios del Instituto Distrital de Gestión de Riesgos y Cambio Climático – IDIGER, para que en el marco de su competencia legal, investigue la posible transgresión al principio de publicidad consagrado en los artículos 209 de la Constitución Política de Colombia, en concordancia con el literal c del artículo 3 de la Ley 1150 de 2007 y en concordancia con el artículo 2.2.1.1.1.7.1. del Decreto 1082 de 2015 y los artículos 2.2.1.1.1.7 y 2.1.1.2.1.8. del Decreto 1081 de 2015; lo cual puede eventualmente constituirse en una falta a los deberes que se encuentran indicados en el numeral 1 del artículo 34 de la Ley 734 de 2002.</t>
  </si>
  <si>
    <t>Realizar una mesa de trabajo para determinar si existe algún tipo de responsabilidad disciplinaria</t>
  </si>
  <si>
    <t xml:space="preserve">9. Compulsar copias del auto de cierre y del material recaudado a la Subdirección Corporativa y Asuntos Disciplinarios del Instituto Distrital de Gestión de Riesgos y Cambio Climático – IDIGER, para que en el marco de su competencia legal, investigue las posibles deficiencias determinadas en el Contrato 145 de 2020 – IDIGER, cuyo contratista es el ciudadano Juan Rachif Cabarcas Rahman, y que tienen que ver con las constancias allegadas para acreditar la experiencia profesional y su contratación, sin el aparente cumplimiento de la experiencia profesional establecida en los estudios previos. </t>
  </si>
  <si>
    <t>* Fortaler el control precontractual, mediante una capacitación a personas vinculadas al proceso de estructuración de estudios previos, con el fin de afianzar los conocimientos en la revisión de hojas de vida y soportes de experiencia</t>
  </si>
  <si>
    <t>COUNTA of ESTADO Y EVALUACIÓN ENTIDAD MARZO</t>
  </si>
  <si>
    <t>Total general</t>
  </si>
  <si>
    <t>COUNTA of ESTADO Y EVALUACIÓN ENTIDAD DICIEMBRE 2020</t>
  </si>
  <si>
    <t>(en blanco)</t>
  </si>
  <si>
    <t>COUNT of No. HALLAZGO o Numeral del Informe de la Auditoría o Visita</t>
  </si>
  <si>
    <t>COUNTA of ESTADO Y EVALUACIÓN ENTIDAD JULIO</t>
  </si>
  <si>
    <t>COUNTA of ESTADO Y EVALUACIÓN ENTIDAD ABRIL 
carolina</t>
  </si>
  <si>
    <t>COUNTA of TIPO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</si>
</sst>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numFmt numFmtId="166" formatCode="d/m/yyyy"/>
    <numFmt numFmtId="167" formatCode="d\.m"/>
  </numFmts>
  <fonts count="36">
    <font>
      <sz val="11"/>
      <color rgb="FF000000"/>
      <name val="Calibri"/>
    </font>
    <font>
      <b/>
      <sz val="40"/>
      <color rgb="FF000000"/>
      <name val="Calibri"/>
    </font>
    <font>
      <b/>
      <sz val="9"/>
      <color rgb="FF000000"/>
      <name val="Arial"/>
    </font>
    <font>
      <b/>
      <sz val="10"/>
      <color rgb="FF000000"/>
      <name val="Arial"/>
    </font>
    <font>
      <b/>
      <sz val="8"/>
      <color rgb="FF000000"/>
      <name val="Arial"/>
    </font>
    <font>
      <sz val="8"/>
      <color rgb="FF000000"/>
      <name val="Arial"/>
    </font>
    <font>
      <sz val="11"/>
      <name val="Calibri"/>
    </font>
    <font>
      <sz val="8"/>
      <name val="Arial"/>
    </font>
    <font>
      <b/>
      <sz val="8"/>
      <color rgb="FFFFFFFF"/>
      <name val="Arial"/>
    </font>
    <font>
      <sz val="11"/>
      <color rgb="FFFF0000"/>
      <name val="Calibri"/>
    </font>
    <font>
      <b/>
      <sz val="11"/>
      <color rgb="FF000000"/>
      <name val="Calibri"/>
    </font>
    <font>
      <sz val="11"/>
      <color rgb="FFFF0000"/>
      <name val="Inconsolata"/>
    </font>
    <font>
      <b/>
      <sz val="14"/>
      <color rgb="FF000000"/>
      <name val="Arial"/>
    </font>
    <font>
      <b/>
      <sz val="20"/>
      <color rgb="FF000000"/>
      <name val="Calibri"/>
    </font>
    <font>
      <b/>
      <sz val="19"/>
      <color rgb="FF000000"/>
      <name val="Calibri"/>
    </font>
    <font>
      <sz val="11"/>
      <color rgb="FF000000"/>
      <name val="Serif"/>
    </font>
    <font>
      <b/>
      <sz val="11"/>
      <color rgb="FF000000"/>
      <name val="Calibri"/>
    </font>
    <font>
      <b/>
      <sz val="12"/>
      <color rgb="FF000000"/>
      <name val="Serif"/>
    </font>
    <font>
      <b/>
      <sz val="12"/>
      <color rgb="FF000000"/>
      <name val="Arial"/>
    </font>
    <font>
      <b/>
      <sz val="11"/>
      <color rgb="FF000000"/>
      <name val="Verdana"/>
    </font>
    <font>
      <sz val="11"/>
      <color rgb="FF000000"/>
      <name val="Verdana"/>
    </font>
    <font>
      <b/>
      <sz val="8"/>
      <name val="Arial"/>
    </font>
    <font>
      <sz val="8"/>
      <color rgb="FFFF0000"/>
      <name val="Arial"/>
    </font>
    <font>
      <u/>
      <sz val="8"/>
      <color rgb="FF000000"/>
      <name val="Arial"/>
    </font>
    <font>
      <b/>
      <u/>
      <sz val="8"/>
      <color rgb="FF000000"/>
      <name val="Arial"/>
    </font>
    <font>
      <sz val="8"/>
      <color rgb="FF0000FF"/>
      <name val="Arial"/>
    </font>
    <font>
      <b/>
      <sz val="8"/>
      <color rgb="FFFF0000"/>
      <name val="Arial"/>
    </font>
    <font>
      <b/>
      <sz val="10"/>
      <color rgb="FF0000FF"/>
      <name val="Arial"/>
    </font>
    <font>
      <sz val="10"/>
      <color rgb="FFFF0000"/>
      <name val="Arial"/>
    </font>
    <font>
      <sz val="10"/>
      <color rgb="FF000000"/>
      <name val="Arial"/>
    </font>
    <font>
      <u/>
      <sz val="8"/>
      <color rgb="FF000000"/>
      <name val="Arial"/>
    </font>
    <font>
      <i/>
      <sz val="8"/>
      <color rgb="FF000000"/>
      <name val="Arial"/>
    </font>
    <font>
      <b/>
      <sz val="8"/>
      <color rgb="FF000000"/>
      <name val="Arial, sans-serif"/>
    </font>
    <font>
      <sz val="8"/>
      <color rgb="FF000000"/>
      <name val="Arial, sans-serif"/>
    </font>
    <font>
      <u/>
      <sz val="8"/>
      <color rgb="FF1155CC"/>
      <name val="Arial"/>
    </font>
    <font>
      <b/>
      <u/>
      <sz val="8"/>
      <color rgb="FF1155CC"/>
      <name val="Arial"/>
    </font>
  </fonts>
  <fills count="17">
    <fill>
      <patternFill patternType="none"/>
    </fill>
    <fill>
      <patternFill patternType="gray125"/>
    </fill>
    <fill>
      <patternFill patternType="solid">
        <fgColor rgb="FFEBF1DE"/>
        <bgColor rgb="FFEBF1DE"/>
      </patternFill>
    </fill>
    <fill>
      <patternFill patternType="solid">
        <fgColor rgb="FFFFFFFF"/>
        <bgColor rgb="FFFFFFFF"/>
      </patternFill>
    </fill>
    <fill>
      <patternFill patternType="solid">
        <fgColor rgb="FFB6D7A8"/>
        <bgColor rgb="FFB6D7A8"/>
      </patternFill>
    </fill>
    <fill>
      <patternFill patternType="solid">
        <fgColor rgb="FF93C47D"/>
        <bgColor rgb="FF93C47D"/>
      </patternFill>
    </fill>
    <fill>
      <patternFill patternType="solid">
        <fgColor rgb="FF666699"/>
        <bgColor rgb="FF666699"/>
      </patternFill>
    </fill>
    <fill>
      <patternFill patternType="solid">
        <fgColor rgb="FFFFF2CC"/>
        <bgColor rgb="FFFFF2CC"/>
      </patternFill>
    </fill>
    <fill>
      <patternFill patternType="solid">
        <fgColor rgb="FFD5A6BD"/>
        <bgColor rgb="FFD5A6BD"/>
      </patternFill>
    </fill>
    <fill>
      <patternFill patternType="solid">
        <fgColor rgb="FF9FC5E8"/>
        <bgColor rgb="FF9FC5E8"/>
      </patternFill>
    </fill>
    <fill>
      <patternFill patternType="solid">
        <fgColor rgb="FFFFE599"/>
        <bgColor rgb="FFFFE599"/>
      </patternFill>
    </fill>
    <fill>
      <patternFill patternType="solid">
        <fgColor rgb="FF8E7CC3"/>
        <bgColor rgb="FF8E7CC3"/>
      </patternFill>
    </fill>
    <fill>
      <patternFill patternType="solid">
        <fgColor rgb="FF6FA8DC"/>
        <bgColor rgb="FF6FA8DC"/>
      </patternFill>
    </fill>
    <fill>
      <patternFill patternType="solid">
        <fgColor rgb="FF00FF00"/>
        <bgColor rgb="FF00FF00"/>
      </patternFill>
    </fill>
    <fill>
      <patternFill patternType="solid">
        <fgColor rgb="FFEAD1DC"/>
        <bgColor rgb="FFEAD1DC"/>
      </patternFill>
    </fill>
    <fill>
      <patternFill patternType="solid">
        <fgColor rgb="FFFFFF00"/>
        <bgColor rgb="FFFFFF00"/>
      </patternFill>
    </fill>
    <fill>
      <patternFill patternType="solid">
        <fgColor rgb="FFB7B7B7"/>
        <bgColor rgb="FFB7B7B7"/>
      </patternFill>
    </fill>
  </fills>
  <borders count="12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ck">
        <color rgb="FF134F5C"/>
      </left>
      <right/>
      <top style="thick">
        <color rgb="FF134F5C"/>
      </top>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right/>
      <top style="thick">
        <color rgb="FFFF00FF"/>
      </top>
      <bottom/>
      <diagonal/>
    </border>
    <border>
      <left/>
      <right style="thick">
        <color rgb="FFFF00FF"/>
      </right>
      <top style="thick">
        <color rgb="FFFF00FF"/>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thin">
        <color rgb="FF000000"/>
      </left>
      <right/>
      <top/>
      <bottom/>
      <diagonal/>
    </border>
    <border>
      <left/>
      <right style="thin">
        <color rgb="FF000000"/>
      </right>
      <top/>
      <bottom/>
      <diagonal/>
    </border>
    <border>
      <left style="thick">
        <color rgb="FF134F5C"/>
      </left>
      <right/>
      <top/>
      <bottom/>
      <diagonal/>
    </border>
    <border>
      <left style="thick">
        <color rgb="FF0000FF"/>
      </left>
      <right/>
      <top/>
      <bottom/>
      <diagonal/>
    </border>
    <border>
      <left/>
      <right style="thick">
        <color rgb="FF0000FF"/>
      </right>
      <top/>
      <bottom/>
      <diagonal/>
    </border>
    <border>
      <left/>
      <right style="thick">
        <color rgb="FFFF00FF"/>
      </right>
      <top/>
      <bottom/>
      <diagonal/>
    </border>
    <border>
      <left style="medium">
        <color rgb="FF0000FF"/>
      </left>
      <right/>
      <top/>
      <bottom/>
      <diagonal/>
    </border>
    <border>
      <left/>
      <right style="medium">
        <color rgb="FF0000FF"/>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ck">
        <color rgb="FF134F5C"/>
      </left>
      <right/>
      <top/>
      <bottom style="thick">
        <color rgb="FF134F5C"/>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right/>
      <top/>
      <bottom style="thick">
        <color rgb="FFFF00FF"/>
      </bottom>
      <diagonal/>
    </border>
    <border>
      <left/>
      <right style="thick">
        <color rgb="FFFF00FF"/>
      </right>
      <top/>
      <bottom style="thick">
        <color rgb="FFFF00FF"/>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thick">
        <color rgb="FF0000FF"/>
      </left>
      <right style="thin">
        <color rgb="FF000000"/>
      </right>
      <top style="thick">
        <color rgb="FF0000FF"/>
      </top>
      <bottom style="thin">
        <color rgb="FF000000"/>
      </bottom>
      <diagonal/>
    </border>
    <border>
      <left/>
      <right/>
      <top style="thick">
        <color rgb="FF0000FF"/>
      </top>
      <bottom style="thin">
        <color rgb="FF000000"/>
      </bottom>
      <diagonal/>
    </border>
    <border>
      <left style="thick">
        <color rgb="FF0000FF"/>
      </left>
      <right style="thin">
        <color rgb="FF000000"/>
      </right>
      <top style="thick">
        <color rgb="FFFF9900"/>
      </top>
      <bottom style="thin">
        <color rgb="FF000000"/>
      </bottom>
      <diagonal/>
    </border>
    <border>
      <left/>
      <right style="thick">
        <color rgb="FFFF9900"/>
      </right>
      <top style="thick">
        <color rgb="FFFF9900"/>
      </top>
      <bottom style="thin">
        <color rgb="FF000000"/>
      </bottom>
      <diagonal/>
    </border>
    <border>
      <left/>
      <right style="thin">
        <color rgb="FF000000"/>
      </right>
      <top style="thick">
        <color rgb="FFFF0000"/>
      </top>
      <bottom style="thin">
        <color rgb="FF000000"/>
      </bottom>
      <diagonal/>
    </border>
    <border>
      <left/>
      <right/>
      <top style="thick">
        <color rgb="FFFF0000"/>
      </top>
      <bottom style="thin">
        <color rgb="FF000000"/>
      </bottom>
      <diagonal/>
    </border>
    <border>
      <left style="thick">
        <color rgb="FF6AA84F"/>
      </left>
      <right style="thin">
        <color rgb="FF000000"/>
      </right>
      <top style="thick">
        <color rgb="FF6AA84F"/>
      </top>
      <bottom style="thin">
        <color rgb="FF000000"/>
      </bottom>
      <diagonal/>
    </border>
    <border>
      <left style="thin">
        <color rgb="FF000000"/>
      </left>
      <right style="thin">
        <color rgb="FF000000"/>
      </right>
      <top style="thick">
        <color rgb="FF6AA84F"/>
      </top>
      <bottom style="thin">
        <color rgb="FF000000"/>
      </bottom>
      <diagonal/>
    </border>
    <border>
      <left style="thin">
        <color rgb="FF000000"/>
      </left>
      <right/>
      <top style="thick">
        <color rgb="FF6AA84F"/>
      </top>
      <bottom style="thin">
        <color rgb="FF000000"/>
      </bottom>
      <diagonal/>
    </border>
    <border>
      <left style="thick">
        <color rgb="FFC27BA0"/>
      </left>
      <right style="thin">
        <color rgb="FF000000"/>
      </right>
      <top/>
      <bottom style="thin">
        <color rgb="FF000000"/>
      </bottom>
      <diagonal/>
    </border>
    <border>
      <left style="thick">
        <color rgb="FFC27BA0"/>
      </left>
      <right/>
      <top/>
      <bottom style="thin">
        <color rgb="FF000000"/>
      </bottom>
      <diagonal/>
    </border>
    <border>
      <left style="thick">
        <color rgb="FF134F5C"/>
      </left>
      <right style="thick">
        <color rgb="FF134F5C"/>
      </right>
      <top style="thick">
        <color rgb="FF134F5C"/>
      </top>
      <bottom style="thick">
        <color rgb="FF134F5C"/>
      </bottom>
      <diagonal/>
    </border>
    <border>
      <left style="thin">
        <color rgb="FF000000"/>
      </left>
      <right style="medium">
        <color rgb="FF0000FF"/>
      </right>
      <top/>
      <bottom style="thin">
        <color rgb="FF000000"/>
      </bottom>
      <diagonal/>
    </border>
    <border>
      <left/>
      <right style="thin">
        <color rgb="FF000000"/>
      </right>
      <top style="thick">
        <color rgb="FFFF00FF"/>
      </top>
      <bottom style="thin">
        <color rgb="FF000000"/>
      </bottom>
      <diagonal/>
    </border>
    <border>
      <left style="thin">
        <color rgb="FF000000"/>
      </left>
      <right style="thin">
        <color rgb="FF000000"/>
      </right>
      <top style="thick">
        <color rgb="FFFF00FF"/>
      </top>
      <bottom style="thin">
        <color rgb="FF000000"/>
      </bottom>
      <diagonal/>
    </border>
    <border>
      <left style="thin">
        <color rgb="FF000000"/>
      </left>
      <right style="thick">
        <color rgb="FFFF00FF"/>
      </right>
      <top style="thick">
        <color rgb="FFFF00FF"/>
      </top>
      <bottom style="thin">
        <color rgb="FF000000"/>
      </bottom>
      <diagonal/>
    </border>
    <border>
      <left style="thin">
        <color rgb="FF000000"/>
      </left>
      <right style="thick">
        <color rgb="FFFF00FF"/>
      </right>
      <top/>
      <bottom/>
      <diagonal/>
    </border>
    <border>
      <left style="thick">
        <color rgb="FF0000FF"/>
      </left>
      <right style="thin">
        <color rgb="FF000000"/>
      </right>
      <top/>
      <bottom style="thin">
        <color rgb="FF000000"/>
      </bottom>
      <diagonal/>
    </border>
    <border>
      <left/>
      <right style="thick">
        <color rgb="FFFF9900"/>
      </right>
      <top/>
      <bottom style="thin">
        <color rgb="FF000000"/>
      </bottom>
      <diagonal/>
    </border>
    <border>
      <left style="thick">
        <color rgb="FF6AA84F"/>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C27BA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FF"/>
      </right>
      <top style="thin">
        <color rgb="FF000000"/>
      </top>
      <bottom style="thin">
        <color rgb="FF000000"/>
      </bottom>
      <diagonal/>
    </border>
    <border>
      <left style="thin">
        <color rgb="FF000000"/>
      </left>
      <right style="thick">
        <color rgb="FFFF00FF"/>
      </right>
      <top style="thin">
        <color rgb="FF000000"/>
      </top>
      <bottom style="thin">
        <color rgb="FF000000"/>
      </bottom>
      <diagonal/>
    </border>
    <border>
      <left style="medium">
        <color rgb="FF0000FF"/>
      </left>
      <right style="thin">
        <color rgb="FF000000"/>
      </right>
      <top style="medium">
        <color rgb="FF0000FF"/>
      </top>
      <bottom style="thin">
        <color rgb="FF000000"/>
      </bottom>
      <diagonal/>
    </border>
    <border>
      <left style="thin">
        <color rgb="FF000000"/>
      </left>
      <right style="thin">
        <color rgb="FF000000"/>
      </right>
      <top style="medium">
        <color rgb="FF0000FF"/>
      </top>
      <bottom style="thin">
        <color rgb="FF000000"/>
      </bottom>
      <diagonal/>
    </border>
    <border>
      <left style="thin">
        <color rgb="FF000000"/>
      </left>
      <right style="medium">
        <color rgb="FF0000FF"/>
      </right>
      <top style="medium">
        <color rgb="FF0000FF"/>
      </top>
      <bottom style="thin">
        <color rgb="FF000000"/>
      </bottom>
      <diagonal/>
    </border>
    <border>
      <left style="medium">
        <color rgb="FF0000FF"/>
      </left>
      <right style="thin">
        <color rgb="FF000000"/>
      </right>
      <top style="thin">
        <color rgb="FF000000"/>
      </top>
      <bottom style="thin">
        <color rgb="FF000000"/>
      </bottom>
      <diagonal/>
    </border>
    <border>
      <left style="thick">
        <color rgb="FFC27BA0"/>
      </left>
      <right/>
      <top style="thin">
        <color rgb="FF000000"/>
      </top>
      <bottom style="thin">
        <color rgb="FF000000"/>
      </bottom>
      <diagonal/>
    </border>
    <border>
      <left/>
      <right/>
      <top style="thin">
        <color rgb="FF000000"/>
      </top>
      <bottom style="thin">
        <color rgb="FF000000"/>
      </bottom>
      <diagonal/>
    </border>
    <border>
      <left style="thick">
        <color rgb="FFC27BA0"/>
      </left>
      <right/>
      <top style="thin">
        <color rgb="FF000000"/>
      </top>
      <bottom style="thick">
        <color rgb="FFC27BA0"/>
      </bottom>
      <diagonal/>
    </border>
    <border>
      <left style="thin">
        <color rgb="FFCCCCCC"/>
      </left>
      <right style="thin">
        <color rgb="FF000000"/>
      </right>
      <top style="thin">
        <color rgb="FFCCCCCC"/>
      </top>
      <bottom style="thin">
        <color rgb="FF000000"/>
      </bottom>
      <diagonal/>
    </border>
    <border>
      <left style="thin">
        <color rgb="FF0000FF"/>
      </left>
      <right style="thin">
        <color rgb="FF000000"/>
      </right>
      <top/>
      <bottom style="thin">
        <color rgb="FF000000"/>
      </bottom>
      <diagonal/>
    </border>
    <border>
      <left/>
      <right style="thin">
        <color rgb="FF0000FF"/>
      </right>
      <top style="thin">
        <color rgb="FF000000"/>
      </top>
      <bottom style="thin">
        <color rgb="FF000000"/>
      </bottom>
      <diagonal/>
    </border>
    <border>
      <left/>
      <right style="thin">
        <color rgb="FFFF00FF"/>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medium">
        <color rgb="FF0000FF"/>
      </bottom>
      <diagonal/>
    </border>
    <border>
      <left style="thin">
        <color rgb="FF000000"/>
      </left>
      <right style="thin">
        <color rgb="FF000000"/>
      </right>
      <top style="thin">
        <color rgb="FF000000"/>
      </top>
      <bottom style="medium">
        <color rgb="FF0000FF"/>
      </bottom>
      <diagonal/>
    </border>
    <border>
      <left style="thin">
        <color rgb="FF000000"/>
      </left>
      <right style="medium">
        <color rgb="FF0000FF"/>
      </right>
      <top style="thin">
        <color rgb="FF000000"/>
      </top>
      <bottom style="medium">
        <color rgb="FF0000FF"/>
      </bottom>
      <diagonal/>
    </border>
    <border>
      <left/>
      <right style="thin">
        <color rgb="FF000000"/>
      </right>
      <top style="thin">
        <color rgb="FF000000"/>
      </top>
      <bottom style="thick">
        <color rgb="FFFF00FF"/>
      </bottom>
      <diagonal/>
    </border>
    <border>
      <left style="thin">
        <color rgb="FF000000"/>
      </left>
      <right style="thin">
        <color rgb="FF000000"/>
      </right>
      <top style="thin">
        <color rgb="FF000000"/>
      </top>
      <bottom style="thick">
        <color rgb="FFFF00FF"/>
      </bottom>
      <diagonal/>
    </border>
    <border>
      <left style="thin">
        <color rgb="FF000000"/>
      </left>
      <right style="thick">
        <color rgb="FFFF00FF"/>
      </right>
      <top style="thin">
        <color rgb="FF000000"/>
      </top>
      <bottom style="thick">
        <color rgb="FFFF00FF"/>
      </bottom>
      <diagonal/>
    </border>
    <border>
      <left style="thin">
        <color rgb="FF000000"/>
      </left>
      <right/>
      <top style="thin">
        <color rgb="FF000000"/>
      </top>
      <bottom style="thick">
        <color rgb="FFFF00FF"/>
      </bottom>
      <diagonal/>
    </border>
    <border>
      <left style="medium">
        <color rgb="FF0000FF"/>
      </left>
      <right style="thin">
        <color rgb="FF000000"/>
      </right>
      <top style="thin">
        <color rgb="FF000000"/>
      </top>
      <bottom style="medium">
        <color rgb="FF0000FF"/>
      </bottom>
      <diagonal/>
    </border>
    <border>
      <left style="thin">
        <color rgb="FFFF00FF"/>
      </left>
      <right/>
      <top style="thin">
        <color rgb="FFFF00FF"/>
      </top>
      <bottom/>
      <diagonal/>
    </border>
    <border>
      <left/>
      <right/>
      <top style="thin">
        <color rgb="FFFF00FF"/>
      </top>
      <bottom/>
      <diagonal/>
    </border>
    <border>
      <left/>
      <right style="thin">
        <color rgb="FFFF00FF"/>
      </right>
      <top style="thin">
        <color rgb="FFFF00FF"/>
      </top>
      <bottom/>
      <diagonal/>
    </border>
    <border>
      <left style="thin">
        <color rgb="FFFF00FF"/>
      </left>
      <right/>
      <top/>
      <bottom/>
      <diagonal/>
    </border>
    <border>
      <left/>
      <right style="thin">
        <color rgb="FFFF00FF"/>
      </right>
      <top/>
      <bottom/>
      <diagonal/>
    </border>
    <border>
      <left style="thin">
        <color rgb="FFFF00FF"/>
      </left>
      <right/>
      <top/>
      <bottom style="thin">
        <color rgb="FFFF00FF"/>
      </bottom>
      <diagonal/>
    </border>
    <border>
      <left/>
      <right/>
      <top/>
      <bottom style="thin">
        <color rgb="FFFF00FF"/>
      </bottom>
      <diagonal/>
    </border>
    <border>
      <left/>
      <right style="thin">
        <color rgb="FFFF00FF"/>
      </right>
      <top/>
      <bottom style="thin">
        <color rgb="FFFF00FF"/>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style="thin">
        <color indexed="65"/>
      </top>
      <bottom/>
      <diagonal/>
    </border>
    <border>
      <left style="thin">
        <color indexed="65"/>
      </left>
      <right/>
      <top style="thin">
        <color rgb="FF999999"/>
      </top>
      <bottom/>
      <diagonal/>
    </border>
    <border>
      <left style="thin">
        <color indexed="65"/>
      </left>
      <right/>
      <top style="thin">
        <color rgb="FF999999"/>
      </top>
      <bottom style="thin">
        <color rgb="FF999999"/>
      </bottom>
      <diagonal/>
    </border>
    <border>
      <left style="thin">
        <color indexed="65"/>
      </left>
      <right style="thin">
        <color rgb="FF999999"/>
      </right>
      <top style="thin">
        <color rgb="FF999999"/>
      </top>
      <bottom/>
      <diagonal/>
    </border>
    <border>
      <left/>
      <right/>
      <top style="thin">
        <color rgb="FF999999"/>
      </top>
      <bottom/>
      <diagonal/>
    </border>
    <border>
      <left/>
      <right/>
      <top style="thin">
        <color rgb="FF999999"/>
      </top>
      <bottom style="thin">
        <color rgb="FF999999"/>
      </bottom>
      <diagonal/>
    </border>
  </borders>
  <cellStyleXfs count="1">
    <xf numFmtId="0" fontId="0" fillId="0" borderId="0"/>
  </cellStyleXfs>
  <cellXfs count="306">
    <xf numFmtId="0" fontId="0" fillId="0" borderId="0" xfId="0" applyFont="1" applyAlignment="1"/>
    <xf numFmtId="0" fontId="0" fillId="0" borderId="0" xfId="0" applyFont="1"/>
    <xf numFmtId="0" fontId="2" fillId="0" borderId="0" xfId="0" applyFont="1" applyAlignment="1">
      <alignment vertical="center"/>
    </xf>
    <xf numFmtId="0" fontId="2" fillId="0" borderId="0" xfId="0" applyFont="1" applyAlignment="1"/>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3" borderId="3" xfId="0" applyFont="1" applyFill="1" applyBorder="1" applyAlignment="1">
      <alignment horizontal="left" vertical="center" wrapText="1"/>
    </xf>
    <xf numFmtId="0" fontId="5" fillId="3" borderId="3" xfId="0" applyFont="1" applyFill="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0" fillId="0" borderId="0" xfId="0" applyFont="1" applyAlignment="1"/>
    <xf numFmtId="0" fontId="5" fillId="3" borderId="5" xfId="0" applyFont="1" applyFill="1" applyBorder="1" applyAlignment="1">
      <alignment horizontal="center" vertical="center"/>
    </xf>
    <xf numFmtId="0" fontId="5" fillId="0" borderId="6" xfId="0" applyFont="1" applyBorder="1" applyAlignment="1">
      <alignment horizontal="center" vertical="center"/>
    </xf>
    <xf numFmtId="0" fontId="5" fillId="3" borderId="7" xfId="0" applyFont="1" applyFill="1" applyBorder="1" applyAlignment="1">
      <alignment horizontal="left" vertical="center" wrapText="1"/>
    </xf>
    <xf numFmtId="0" fontId="5" fillId="3" borderId="7" xfId="0" applyFont="1" applyFill="1" applyBorder="1" applyAlignment="1">
      <alignment horizontal="center" vertical="center"/>
    </xf>
    <xf numFmtId="0" fontId="5" fillId="0" borderId="7" xfId="0" applyFont="1" applyBorder="1" applyAlignment="1">
      <alignment horizontal="center"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0" fillId="0" borderId="0" xfId="0" applyFont="1" applyAlignment="1">
      <alignment horizontal="center"/>
    </xf>
    <xf numFmtId="0" fontId="0" fillId="0" borderId="0" xfId="0" applyFont="1" applyAlignment="1"/>
    <xf numFmtId="0" fontId="5" fillId="0" borderId="4" xfId="0" applyFont="1" applyBorder="1" applyAlignment="1">
      <alignment horizontal="left" vertical="center"/>
    </xf>
    <xf numFmtId="164" fontId="7" fillId="0" borderId="19" xfId="0" applyNumberFormat="1" applyFont="1" applyBorder="1" applyAlignment="1">
      <alignment horizontal="center" vertical="center"/>
    </xf>
    <xf numFmtId="0" fontId="4" fillId="0" borderId="20" xfId="0" applyFont="1" applyBorder="1" applyAlignment="1">
      <alignment horizontal="left" vertical="center"/>
    </xf>
    <xf numFmtId="0" fontId="5" fillId="0" borderId="21" xfId="0" applyFont="1" applyBorder="1" applyAlignment="1">
      <alignment horizontal="center" vertical="center"/>
    </xf>
    <xf numFmtId="9" fontId="7" fillId="0" borderId="22" xfId="0" applyNumberFormat="1" applyFont="1" applyBorder="1" applyAlignment="1">
      <alignment horizontal="center" vertical="center"/>
    </xf>
    <xf numFmtId="10" fontId="0" fillId="0" borderId="0" xfId="0" applyNumberFormat="1" applyFont="1"/>
    <xf numFmtId="0" fontId="6" fillId="0" borderId="0" xfId="0" applyFont="1" applyAlignment="1">
      <alignment vertical="center"/>
    </xf>
    <xf numFmtId="0" fontId="8" fillId="6" borderId="5" xfId="0" applyFont="1" applyFill="1" applyBorder="1" applyAlignment="1">
      <alignment horizontal="center" vertical="center" wrapText="1"/>
    </xf>
    <xf numFmtId="0" fontId="9" fillId="0" borderId="0" xfId="0" applyFont="1" applyAlignment="1"/>
    <xf numFmtId="0" fontId="11" fillId="3" borderId="0" xfId="0" applyFont="1" applyFill="1" applyAlignment="1"/>
    <xf numFmtId="0" fontId="15" fillId="3" borderId="0" xfId="0" applyFont="1" applyFill="1" applyAlignment="1">
      <alignment horizontal="center" wrapText="1"/>
    </xf>
    <xf numFmtId="0" fontId="0" fillId="3" borderId="0" xfId="0" applyFont="1" applyFill="1" applyAlignment="1">
      <alignment wrapText="1"/>
    </xf>
    <xf numFmtId="0" fontId="16" fillId="3" borderId="0" xfId="0" applyFont="1" applyFill="1" applyAlignment="1">
      <alignment wrapText="1"/>
    </xf>
    <xf numFmtId="0" fontId="6" fillId="3" borderId="0" xfId="0" applyFont="1" applyFill="1"/>
    <xf numFmtId="0" fontId="17" fillId="3" borderId="0" xfId="0" applyFont="1" applyFill="1" applyAlignment="1">
      <alignment horizontal="center" wrapText="1"/>
    </xf>
    <xf numFmtId="0" fontId="18" fillId="3" borderId="0" xfId="0" applyFont="1" applyFill="1" applyAlignment="1">
      <alignment horizontal="center" wrapText="1"/>
    </xf>
    <xf numFmtId="0" fontId="19" fillId="3" borderId="0" xfId="0" applyFont="1" applyFill="1" applyAlignment="1">
      <alignment horizontal="center" wrapText="1"/>
    </xf>
    <xf numFmtId="0" fontId="20" fillId="3" borderId="0" xfId="0" applyFont="1" applyFill="1" applyAlignment="1">
      <alignment horizontal="center" wrapText="1"/>
    </xf>
    <xf numFmtId="0" fontId="17" fillId="3" borderId="0" xfId="0" applyFont="1" applyFill="1" applyAlignment="1">
      <alignment horizontal="center" wrapText="1"/>
    </xf>
    <xf numFmtId="0" fontId="0" fillId="3" borderId="0" xfId="0" applyFont="1" applyFill="1" applyAlignment="1">
      <alignment horizontal="center" wrapText="1"/>
    </xf>
    <xf numFmtId="0" fontId="0" fillId="3" borderId="0" xfId="0" applyFont="1" applyFill="1" applyAlignment="1">
      <alignment wrapText="1"/>
    </xf>
    <xf numFmtId="0" fontId="8" fillId="6" borderId="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21" fillId="3" borderId="55" xfId="0" applyFont="1" applyFill="1" applyBorder="1" applyAlignment="1">
      <alignment horizontal="center" vertical="center" wrapText="1"/>
    </xf>
    <xf numFmtId="0" fontId="21" fillId="3" borderId="56" xfId="0" applyFont="1" applyFill="1" applyBorder="1" applyAlignment="1">
      <alignment horizontal="center" vertical="center" wrapText="1"/>
    </xf>
    <xf numFmtId="0" fontId="21" fillId="3" borderId="57" xfId="0" applyFont="1" applyFill="1" applyBorder="1" applyAlignment="1">
      <alignment horizontal="center" vertical="center" wrapText="1"/>
    </xf>
    <xf numFmtId="0" fontId="21" fillId="3" borderId="58" xfId="0" applyFont="1" applyFill="1" applyBorder="1" applyAlignment="1">
      <alignment horizontal="center" vertical="center" wrapText="1"/>
    </xf>
    <xf numFmtId="0" fontId="21" fillId="3" borderId="59" xfId="0" applyFont="1" applyFill="1" applyBorder="1" applyAlignment="1">
      <alignment horizontal="center" vertical="center" wrapText="1"/>
    </xf>
    <xf numFmtId="0" fontId="21" fillId="3" borderId="60" xfId="0" applyFont="1" applyFill="1" applyBorder="1" applyAlignment="1">
      <alignment horizontal="center" vertical="center" wrapText="1"/>
    </xf>
    <xf numFmtId="0" fontId="21" fillId="3" borderId="61" xfId="0" applyFont="1" applyFill="1" applyBorder="1" applyAlignment="1">
      <alignment horizontal="center" vertical="center" wrapText="1"/>
    </xf>
    <xf numFmtId="0" fontId="21" fillId="3" borderId="62"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21" fillId="3" borderId="64" xfId="0" applyFont="1" applyFill="1" applyBorder="1" applyAlignment="1">
      <alignment horizontal="center" vertical="center" wrapText="1"/>
    </xf>
    <xf numFmtId="0" fontId="21" fillId="3" borderId="65" xfId="0" applyFont="1" applyFill="1" applyBorder="1" applyAlignment="1">
      <alignment horizontal="center" vertical="center" wrapText="1"/>
    </xf>
    <xf numFmtId="0" fontId="21" fillId="3" borderId="66" xfId="0" applyFont="1" applyFill="1" applyBorder="1" applyAlignment="1">
      <alignment horizontal="center" vertical="center" wrapText="1"/>
    </xf>
    <xf numFmtId="0" fontId="21" fillId="3" borderId="67" xfId="0" applyFont="1" applyFill="1" applyBorder="1" applyAlignment="1">
      <alignment horizontal="center" vertical="center" wrapText="1"/>
    </xf>
    <xf numFmtId="0" fontId="21" fillId="3" borderId="68" xfId="0" applyFont="1" applyFill="1" applyBorder="1" applyAlignment="1">
      <alignment horizontal="center" vertical="center" wrapText="1"/>
    </xf>
    <xf numFmtId="0" fontId="21" fillId="3" borderId="69" xfId="0" applyFont="1" applyFill="1" applyBorder="1" applyAlignment="1">
      <alignment horizontal="center" vertical="center" wrapText="1"/>
    </xf>
    <xf numFmtId="0" fontId="21" fillId="3" borderId="70" xfId="0" applyFont="1" applyFill="1" applyBorder="1" applyAlignment="1">
      <alignment horizontal="center" vertical="center" wrapText="1"/>
    </xf>
    <xf numFmtId="0" fontId="21" fillId="3" borderId="36"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71" xfId="0" applyFont="1" applyFill="1" applyBorder="1" applyAlignment="1">
      <alignment horizontal="center" vertical="center" wrapText="1"/>
    </xf>
    <xf numFmtId="0" fontId="5" fillId="3" borderId="5" xfId="0" applyFont="1" applyFill="1" applyBorder="1" applyAlignment="1">
      <alignment horizontal="center" vertical="top" wrapText="1"/>
    </xf>
    <xf numFmtId="0" fontId="5" fillId="3" borderId="5" xfId="0" applyFont="1" applyFill="1" applyBorder="1" applyAlignment="1">
      <alignment horizontal="left" vertical="top" wrapText="1"/>
    </xf>
    <xf numFmtId="0" fontId="4" fillId="3" borderId="5" xfId="0" applyFont="1" applyFill="1" applyBorder="1" applyAlignment="1">
      <alignment horizontal="left" vertical="top" wrapText="1"/>
    </xf>
    <xf numFmtId="9" fontId="5" fillId="3" borderId="5" xfId="0" applyNumberFormat="1" applyFont="1" applyFill="1" applyBorder="1" applyAlignment="1">
      <alignment horizontal="center" vertical="top" wrapText="1"/>
    </xf>
    <xf numFmtId="165" fontId="5" fillId="3" borderId="5" xfId="0" applyNumberFormat="1" applyFont="1" applyFill="1" applyBorder="1" applyAlignment="1">
      <alignment horizontal="center" vertical="top" wrapText="1"/>
    </xf>
    <xf numFmtId="165" fontId="5" fillId="3" borderId="45" xfId="0" applyNumberFormat="1"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44" xfId="0" applyFont="1" applyFill="1" applyBorder="1" applyAlignment="1">
      <alignment horizontal="left" vertical="top" wrapText="1"/>
    </xf>
    <xf numFmtId="9" fontId="5" fillId="3" borderId="44" xfId="0" applyNumberFormat="1" applyFont="1" applyFill="1" applyBorder="1" applyAlignment="1">
      <alignment horizontal="left" vertical="top" wrapText="1"/>
    </xf>
    <xf numFmtId="0" fontId="5" fillId="3" borderId="45" xfId="0" applyFont="1" applyFill="1" applyBorder="1" applyAlignment="1">
      <alignment horizontal="left" vertical="top" wrapText="1"/>
    </xf>
    <xf numFmtId="0" fontId="5" fillId="3" borderId="45" xfId="0" applyFont="1" applyFill="1" applyBorder="1" applyAlignment="1">
      <alignment horizontal="left" vertical="top" wrapText="1"/>
    </xf>
    <xf numFmtId="0" fontId="5" fillId="3" borderId="72" xfId="0" applyFont="1" applyFill="1" applyBorder="1" applyAlignment="1">
      <alignment horizontal="center" vertical="top" wrapText="1"/>
    </xf>
    <xf numFmtId="10" fontId="5" fillId="3" borderId="72" xfId="0" applyNumberFormat="1" applyFont="1" applyFill="1" applyBorder="1" applyAlignment="1">
      <alignment horizontal="center" vertical="top" wrapText="1"/>
    </xf>
    <xf numFmtId="0" fontId="5" fillId="3" borderId="73" xfId="0" applyFont="1" applyFill="1" applyBorder="1" applyAlignment="1">
      <alignment horizontal="center" vertical="top" wrapText="1"/>
    </xf>
    <xf numFmtId="0" fontId="5" fillId="3" borderId="44" xfId="0" applyFont="1" applyFill="1" applyBorder="1" applyAlignment="1">
      <alignment horizontal="center" vertical="top" wrapText="1"/>
    </xf>
    <xf numFmtId="0" fontId="5" fillId="3" borderId="45" xfId="0" applyFont="1" applyFill="1" applyBorder="1" applyAlignment="1">
      <alignment horizontal="center" vertical="top" wrapText="1"/>
    </xf>
    <xf numFmtId="9" fontId="5" fillId="3" borderId="74" xfId="0" applyNumberFormat="1" applyFont="1" applyFill="1" applyBorder="1" applyAlignment="1">
      <alignment horizontal="center" vertical="top" wrapText="1"/>
    </xf>
    <xf numFmtId="0" fontId="5" fillId="3" borderId="75" xfId="0" applyFont="1" applyFill="1" applyBorder="1" applyAlignment="1">
      <alignment horizontal="center" vertical="top" wrapText="1"/>
    </xf>
    <xf numFmtId="9" fontId="5" fillId="3" borderId="76" xfId="0" applyNumberFormat="1" applyFont="1" applyFill="1" applyBorder="1" applyAlignment="1">
      <alignment horizontal="center" vertical="top" wrapText="1"/>
    </xf>
    <xf numFmtId="0" fontId="5" fillId="13" borderId="66" xfId="0" applyFont="1" applyFill="1" applyBorder="1" applyAlignment="1">
      <alignment horizontal="center" vertical="top" wrapText="1"/>
    </xf>
    <xf numFmtId="9" fontId="5" fillId="3" borderId="77" xfId="0" applyNumberFormat="1" applyFont="1" applyFill="1" applyBorder="1" applyAlignment="1">
      <alignment horizontal="center" vertical="top" wrapText="1"/>
    </xf>
    <xf numFmtId="0" fontId="5" fillId="13" borderId="5" xfId="0" applyFont="1" applyFill="1" applyBorder="1" applyAlignment="1">
      <alignment horizontal="center" vertical="top" wrapText="1"/>
    </xf>
    <xf numFmtId="0" fontId="5" fillId="3" borderId="78" xfId="0" applyFont="1" applyFill="1" applyBorder="1" applyAlignment="1">
      <alignment horizontal="center" vertical="top" wrapText="1"/>
    </xf>
    <xf numFmtId="0" fontId="5" fillId="3" borderId="79" xfId="0" applyFont="1" applyFill="1" applyBorder="1" applyAlignment="1">
      <alignment horizontal="center" vertical="top" wrapText="1"/>
    </xf>
    <xf numFmtId="9" fontId="5" fillId="3" borderId="80" xfId="0" applyNumberFormat="1" applyFont="1" applyFill="1" applyBorder="1" applyAlignment="1">
      <alignment horizontal="center" vertical="top" wrapText="1"/>
    </xf>
    <xf numFmtId="0" fontId="5" fillId="13" borderId="81" xfId="0" applyFont="1" applyFill="1" applyBorder="1" applyAlignment="1">
      <alignment horizontal="center" vertical="top" wrapText="1"/>
    </xf>
    <xf numFmtId="0" fontId="5" fillId="3" borderId="82" xfId="0" applyFont="1" applyFill="1" applyBorder="1" applyAlignment="1">
      <alignment horizontal="center" vertical="top" wrapText="1"/>
    </xf>
    <xf numFmtId="9" fontId="5" fillId="3" borderId="83" xfId="0" applyNumberFormat="1" applyFont="1" applyFill="1" applyBorder="1" applyAlignment="1">
      <alignment horizontal="center" vertical="top" wrapText="1"/>
    </xf>
    <xf numFmtId="9" fontId="5" fillId="3" borderId="44" xfId="0" applyNumberFormat="1" applyFont="1" applyFill="1" applyBorder="1" applyAlignment="1">
      <alignment horizontal="center" vertical="top" wrapText="1"/>
    </xf>
    <xf numFmtId="0" fontId="5" fillId="3" borderId="44" xfId="0" applyFont="1" applyFill="1" applyBorder="1" applyAlignment="1">
      <alignment horizontal="left" vertical="top" wrapText="1"/>
    </xf>
    <xf numFmtId="0" fontId="5" fillId="3" borderId="76" xfId="0" applyFont="1" applyFill="1" applyBorder="1" applyAlignment="1">
      <alignment horizontal="center" vertical="top" wrapText="1"/>
    </xf>
    <xf numFmtId="0" fontId="5" fillId="3" borderId="84"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73" xfId="0" applyFont="1" applyFill="1" applyBorder="1" applyAlignment="1">
      <alignment horizontal="left" vertical="top" wrapText="1"/>
    </xf>
    <xf numFmtId="49" fontId="5" fillId="3" borderId="5" xfId="0" applyNumberFormat="1" applyFont="1" applyFill="1" applyBorder="1" applyAlignment="1">
      <alignment horizontal="center" vertical="top" wrapText="1"/>
    </xf>
    <xf numFmtId="166" fontId="5" fillId="3" borderId="5" xfId="0" applyNumberFormat="1" applyFont="1" applyFill="1" applyBorder="1" applyAlignment="1">
      <alignment horizontal="center" vertical="top" wrapText="1"/>
    </xf>
    <xf numFmtId="9" fontId="5" fillId="3" borderId="3" xfId="0" applyNumberFormat="1" applyFont="1" applyFill="1" applyBorder="1" applyAlignment="1">
      <alignment horizontal="left" vertical="top" wrapText="1"/>
    </xf>
    <xf numFmtId="166" fontId="5" fillId="3" borderId="45" xfId="0" applyNumberFormat="1" applyFont="1" applyFill="1" applyBorder="1" applyAlignment="1">
      <alignment horizontal="center" vertical="top" wrapText="1"/>
    </xf>
    <xf numFmtId="9" fontId="5" fillId="3" borderId="3" xfId="0" applyNumberFormat="1" applyFont="1" applyFill="1" applyBorder="1" applyAlignment="1">
      <alignment horizontal="center" vertical="top" wrapText="1"/>
    </xf>
    <xf numFmtId="0" fontId="5" fillId="3" borderId="44" xfId="0" applyFont="1" applyFill="1" applyBorder="1" applyAlignment="1">
      <alignment vertical="top" wrapText="1"/>
    </xf>
    <xf numFmtId="165" fontId="5" fillId="3" borderId="44" xfId="0" applyNumberFormat="1" applyFont="1" applyFill="1" applyBorder="1" applyAlignment="1">
      <alignment horizontal="center" vertical="top" wrapText="1"/>
    </xf>
    <xf numFmtId="0" fontId="5" fillId="3" borderId="77" xfId="0" applyFont="1" applyFill="1" applyBorder="1" applyAlignment="1">
      <alignment horizontal="left" vertical="top" wrapText="1"/>
    </xf>
    <xf numFmtId="0" fontId="5" fillId="3" borderId="77"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85" xfId="0" applyFont="1" applyFill="1" applyBorder="1" applyAlignment="1">
      <alignment horizontal="left" vertical="top" wrapText="1"/>
    </xf>
    <xf numFmtId="0" fontId="5" fillId="3" borderId="74" xfId="0" applyFont="1" applyFill="1" applyBorder="1" applyAlignment="1">
      <alignment horizontal="center" vertical="top" wrapText="1"/>
    </xf>
    <xf numFmtId="0" fontId="5" fillId="3" borderId="66" xfId="0" applyFont="1" applyFill="1" applyBorder="1" applyAlignment="1">
      <alignment horizontal="center" vertical="top" wrapText="1"/>
    </xf>
    <xf numFmtId="166" fontId="5" fillId="3" borderId="44" xfId="0" applyNumberFormat="1" applyFont="1" applyFill="1" applyBorder="1" applyAlignment="1">
      <alignment horizontal="center" vertical="top" wrapText="1"/>
    </xf>
    <xf numFmtId="0" fontId="5" fillId="3" borderId="85" xfId="0" applyFont="1" applyFill="1" applyBorder="1" applyAlignment="1">
      <alignment horizontal="left" vertical="top" wrapText="1"/>
    </xf>
    <xf numFmtId="9" fontId="5" fillId="3" borderId="72" xfId="0" applyNumberFormat="1" applyFont="1" applyFill="1" applyBorder="1" applyAlignment="1">
      <alignment horizontal="center" vertical="top" wrapText="1"/>
    </xf>
    <xf numFmtId="0" fontId="4" fillId="3" borderId="4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14" borderId="44" xfId="0" applyFont="1" applyFill="1" applyBorder="1" applyAlignment="1">
      <alignment vertical="top" wrapText="1"/>
    </xf>
    <xf numFmtId="0" fontId="5" fillId="3" borderId="73" xfId="0" applyFont="1" applyFill="1" applyBorder="1" applyAlignment="1">
      <alignment horizontal="center" vertical="center" wrapText="1"/>
    </xf>
    <xf numFmtId="0" fontId="5" fillId="3" borderId="86" xfId="0" applyFont="1" applyFill="1" applyBorder="1" applyAlignment="1">
      <alignment horizontal="center" vertical="top" wrapText="1"/>
    </xf>
    <xf numFmtId="0" fontId="5" fillId="3" borderId="77" xfId="0" applyFont="1" applyFill="1" applyBorder="1" applyAlignment="1">
      <alignment horizontal="center" vertical="top" wrapText="1"/>
    </xf>
    <xf numFmtId="0" fontId="5" fillId="3" borderId="45" xfId="0" applyFont="1" applyFill="1" applyBorder="1" applyAlignment="1">
      <alignment horizontal="left" vertical="top" wrapText="1"/>
    </xf>
    <xf numFmtId="0" fontId="4" fillId="3" borderId="5" xfId="0" applyFont="1" applyFill="1" applyBorder="1" applyAlignment="1">
      <alignment horizontal="center" vertical="top" wrapText="1"/>
    </xf>
    <xf numFmtId="0" fontId="22" fillId="3" borderId="44" xfId="0" applyFont="1" applyFill="1" applyBorder="1" applyAlignment="1">
      <alignment horizontal="center" vertical="top" wrapText="1"/>
    </xf>
    <xf numFmtId="9" fontId="5" fillId="3" borderId="44" xfId="0" applyNumberFormat="1" applyFont="1" applyFill="1" applyBorder="1" applyAlignment="1">
      <alignment horizontal="center" vertical="center" wrapText="1"/>
    </xf>
    <xf numFmtId="0" fontId="4" fillId="3" borderId="44" xfId="0" applyFont="1" applyFill="1" applyBorder="1" applyAlignment="1">
      <alignment vertical="top" wrapText="1"/>
    </xf>
    <xf numFmtId="0" fontId="5" fillId="3" borderId="87" xfId="0" applyFont="1" applyFill="1" applyBorder="1" applyAlignment="1">
      <alignment vertical="top" wrapText="1"/>
    </xf>
    <xf numFmtId="0" fontId="4" fillId="3" borderId="3" xfId="0" applyFont="1" applyFill="1" applyBorder="1" applyAlignment="1">
      <alignment horizontal="left" vertical="top" wrapText="1"/>
    </xf>
    <xf numFmtId="0" fontId="5" fillId="3" borderId="5" xfId="0" applyFont="1" applyFill="1" applyBorder="1" applyAlignment="1">
      <alignment horizontal="left" vertical="top"/>
    </xf>
    <xf numFmtId="0" fontId="4" fillId="3" borderId="45" xfId="0" applyFont="1" applyFill="1" applyBorder="1" applyAlignment="1">
      <alignment horizontal="left" vertical="top" wrapText="1"/>
    </xf>
    <xf numFmtId="0" fontId="5" fillId="3" borderId="44" xfId="0" applyFont="1" applyFill="1" applyBorder="1" applyAlignment="1">
      <alignment horizontal="left" vertical="top" wrapText="1"/>
    </xf>
    <xf numFmtId="0" fontId="5" fillId="3" borderId="45" xfId="0" applyFont="1" applyFill="1" applyBorder="1" applyAlignment="1">
      <alignment horizontal="left" vertical="top" wrapText="1"/>
    </xf>
    <xf numFmtId="0" fontId="5" fillId="3" borderId="44" xfId="0" applyFont="1" applyFill="1" applyBorder="1" applyAlignment="1">
      <alignment horizontal="left" vertical="top" wrapText="1"/>
    </xf>
    <xf numFmtId="0" fontId="5" fillId="3" borderId="88" xfId="0" applyFont="1" applyFill="1" applyBorder="1" applyAlignment="1">
      <alignment horizontal="center" vertical="top" wrapText="1"/>
    </xf>
    <xf numFmtId="0" fontId="5" fillId="3" borderId="45" xfId="0" applyFont="1" applyFill="1" applyBorder="1" applyAlignment="1">
      <alignment horizontal="center" vertical="top" wrapText="1"/>
    </xf>
    <xf numFmtId="0" fontId="5" fillId="3" borderId="44" xfId="0" applyFont="1" applyFill="1" applyBorder="1" applyAlignment="1">
      <alignment horizontal="center" vertical="top" wrapText="1"/>
    </xf>
    <xf numFmtId="9" fontId="5" fillId="3" borderId="5" xfId="0" applyNumberFormat="1" applyFont="1" applyFill="1" applyBorder="1" applyAlignment="1">
      <alignment horizontal="center" vertical="top" wrapText="1"/>
    </xf>
    <xf numFmtId="0" fontId="5" fillId="3" borderId="85"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25"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89" xfId="0" applyFont="1" applyFill="1" applyBorder="1" applyAlignment="1">
      <alignment horizontal="center" vertical="top" wrapText="1"/>
    </xf>
    <xf numFmtId="0" fontId="5" fillId="3" borderId="90" xfId="0" applyFont="1" applyFill="1" applyBorder="1" applyAlignment="1">
      <alignment horizontal="center" vertical="top" wrapText="1"/>
    </xf>
    <xf numFmtId="0" fontId="4" fillId="3" borderId="45" xfId="0" applyFont="1" applyFill="1" applyBorder="1" applyAlignment="1">
      <alignment horizontal="center" vertical="top" wrapText="1"/>
    </xf>
    <xf numFmtId="0" fontId="5" fillId="3" borderId="3" xfId="0" applyFont="1" applyFill="1" applyBorder="1" applyAlignment="1">
      <alignment horizontal="left" vertical="top"/>
    </xf>
    <xf numFmtId="0" fontId="5" fillId="3" borderId="3" xfId="0" applyFont="1" applyFill="1" applyBorder="1" applyAlignment="1">
      <alignment horizontal="center" vertical="top" wrapText="1"/>
    </xf>
    <xf numFmtId="0" fontId="5" fillId="3" borderId="3" xfId="0" applyFont="1" applyFill="1" applyBorder="1" applyAlignment="1">
      <alignment vertical="top" wrapText="1"/>
    </xf>
    <xf numFmtId="165" fontId="5" fillId="3" borderId="3" xfId="0" applyNumberFormat="1" applyFont="1" applyFill="1" applyBorder="1" applyAlignment="1">
      <alignment horizontal="center" vertical="top" wrapText="1"/>
    </xf>
    <xf numFmtId="166" fontId="5" fillId="3" borderId="3" xfId="0" applyNumberFormat="1"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91" xfId="0" applyFont="1" applyFill="1" applyBorder="1" applyAlignment="1">
      <alignment horizontal="left" vertical="top" wrapText="1"/>
    </xf>
    <xf numFmtId="0" fontId="5" fillId="3" borderId="83"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5" xfId="0" applyFont="1" applyFill="1" applyBorder="1" applyAlignment="1">
      <alignment vertical="top" wrapText="1"/>
    </xf>
    <xf numFmtId="0" fontId="5" fillId="14" borderId="5" xfId="0" applyFont="1" applyFill="1" applyBorder="1" applyAlignment="1">
      <alignment vertical="top" wrapText="1"/>
    </xf>
    <xf numFmtId="0" fontId="5" fillId="3" borderId="5" xfId="0" applyFont="1" applyFill="1" applyBorder="1" applyAlignment="1">
      <alignment horizontal="left" vertical="top"/>
    </xf>
    <xf numFmtId="0" fontId="5" fillId="3" borderId="5" xfId="0" applyFont="1" applyFill="1" applyBorder="1" applyAlignment="1">
      <alignment horizontal="left" vertical="top" wrapText="1"/>
    </xf>
    <xf numFmtId="0" fontId="23" fillId="3" borderId="5" xfId="0" applyFont="1" applyFill="1" applyBorder="1" applyAlignment="1">
      <alignment horizontal="left" vertical="top" wrapText="1"/>
    </xf>
    <xf numFmtId="0" fontId="24" fillId="3" borderId="5" xfId="0" applyFont="1" applyFill="1" applyBorder="1" applyAlignment="1">
      <alignment horizontal="left" vertical="top" wrapText="1"/>
    </xf>
    <xf numFmtId="0" fontId="25" fillId="3" borderId="5" xfId="0" applyFont="1" applyFill="1" applyBorder="1" applyAlignment="1">
      <alignment horizontal="center" vertical="top" wrapText="1"/>
    </xf>
    <xf numFmtId="9" fontId="5" fillId="3" borderId="5" xfId="0" applyNumberFormat="1" applyFont="1" applyFill="1" applyBorder="1" applyAlignment="1">
      <alignment horizontal="left" vertical="top" wrapText="1"/>
    </xf>
    <xf numFmtId="0" fontId="5" fillId="15" borderId="5" xfId="0" applyFont="1" applyFill="1" applyBorder="1" applyAlignment="1">
      <alignment horizontal="center" vertical="top" wrapText="1"/>
    </xf>
    <xf numFmtId="0" fontId="26" fillId="15" borderId="5" xfId="0" applyFont="1" applyFill="1" applyBorder="1" applyAlignment="1">
      <alignment horizontal="left" vertical="top" wrapText="1"/>
    </xf>
    <xf numFmtId="0" fontId="5" fillId="15" borderId="5" xfId="0" applyFont="1" applyFill="1" applyBorder="1" applyAlignment="1">
      <alignment horizontal="center" vertical="top" wrapText="1"/>
    </xf>
    <xf numFmtId="0" fontId="25" fillId="15" borderId="5" xfId="0" applyFont="1" applyFill="1" applyBorder="1" applyAlignment="1">
      <alignment horizontal="center" vertical="top" wrapText="1"/>
    </xf>
    <xf numFmtId="0" fontId="5" fillId="15" borderId="5" xfId="0" applyFont="1" applyFill="1" applyBorder="1" applyAlignment="1">
      <alignment vertical="top" wrapText="1"/>
    </xf>
    <xf numFmtId="0" fontId="5" fillId="15" borderId="5" xfId="0" applyFont="1" applyFill="1" applyBorder="1" applyAlignment="1">
      <alignment horizontal="left" vertical="top" wrapText="1"/>
    </xf>
    <xf numFmtId="165" fontId="5" fillId="15" borderId="5" xfId="0" applyNumberFormat="1" applyFont="1" applyFill="1" applyBorder="1" applyAlignment="1">
      <alignment horizontal="center" vertical="top" wrapText="1"/>
    </xf>
    <xf numFmtId="166" fontId="5" fillId="15" borderId="5" xfId="0" applyNumberFormat="1" applyFont="1" applyFill="1" applyBorder="1" applyAlignment="1">
      <alignment horizontal="center" vertical="top" wrapText="1"/>
    </xf>
    <xf numFmtId="0" fontId="5" fillId="13" borderId="5" xfId="0" applyFont="1" applyFill="1" applyBorder="1" applyAlignment="1">
      <alignment horizontal="left" vertical="top" wrapText="1"/>
    </xf>
    <xf numFmtId="0" fontId="25" fillId="3" borderId="5" xfId="0" applyFont="1" applyFill="1" applyBorder="1" applyAlignment="1">
      <alignment horizontal="center" vertical="top" wrapText="1"/>
    </xf>
    <xf numFmtId="0" fontId="5" fillId="3" borderId="5" xfId="0" applyFont="1" applyFill="1" applyBorder="1" applyAlignment="1">
      <alignment vertical="top" wrapText="1"/>
    </xf>
    <xf numFmtId="167" fontId="5" fillId="3" borderId="5" xfId="0" applyNumberFormat="1" applyFont="1" applyFill="1" applyBorder="1" applyAlignment="1">
      <alignment horizontal="center" vertical="top" wrapText="1"/>
    </xf>
    <xf numFmtId="0" fontId="7" fillId="3" borderId="5" xfId="0" applyFont="1" applyFill="1" applyBorder="1" applyAlignment="1">
      <alignment horizontal="center" vertical="center" wrapText="1"/>
    </xf>
    <xf numFmtId="9" fontId="5" fillId="3" borderId="92" xfId="0" applyNumberFormat="1" applyFont="1" applyFill="1" applyBorder="1" applyAlignment="1">
      <alignment horizontal="center" vertical="top" wrapText="1"/>
    </xf>
    <xf numFmtId="0" fontId="5" fillId="3" borderId="93" xfId="0" applyFont="1" applyFill="1" applyBorder="1" applyAlignment="1">
      <alignment horizontal="center" vertical="top" wrapText="1"/>
    </xf>
    <xf numFmtId="0" fontId="5" fillId="3" borderId="94" xfId="0" applyFont="1" applyFill="1" applyBorder="1" applyAlignment="1">
      <alignment horizontal="center" vertical="top" wrapText="1"/>
    </xf>
    <xf numFmtId="0" fontId="5" fillId="3" borderId="95" xfId="0" applyFont="1" applyFill="1" applyBorder="1" applyAlignment="1">
      <alignment horizontal="center" vertical="top" wrapText="1"/>
    </xf>
    <xf numFmtId="0" fontId="5" fillId="3" borderId="96" xfId="0" applyFont="1" applyFill="1" applyBorder="1" applyAlignment="1">
      <alignment horizontal="center" vertical="top" wrapText="1"/>
    </xf>
    <xf numFmtId="0" fontId="5" fillId="3" borderId="97" xfId="0" applyFont="1" applyFill="1" applyBorder="1" applyAlignment="1">
      <alignment horizontal="center" vertical="top" wrapText="1"/>
    </xf>
    <xf numFmtId="0" fontId="5" fillId="3" borderId="98" xfId="0" applyFont="1" applyFill="1" applyBorder="1" applyAlignment="1">
      <alignment horizontal="center" vertical="top" wrapText="1"/>
    </xf>
    <xf numFmtId="0" fontId="25" fillId="3" borderId="5" xfId="0" applyFont="1" applyFill="1" applyBorder="1" applyAlignment="1">
      <alignment horizontal="left" vertical="top" wrapText="1"/>
    </xf>
    <xf numFmtId="0" fontId="5" fillId="3" borderId="5" xfId="0" applyFont="1" applyFill="1" applyBorder="1" applyAlignment="1">
      <alignment horizontal="left" vertical="center" wrapText="1"/>
    </xf>
    <xf numFmtId="0" fontId="5" fillId="3" borderId="5" xfId="0" applyFont="1" applyFill="1" applyBorder="1" applyAlignment="1">
      <alignment vertical="center" wrapText="1"/>
    </xf>
    <xf numFmtId="0" fontId="5" fillId="3" borderId="99"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0" xfId="0" applyFont="1" applyFill="1" applyAlignment="1">
      <alignment horizontal="left" vertical="top" wrapText="1"/>
    </xf>
    <xf numFmtId="0" fontId="5" fillId="3" borderId="0" xfId="0" applyFont="1" applyFill="1" applyAlignment="1">
      <alignment vertical="top" wrapText="1"/>
    </xf>
    <xf numFmtId="0" fontId="5" fillId="3" borderId="0" xfId="0" applyFont="1" applyFill="1" applyAlignment="1">
      <alignment horizontal="left" vertical="top" wrapText="1"/>
    </xf>
    <xf numFmtId="0" fontId="5" fillId="3" borderId="0" xfId="0" applyFont="1" applyFill="1" applyAlignment="1">
      <alignment horizontal="center" vertical="top" wrapText="1"/>
    </xf>
    <xf numFmtId="0" fontId="12" fillId="3" borderId="0" xfId="0" applyFont="1" applyFill="1" applyAlignment="1">
      <alignment horizontal="center" wrapText="1"/>
    </xf>
    <xf numFmtId="0" fontId="5" fillId="3" borderId="0" xfId="0" applyFont="1" applyFill="1" applyAlignment="1">
      <alignment horizontal="left" vertical="top" wrapText="1"/>
    </xf>
    <xf numFmtId="0" fontId="21" fillId="3" borderId="5" xfId="0" applyFont="1" applyFill="1" applyBorder="1" applyAlignment="1">
      <alignment horizontal="center" vertical="center" wrapText="1"/>
    </xf>
    <xf numFmtId="0" fontId="22" fillId="3" borderId="5" xfId="0" applyFont="1" applyFill="1" applyBorder="1" applyAlignment="1">
      <alignment horizontal="left" vertical="top" wrapText="1"/>
    </xf>
    <xf numFmtId="3" fontId="5" fillId="3" borderId="5" xfId="0" applyNumberFormat="1" applyFont="1" applyFill="1" applyBorder="1" applyAlignment="1">
      <alignment horizontal="center" vertical="top" wrapText="1"/>
    </xf>
    <xf numFmtId="0" fontId="27" fillId="16" borderId="5" xfId="0" applyFont="1" applyFill="1" applyBorder="1" applyAlignment="1">
      <alignment horizontal="center" vertical="center" wrapText="1"/>
    </xf>
    <xf numFmtId="0" fontId="28" fillId="16" borderId="5" xfId="0" applyFont="1" applyFill="1" applyBorder="1" applyAlignment="1">
      <alignment horizontal="center" vertical="center" wrapText="1"/>
    </xf>
    <xf numFmtId="0" fontId="29" fillId="16" borderId="5" xfId="0" applyFont="1" applyFill="1" applyBorder="1" applyAlignment="1">
      <alignment horizontal="center" vertical="center" wrapText="1"/>
    </xf>
    <xf numFmtId="0" fontId="30" fillId="3" borderId="5"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0" xfId="0" applyFont="1" applyFill="1" applyAlignment="1">
      <alignment horizontal="left" vertical="top" wrapText="1"/>
    </xf>
    <xf numFmtId="0" fontId="5" fillId="3" borderId="0" xfId="0" applyFont="1" applyFill="1" applyAlignment="1">
      <alignment vertical="top" wrapText="1"/>
    </xf>
    <xf numFmtId="0" fontId="5" fillId="3" borderId="0" xfId="0" applyFont="1" applyFill="1" applyAlignment="1">
      <alignment horizontal="left" vertical="top" wrapText="1"/>
    </xf>
    <xf numFmtId="0" fontId="5" fillId="3" borderId="5" xfId="0" applyFont="1" applyFill="1" applyBorder="1" applyAlignment="1">
      <alignment horizontal="center" vertical="center" wrapText="1"/>
    </xf>
    <xf numFmtId="165" fontId="5" fillId="3" borderId="5" xfId="0" applyNumberFormat="1"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vertical="center" wrapText="1"/>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0" fontId="5" fillId="3" borderId="0" xfId="0" applyFont="1" applyFill="1" applyAlignment="1">
      <alignment vertical="center" wrapText="1"/>
    </xf>
    <xf numFmtId="0" fontId="5" fillId="3" borderId="0" xfId="0" applyFont="1" applyFill="1" applyAlignment="1">
      <alignment horizontal="left" vertical="center" wrapText="1"/>
    </xf>
    <xf numFmtId="0" fontId="1" fillId="0" borderId="0" xfId="0" applyFont="1" applyAlignment="1">
      <alignment horizontal="center" vertical="center" wrapText="1"/>
    </xf>
    <xf numFmtId="0" fontId="0" fillId="0" borderId="0" xfId="0" applyFont="1" applyAlignment="1"/>
    <xf numFmtId="0" fontId="3" fillId="0" borderId="0" xfId="0" applyFont="1" applyAlignment="1">
      <alignment horizontal="center" vertical="center"/>
    </xf>
    <xf numFmtId="0" fontId="4" fillId="2" borderId="8" xfId="0" applyFont="1" applyFill="1" applyBorder="1" applyAlignment="1">
      <alignment horizontal="center" vertical="center"/>
    </xf>
    <xf numFmtId="0" fontId="6" fillId="0" borderId="9" xfId="0" applyFont="1" applyBorder="1"/>
    <xf numFmtId="0" fontId="6" fillId="0" borderId="10" xfId="0" applyFont="1" applyBorder="1"/>
    <xf numFmtId="0" fontId="4" fillId="4" borderId="11" xfId="0" applyFont="1" applyFill="1" applyBorder="1" applyAlignment="1">
      <alignment horizontal="center" vertical="center" wrapText="1"/>
    </xf>
    <xf numFmtId="0" fontId="6" fillId="0" borderId="12" xfId="0" applyFont="1" applyBorder="1"/>
    <xf numFmtId="0" fontId="6" fillId="0" borderId="13" xfId="0" applyFont="1" applyBorder="1"/>
    <xf numFmtId="0" fontId="4" fillId="2" borderId="6" xfId="0" applyFont="1" applyFill="1" applyBorder="1" applyAlignment="1">
      <alignment horizontal="center" vertical="center" wrapText="1"/>
    </xf>
    <xf numFmtId="0" fontId="6" fillId="0" borderId="15" xfId="0" applyFont="1" applyBorder="1"/>
    <xf numFmtId="0" fontId="6" fillId="0" borderId="2" xfId="0" applyFont="1" applyBorder="1"/>
    <xf numFmtId="0" fontId="4" fillId="2" borderId="7" xfId="0" applyFont="1" applyFill="1" applyBorder="1" applyAlignment="1">
      <alignment horizontal="center" vertical="center"/>
    </xf>
    <xf numFmtId="0" fontId="6" fillId="0" borderId="16" xfId="0" applyFont="1" applyBorder="1"/>
    <xf numFmtId="0" fontId="6" fillId="0" borderId="3" xfId="0" applyFont="1" applyBorder="1"/>
    <xf numFmtId="0" fontId="4" fillId="2" borderId="14" xfId="0" applyFont="1" applyFill="1" applyBorder="1" applyAlignment="1">
      <alignment horizontal="center" vertical="center"/>
    </xf>
    <xf numFmtId="0" fontId="6" fillId="0" borderId="17" xfId="0" applyFont="1" applyBorder="1"/>
    <xf numFmtId="0" fontId="6" fillId="0" borderId="18" xfId="0" applyFont="1" applyBorder="1"/>
    <xf numFmtId="0" fontId="4" fillId="5" borderId="11" xfId="0" applyFont="1" applyFill="1" applyBorder="1" applyAlignment="1">
      <alignment horizontal="center" vertical="center" wrapText="1"/>
    </xf>
    <xf numFmtId="0" fontId="0" fillId="0" borderId="0" xfId="0" applyFont="1" applyAlignment="1">
      <alignment horizontal="center" vertical="center"/>
    </xf>
    <xf numFmtId="0" fontId="13" fillId="12" borderId="23" xfId="0" applyFont="1" applyFill="1" applyBorder="1" applyAlignment="1">
      <alignment horizontal="center" vertical="center" wrapText="1"/>
    </xf>
    <xf numFmtId="0" fontId="6" fillId="3" borderId="25" xfId="0" applyFont="1" applyFill="1" applyBorder="1"/>
    <xf numFmtId="0" fontId="6" fillId="3" borderId="35" xfId="0" applyFont="1" applyFill="1" applyBorder="1"/>
    <xf numFmtId="0" fontId="6" fillId="3" borderId="43" xfId="0" applyFont="1" applyFill="1" applyBorder="1"/>
    <xf numFmtId="0" fontId="6" fillId="3" borderId="45" xfId="0" applyFont="1" applyFill="1" applyBorder="1"/>
    <xf numFmtId="0" fontId="13" fillId="3" borderId="23" xfId="0" applyFont="1" applyFill="1" applyBorder="1" applyAlignment="1">
      <alignment horizontal="center" vertical="center" wrapText="1"/>
    </xf>
    <xf numFmtId="0" fontId="6" fillId="3" borderId="24" xfId="0" applyFont="1" applyFill="1" applyBorder="1"/>
    <xf numFmtId="0" fontId="6" fillId="3" borderId="36" xfId="0" applyFont="1" applyFill="1" applyBorder="1"/>
    <xf numFmtId="0" fontId="6" fillId="3" borderId="44" xfId="0" applyFont="1" applyFill="1" applyBorder="1"/>
    <xf numFmtId="0" fontId="14" fillId="3" borderId="23"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6" fillId="3" borderId="37" xfId="0" applyFont="1" applyFill="1" applyBorder="1"/>
    <xf numFmtId="0" fontId="6" fillId="3" borderId="46" xfId="0" applyFont="1" applyFill="1" applyBorder="1"/>
    <xf numFmtId="0" fontId="14" fillId="3" borderId="27" xfId="0" applyFont="1" applyFill="1" applyBorder="1" applyAlignment="1">
      <alignment horizontal="center" vertical="center" wrapText="1"/>
    </xf>
    <xf numFmtId="0" fontId="6" fillId="3" borderId="28" xfId="0" applyFont="1" applyFill="1" applyBorder="1"/>
    <xf numFmtId="0" fontId="6" fillId="3" borderId="29" xfId="0" applyFont="1" applyFill="1" applyBorder="1"/>
    <xf numFmtId="0" fontId="6" fillId="3" borderId="38" xfId="0" applyFont="1" applyFill="1" applyBorder="1"/>
    <xf numFmtId="0" fontId="6" fillId="3" borderId="39" xfId="0" applyFont="1" applyFill="1" applyBorder="1"/>
    <xf numFmtId="0" fontId="6" fillId="3" borderId="47" xfId="0" applyFont="1" applyFill="1" applyBorder="1"/>
    <xf numFmtId="0" fontId="6" fillId="3" borderId="48" xfId="0" applyFont="1" applyFill="1" applyBorder="1"/>
    <xf numFmtId="0" fontId="6" fillId="3" borderId="49" xfId="0" applyFont="1" applyFill="1" applyBorder="1"/>
    <xf numFmtId="0" fontId="14" fillId="3" borderId="30" xfId="0" applyFont="1" applyFill="1" applyBorder="1" applyAlignment="1">
      <alignment horizontal="center" vertical="center" wrapText="1"/>
    </xf>
    <xf numFmtId="0" fontId="6" fillId="3" borderId="30" xfId="0" applyFont="1" applyFill="1" applyBorder="1"/>
    <xf numFmtId="0" fontId="6" fillId="3" borderId="31" xfId="0" applyFont="1" applyFill="1" applyBorder="1"/>
    <xf numFmtId="0" fontId="6" fillId="3" borderId="40" xfId="0" applyFont="1" applyFill="1" applyBorder="1"/>
    <xf numFmtId="0" fontId="6" fillId="3" borderId="50" xfId="0" applyFont="1" applyFill="1" applyBorder="1"/>
    <xf numFmtId="0" fontId="6" fillId="3" borderId="51" xfId="0" applyFont="1" applyFill="1" applyBorder="1"/>
    <xf numFmtId="0" fontId="14" fillId="3" borderId="32" xfId="0" applyFont="1" applyFill="1" applyBorder="1" applyAlignment="1">
      <alignment horizontal="center" vertical="center" wrapText="1"/>
    </xf>
    <xf numFmtId="0" fontId="6" fillId="3" borderId="33" xfId="0" applyFont="1" applyFill="1" applyBorder="1"/>
    <xf numFmtId="0" fontId="6" fillId="3" borderId="34" xfId="0" applyFont="1" applyFill="1" applyBorder="1"/>
    <xf numFmtId="0" fontId="6" fillId="3" borderId="41" xfId="0" applyFont="1" applyFill="1" applyBorder="1"/>
    <xf numFmtId="0" fontId="6" fillId="3" borderId="42" xfId="0" applyFont="1" applyFill="1" applyBorder="1"/>
    <xf numFmtId="0" fontId="6" fillId="3" borderId="52" xfId="0" applyFont="1" applyFill="1" applyBorder="1"/>
    <xf numFmtId="0" fontId="6" fillId="3" borderId="53" xfId="0" applyFont="1" applyFill="1" applyBorder="1"/>
    <xf numFmtId="0" fontId="6" fillId="3" borderId="54" xfId="0" applyFont="1" applyFill="1" applyBorder="1"/>
    <xf numFmtId="0" fontId="18" fillId="3" borderId="0" xfId="0" applyFont="1" applyFill="1" applyAlignment="1">
      <alignment horizontal="center" wrapText="1"/>
    </xf>
    <xf numFmtId="0" fontId="12" fillId="3" borderId="0" xfId="0" applyFont="1" applyFill="1" applyAlignment="1">
      <alignment horizontal="center" vertical="center"/>
    </xf>
    <xf numFmtId="0" fontId="13" fillId="7" borderId="23"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13" fillId="9" borderId="25" xfId="0" applyFont="1" applyFill="1" applyBorder="1" applyAlignment="1">
      <alignment horizontal="center" vertical="center" wrapText="1"/>
    </xf>
    <xf numFmtId="0" fontId="13" fillId="10" borderId="23" xfId="0"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12" fillId="3" borderId="0" xfId="0" applyFont="1" applyFill="1" applyAlignment="1">
      <alignment horizontal="center" vertical="center" wrapText="1"/>
    </xf>
    <xf numFmtId="0" fontId="14" fillId="3" borderId="100" xfId="0" applyFont="1" applyFill="1" applyBorder="1" applyAlignment="1">
      <alignment horizontal="center" vertical="center" wrapText="1"/>
    </xf>
    <xf numFmtId="0" fontId="6" fillId="3" borderId="101" xfId="0" applyFont="1" applyFill="1" applyBorder="1"/>
    <xf numFmtId="0" fontId="6" fillId="3" borderId="102" xfId="0" applyFont="1" applyFill="1" applyBorder="1"/>
    <xf numFmtId="0" fontId="6" fillId="3" borderId="103" xfId="0" applyFont="1" applyFill="1" applyBorder="1"/>
    <xf numFmtId="0" fontId="6" fillId="3" borderId="104" xfId="0" applyFont="1" applyFill="1" applyBorder="1"/>
    <xf numFmtId="0" fontId="6" fillId="3" borderId="105" xfId="0" applyFont="1" applyFill="1" applyBorder="1"/>
    <xf numFmtId="0" fontId="6" fillId="3" borderId="106" xfId="0" applyFont="1" applyFill="1" applyBorder="1"/>
    <xf numFmtId="0" fontId="6" fillId="3" borderId="107" xfId="0" applyFont="1" applyFill="1" applyBorder="1"/>
    <xf numFmtId="0" fontId="0" fillId="0" borderId="108" xfId="0" pivotButton="1" applyFont="1" applyBorder="1" applyAlignment="1"/>
    <xf numFmtId="0" fontId="0" fillId="0" borderId="109" xfId="0" applyFont="1" applyBorder="1" applyAlignment="1"/>
    <xf numFmtId="0" fontId="0" fillId="0" borderId="108" xfId="0" applyFont="1" applyBorder="1" applyAlignment="1"/>
    <xf numFmtId="0" fontId="0" fillId="0" borderId="109" xfId="0" applyNumberFormat="1" applyFont="1" applyBorder="1" applyAlignment="1"/>
    <xf numFmtId="0" fontId="0" fillId="0" borderId="110" xfId="0" applyFont="1" applyBorder="1" applyAlignment="1"/>
    <xf numFmtId="0" fontId="0" fillId="0" borderId="111" xfId="0" applyNumberFormat="1" applyFont="1" applyBorder="1" applyAlignment="1"/>
    <xf numFmtId="0" fontId="0" fillId="0" borderId="112" xfId="0" applyFont="1" applyBorder="1" applyAlignment="1"/>
    <xf numFmtId="0" fontId="0" fillId="0" borderId="113" xfId="0" applyNumberFormat="1" applyFont="1" applyBorder="1" applyAlignment="1"/>
    <xf numFmtId="0" fontId="0" fillId="0" borderId="114" xfId="0" applyFont="1" applyBorder="1" applyAlignment="1"/>
    <xf numFmtId="0" fontId="0" fillId="0" borderId="115" xfId="0" applyFont="1" applyBorder="1" applyAlignment="1"/>
    <xf numFmtId="0" fontId="0" fillId="0" borderId="116" xfId="0" applyFont="1" applyBorder="1" applyAlignment="1"/>
    <xf numFmtId="0" fontId="0" fillId="0" borderId="117" xfId="0" applyFont="1" applyBorder="1" applyAlignment="1"/>
    <xf numFmtId="0" fontId="0" fillId="0" borderId="118" xfId="0" applyFont="1" applyBorder="1" applyAlignment="1"/>
    <xf numFmtId="0" fontId="0" fillId="0" borderId="108" xfId="0" applyNumberFormat="1" applyFont="1" applyBorder="1" applyAlignment="1"/>
    <xf numFmtId="0" fontId="0" fillId="0" borderId="118" xfId="0" applyNumberFormat="1" applyFont="1" applyBorder="1" applyAlignment="1"/>
    <xf numFmtId="0" fontId="0" fillId="0" borderId="112" xfId="0" applyNumberFormat="1" applyFont="1" applyBorder="1" applyAlignment="1"/>
    <xf numFmtId="0" fontId="0" fillId="0" borderId="119" xfId="0" applyNumberFormat="1" applyFont="1" applyBorder="1" applyAlignment="1"/>
    <xf numFmtId="0" fontId="0" fillId="0" borderId="113" xfId="0" pivotButton="1" applyFont="1" applyBorder="1" applyAlignment="1"/>
    <xf numFmtId="0" fontId="0" fillId="0" borderId="11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pivotCacheDefinition" Target="pivotCache/pivotCacheDefinition8.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pivotCacheDefinition" Target="pivotCache/pivotCacheDefinition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ivotCacheDefinition" Target="pivotCache/pivotCacheDefinition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5.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0">
                <a:solidFill>
                  <a:srgbClr val="000000"/>
                </a:solidFill>
                <a:latin typeface="Roboto"/>
              </a:defRPr>
            </a:pPr>
            <a:r>
              <a:rPr lang="es-CO" b="0">
                <a:solidFill>
                  <a:srgbClr val="000000"/>
                </a:solidFill>
                <a:latin typeface="Roboto"/>
              </a:rPr>
              <a:t>ESTADO ACCIONES A 2020 - 2021</a:t>
            </a:r>
          </a:p>
        </c:rich>
      </c:tx>
      <c:layout>
        <c:manualLayout>
          <c:xMode val="edge"/>
          <c:yMode val="edge"/>
          <c:x val="0.39781047073877251"/>
          <c:y val="7.7005111203204857E-2"/>
        </c:manualLayout>
      </c:layout>
      <c:overlay val="0"/>
    </c:title>
    <c:autoTitleDeleted val="0"/>
    <c:view3D>
      <c:rotX val="50"/>
      <c:rotY val="0"/>
      <c:rAngAx val="1"/>
    </c:view3D>
    <c:floor>
      <c:thickness val="0"/>
    </c:floor>
    <c:sideWall>
      <c:thickness val="0"/>
    </c:sideWall>
    <c:backWall>
      <c:thickness val="0"/>
    </c:backWall>
    <c:plotArea>
      <c:layout>
        <c:manualLayout>
          <c:layoutTarget val="inner"/>
          <c:xMode val="edge"/>
          <c:yMode val="edge"/>
          <c:x val="6.5545825775444364E-2"/>
          <c:y val="0.17771579159892462"/>
          <c:w val="0.74004124961086504"/>
          <c:h val="0.76602590668069326"/>
        </c:manualLayout>
      </c:layout>
      <c:pie3DChart>
        <c:varyColors val="1"/>
        <c:ser>
          <c:idx val="0"/>
          <c:order val="0"/>
          <c:dPt>
            <c:idx val="0"/>
            <c:bubble3D val="0"/>
            <c:spPr>
              <a:solidFill>
                <a:srgbClr val="4285F4"/>
              </a:solidFill>
            </c:spPr>
            <c:extLst>
              <c:ext xmlns:c16="http://schemas.microsoft.com/office/drawing/2014/chart" uri="{C3380CC4-5D6E-409C-BE32-E72D297353CC}">
                <c16:uniqueId val="{00000001-5D5D-4A3E-99F4-E5A7507DBF66}"/>
              </c:ext>
            </c:extLst>
          </c:dPt>
          <c:dPt>
            <c:idx val="1"/>
            <c:bubble3D val="0"/>
            <c:spPr>
              <a:solidFill>
                <a:srgbClr val="0000FF"/>
              </a:solidFill>
            </c:spPr>
            <c:extLst>
              <c:ext xmlns:c16="http://schemas.microsoft.com/office/drawing/2014/chart" uri="{C3380CC4-5D6E-409C-BE32-E72D297353CC}">
                <c16:uniqueId val="{00000003-5D5D-4A3E-99F4-E5A7507DBF66}"/>
              </c:ext>
            </c:extLst>
          </c:dPt>
          <c:dPt>
            <c:idx val="2"/>
            <c:bubble3D val="0"/>
            <c:spPr>
              <a:solidFill>
                <a:srgbClr val="F4B400"/>
              </a:solidFill>
            </c:spPr>
            <c:extLst>
              <c:ext xmlns:c16="http://schemas.microsoft.com/office/drawing/2014/chart" uri="{C3380CC4-5D6E-409C-BE32-E72D297353CC}">
                <c16:uniqueId val="{00000005-5D5D-4A3E-99F4-E5A7507DBF66}"/>
              </c:ext>
            </c:extLst>
          </c:dPt>
          <c:dLbls>
            <c:dLbl>
              <c:idx val="0"/>
              <c:layout>
                <c:manualLayout>
                  <c:x val="3.463613100993955E-2"/>
                  <c:y val="-5.0976574947999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5D-4A3E-99F4-E5A7507DBF66}"/>
                </c:ext>
              </c:extLst>
            </c:dLbl>
            <c:dLbl>
              <c:idx val="1"/>
              <c:layout>
                <c:manualLayout>
                  <c:x val="-2.3870631969794699E-2"/>
                  <c:y val="-3.21784776902887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5D-4A3E-99F4-E5A7507DBF66}"/>
                </c:ext>
              </c:extLst>
            </c:dLbl>
            <c:dLbl>
              <c:idx val="2"/>
              <c:layout>
                <c:manualLayout>
                  <c:x val="-3.6584896230501901E-2"/>
                  <c:y val="4.2338402031729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5D-4A3E-99F4-E5A7507DBF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'ESTADISTICA GENERAL'!$A$61:$A$63</c:f>
              <c:strCache>
                <c:ptCount val="3"/>
                <c:pt idx="0">
                  <c:v>CUMPLIDA</c:v>
                </c:pt>
                <c:pt idx="1">
                  <c:v>VENCIDA</c:v>
                </c:pt>
                <c:pt idx="2">
                  <c:v>EN EJECUCIÓN</c:v>
                </c:pt>
              </c:strCache>
            </c:strRef>
          </c:cat>
          <c:val>
            <c:numRef>
              <c:f>'ESTADISTICA GENERAL'!$C$61:$C$63</c:f>
              <c:numCache>
                <c:formatCode>0.0%</c:formatCode>
                <c:ptCount val="3"/>
                <c:pt idx="0">
                  <c:v>0.76923076923076927</c:v>
                </c:pt>
                <c:pt idx="1">
                  <c:v>1.5384615384615385E-2</c:v>
                </c:pt>
                <c:pt idx="2">
                  <c:v>0.2153846153846154</c:v>
                </c:pt>
              </c:numCache>
            </c:numRef>
          </c:val>
          <c:extLst>
            <c:ext xmlns:c16="http://schemas.microsoft.com/office/drawing/2014/chart" uri="{C3380CC4-5D6E-409C-BE32-E72D297353CC}">
              <c16:uniqueId val="{00000006-5D5D-4A3E-99F4-E5A7507DBF66}"/>
            </c:ext>
          </c:extLst>
        </c:ser>
        <c:dLbls>
          <c:showLegendKey val="0"/>
          <c:showVal val="0"/>
          <c:showCatName val="0"/>
          <c:showSerName val="0"/>
          <c:showPercent val="0"/>
          <c:showBubbleSize val="0"/>
          <c:showLeaderLines val="1"/>
        </c:dLbls>
      </c:pie3DChart>
    </c:plotArea>
    <c:legend>
      <c:legendPos val="r"/>
      <c:layout>
        <c:manualLayout>
          <c:xMode val="edge"/>
          <c:yMode val="edge"/>
          <c:x val="0.84834991642273228"/>
          <c:y val="0.45595141700404856"/>
          <c:w val="0.10526175177160119"/>
          <c:h val="0.26623481781376518"/>
        </c:manualLayout>
      </c:layout>
      <c:overlay val="0"/>
      <c:txPr>
        <a:bodyPr/>
        <a:lstStyle/>
        <a:p>
          <a:pPr lvl="0" rtl="0">
            <a:defRPr b="0">
              <a:solidFill>
                <a:srgbClr val="000000"/>
              </a:solidFill>
              <a:latin typeface="Roboto"/>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1495424</xdr:colOff>
      <xdr:row>28</xdr:row>
      <xdr:rowOff>142875</xdr:rowOff>
    </xdr:from>
    <xdr:ext cx="9582151" cy="4705350"/>
    <xdr:graphicFrame macro="">
      <xdr:nvGraphicFramePr>
        <xdr:cNvPr id="2" name="Chart 1" title="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ilia Carolina  Ibarra Romero" refreshedDate="44411.779704398148" refreshedVersion="7" recordCount="13" xr:uid="{00000000-000A-0000-FFFF-FFFF07000000}">
  <cacheSource type="worksheet">
    <worksheetSource ref="A5:AP18" sheet="CONSOLIDADO VEEDURIA DISTRITAL"/>
  </cacheSource>
  <cacheFields count="42">
    <cacheField name="NO." numFmtId="0">
      <sharedItems containsSemiMixedTypes="0" containsString="0" containsNumber="1" containsInteger="1" minValue="1" maxValue="13"/>
    </cacheField>
    <cacheField name="CÓDIGO DE LA ENTIDAD" numFmtId="0">
      <sharedItems containsSemiMixedTypes="0" containsString="0" containsNumber="1" containsInteger="1" minValue="203" maxValue="203"/>
    </cacheField>
    <cacheField name="VIGENCIA PAD AUDITORIA o VISITA" numFmtId="0">
      <sharedItems containsSemiMixedTypes="0" containsString="0" containsNumber="1" containsInteger="1" minValue="2020" maxValue="2020"/>
    </cacheField>
    <cacheField name="VIGENCIA PAD AUDITORIA o VISITA 1" numFmtId="0">
      <sharedItems/>
    </cacheField>
    <cacheField name="CÓDIGO AUDITORIA SEGÚN PAD DE LA VIGENCIA" numFmtId="0">
      <sharedItems/>
    </cacheField>
    <cacheField name="No. HALLAZGO o Numeral del Informe de la Auditoría o Visita" numFmtId="0">
      <sharedItems containsSemiMixedTypes="0" containsString="0" containsNumber="1" containsInteger="1" minValue="1" maxValue="9"/>
    </cacheField>
    <cacheField name="CÓDIGO ACCIÓN" numFmtId="0">
      <sharedItems containsSemiMixedTypes="0" containsString="0" containsNumber="1" containsInteger="1" minValue="1" maxValue="2"/>
    </cacheField>
    <cacheField name="MODALIDAD" numFmtId="0">
      <sharedItems/>
    </cacheField>
    <cacheField name="COMPONENTE" numFmtId="0">
      <sharedItems/>
    </cacheField>
    <cacheField name="FACTOR" numFmtId="0">
      <sharedItems/>
    </cacheField>
    <cacheField name="TIPO_x000a_(Correctiva y/o preventiva)_x000a_" numFmtId="0">
      <sharedItems/>
    </cacheField>
    <cacheField name="DESCRIPCIÓN DEL HALLAZGO - RECOMENDACIÓN" numFmtId="0">
      <sharedItems/>
    </cacheField>
    <cacheField name="DESCRIPCIÓN ACCIÓN" numFmtId="0">
      <sharedItems/>
    </cacheField>
    <cacheField name="NOMBRE DEL INDICADOR" numFmtId="0">
      <sharedItems/>
    </cacheField>
    <cacheField name="FÓRMULA DEL INDICADOR" numFmtId="0">
      <sharedItems/>
    </cacheField>
    <cacheField name="META" numFmtId="0">
      <sharedItems/>
    </cacheField>
    <cacheField name="AREA RESPONSABLE" numFmtId="0">
      <sharedItems/>
    </cacheField>
    <cacheField name="FECHA DE INICIO" numFmtId="165">
      <sharedItems containsSemiMixedTypes="0" containsNonDate="0" containsDate="1" containsString="0" minDate="2020-07-09T00:00:00" maxDate="2021-01-02T00:00:00"/>
    </cacheField>
    <cacheField name="FECHA DE TERMINACIÓN" numFmtId="165">
      <sharedItems containsSemiMixedTypes="0" containsNonDate="0" containsDate="1" containsString="0" minDate="2020-08-01T00:00:00" maxDate="2021-05-01T00:00:00"/>
    </cacheField>
    <cacheField name="RESULTADO INDICADOR" numFmtId="0">
      <sharedItems containsNonDate="0" containsString="0" containsBlank="1"/>
    </cacheField>
    <cacheField name="REPORTE DEPENDENCIA" numFmtId="0">
      <sharedItems containsNonDate="0" containsString="0" containsBlank="1"/>
    </cacheField>
    <cacheField name="RESULTADO INDICADOR2" numFmtId="0">
      <sharedItems containsNonDate="0" containsString="0" containsBlank="1"/>
    </cacheField>
    <cacheField name="REPORTE DEPENDENCIA2" numFmtId="0">
      <sharedItems containsNonDate="0" containsString="0" containsBlank="1"/>
    </cacheField>
    <cacheField name="RESULTADO INDICADOR3" numFmtId="0">
      <sharedItems containsNonDate="0" containsString="0" containsBlank="1"/>
    </cacheField>
    <cacheField name="REPORTE DEPENDENCIA3" numFmtId="0">
      <sharedItems containsNonDate="0" containsString="0" containsBlank="1"/>
    </cacheField>
    <cacheField name="RESULTADO INDICADOR4" numFmtId="0">
      <sharedItems containsString="0" containsBlank="1" containsNumber="1" containsInteger="1" minValue="1" maxValue="1"/>
    </cacheField>
    <cacheField name="REPORTE DEPENDENCIA4" numFmtId="0">
      <sharedItems containsBlank="1"/>
    </cacheField>
    <cacheField name="RESULTADO INDICADOR5" numFmtId="0">
      <sharedItems containsNonDate="0" containsString="0" containsBlank="1"/>
    </cacheField>
    <cacheField name="REPORTE DEPENDENCIA5" numFmtId="0">
      <sharedItems containsBlank="1"/>
    </cacheField>
    <cacheField name="RESULTADO INDICADOR6" numFmtId="0">
      <sharedItems containsNonDate="0" containsString="0" containsBlank="1"/>
    </cacheField>
    <cacheField name="REPORTE DEPENDENCIA6" numFmtId="0">
      <sharedItems containsNonDate="0" containsString="0" containsBlank="1"/>
    </cacheField>
    <cacheField name="RESULTADO INDICADOR7" numFmtId="0">
      <sharedItems containsNonDate="0" containsString="0" containsBlank="1"/>
    </cacheField>
    <cacheField name="REPORTE DEPENDENCIA7" numFmtId="0">
      <sharedItems containsNonDate="0" containsString="0" containsBlank="1"/>
    </cacheField>
    <cacheField name="RESULTADO INDICADOR8" numFmtId="0">
      <sharedItems containsString="0" containsBlank="1" containsNumber="1" containsInteger="1" minValue="1" maxValue="1"/>
    </cacheField>
    <cacheField name="SEGUIMIENTO OCTUBRE 2020" numFmtId="0">
      <sharedItems containsBlank="1"/>
    </cacheField>
    <cacheField name="ESTADO Y EVALUACIÓN ENTIDAD OCTUBRE" numFmtId="0">
      <sharedItems containsBlank="1"/>
    </cacheField>
    <cacheField name="RESULTADO INDICADOR9" numFmtId="0">
      <sharedItems containsString="0" containsBlank="1" containsNumber="1" containsInteger="1" minValue="1" maxValue="1"/>
    </cacheField>
    <cacheField name="SEGUIMIENTO DICIEMBRE 2020" numFmtId="0">
      <sharedItems containsBlank="1"/>
    </cacheField>
    <cacheField name="ESTADO Y EVALUACIÓN ENTIDAD DICIEMBRE" numFmtId="0">
      <sharedItems/>
    </cacheField>
    <cacheField name="RESULTADO INDICADOR10" numFmtId="0">
      <sharedItems containsString="0" containsBlank="1" containsNumber="1" containsInteger="1" minValue="1" maxValue="1"/>
    </cacheField>
    <cacheField name="SEGUIMIENTO DICIEMBRE 20202" numFmtId="0">
      <sharedItems containsBlank="1"/>
    </cacheField>
    <cacheField name="ESTADO Y EVALUACIÓN ENTIDAD MARZO" numFmtId="0">
      <sharedItems count="2">
        <s v="CUMPLIDA"/>
        <s v="EN EJECUCIÓN"/>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ilia Carolina  Ibarra Romero" refreshedDate="44411.779704629633" refreshedVersion="7" recordCount="5" xr:uid="{00000000-000A-0000-FFFF-FFFF06000000}">
  <cacheSource type="worksheet">
    <worksheetSource ref="A5:AC10" sheet="CONSOLIDADO CONTRALORIA GENERAL"/>
  </cacheSource>
  <cacheFields count="29">
    <cacheField name="NO." numFmtId="0">
      <sharedItems containsSemiMixedTypes="0" containsString="0" containsNumber="1" containsInteger="1" minValue="1" maxValue="5"/>
    </cacheField>
    <cacheField name="CÓDIGO DE LA ENTIDAD" numFmtId="0">
      <sharedItems containsSemiMixedTypes="0" containsString="0" containsNumber="1" containsInteger="1" minValue="203" maxValue="203"/>
    </cacheField>
    <cacheField name="VIGENCIA PAD AUDITORIA o VISITA" numFmtId="0">
      <sharedItems containsSemiMixedTypes="0" containsString="0" containsNumber="1" containsInteger="1" minValue="2020" maxValue="2020"/>
    </cacheField>
    <cacheField name="VIGENCIA PAD AUDITORIA o VISITA 1" numFmtId="0">
      <sharedItems/>
    </cacheField>
    <cacheField name="CÓDIGO AUDITORIA SEGÚN PAD DE LA VIGENCIA" numFmtId="0">
      <sharedItems/>
    </cacheField>
    <cacheField name="No. HALLAZGO o Numeral del Informe de la Auditoría o Visita" numFmtId="0">
      <sharedItems containsSemiMixedTypes="0" containsString="0" containsNumber="1" containsInteger="1" minValue="1" maxValue="2"/>
    </cacheField>
    <cacheField name="CÓDIGO ACCIÓN" numFmtId="0">
      <sharedItems containsSemiMixedTypes="0" containsString="0" containsNumber="1" containsInteger="1" minValue="1" maxValue="1"/>
    </cacheField>
    <cacheField name="MODALIDAD" numFmtId="0">
      <sharedItems/>
    </cacheField>
    <cacheField name="COMPONENTE" numFmtId="0">
      <sharedItems/>
    </cacheField>
    <cacheField name="FACTOR" numFmtId="0">
      <sharedItems/>
    </cacheField>
    <cacheField name="TIPO" numFmtId="0">
      <sharedItems/>
    </cacheField>
    <cacheField name="DESCRIPCIÓN DEL HALLAZGO" numFmtId="0">
      <sharedItems/>
    </cacheField>
    <cacheField name="CAUSA DEL HALLAZGO" numFmtId="0">
      <sharedItems/>
    </cacheField>
    <cacheField name="ACCIÓN DE MEJORA" numFmtId="0">
      <sharedItems/>
    </cacheField>
    <cacheField name="DESCRIPCIÓN" numFmtId="0">
      <sharedItems/>
    </cacheField>
    <cacheField name="_x000a__x000a_UNIDAD DE MEDIDA_x000a__x000a_FÓRMULA DEL INDICADOR" numFmtId="0">
      <sharedItems/>
    </cacheField>
    <cacheField name="CANTIDAD UNIDAD DE MEDIDA _x000a__x000a_ META" numFmtId="3">
      <sharedItems containsSemiMixedTypes="0" containsString="0" containsNumber="1" containsInteger="1" minValue="1" maxValue="1"/>
    </cacheField>
    <cacheField name="AREA RESPONSABLE" numFmtId="0">
      <sharedItems/>
    </cacheField>
    <cacheField name="FECHA DE INICIO" numFmtId="165">
      <sharedItems containsSemiMixedTypes="0" containsNonDate="0" containsDate="1" containsString="0" minDate="2020-09-01T00:00:00" maxDate="2020-10-21T00:00:00"/>
    </cacheField>
    <cacheField name="FECHA DE TERMINACIÓN" numFmtId="165">
      <sharedItems containsSemiMixedTypes="0" containsNonDate="0" containsDate="1" containsString="0" minDate="2020-12-30T00:00:00" maxDate="2021-03-01T00:00:00"/>
    </cacheField>
    <cacheField name="PLAZO EN SEMANAS" numFmtId="0">
      <sharedItems containsSemiMixedTypes="0" containsString="0" containsNumber="1" containsInteger="1" minValue="10" maxValue="26"/>
    </cacheField>
    <cacheField name="RESULTADO INDICADOR" numFmtId="0">
      <sharedItems containsNonDate="0" containsString="0" containsBlank="1"/>
    </cacheField>
    <cacheField name="REPORTE DEPENDENCIA" numFmtId="0">
      <sharedItems/>
    </cacheField>
    <cacheField name="RESULTADO INDICADOR2" numFmtId="9">
      <sharedItems containsString="0" containsBlank="1" containsNumber="1" containsInteger="1" minValue="1" maxValue="1"/>
    </cacheField>
    <cacheField name="SEGUIMIENTO DICIEMBRE 2020" numFmtId="0">
      <sharedItems/>
    </cacheField>
    <cacheField name="ESTADO Y EVALUACIÓN ENTIDAD DICIEMBRE 2020" numFmtId="0">
      <sharedItems containsBlank="1"/>
    </cacheField>
    <cacheField name="RESULTADO INDICADOR3" numFmtId="0">
      <sharedItems containsString="0" containsBlank="1" containsNumber="1" containsInteger="1" minValue="1" maxValue="1"/>
    </cacheField>
    <cacheField name="SEGUIMIENTO MARZO 2021" numFmtId="0">
      <sharedItems/>
    </cacheField>
    <cacheField name="ESTADO Y EVALUACIÓN ENTIDAD MARZO 2021" numFmtId="0">
      <sharedItems containsBlank="1" count="3">
        <m/>
        <s v="CUMPLIDA"/>
        <s v="VENCID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ilia Carolina  Ibarra Romero" refreshedDate="44411.779705208333" refreshedVersion="7" recordCount="5" xr:uid="{00000000-000A-0000-FFFF-FFFF05000000}">
  <cacheSource type="worksheet">
    <worksheetSource ref="A5:Z10" sheet="CONSOLIDADO CONTRALORIA GENERAL"/>
  </cacheSource>
  <cacheFields count="26">
    <cacheField name="NO." numFmtId="0">
      <sharedItems containsSemiMixedTypes="0" containsString="0" containsNumber="1" containsInteger="1" minValue="1" maxValue="5"/>
    </cacheField>
    <cacheField name="CÓDIGO DE LA ENTIDAD" numFmtId="0">
      <sharedItems containsSemiMixedTypes="0" containsString="0" containsNumber="1" containsInteger="1" minValue="203" maxValue="203"/>
    </cacheField>
    <cacheField name="VIGENCIA PAD AUDITORIA o VISITA" numFmtId="0">
      <sharedItems containsSemiMixedTypes="0" containsString="0" containsNumber="1" containsInteger="1" minValue="2020" maxValue="2020" count="1">
        <n v="2020"/>
      </sharedItems>
    </cacheField>
    <cacheField name="VIGENCIA PAD AUDITORIA o VISITA 1" numFmtId="0">
      <sharedItems/>
    </cacheField>
    <cacheField name="CÓDIGO AUDITORIA SEGÚN PAD DE LA VIGENCIA" numFmtId="0">
      <sharedItems count="1">
        <s v="N/A"/>
      </sharedItems>
    </cacheField>
    <cacheField name="No. HALLAZGO o Numeral del Informe de la Auditoría o Visita" numFmtId="0">
      <sharedItems containsSemiMixedTypes="0" containsString="0" containsNumber="1" containsInteger="1" minValue="1" maxValue="2"/>
    </cacheField>
    <cacheField name="CÓDIGO ACCIÓN" numFmtId="0">
      <sharedItems containsSemiMixedTypes="0" containsString="0" containsNumber="1" containsInteger="1" minValue="1" maxValue="1"/>
    </cacheField>
    <cacheField name="MODALIDAD" numFmtId="0">
      <sharedItems count="3">
        <s v="ACTUACIÓN ESPECIAL DE FISCALIZACIÓN AT 78  DE 2020 - CONTRATO 109 DE 2020"/>
        <s v="ACTUACIÓN ESPECIAL DE FISCALIZACIÓN AT 104 DE 2020 - CONTRATO 118 DE 2020"/>
        <s v="ACTUACIÓN ESPECIAL DE FISCALIZACIÓN AT 90 DE 2020 - CONTRATO 088 DE 2020"/>
      </sharedItems>
    </cacheField>
    <cacheField name="COMPONENTE" numFmtId="0">
      <sharedItems count="1">
        <s v="Control Gestión"/>
      </sharedItems>
    </cacheField>
    <cacheField name="FACTOR" numFmtId="0">
      <sharedItems/>
    </cacheField>
    <cacheField name="TIPO" numFmtId="0">
      <sharedItems count="1">
        <s v="Hallazgo administrativo"/>
      </sharedItems>
    </cacheField>
    <cacheField name="DESCRIPCIÓN DEL HALLAZGO" numFmtId="0">
      <sharedItems/>
    </cacheField>
    <cacheField name="CAUSA DEL HALLAZGO" numFmtId="0">
      <sharedItems/>
    </cacheField>
    <cacheField name="ACCIÓN DE MEJORA" numFmtId="0">
      <sharedItems/>
    </cacheField>
    <cacheField name="DESCRIPCIÓN" numFmtId="0">
      <sharedItems/>
    </cacheField>
    <cacheField name="_x000a__x000a_UNIDAD DE MEDIDA_x000a__x000a_FÓRMULA DEL INDICADOR" numFmtId="0">
      <sharedItems/>
    </cacheField>
    <cacheField name="CANTIDAD UNIDAD DE MEDIDA _x000a__x000a_ META" numFmtId="3">
      <sharedItems containsSemiMixedTypes="0" containsString="0" containsNumber="1" containsInteger="1" minValue="1" maxValue="1"/>
    </cacheField>
    <cacheField name="AREA RESPONSABLE" numFmtId="0">
      <sharedItems/>
    </cacheField>
    <cacheField name="FECHA DE INICIO" numFmtId="165">
      <sharedItems containsSemiMixedTypes="0" containsNonDate="0" containsDate="1" containsString="0" minDate="2020-09-01T00:00:00" maxDate="2020-10-21T00:00:00"/>
    </cacheField>
    <cacheField name="FECHA DE TERMINACIÓN" numFmtId="165">
      <sharedItems containsSemiMixedTypes="0" containsNonDate="0" containsDate="1" containsString="0" minDate="2020-12-30T00:00:00" maxDate="2021-03-01T00:00:00"/>
    </cacheField>
    <cacheField name="PLAZO EN SEMANAS" numFmtId="0">
      <sharedItems containsSemiMixedTypes="0" containsString="0" containsNumber="1" containsInteger="1" minValue="10" maxValue="26"/>
    </cacheField>
    <cacheField name="RESULTADO INDICADOR" numFmtId="0">
      <sharedItems containsNonDate="0" containsString="0" containsBlank="1"/>
    </cacheField>
    <cacheField name="REPORTE DEPENDENCIA" numFmtId="0">
      <sharedItems/>
    </cacheField>
    <cacheField name="RESULTADO INDICADOR2" numFmtId="9">
      <sharedItems containsString="0" containsBlank="1" containsNumber="1" containsInteger="1" minValue="1" maxValue="1"/>
    </cacheField>
    <cacheField name="SEGUIMIENTO DICIEMBRE 2020" numFmtId="0">
      <sharedItems/>
    </cacheField>
    <cacheField name="ESTADO Y EVALUACIÓN ENTIDAD DICIEMBRE 2020"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ilia Carolina  Ibarra Romero" refreshedDate="44411.779705439818" refreshedVersion="7" recordCount="113" xr:uid="{00000000-000A-0000-FFFF-FFFF04000000}">
  <cacheSource type="worksheet">
    <worksheetSource ref="A5:BF118" sheet="CONSOLIDADO CONTRALORIA BOGOTA"/>
  </cacheSource>
  <cacheFields count="58">
    <cacheField name="NO." numFmtId="0">
      <sharedItems containsSemiMixedTypes="0" containsString="0" containsNumber="1" containsInteger="1" minValue="1" maxValue="113"/>
    </cacheField>
    <cacheField name="CÓDIGO DE LA ENTIDAD" numFmtId="0">
      <sharedItems containsSemiMixedTypes="0" containsString="0" containsNumber="1" containsInteger="1" minValue="203" maxValue="500"/>
    </cacheField>
    <cacheField name="VIGENCIA PAD AUDITORIA o VISITA" numFmtId="0">
      <sharedItems containsSemiMixedTypes="0" containsString="0" containsNumber="1" containsInteger="1" minValue="2018" maxValue="2020"/>
    </cacheField>
    <cacheField name="VIGENCIA PAD AUDITORIA o VISITA 1" numFmtId="0">
      <sharedItems/>
    </cacheField>
    <cacheField name="CÓDIGO AUDITORIA SEGÚN PAD DE LA VIGENCIA" numFmtId="0">
      <sharedItems containsSemiMixedTypes="0" containsString="0" containsNumber="1" containsInteger="1" minValue="22" maxValue="605"/>
    </cacheField>
    <cacheField name="No. HALLAZGO o Numeral del Informe de la Auditoría o Visita" numFmtId="0">
      <sharedItems containsDate="1" containsMixedTypes="1" minDate="2020-01-03T00:00:00" maxDate="2020-10-06T00:00:00"/>
    </cacheField>
    <cacheField name="CÓDIGO ACCIÓN" numFmtId="0">
      <sharedItems containsSemiMixedTypes="0" containsString="0" containsNumber="1" containsInteger="1" minValue="1" maxValue="3"/>
    </cacheField>
    <cacheField name="MODALIDAD" numFmtId="0">
      <sharedItems/>
    </cacheField>
    <cacheField name="COMPONENTE" numFmtId="0">
      <sharedItems/>
    </cacheField>
    <cacheField name="FACTOR" numFmtId="0">
      <sharedItems/>
    </cacheField>
    <cacheField name="TIPO" numFmtId="0">
      <sharedItems/>
    </cacheField>
    <cacheField name="DESCRIPCIÓN DEL HALLAZGO" numFmtId="0">
      <sharedItems/>
    </cacheField>
    <cacheField name="DESCRIPCIÓN ACCIÓN" numFmtId="0">
      <sharedItems/>
    </cacheField>
    <cacheField name="NOMBRE DEL INDICADOR" numFmtId="0">
      <sharedItems/>
    </cacheField>
    <cacheField name="FÓRMULA DEL INDICADOR" numFmtId="0">
      <sharedItems/>
    </cacheField>
    <cacheField name="META" numFmtId="0">
      <sharedItems containsSemiMixedTypes="0" containsString="0" containsNumber="1" containsInteger="1" minValue="1" maxValue="100"/>
    </cacheField>
    <cacheField name="AREA RESPONSABLE" numFmtId="0">
      <sharedItems/>
    </cacheField>
    <cacheField name="FECHA DE INICIO" numFmtId="0">
      <sharedItems containsSemiMixedTypes="0" containsNonDate="0" containsDate="1" containsString="0" minDate="2018-05-23T00:00:00" maxDate="2020-09-02T00:00:00"/>
    </cacheField>
    <cacheField name="FECHA DE TERMINACIÓN" numFmtId="0">
      <sharedItems containsSemiMixedTypes="0" containsNonDate="0" containsDate="1" containsString="0" minDate="2019-02-28T00:00:00" maxDate="2021-05-13T00:00:00"/>
    </cacheField>
    <cacheField name="RESULTADO INDICADOR" numFmtId="0">
      <sharedItems containsString="0" containsBlank="1" containsNumber="1" containsInteger="1" minValue="0" maxValue="100"/>
    </cacheField>
    <cacheField name="REPORTE DEPENDENCIA" numFmtId="0">
      <sharedItems containsBlank="1"/>
    </cacheField>
    <cacheField name="RESULTADO INDICADOR2" numFmtId="0">
      <sharedItems containsString="0" containsBlank="1" containsNumber="1" minValue="0.1" maxValue="100"/>
    </cacheField>
    <cacheField name="REPORTE DEPENDENCIA2" numFmtId="0">
      <sharedItems containsBlank="1"/>
    </cacheField>
    <cacheField name="RESULTADO INDICADOR3" numFmtId="0">
      <sharedItems containsString="0" containsBlank="1" containsNumber="1" minValue="0.1" maxValue="1"/>
    </cacheField>
    <cacheField name="REPORTE DEPENDENCIA3" numFmtId="0">
      <sharedItems containsBlank="1"/>
    </cacheField>
    <cacheField name="RESULTADO INDICADOR4" numFmtId="0">
      <sharedItems containsString="0" containsBlank="1" containsNumber="1" minValue="0.5" maxValue="1.67"/>
    </cacheField>
    <cacheField name="REPORTE DEPENDENCIA4" numFmtId="0">
      <sharedItems containsBlank="1"/>
    </cacheField>
    <cacheField name="RESULTADO INDICADOR5" numFmtId="0">
      <sharedItems containsString="0" containsBlank="1" containsNumber="1" containsInteger="1" minValue="1" maxValue="1"/>
    </cacheField>
    <cacheField name="REPORTE DEPENDENCIA5" numFmtId="0">
      <sharedItems containsBlank="1"/>
    </cacheField>
    <cacheField name="RESULTADO INDICADOR6" numFmtId="0">
      <sharedItems containsString="0" containsBlank="1" containsNumber="1" containsInteger="1" minValue="1" maxValue="100"/>
    </cacheField>
    <cacheField name="REPORTE DEPENDENCIA6" numFmtId="0">
      <sharedItems containsBlank="1"/>
    </cacheField>
    <cacheField name="RESULTADO INDICADOR7" numFmtId="0">
      <sharedItems containsBlank="1" containsMixedTypes="1" containsNumber="1" minValue="0.1" maxValue="100"/>
    </cacheField>
    <cacheField name="REPORTE DEPENDENCIA7" numFmtId="0">
      <sharedItems containsBlank="1"/>
    </cacheField>
    <cacheField name="RESULTADO INDICADOR8" numFmtId="0">
      <sharedItems containsString="0" containsBlank="1" containsNumber="1" containsInteger="1" minValue="0" maxValue="100"/>
    </cacheField>
    <cacheField name="SEGUIMIENTO PRIMER TRIMESTRE" numFmtId="0">
      <sharedItems containsBlank="1"/>
    </cacheField>
    <cacheField name="RESULTADO INDICADOR9" numFmtId="0">
      <sharedItems containsString="0" containsBlank="1" containsNumber="1" minValue="0" maxValue="100"/>
    </cacheField>
    <cacheField name="SEGUIMIENTO SEGUNDO TRIMESTRE" numFmtId="0">
      <sharedItems containsBlank="1"/>
    </cacheField>
    <cacheField name="RESULTADO INDICADOR10" numFmtId="0">
      <sharedItems containsString="0" containsBlank="1" containsNumber="1" minValue="0" maxValue="100"/>
    </cacheField>
    <cacheField name="SEGUIMIENTO TERCER TRIMESTRE" numFmtId="0">
      <sharedItems containsBlank="1"/>
    </cacheField>
    <cacheField name="RESULTADO INDICADOR11" numFmtId="0">
      <sharedItems containsString="0" containsBlank="1" containsNumber="1" minValue="0" maxValue="1"/>
    </cacheField>
    <cacheField name="SEGUIMIENTO DICIEMBRE 2019" numFmtId="0">
      <sharedItems containsBlank="1"/>
    </cacheField>
    <cacheField name="ESTADO Y EVALUACIÓN ENTIDAD" numFmtId="0">
      <sharedItems containsBlank="1"/>
    </cacheField>
    <cacheField name="RESULTADO INDICADOR12" numFmtId="0">
      <sharedItems containsString="0" containsBlank="1" containsNumber="1" minValue="0" maxValue="100"/>
    </cacheField>
    <cacheField name="SEGUIMIENTO ABRIL 2020" numFmtId="0">
      <sharedItems containsBlank="1"/>
    </cacheField>
    <cacheField name="ESTADO Y EVALUACIÓN ENTIDAD ABRIL _x000a_carolina" numFmtId="0">
      <sharedItems/>
    </cacheField>
    <cacheField name="ESTADO CONTRALORÍA DE BOGOTÁ" numFmtId="0">
      <sharedItems containsBlank="1"/>
    </cacheField>
    <cacheField name="RESULTADO INDICADOR13" numFmtId="0">
      <sharedItems containsString="0" containsBlank="1" containsNumber="1" containsInteger="1" minValue="0" maxValue="1"/>
    </cacheField>
    <cacheField name="SEGUIMIENTO JULIO 2020" numFmtId="0">
      <sharedItems containsBlank="1"/>
    </cacheField>
    <cacheField name="ESTADO Y EVALUACIÓN ENTIDAD JULIO" numFmtId="0">
      <sharedItems/>
    </cacheField>
    <cacheField name="RESULTADO INDICADOR14" numFmtId="0">
      <sharedItems containsString="0" containsBlank="1" containsNumber="1" minValue="0" maxValue="50"/>
    </cacheField>
    <cacheField name="SEGUIMIENTO OCTUBRE 2020" numFmtId="0">
      <sharedItems containsBlank="1"/>
    </cacheField>
    <cacheField name="ESTADO Y EVALUACIÓN ENTIDAD OCTUBRE" numFmtId="0">
      <sharedItems/>
    </cacheField>
    <cacheField name="RESULTADO INDICADOR15" numFmtId="0">
      <sharedItems containsString="0" containsBlank="1" containsNumber="1" minValue="0" maxValue="3"/>
    </cacheField>
    <cacheField name="SEGUIMIENTO DICIEMBRE 2020" numFmtId="0">
      <sharedItems containsBlank="1"/>
    </cacheField>
    <cacheField name="ESTADO Y EVALUACIÓN ENTIDAD DICIEMBRE" numFmtId="0">
      <sharedItems/>
    </cacheField>
    <cacheField name="RESULTADO INDICADOR16" numFmtId="0">
      <sharedItems containsString="0" containsBlank="1" containsNumber="1" minValue="0" maxValue="1"/>
    </cacheField>
    <cacheField name="SEGUIMIENTO MARZO 2021" numFmtId="0">
      <sharedItems containsBlank="1"/>
    </cacheField>
    <cacheField name="ESTADO Y EVALUACIÓN ENTIDAD MARZO 2021" numFmtId="0">
      <sharedItems count="2">
        <s v="CUMPLIDA"/>
        <s v="EN EJECUCIÓN"/>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ilia Carolina  Ibarra Romero" refreshedDate="44411.779705555557" refreshedVersion="7" recordCount="112" xr:uid="{00000000-000A-0000-FFFF-FFFF03000000}">
  <cacheSource type="worksheet">
    <worksheetSource ref="A5:AW117" sheet="CONSOLIDADO CONTRALORIA BOGOTA"/>
  </cacheSource>
  <cacheFields count="49">
    <cacheField name="NO." numFmtId="0">
      <sharedItems containsSemiMixedTypes="0" containsString="0" containsNumber="1" containsInteger="1" minValue="1" maxValue="112"/>
    </cacheField>
    <cacheField name="CÓDIGO DE LA ENTIDAD" numFmtId="0">
      <sharedItems containsSemiMixedTypes="0" containsString="0" containsNumber="1" containsInteger="1" minValue="203" maxValue="500"/>
    </cacheField>
    <cacheField name="VIGENCIA PAD AUDITORIA o VISITA" numFmtId="0">
      <sharedItems containsSemiMixedTypes="0" containsString="0" containsNumber="1" containsInteger="1" minValue="2018" maxValue="2020"/>
    </cacheField>
    <cacheField name="VIGENCIA PAD AUDITORIA o VISITA 1" numFmtId="0">
      <sharedItems/>
    </cacheField>
    <cacheField name="CÓDIGO AUDITORIA SEGÚN PAD DE LA VIGENCIA" numFmtId="0">
      <sharedItems containsSemiMixedTypes="0" containsString="0" containsNumber="1" containsInteger="1" minValue="22" maxValue="507"/>
    </cacheField>
    <cacheField name="No. HALLAZGO o Numeral del Informe de la Auditoría o Visita" numFmtId="0">
      <sharedItems containsDate="1" containsMixedTypes="1" minDate="2020-01-03T00:00:00" maxDate="2020-02-04T00:00:00"/>
    </cacheField>
    <cacheField name="CÓDIGO ACCIÓN" numFmtId="0">
      <sharedItems containsSemiMixedTypes="0" containsString="0" containsNumber="1" containsInteger="1" minValue="1" maxValue="3"/>
    </cacheField>
    <cacheField name="MODALIDAD" numFmtId="0">
      <sharedItems/>
    </cacheField>
    <cacheField name="COMPONENTE" numFmtId="0">
      <sharedItems/>
    </cacheField>
    <cacheField name="FACTOR" numFmtId="0">
      <sharedItems/>
    </cacheField>
    <cacheField name="TIPO" numFmtId="0">
      <sharedItems/>
    </cacheField>
    <cacheField name="DESCRIPCIÓN DEL HALLAZGO" numFmtId="0">
      <sharedItems/>
    </cacheField>
    <cacheField name="DESCRIPCIÓN ACCIÓN" numFmtId="0">
      <sharedItems/>
    </cacheField>
    <cacheField name="NOMBRE DEL INDICADOR" numFmtId="0">
      <sharedItems/>
    </cacheField>
    <cacheField name="FÓRMULA DEL INDICADOR" numFmtId="0">
      <sharedItems/>
    </cacheField>
    <cacheField name="META" numFmtId="0">
      <sharedItems containsSemiMixedTypes="0" containsString="0" containsNumber="1" containsInteger="1" minValue="1" maxValue="100"/>
    </cacheField>
    <cacheField name="AREA RESPONSABLE" numFmtId="0">
      <sharedItems/>
    </cacheField>
    <cacheField name="FECHA DE INICIO" numFmtId="0">
      <sharedItems containsSemiMixedTypes="0" containsNonDate="0" containsDate="1" containsString="0" minDate="2018-05-23T00:00:00" maxDate="2020-07-09T00:00:00"/>
    </cacheField>
    <cacheField name="FECHA DE TERMINACIÓN" numFmtId="0">
      <sharedItems containsSemiMixedTypes="0" containsNonDate="0" containsDate="1" containsString="0" minDate="2019-02-28T00:00:00" maxDate="2021-05-13T00:00:00"/>
    </cacheField>
    <cacheField name="RESULTADO INDICADOR" numFmtId="0">
      <sharedItems containsString="0" containsBlank="1" containsNumber="1" containsInteger="1" minValue="0" maxValue="100"/>
    </cacheField>
    <cacheField name="REPORTE DEPENDENCIA" numFmtId="0">
      <sharedItems containsBlank="1"/>
    </cacheField>
    <cacheField name="RESULTADO INDICADOR2" numFmtId="0">
      <sharedItems containsString="0" containsBlank="1" containsNumber="1" minValue="0.1" maxValue="100"/>
    </cacheField>
    <cacheField name="REPORTE DEPENDENCIA2" numFmtId="0">
      <sharedItems containsBlank="1"/>
    </cacheField>
    <cacheField name="RESULTADO INDICADOR3" numFmtId="0">
      <sharedItems containsString="0" containsBlank="1" containsNumber="1" minValue="0.1" maxValue="1"/>
    </cacheField>
    <cacheField name="REPORTE DEPENDENCIA3" numFmtId="0">
      <sharedItems containsBlank="1"/>
    </cacheField>
    <cacheField name="RESULTADO INDICADOR4" numFmtId="0">
      <sharedItems containsString="0" containsBlank="1" containsNumber="1" minValue="0.5" maxValue="1.67"/>
    </cacheField>
    <cacheField name="REPORTE DEPENDENCIA4" numFmtId="0">
      <sharedItems containsBlank="1"/>
    </cacheField>
    <cacheField name="RESULTADO INDICADOR5" numFmtId="0">
      <sharedItems containsString="0" containsBlank="1" containsNumber="1" containsInteger="1" minValue="1" maxValue="1"/>
    </cacheField>
    <cacheField name="REPORTE DEPENDENCIA5" numFmtId="0">
      <sharedItems containsBlank="1"/>
    </cacheField>
    <cacheField name="RESULTADO INDICADOR6" numFmtId="0">
      <sharedItems containsString="0" containsBlank="1" containsNumber="1" containsInteger="1" minValue="1" maxValue="100"/>
    </cacheField>
    <cacheField name="REPORTE DEPENDENCIA6" numFmtId="0">
      <sharedItems containsBlank="1"/>
    </cacheField>
    <cacheField name="RESULTADO INDICADOR7" numFmtId="0">
      <sharedItems containsBlank="1" containsMixedTypes="1" containsNumber="1" minValue="0.1" maxValue="100"/>
    </cacheField>
    <cacheField name="REPORTE DEPENDENCIA7" numFmtId="0">
      <sharedItems containsBlank="1"/>
    </cacheField>
    <cacheField name="RESULTADO INDICADOR8" numFmtId="0">
      <sharedItems containsString="0" containsBlank="1" containsNumber="1" containsInteger="1" minValue="0" maxValue="100"/>
    </cacheField>
    <cacheField name="SEGUIMIENTO PRIMER TRIMESTRE" numFmtId="0">
      <sharedItems containsBlank="1"/>
    </cacheField>
    <cacheField name="RESULTADO INDICADOR9" numFmtId="0">
      <sharedItems containsString="0" containsBlank="1" containsNumber="1" minValue="0" maxValue="100"/>
    </cacheField>
    <cacheField name="SEGUIMIENTO SEGUNDO TRIMESTRE" numFmtId="0">
      <sharedItems containsBlank="1"/>
    </cacheField>
    <cacheField name="RESULTADO INDICADOR10" numFmtId="0">
      <sharedItems containsString="0" containsBlank="1" containsNumber="1" minValue="0" maxValue="100"/>
    </cacheField>
    <cacheField name="SEGUIMIENTO TERCER TRIMESTRE" numFmtId="0">
      <sharedItems containsBlank="1"/>
    </cacheField>
    <cacheField name="RESULTADO INDICADOR11" numFmtId="0">
      <sharedItems containsString="0" containsBlank="1" containsNumber="1" minValue="0" maxValue="1"/>
    </cacheField>
    <cacheField name="SEGUIMIENTO DICIEMBRE 2019" numFmtId="0">
      <sharedItems containsBlank="1"/>
    </cacheField>
    <cacheField name="ESTADO Y EVALUACIÓN ENTIDAD" numFmtId="0">
      <sharedItems containsBlank="1"/>
    </cacheField>
    <cacheField name="RESULTADO INDICADOR12" numFmtId="0">
      <sharedItems containsString="0" containsBlank="1" containsNumber="1" minValue="0" maxValue="100"/>
    </cacheField>
    <cacheField name="SEGUIMIENTO ABRIL 2020" numFmtId="0">
      <sharedItems containsBlank="1"/>
    </cacheField>
    <cacheField name="ESTADO Y EVALUACIÓN ENTIDAD ABRIL _x000a_carolina" numFmtId="0">
      <sharedItems/>
    </cacheField>
    <cacheField name="ESTADO CONTRALORÍA DE BOGOTÁ" numFmtId="0">
      <sharedItems containsBlank="1"/>
    </cacheField>
    <cacheField name="RESULTADO INDICADOR13" numFmtId="0">
      <sharedItems containsString="0" containsBlank="1" containsNumber="1" containsInteger="1" minValue="0" maxValue="1"/>
    </cacheField>
    <cacheField name="SEGUIMIENTO JULIO 2020" numFmtId="0">
      <sharedItems/>
    </cacheField>
    <cacheField name="ESTADO Y EVALUACIÓN ENTIDAD JULIO" numFmtId="0">
      <sharedItems count="3">
        <s v="CUMPLIDA"/>
        <s v="VENCIDA"/>
        <s v="EN EJECUCIÓN"/>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ilia Carolina  Ibarra Romero" refreshedDate="44411.779705787034" refreshedVersion="7" recordCount="108" xr:uid="{00000000-000A-0000-FFFF-FFFF02000000}">
  <cacheSource type="worksheet">
    <worksheetSource ref="A5:AT113" sheet="CONSOLIDADO CONTRALORIA BOGOTA"/>
  </cacheSource>
  <cacheFields count="46">
    <cacheField name="NO." numFmtId="0">
      <sharedItems containsSemiMixedTypes="0" containsString="0" containsNumber="1" containsInteger="1" minValue="1" maxValue="108"/>
    </cacheField>
    <cacheField name="CÓDIGO DE LA ENTIDAD" numFmtId="0">
      <sharedItems containsSemiMixedTypes="0" containsString="0" containsNumber="1" containsInteger="1" minValue="203" maxValue="500"/>
    </cacheField>
    <cacheField name="VIGENCIA PAD AUDITORIA o VISITA" numFmtId="0">
      <sharedItems containsSemiMixedTypes="0" containsString="0" containsNumber="1" containsInteger="1" minValue="2018" maxValue="2020"/>
    </cacheField>
    <cacheField name="VIGENCIA PAD AUDITORIA o VISITA 1" numFmtId="0">
      <sharedItems/>
    </cacheField>
    <cacheField name="CÓDIGO AUDITORIA SEGÚN PAD DE LA VIGENCIA" numFmtId="0">
      <sharedItems containsSemiMixedTypes="0" containsString="0" containsNumber="1" containsInteger="1" minValue="22" maxValue="58"/>
    </cacheField>
    <cacheField name="No. HALLAZGO o Numeral del Informe de la Auditoría o Visita" numFmtId="0">
      <sharedItems/>
    </cacheField>
    <cacheField name="CÓDIGO ACCIÓN" numFmtId="0">
      <sharedItems containsSemiMixedTypes="0" containsString="0" containsNumber="1" containsInteger="1" minValue="1" maxValue="3"/>
    </cacheField>
    <cacheField name="MODALIDAD" numFmtId="0">
      <sharedItems/>
    </cacheField>
    <cacheField name="COMPONENTE" numFmtId="0">
      <sharedItems/>
    </cacheField>
    <cacheField name="FACTOR" numFmtId="0">
      <sharedItems/>
    </cacheField>
    <cacheField name="TIPO" numFmtId="0">
      <sharedItems/>
    </cacheField>
    <cacheField name="DESCRIPCIÓN DEL HALLAZGO" numFmtId="0">
      <sharedItems/>
    </cacheField>
    <cacheField name="DESCRIPCIÓN ACCIÓN" numFmtId="0">
      <sharedItems/>
    </cacheField>
    <cacheField name="NOMBRE DEL INDICADOR" numFmtId="0">
      <sharedItems/>
    </cacheField>
    <cacheField name="FÓRMULA DEL INDICADOR" numFmtId="0">
      <sharedItems/>
    </cacheField>
    <cacheField name="META" numFmtId="0">
      <sharedItems containsSemiMixedTypes="0" containsString="0" containsNumber="1" containsInteger="1" minValue="1" maxValue="100"/>
    </cacheField>
    <cacheField name="AREA RESPONSABLE" numFmtId="0">
      <sharedItems/>
    </cacheField>
    <cacheField name="FECHA DE INICIO" numFmtId="0">
      <sharedItems containsSemiMixedTypes="0" containsNonDate="0" containsDate="1" containsString="0" minDate="2018-05-23T00:00:00" maxDate="2020-06-21T00:00:00"/>
    </cacheField>
    <cacheField name="FECHA DE TERMINACIÓN" numFmtId="0">
      <sharedItems containsSemiMixedTypes="0" containsNonDate="0" containsDate="1" containsString="0" minDate="2019-02-28T00:00:00" maxDate="2021-05-13T00:00:00"/>
    </cacheField>
    <cacheField name="RESULTADO INDICADOR" numFmtId="0">
      <sharedItems containsString="0" containsBlank="1" containsNumber="1" containsInteger="1" minValue="0" maxValue="100"/>
    </cacheField>
    <cacheField name="REPORTE DEPENDENCIA" numFmtId="0">
      <sharedItems containsBlank="1"/>
    </cacheField>
    <cacheField name="RESULTADO INDICADOR2" numFmtId="0">
      <sharedItems containsString="0" containsBlank="1" containsNumber="1" minValue="0.1" maxValue="100"/>
    </cacheField>
    <cacheField name="REPORTE DEPENDENCIA2" numFmtId="0">
      <sharedItems containsBlank="1"/>
    </cacheField>
    <cacheField name="RESULTADO INDICADOR3" numFmtId="0">
      <sharedItems containsString="0" containsBlank="1" containsNumber="1" minValue="0.1" maxValue="1"/>
    </cacheField>
    <cacheField name="REPORTE DEPENDENCIA3" numFmtId="0">
      <sharedItems containsBlank="1"/>
    </cacheField>
    <cacheField name="RESULTADO INDICADOR4" numFmtId="0">
      <sharedItems containsString="0" containsBlank="1" containsNumber="1" minValue="0.5" maxValue="1.67"/>
    </cacheField>
    <cacheField name="REPORTE DEPENDENCIA4" numFmtId="0">
      <sharedItems containsBlank="1"/>
    </cacheField>
    <cacheField name="RESULTADO INDICADOR5" numFmtId="0">
      <sharedItems containsString="0" containsBlank="1" containsNumber="1" containsInteger="1" minValue="1" maxValue="1"/>
    </cacheField>
    <cacheField name="REPORTE DEPENDENCIA5" numFmtId="0">
      <sharedItems containsBlank="1"/>
    </cacheField>
    <cacheField name="RESULTADO INDICADOR6" numFmtId="0">
      <sharedItems containsString="0" containsBlank="1" containsNumber="1" containsInteger="1" minValue="1" maxValue="100"/>
    </cacheField>
    <cacheField name="REPORTE DEPENDENCIA6" numFmtId="0">
      <sharedItems containsBlank="1"/>
    </cacheField>
    <cacheField name="RESULTADO INDICADOR7" numFmtId="0">
      <sharedItems containsBlank="1" containsMixedTypes="1" containsNumber="1" minValue="0.1" maxValue="100"/>
    </cacheField>
    <cacheField name="REPORTE DEPENDENCIA7" numFmtId="0">
      <sharedItems containsBlank="1"/>
    </cacheField>
    <cacheField name="RESULTADO INDICADOR8" numFmtId="0">
      <sharedItems containsString="0" containsBlank="1" containsNumber="1" containsInteger="1" minValue="0" maxValue="100"/>
    </cacheField>
    <cacheField name="SEGUIMIENTO PRIMER TRIMESTRE" numFmtId="0">
      <sharedItems containsBlank="1"/>
    </cacheField>
    <cacheField name="RESULTADO INDICADOR9" numFmtId="0">
      <sharedItems containsString="0" containsBlank="1" containsNumber="1" minValue="0" maxValue="100"/>
    </cacheField>
    <cacheField name="SEGUIMIENTO SEGUNDO TRIMESTRE" numFmtId="0">
      <sharedItems containsBlank="1"/>
    </cacheField>
    <cacheField name="RESULTADO INDICADOR10" numFmtId="0">
      <sharedItems containsString="0" containsBlank="1" containsNumber="1" minValue="0" maxValue="100"/>
    </cacheField>
    <cacheField name="SEGUIMIENTO TERCER TRIMESTRE" numFmtId="0">
      <sharedItems containsBlank="1"/>
    </cacheField>
    <cacheField name="RESULTADO INDICADOR11" numFmtId="0">
      <sharedItems containsString="0" containsBlank="1" containsNumber="1" minValue="0" maxValue="1"/>
    </cacheField>
    <cacheField name="SEGUIMIENTO DICIEMBRE 2019" numFmtId="0">
      <sharedItems containsBlank="1"/>
    </cacheField>
    <cacheField name="ESTADO Y EVALUACIÓN ENTIDAD" numFmtId="0">
      <sharedItems containsBlank="1"/>
    </cacheField>
    <cacheField name="RESULTADO INDICADOR12" numFmtId="0">
      <sharedItems containsString="0" containsBlank="1" containsNumber="1" minValue="0" maxValue="100"/>
    </cacheField>
    <cacheField name="SEGUIMIENTO ABRIL 2020" numFmtId="0">
      <sharedItems containsBlank="1"/>
    </cacheField>
    <cacheField name="ESTADO Y EVALUACIÓN ENTIDAD ABRIL _x000a_carolina" numFmtId="0">
      <sharedItems count="3">
        <s v="CUMPLIDA"/>
        <s v="VENCIDA"/>
        <s v="EN EJECUCIÓN"/>
      </sharedItems>
    </cacheField>
    <cacheField name="ESTADO CONTRALORÍA DE BOGOTÁ" numFmtId="0">
      <sharedItems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ilia Carolina  Ibarra Romero" refreshedDate="44411.77970590278" refreshedVersion="7" recordCount="89" xr:uid="{00000000-000A-0000-FFFF-FFFF01000000}">
  <cacheSource type="worksheet">
    <worksheetSource ref="A5:AT94" sheet="CONSOLIDADO CONTRALORIA BOGOTA"/>
  </cacheSource>
  <cacheFields count="46">
    <cacheField name="NO." numFmtId="0">
      <sharedItems containsSemiMixedTypes="0" containsString="0" containsNumber="1" containsInteger="1" minValue="1" maxValue="89"/>
    </cacheField>
    <cacheField name="CÓDIGO DE LA ENTIDAD" numFmtId="0">
      <sharedItems containsSemiMixedTypes="0" containsString="0" containsNumber="1" containsInteger="1" minValue="203" maxValue="203"/>
    </cacheField>
    <cacheField name="VIGENCIA PAD AUDITORIA o VISITA" numFmtId="0">
      <sharedItems containsSemiMixedTypes="0" containsString="0" containsNumber="1" containsInteger="1" minValue="2018" maxValue="2019"/>
    </cacheField>
    <cacheField name="VIGENCIA PAD AUDITORIA o VISITA 1" numFmtId="0">
      <sharedItems/>
    </cacheField>
    <cacheField name="CÓDIGO AUDITORIA SEGÚN PAD DE LA VIGENCIA" numFmtId="0">
      <sharedItems containsSemiMixedTypes="0" containsString="0" containsNumber="1" containsInteger="1" minValue="22" maxValue="58"/>
    </cacheField>
    <cacheField name="No. HALLAZGO o Numeral del Informe de la Auditoría o Visita" numFmtId="0">
      <sharedItems/>
    </cacheField>
    <cacheField name="CÓDIGO ACCIÓN" numFmtId="0">
      <sharedItems containsSemiMixedTypes="0" containsString="0" containsNumber="1" containsInteger="1" minValue="1" maxValue="3"/>
    </cacheField>
    <cacheField name="MODALIDAD" numFmtId="0">
      <sharedItems/>
    </cacheField>
    <cacheField name="COMPONENTE" numFmtId="0">
      <sharedItems/>
    </cacheField>
    <cacheField name="FACTOR" numFmtId="0">
      <sharedItems/>
    </cacheField>
    <cacheField name="TIPO" numFmtId="0">
      <sharedItems/>
    </cacheField>
    <cacheField name="DESCRIPCIÓN DEL HALLAZGO" numFmtId="0">
      <sharedItems/>
    </cacheField>
    <cacheField name="DESCRIPCIÓN ACCIÓN" numFmtId="0">
      <sharedItems/>
    </cacheField>
    <cacheField name="NOMBRE DEL INDICADOR" numFmtId="0">
      <sharedItems/>
    </cacheField>
    <cacheField name="FÓRMULA DEL INDICADOR" numFmtId="0">
      <sharedItems/>
    </cacheField>
    <cacheField name="META" numFmtId="0">
      <sharedItems containsSemiMixedTypes="0" containsString="0" containsNumber="1" containsInteger="1" minValue="1" maxValue="100"/>
    </cacheField>
    <cacheField name="AREA RESPONSABLE" numFmtId="0">
      <sharedItems/>
    </cacheField>
    <cacheField name="FECHA DE INICIO" numFmtId="0">
      <sharedItems containsSemiMixedTypes="0" containsNonDate="0" containsDate="1" containsString="0" minDate="2018-05-23T00:00:00" maxDate="2019-10-16T00:00:00"/>
    </cacheField>
    <cacheField name="FECHA DE TERMINACIÓN" numFmtId="0">
      <sharedItems containsSemiMixedTypes="0" containsNonDate="0" containsDate="1" containsString="0" minDate="2019-02-28T00:00:00" maxDate="2020-10-01T00:00:00"/>
    </cacheField>
    <cacheField name="RESULTADO INDICADOR" numFmtId="0">
      <sharedItems containsString="0" containsBlank="1" containsNumber="1" containsInteger="1" minValue="0" maxValue="100"/>
    </cacheField>
    <cacheField name="REPORTE DEPENDENCIA" numFmtId="0">
      <sharedItems containsBlank="1"/>
    </cacheField>
    <cacheField name="RESULTADO INDICADOR2" numFmtId="0">
      <sharedItems containsString="0" containsBlank="1" containsNumber="1" minValue="0.1" maxValue="100"/>
    </cacheField>
    <cacheField name="REPORTE DEPENDENCIA2" numFmtId="0">
      <sharedItems containsBlank="1"/>
    </cacheField>
    <cacheField name="RESULTADO INDICADOR3" numFmtId="0">
      <sharedItems containsString="0" containsBlank="1" containsNumber="1" minValue="0.1" maxValue="1"/>
    </cacheField>
    <cacheField name="REPORTE DEPENDENCIA3" numFmtId="0">
      <sharedItems containsBlank="1"/>
    </cacheField>
    <cacheField name="RESULTADO INDICADOR4" numFmtId="0">
      <sharedItems containsString="0" containsBlank="1" containsNumber="1" minValue="0.5" maxValue="1.67"/>
    </cacheField>
    <cacheField name="REPORTE DEPENDENCIA4" numFmtId="0">
      <sharedItems containsBlank="1"/>
    </cacheField>
    <cacheField name="RESULTADO INDICADOR5" numFmtId="0">
      <sharedItems containsString="0" containsBlank="1" containsNumber="1" containsInteger="1" minValue="1" maxValue="1"/>
    </cacheField>
    <cacheField name="REPORTE DEPENDENCIA5" numFmtId="0">
      <sharedItems containsBlank="1"/>
    </cacheField>
    <cacheField name="RESULTADO INDICADOR6" numFmtId="0">
      <sharedItems containsString="0" containsBlank="1" containsNumber="1" containsInteger="1" minValue="1" maxValue="1"/>
    </cacheField>
    <cacheField name="REPORTE DEPENDENCIA6" numFmtId="0">
      <sharedItems containsBlank="1"/>
    </cacheField>
    <cacheField name="RESULTADO INDICADOR7" numFmtId="0">
      <sharedItems containsBlank="1" containsMixedTypes="1" containsNumber="1" minValue="0.1" maxValue="100"/>
    </cacheField>
    <cacheField name="REPORTE DEPENDENCIA7" numFmtId="0">
      <sharedItems containsBlank="1"/>
    </cacheField>
    <cacheField name="RESULTADO INDICADOR8" numFmtId="0">
      <sharedItems containsString="0" containsBlank="1" containsNumber="1" containsInteger="1" minValue="0" maxValue="100"/>
    </cacheField>
    <cacheField name="SEGUIMIENTO PRIMER TRIMESTRE" numFmtId="0">
      <sharedItems containsBlank="1"/>
    </cacheField>
    <cacheField name="RESULTADO INDICADOR9" numFmtId="0">
      <sharedItems containsString="0" containsBlank="1" containsNumber="1" minValue="0" maxValue="100"/>
    </cacheField>
    <cacheField name="SEGUIMIENTO SEGUNDO TRIMESTRE" numFmtId="0">
      <sharedItems containsBlank="1"/>
    </cacheField>
    <cacheField name="RESULTADO INDICADOR10" numFmtId="0">
      <sharedItems containsString="0" containsBlank="1" containsNumber="1" minValue="0" maxValue="100"/>
    </cacheField>
    <cacheField name="SEGUIMIENTO TERCER TRIMESTRE" numFmtId="0">
      <sharedItems containsBlank="1"/>
    </cacheField>
    <cacheField name="RESULTADO INDICADOR11" numFmtId="0">
      <sharedItems containsString="0" containsBlank="1" containsNumber="1" minValue="0" maxValue="1"/>
    </cacheField>
    <cacheField name="SEGUIMIENTO DICIEMBRE 2019" numFmtId="0">
      <sharedItems/>
    </cacheField>
    <cacheField name="ESTADO Y EVALUACIÓN ENTIDAD" numFmtId="0">
      <sharedItems count="3">
        <s v="CUMPLIDA"/>
        <s v="EN EJECUCIÓN"/>
        <s v="VENCIDA"/>
      </sharedItems>
    </cacheField>
    <cacheField name="RESULTADO INDICADOR12" numFmtId="0">
      <sharedItems containsString="0" containsBlank="1" containsNumber="1" minValue="0" maxValue="100"/>
    </cacheField>
    <cacheField name="SEGUIMIENTO ABRIL 2020" numFmtId="0">
      <sharedItems containsBlank="1"/>
    </cacheField>
    <cacheField name="ESTADO Y EVALUACIÓN ENTIDAD ABRIL _x000a_carolina" numFmtId="0">
      <sharedItems/>
    </cacheField>
    <cacheField name="ESTADO CONTRALORÍA DE BOGOTÁ" numFmtId="0">
      <sharedItems containsBlank="1"/>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ilia Carolina  Ibarra Romero" refreshedDate="44411.779706134257" refreshedVersion="7" recordCount="113" xr:uid="{00000000-000A-0000-FFFF-FFFF00000000}">
  <cacheSource type="worksheet">
    <worksheetSource ref="A5:BC118" sheet="CONSOLIDADO CONTRALORIA BOGOTA"/>
  </cacheSource>
  <cacheFields count="55">
    <cacheField name="NO." numFmtId="0">
      <sharedItems containsSemiMixedTypes="0" containsString="0" containsNumber="1" containsInteger="1" minValue="1" maxValue="113"/>
    </cacheField>
    <cacheField name="CÓDIGO DE LA ENTIDAD" numFmtId="0">
      <sharedItems containsSemiMixedTypes="0" containsString="0" containsNumber="1" containsInteger="1" minValue="203" maxValue="500" count="2">
        <n v="203"/>
        <n v="500"/>
      </sharedItems>
    </cacheField>
    <cacheField name="VIGENCIA PAD AUDITORIA o VISITA" numFmtId="0">
      <sharedItems containsSemiMixedTypes="0" containsString="0" containsNumber="1" containsInteger="1" minValue="2018" maxValue="2020" count="3">
        <n v="2018"/>
        <n v="2019"/>
        <n v="2020"/>
      </sharedItems>
    </cacheField>
    <cacheField name="VIGENCIA PAD AUDITORIA o VISITA 1" numFmtId="0">
      <sharedItems/>
    </cacheField>
    <cacheField name="CÓDIGO AUDITORIA SEGÚN PAD DE LA VIGENCIA" numFmtId="0">
      <sharedItems containsSemiMixedTypes="0" containsString="0" containsNumber="1" containsInteger="1" minValue="22" maxValue="605" count="7">
        <n v="52"/>
        <n v="58"/>
        <n v="22"/>
        <n v="32"/>
        <n v="57"/>
        <n v="507"/>
        <n v="605"/>
      </sharedItems>
    </cacheField>
    <cacheField name="No. HALLAZGO o Numeral del Informe de la Auditoría o Visita" numFmtId="0">
      <sharedItems containsDate="1" containsMixedTypes="1" minDate="2020-01-03T00:00:00" maxDate="2020-10-06T00:00:00"/>
    </cacheField>
    <cacheField name="CÓDIGO ACCIÓN" numFmtId="0">
      <sharedItems containsSemiMixedTypes="0" containsString="0" containsNumber="1" containsInteger="1" minValue="1" maxValue="3" count="3">
        <n v="1"/>
        <n v="2"/>
        <n v="3"/>
      </sharedItems>
    </cacheField>
    <cacheField name="MODALIDAD" numFmtId="0">
      <sharedItems count="6">
        <s v="01 - AUDITORIA DE REGULARIDAD"/>
        <s v="02 - AUDITORIA DE DESEMPEÑO"/>
        <s v="1 01 - AUDITORIA DE REGULARIDAD"/>
        <s v="2 02 - AUDITORIA DE DESEMPEÑO"/>
        <s v="VISITA DE CONTROL FISCAL"/>
        <s v="05 - AUDITORIA ESPECIAL. ACTUACIÓN ESPECIAL DE FISCALIZACIÓN AT 78  DE 2020 - CONTRATO 109 DE 2020"/>
      </sharedItems>
    </cacheField>
    <cacheField name="COMPONENTE" numFmtId="0">
      <sharedItems/>
    </cacheField>
    <cacheField name="FACTOR" numFmtId="0">
      <sharedItems/>
    </cacheField>
    <cacheField name="TIPO" numFmtId="0">
      <sharedItems count="4">
        <s v="Hallazgo administrativo"/>
        <s v="Hallazgo Administrativo con presunta incidencia disciplinaria"/>
        <s v="HALLAZGO ADMINISTRATIVO CON INCIDENCIA FISCAL Y  PRESUNTA INCIDENCIA DISCIPLINARIA"/>
        <s v="Hallazgo administrativo con presunta incidencia disciplinaria y fiscal"/>
      </sharedItems>
    </cacheField>
    <cacheField name="DESCRIPCIÓN DEL HALLAZGO" numFmtId="0">
      <sharedItems/>
    </cacheField>
    <cacheField name="DESCRIPCIÓN ACCIÓN" numFmtId="0">
      <sharedItems/>
    </cacheField>
    <cacheField name="NOMBRE DEL INDICADOR" numFmtId="0">
      <sharedItems/>
    </cacheField>
    <cacheField name="FÓRMULA DEL INDICADOR" numFmtId="0">
      <sharedItems/>
    </cacheField>
    <cacheField name="META" numFmtId="0">
      <sharedItems containsSemiMixedTypes="0" containsString="0" containsNumber="1" containsInteger="1" minValue="1" maxValue="100"/>
    </cacheField>
    <cacheField name="AREA RESPONSABLE" numFmtId="0">
      <sharedItems/>
    </cacheField>
    <cacheField name="FECHA DE INICIO" numFmtId="0">
      <sharedItems containsSemiMixedTypes="0" containsNonDate="0" containsDate="1" containsString="0" minDate="2018-05-23T00:00:00" maxDate="2020-09-02T00:00:00"/>
    </cacheField>
    <cacheField name="FECHA DE TERMINACIÓN" numFmtId="0">
      <sharedItems containsSemiMixedTypes="0" containsNonDate="0" containsDate="1" containsString="0" minDate="2019-02-28T00:00:00" maxDate="2021-05-13T00:00:00"/>
    </cacheField>
    <cacheField name="RESULTADO INDICADOR" numFmtId="0">
      <sharedItems containsString="0" containsBlank="1" containsNumber="1" containsInteger="1" minValue="0" maxValue="100"/>
    </cacheField>
    <cacheField name="REPORTE DEPENDENCIA" numFmtId="0">
      <sharedItems containsBlank="1"/>
    </cacheField>
    <cacheField name="RESULTADO INDICADOR2" numFmtId="0">
      <sharedItems containsString="0" containsBlank="1" containsNumber="1" minValue="0.1" maxValue="100"/>
    </cacheField>
    <cacheField name="REPORTE DEPENDENCIA2" numFmtId="0">
      <sharedItems containsBlank="1"/>
    </cacheField>
    <cacheField name="RESULTADO INDICADOR3" numFmtId="0">
      <sharedItems containsString="0" containsBlank="1" containsNumber="1" minValue="0.1" maxValue="1"/>
    </cacheField>
    <cacheField name="REPORTE DEPENDENCIA3" numFmtId="0">
      <sharedItems containsBlank="1"/>
    </cacheField>
    <cacheField name="RESULTADO INDICADOR4" numFmtId="0">
      <sharedItems containsString="0" containsBlank="1" containsNumber="1" minValue="0.5" maxValue="1.67"/>
    </cacheField>
    <cacheField name="REPORTE DEPENDENCIA4" numFmtId="0">
      <sharedItems containsBlank="1"/>
    </cacheField>
    <cacheField name="RESULTADO INDICADOR5" numFmtId="0">
      <sharedItems containsString="0" containsBlank="1" containsNumber="1" containsInteger="1" minValue="1" maxValue="1"/>
    </cacheField>
    <cacheField name="REPORTE DEPENDENCIA5" numFmtId="0">
      <sharedItems containsBlank="1"/>
    </cacheField>
    <cacheField name="RESULTADO INDICADOR6" numFmtId="0">
      <sharedItems containsString="0" containsBlank="1" containsNumber="1" containsInteger="1" minValue="1" maxValue="100"/>
    </cacheField>
    <cacheField name="REPORTE DEPENDENCIA6" numFmtId="0">
      <sharedItems containsBlank="1"/>
    </cacheField>
    <cacheField name="RESULTADO INDICADOR7" numFmtId="0">
      <sharedItems containsBlank="1" containsMixedTypes="1" containsNumber="1" minValue="0.1" maxValue="100"/>
    </cacheField>
    <cacheField name="REPORTE DEPENDENCIA7" numFmtId="0">
      <sharedItems containsBlank="1"/>
    </cacheField>
    <cacheField name="RESULTADO INDICADOR8" numFmtId="0">
      <sharedItems containsString="0" containsBlank="1" containsNumber="1" containsInteger="1" minValue="0" maxValue="100"/>
    </cacheField>
    <cacheField name="SEGUIMIENTO PRIMER TRIMESTRE" numFmtId="0">
      <sharedItems containsBlank="1"/>
    </cacheField>
    <cacheField name="RESULTADO INDICADOR9" numFmtId="0">
      <sharedItems containsString="0" containsBlank="1" containsNumber="1" minValue="0" maxValue="100"/>
    </cacheField>
    <cacheField name="SEGUIMIENTO SEGUNDO TRIMESTRE" numFmtId="0">
      <sharedItems containsBlank="1"/>
    </cacheField>
    <cacheField name="RESULTADO INDICADOR10" numFmtId="0">
      <sharedItems containsString="0" containsBlank="1" containsNumber="1" minValue="0" maxValue="100"/>
    </cacheField>
    <cacheField name="SEGUIMIENTO TERCER TRIMESTRE" numFmtId="0">
      <sharedItems containsBlank="1"/>
    </cacheField>
    <cacheField name="RESULTADO INDICADOR11" numFmtId="0">
      <sharedItems containsString="0" containsBlank="1" containsNumber="1" minValue="0" maxValue="1"/>
    </cacheField>
    <cacheField name="SEGUIMIENTO DICIEMBRE 2019" numFmtId="0">
      <sharedItems containsBlank="1"/>
    </cacheField>
    <cacheField name="ESTADO Y EVALUACIÓN ENTIDAD" numFmtId="0">
      <sharedItems containsBlank="1"/>
    </cacheField>
    <cacheField name="RESULTADO INDICADOR12" numFmtId="0">
      <sharedItems containsString="0" containsBlank="1" containsNumber="1" minValue="0" maxValue="100"/>
    </cacheField>
    <cacheField name="SEGUIMIENTO ABRIL 2020" numFmtId="0">
      <sharedItems containsBlank="1"/>
    </cacheField>
    <cacheField name="ESTADO Y EVALUACIÓN ENTIDAD ABRIL _x000a_carolina" numFmtId="0">
      <sharedItems/>
    </cacheField>
    <cacheField name="ESTADO CONTRALORÍA DE BOGOTÁ" numFmtId="0">
      <sharedItems containsBlank="1"/>
    </cacheField>
    <cacheField name="RESULTADO INDICADOR13" numFmtId="0">
      <sharedItems containsString="0" containsBlank="1" containsNumber="1" containsInteger="1" minValue="0" maxValue="1"/>
    </cacheField>
    <cacheField name="SEGUIMIENTO JULIO 2020" numFmtId="0">
      <sharedItems containsBlank="1"/>
    </cacheField>
    <cacheField name="ESTADO Y EVALUACIÓN ENTIDAD JULIO" numFmtId="0">
      <sharedItems/>
    </cacheField>
    <cacheField name="RESULTADO INDICADOR14" numFmtId="0">
      <sharedItems containsString="0" containsBlank="1" containsNumber="1" minValue="0" maxValue="50"/>
    </cacheField>
    <cacheField name="SEGUIMIENTO OCTUBRE 2020" numFmtId="0">
      <sharedItems containsBlank="1"/>
    </cacheField>
    <cacheField name="ESTADO Y EVALUACIÓN ENTIDAD OCTUBRE" numFmtId="0">
      <sharedItems/>
    </cacheField>
    <cacheField name="RESULTADO INDICADOR15" numFmtId="0">
      <sharedItems containsString="0" containsBlank="1" containsNumber="1" minValue="0" maxValue="3"/>
    </cacheField>
    <cacheField name="SEGUIMIENTO DICIEMBRE 2020" numFmtId="0">
      <sharedItems containsBlank="1"/>
    </cacheField>
    <cacheField name="ESTADO Y EVALUACIÓN ENTIDAD DICIEMBRE" numFmtId="0">
      <sharedItems count="2">
        <s v="CUMPLIDA"/>
        <s v="EN EJECUCIÓ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n v="1"/>
    <n v="203"/>
    <n v="2020"/>
    <s v="2020 2020"/>
    <s v="20205003339900017E"/>
    <n v="1"/>
    <n v="1"/>
    <s v="Salud y Seguridad en el Trabajo"/>
    <s v="Control Gestión"/>
    <s v="Gestion del Talento Humano"/>
    <s v="Recomendación"/>
    <s v=" Conminar al IDIGER, para que se evalúe la pertinencia de la asistencia de todos los colaboradores registrados en los listados, con el fin de garantizar que la ocupación al interior de las instalaciones disminuya, con el fin de evitar tanto el riesgo del "/>
    <s v="Realizar inspecciones aleatoreas de aplicación de protocolos de bioseguridad en la entidad, para la obtencion de informacion que permita impartir lineamientos  frente a la pertinencia de asistencia del personal."/>
    <s v="3 inspecciones por semana conforme al Decreto 990 de 2020 establece el aislamiento preventivo (hasta el 1ro de Agosto 2020) se analizan los resultados y se dictaran los lineamientos correspondientes frente a la pertinencia de asistencia del personal."/>
    <s v="(Inspecciones ejecuatas/Inspecciones programadas)*100"/>
    <s v="9 inspecciones"/>
    <s v="Subdirección Corporativa y Asuntos Disciplinarios"/>
    <d v="2020-07-09T00:00:00"/>
    <d v="2020-08-01T00:00:00"/>
    <m/>
    <m/>
    <m/>
    <m/>
    <m/>
    <m/>
    <n v="1"/>
    <s v="Se realizaron inspecciones aleatorias de bioseguridad durante los meses de  mayo, junio, julio y agosto de 2020 evidenciando el distanciamiento físico entre colaboradores, el uso permanente del protector nasobucal y toma de temperatura corporal._x000a__x000a_Adiciona"/>
    <m/>
    <m/>
    <m/>
    <m/>
    <m/>
    <m/>
    <n v="1"/>
    <s v="1/10/2020 Una vez cotejada la evidencia presentada por el equipo de SST,se presentan las evidencias de las inspecciones realizadas en las diferentes dependencias de la entidad, en el periodo establecido, la OCI concede el cierre de las acciones desarrolla"/>
    <s v="CUMPLIDA"/>
    <n v="1"/>
    <s v="1/10/2020 Una vez cotejada la evidencia presentada por el equipo de SST,se presentan las evidencias de las inspecciones realizadas en las diferentes dependencias de la entidad, en el periodo establecido, la OCI concede el cierre de las acciones desarrolla"/>
    <s v="CUMPLIDA"/>
    <n v="1"/>
    <s v="1/10/2020 Una vez cotejada la evidencia presentada por el equipo de SST,se presentan las evidencias de las inspecciones realizadas en las diferentes dependencias de la entidad, en el periodo establecido, la OCI concede el cierre de las acciones desarrolla"/>
    <x v="0"/>
  </r>
  <r>
    <n v="2"/>
    <n v="203"/>
    <n v="2020"/>
    <s v="2020 2020"/>
    <s v="20205003339900017E"/>
    <n v="1"/>
    <n v="2"/>
    <s v="Salud y Seguridad en el Trabajo"/>
    <s v="Control Gestión"/>
    <s v="Gestion del Talento Humano"/>
    <s v="Recomendación"/>
    <s v=" Conminar al IDIGER, para que se evalúe la pertinencia de la asistencia de todos los colaboradores registrados en los listados, con el fin de garantizar que la ocupación al interior de las instalaciones disminuya, con el fin de evitar tanto el riesgo del "/>
    <s v="Socializar mediante herramientas de comunicación los lineamientos del protocolo de bioseguridad."/>
    <s v="una socializacion a la semana conforme al Decreto 990 de 2020 establece el aislamiento preventivo (hasta el 1ro de Agosto 2020)"/>
    <s v="(Socializaciones ejecuatas/Socializacionesprogramadas)*100"/>
    <s v="3 Socializaciones"/>
    <s v="Subdirección Corporativa y Asuntos Disciplinarios"/>
    <d v="2020-07-09T00:00:00"/>
    <d v="2020-08-01T00:00:00"/>
    <m/>
    <m/>
    <m/>
    <m/>
    <m/>
    <m/>
    <n v="1"/>
    <s v="Se realizó charla virtual del protocolo de biosegridadvel 30 de julio de 2020, dirigido a todos los colaboradores de l IDIGER._x000a__x000a_Adicionalmente se realizaron en los meses de  junio, julio y agosto de 2020 charlas informativas presenciales sobre el uso y de"/>
    <m/>
    <m/>
    <m/>
    <m/>
    <m/>
    <m/>
    <n v="1"/>
    <s v="1/10/2020 Una vez cotejada la evidencia presentada por el equipo de SST,se presentan las evidencias de charla virtual del protocolo de biosegridad el 30 de julio de 2020, dirigido a todos los colaboradores de l IDIGER asi como las charlas informativas en "/>
    <s v="CUMPLIDA"/>
    <n v="1"/>
    <s v="1/10/2020 Una vez cotejada la evidencia presentada por el equipo de SST,se presentan las evidencias de charla virtual del protocolo de biosegridad el 30 de julio de 2020, dirigido a todos los colaboradores de l IDIGER asi como las charlas informativas en "/>
    <s v="CUMPLIDA"/>
    <n v="1"/>
    <s v="1/10/2020 Una vez cotejada la evidencia presentada por el equipo de SST,se presentan las evidencias de charla virtual del protocolo de biosegridad el 30 de julio de 2020, dirigido a todos los colaboradores de l IDIGER asi como las charlas informativas en "/>
    <x v="0"/>
  </r>
  <r>
    <n v="3"/>
    <n v="203"/>
    <n v="2020"/>
    <s v="2020 2020"/>
    <s v="20205003339900017E"/>
    <n v="2"/>
    <n v="1"/>
    <s v="Salud y Seguridad en el Trabajo"/>
    <s v="Control Gestión"/>
    <s v="Gestion del Talento Humano"/>
    <s v="Recomendación"/>
    <s v=" Verificar el distanciamiento entre el personal al interior de las instalaciones, con el fin de que se cumpla el distanciamiento mínimo de 2 metros o más, para eliminar el riesgo de posibles contagios.  "/>
    <s v="Realizar inspecciones aleatoreas de aplicación de protocolos de bioseguridad en la entidad, para la obtencion de informacion que permita impartir lineamientos  frente a la pertinencia de asistencia del personal."/>
    <s v="3 inspecciones por semana conforme al Decreto 990 de 2020 establece el aislamiento preventivo (hasta el 1ro de Agosto 2020) se analizan los resultados y se dictaran los lineamientos correspondientes frente a la pertinencia de asistencia del personal."/>
    <s v="(Inspecciones ejecuatas/Inspecciones programadas)*100"/>
    <s v="9 inspecciones"/>
    <s v="Subdirección Corporativa y Asuntos Disciplinarios"/>
    <d v="2020-07-09T00:00:00"/>
    <d v="2020-08-01T00:00:00"/>
    <m/>
    <m/>
    <m/>
    <m/>
    <m/>
    <m/>
    <n v="1"/>
    <s v="Se realizaron inspecciones aleatorias de bioseguridad durante los meses de  mayo, junio, julio y agosto de 2020 evidenciando el distanciamiento físico entre colaboradores, el uso permanente del protector nasobucal y toma de temperatura corporal._x000a__x000a_Adiciona"/>
    <m/>
    <m/>
    <m/>
    <m/>
    <m/>
    <m/>
    <n v="1"/>
    <s v="1/10/2020 Una vez cotejada la evidencia presentada por el equipo de SST,se presentan las evidencias de las inspecciones realizadas en las diferentes dependencias de la entidad, en el periodo establecido, la OCI concede el cierre de las acciones desarrolla"/>
    <s v="CUMPLIDA"/>
    <n v="1"/>
    <s v="1/10/2020 Una vez cotejada la evidencia presentada por el equipo de SST,se presentan las evidencias de las inspecciones realizadas en las diferentes dependencias de la entidad, en el periodo establecido, la OCI concede el cierre de las acciones desarrolla"/>
    <s v="CUMPLIDA"/>
    <n v="1"/>
    <s v="1/10/2020 Una vez cotejada la evidencia presentada por el equipo de SST,se presentan las evidencias de las inspecciones realizadas en las diferentes dependencias de la entidad, en el periodo establecido, la OCI concede el cierre de las acciones desarrolla"/>
    <x v="0"/>
  </r>
  <r>
    <n v="4"/>
    <n v="203"/>
    <n v="2020"/>
    <s v="2020 2020"/>
    <s v="20205003339900017E"/>
    <n v="3"/>
    <n v="1"/>
    <s v="Salud y Seguridad en el Trabajo"/>
    <s v="Control Gestión"/>
    <s v="Gestion del Talento Humano"/>
    <s v="Recomendación"/>
    <s v=" Exigir el porte permanente del tapabocas por parte de los colaboradores de la entidad, y realizar la verificación constante de su cumplimiento, con el fin de adoptar las medidas necesarias para que quienes incumplan en repetidas ocasiones, no pongan en r"/>
    <s v="Realizar inspecciones aleatoreas de aplicación de protocolos de bioseguridad en la entidad, para la obtencion de informacion que permita impartir lineamientos  frente a la pertinencia de asistencia del personal."/>
    <s v="3 inspecciones por semana conforme al Decreto 990 de 2020 establece el aislamiento preventivo (hasta el 1ro de Agosto 2020) se analizan los resultados y se dictaran los lineamientos correspondientes frente a la pertinencia de asistencia del personal."/>
    <s v="(Inspecciones ejecuatas/Inspecciones programadas)*100"/>
    <s v="9 inspecciones"/>
    <s v="Subdirección Corporativa y Asuntos Disciplinarios"/>
    <d v="2020-07-09T00:00:00"/>
    <d v="2020-08-01T00:00:00"/>
    <m/>
    <m/>
    <m/>
    <m/>
    <m/>
    <m/>
    <n v="1"/>
    <s v="Se realizaron inspecciones aleatorias de bioseguridad durante los meses de  mayo, junio, julio y agosto de 2020 evidenciando el distanciamiento físico entre colaboradores, el uso permanente del protector nasobucal y toma de temperatura corporal._x000a__x000a_Adiciona"/>
    <m/>
    <m/>
    <m/>
    <m/>
    <m/>
    <m/>
    <n v="1"/>
    <s v="1/10/2020 Una vez cotejada la evidencia presentada por el equipo de SST,se presentan las evidencias de las inspecciones realizadas en las diferentes dependencias de la entidad, en el periodo establecido, la OCI concede el cierre de las acciones desarrolla"/>
    <s v="CUMPLIDA"/>
    <n v="1"/>
    <s v="1/10/2020 Una vez cotejada la evidencia presentada por el equipo de SST,se presentan las evidencias de las inspecciones realizadas en las diferentes dependencias de la entidad, en el periodo establecido, la OCI concede el cierre de las acciones desarrolla"/>
    <s v="CUMPLIDA"/>
    <n v="1"/>
    <s v="1/10/2020 Una vez cotejada la evidencia presentada por el equipo de SST,se presentan las evidencias de las inspecciones realizadas en las diferentes dependencias de la entidad, en el periodo establecido, la OCI concede el cierre de las acciones desarrolla"/>
    <x v="0"/>
  </r>
  <r>
    <n v="5"/>
    <n v="203"/>
    <n v="2020"/>
    <s v="2020 2020"/>
    <s v="20205003339900026E"/>
    <n v="1"/>
    <n v="1"/>
    <s v="Gestión Contractual"/>
    <s v="Control Gestión"/>
    <s v="Gestión Juridica "/>
    <s v="Recomendación - Preventiva"/>
    <s v="1. Impartir directrices a los servidores públicos y contratistas responsables de la elaboración de los estudios previos y análisis de sector que sirven como base para la estructuración de los procesos de contratación directa del IDIGER, para que tengan en"/>
    <s v="* Fortaler el control precontractual, mediante una capacitación a personas vinculadas al proceso de estructuración de estudios previos, con el fin de afianzar los conocimientos respecto a este tema."/>
    <s v="Una capacitación de gestión contractual "/>
    <s v="Una capacitación de gestión contractual "/>
    <s v="Una capacitación"/>
    <s v="Oficina Asesora Jurídica"/>
    <d v="2021-01-01T00:00:00"/>
    <d v="2021-04-30T00:00:00"/>
    <m/>
    <m/>
    <m/>
    <m/>
    <m/>
    <m/>
    <m/>
    <m/>
    <m/>
    <m/>
    <m/>
    <m/>
    <m/>
    <m/>
    <m/>
    <m/>
    <m/>
    <m/>
    <s v="31/12/2020 La accion comenzara a ejecurarse a partir del 1 de enero de 2021, por tanto no se reportan avances previos. AFPH"/>
    <s v="EN EJECUCIÓN"/>
    <m/>
    <m/>
    <x v="1"/>
  </r>
  <r>
    <n v="6"/>
    <n v="203"/>
    <n v="2020"/>
    <s v="2020 2020"/>
    <s v="20205003339900026E"/>
    <n v="2"/>
    <n v="1"/>
    <s v="Gestión Contractual"/>
    <s v="Control Gestión"/>
    <s v="Gestión Juridica "/>
    <s v="Recomendación - Preventiva"/>
    <s v="2. Impartir instrucciones a los servidores públicos y contratistas involucrados en los procesos de contratación, para que den cumplimiento al Acuerdo 2 de 2014, del Archivo General de la Nación, que define las directrices sobre la conformación de los arch"/>
    <s v="*Realizar capactación a los funcionarios que participan en los procesos de contratación sobre el tema de Archivo General. "/>
    <s v="* Una capacitación de gestión contractual "/>
    <s v="* Una capacitación de gestión contractual "/>
    <s v="Una capacitación"/>
    <s v="Oficina Asesora Jurídica"/>
    <d v="2021-01-01T00:00:00"/>
    <d v="2021-04-30T00:00:00"/>
    <m/>
    <m/>
    <m/>
    <m/>
    <m/>
    <m/>
    <m/>
    <m/>
    <m/>
    <m/>
    <m/>
    <m/>
    <m/>
    <m/>
    <m/>
    <m/>
    <m/>
    <m/>
    <s v="31/12/2020 La accion comenzara a ejecurarse a partir del 1 de enero de 2021, por tanto no se reportan avances previos. AFPH"/>
    <s v="EN EJECUCIÓN"/>
    <m/>
    <m/>
    <x v="1"/>
  </r>
  <r>
    <n v="7"/>
    <n v="203"/>
    <n v="2020"/>
    <s v="2020 2020"/>
    <s v="20205003339900026E"/>
    <n v="3"/>
    <n v="1"/>
    <s v="Gestión Contractual"/>
    <s v="Control Gestión"/>
    <s v="Gestión Juridica "/>
    <s v="Recomendación - Preventiva"/>
    <s v="3. Establecer puntos de control, que eviten diferencias entre los expedientes digitales publicados en el Secop II y los expedientes físicos que reposan en la entidad y que todo documento que se genere dentro de los procesos contractuales se publique dentr"/>
    <s v="Actualizar la lista de chequeo CG-FT-19, para incluir un espacio para determinar el número de folios por cada documento y la verificación de los documentos publicados"/>
    <s v="Formato actualizado"/>
    <s v="Formato actualizado"/>
    <s v="Formato actualizado"/>
    <s v="Oficina Asesora Jurídica"/>
    <d v="2021-01-01T00:00:00"/>
    <d v="2021-04-30T00:00:00"/>
    <m/>
    <m/>
    <m/>
    <m/>
    <m/>
    <m/>
    <m/>
    <m/>
    <m/>
    <m/>
    <m/>
    <m/>
    <m/>
    <m/>
    <m/>
    <m/>
    <m/>
    <m/>
    <s v="31/12/2020 La accion comenzara a ejecurarse a partir del 1 de enero de 2021, por tanto no se reportan avances previos. AFPH"/>
    <s v="EN EJECUCIÓN"/>
    <m/>
    <m/>
    <x v="1"/>
  </r>
  <r>
    <n v="8"/>
    <n v="203"/>
    <n v="2020"/>
    <s v="2020 2020"/>
    <s v="20205003339900026E"/>
    <n v="4"/>
    <n v="1"/>
    <s v="Gestión Contractual"/>
    <s v="Control Gestión"/>
    <s v="Gestión Juridica "/>
    <s v="Recomendación - Preventiva"/>
    <s v="4. Dar directrices a los responsables de la evaluación o revisión de las hojas de vida, para que tengan en cuenta la normatividad vigente para la homologación de títulos obtenidos en el exterior."/>
    <s v="* Fortaler el control precontractual, mediante una capacitación a personas vinculadas al proceso de estructuración de estudios previos, con el fin de afianzar los conocimientos en la revisión de hojas de vida"/>
    <s v="Una capacitación"/>
    <s v="Una capacitación"/>
    <s v="Una capacitación"/>
    <s v="Oficina Asesora Jurídica"/>
    <d v="2021-01-01T00:00:00"/>
    <d v="2021-04-30T00:00:00"/>
    <m/>
    <m/>
    <m/>
    <m/>
    <m/>
    <m/>
    <m/>
    <m/>
    <m/>
    <m/>
    <m/>
    <m/>
    <m/>
    <m/>
    <m/>
    <m/>
    <m/>
    <m/>
    <s v="31/12/2020 La accion comenzara a ejecurarse a partir del 1 de enero de 2021, por tanto no se reportan avances previos. AFPH"/>
    <s v="EN EJECUCIÓN"/>
    <m/>
    <m/>
    <x v="1"/>
  </r>
  <r>
    <n v="9"/>
    <n v="203"/>
    <n v="2020"/>
    <s v="2020 2020"/>
    <s v="20205003339900026E"/>
    <n v="5"/>
    <n v="1"/>
    <s v="Gestión Contractual"/>
    <s v="Control Gestión"/>
    <s v="Gestión Juridica "/>
    <s v="Recomendación - Preventiva"/>
    <s v="5. Fijar criterios claros a las diferentes áreas misionales del Instituto, a fin que quienes evalúan las hojas de vida, tengan en cuenta que cuando existen traslapos de tiempos, estos se contabilicen solo una vez y que en los contratos de servicios profes"/>
    <s v="* Fortaler el control precontractual, mediante una capacitación a personas vinculadas al proceso de estructuración de estudios previos, con el fin de afianzar los conocimientos en la revisión de hojas de vida"/>
    <s v="Una capacitación"/>
    <s v="Una capacitación"/>
    <s v="Una capacitación"/>
    <s v="Oficina Asesora Jurídica"/>
    <d v="2021-01-01T00:00:00"/>
    <d v="2021-04-30T00:00:00"/>
    <m/>
    <m/>
    <m/>
    <m/>
    <m/>
    <m/>
    <m/>
    <m/>
    <m/>
    <m/>
    <m/>
    <m/>
    <m/>
    <m/>
    <m/>
    <m/>
    <m/>
    <m/>
    <s v="31/12/2020 La accion comenzara a ejecurarse a partir del 1 de enero de 2021, por tanto no se reportan avances previos. AFPH"/>
    <s v="EN EJECUCIÓN"/>
    <m/>
    <m/>
    <x v="1"/>
  </r>
  <r>
    <n v="10"/>
    <n v="203"/>
    <n v="2020"/>
    <s v="2020 2020"/>
    <s v="20205003339900026E"/>
    <n v="6"/>
    <n v="1"/>
    <s v="Gestión Contractual"/>
    <s v="Control Gestión"/>
    <s v="Gestión Juridica "/>
    <s v="Recomendación - Preventiva"/>
    <s v="6. Impartir directrices a las diferentes áreas misionales del Instituto, a fin que quienes evalúan las hojas de vida tengan en cuenta que los tiempos registrados en el formato de hoja de vida del SIDEAP, sea igual al evaluado por cada una de las áreas, lo"/>
    <s v="* Fortaler el control precontractual, mediante una capacitación a personas vinculadas al proceso de estructuración de estudios previos, con el fin de afianzar los conocimientos en la revisión de hojas de vida"/>
    <s v="Una capacitación"/>
    <s v="Una capacitación"/>
    <s v="Una capacitación"/>
    <s v="Oficina Asesora Jurídica"/>
    <d v="2021-01-01T00:00:00"/>
    <d v="2021-04-30T00:00:00"/>
    <m/>
    <m/>
    <m/>
    <m/>
    <m/>
    <m/>
    <m/>
    <m/>
    <m/>
    <m/>
    <m/>
    <m/>
    <m/>
    <m/>
    <m/>
    <m/>
    <m/>
    <m/>
    <s v="31/12/2020 La accion comenzara a ejecurarse a partir del 1 de enero de 2021, por tanto no se reportan avances previos. AFPH"/>
    <s v="EN EJECUCIÓN"/>
    <m/>
    <m/>
    <x v="1"/>
  </r>
  <r>
    <n v="11"/>
    <n v="203"/>
    <n v="2020"/>
    <s v="2020 2020"/>
    <s v="20205003339900026E"/>
    <n v="7"/>
    <n v="1"/>
    <s v="Gestión Contractual"/>
    <s v="Control Gestión"/>
    <s v="Gestión Juridica "/>
    <s v="Recomendación - Preventiva"/>
    <s v="7. Revisar la Directiva 001 de 2020, con el fin de ajustar aquellas falencias determinadas en el numeral 2.2. del presente auto de cierre."/>
    <s v="Realizar una mesa de trabajo para determinar si existen falencias en la Directiva 001 de 2020"/>
    <s v="Una mesa de trabajo"/>
    <s v="Una mesa de trabajo"/>
    <s v="Una mesa de trabajo"/>
    <s v="Oficina Asesora Jurídica"/>
    <d v="2021-01-01T00:00:00"/>
    <d v="2021-04-30T00:00:00"/>
    <m/>
    <m/>
    <m/>
    <m/>
    <m/>
    <m/>
    <m/>
    <m/>
    <m/>
    <s v="15/02/2021: Se realizó la implementación de la Directiva de honorarios 001 de 2021 mediante la cual se hicieron las revisiones peritenetes a la pasada directiva (se anexa directiva actualizada)"/>
    <m/>
    <m/>
    <m/>
    <m/>
    <m/>
    <m/>
    <m/>
    <m/>
    <s v="31/12/2020 La accion comenzara a ejecurarse a partir del 1 de enero de 2021, por tanto no se reportan avances previos. AFPH"/>
    <s v="EN EJECUCIÓN"/>
    <m/>
    <s v="2/03/2021 Se identifica la implementación de la Directiva de honorarios 001 de 2021 mediante la cual se hicieron las revisiones peritenetes a la pasada directiva. Se recomienda remitir soportes relacionados con  reuniones citadas , mesas de trabajo  u otr"/>
    <x v="1"/>
  </r>
  <r>
    <n v="12"/>
    <n v="203"/>
    <n v="2020"/>
    <s v="2020 2020"/>
    <s v="20205003339900026E"/>
    <n v="8"/>
    <n v="1"/>
    <s v="Gestión Contractual"/>
    <s v="Control Gestión"/>
    <s v="Gestión Juridica "/>
    <s v="Recomendación - Preventiva"/>
    <s v="8. Compulsar copias del presente auto de cierre y del material recaudado de consulta al SECOP II de los contratos IDIGER 16, 56, 69, 84, 91, 111, 123, 124, 140, 148, 210 y 214 de 2020, a la Subdirección Corporativa y Asuntos Disciplinarios del Instituto D"/>
    <s v="Realizar una mesa de trabajo para determinar si existe algún tipo de responsabilidad disciplinaria"/>
    <s v="Una mesa de trabajo"/>
    <s v="Una mesa de trabajo"/>
    <s v="Una mesa de trabajo"/>
    <s v="Subdirección Corporativa y de Asuntos Disciplinarios"/>
    <d v="2021-01-01T00:00:00"/>
    <d v="2021-04-30T00:00:00"/>
    <m/>
    <m/>
    <m/>
    <m/>
    <m/>
    <m/>
    <m/>
    <m/>
    <m/>
    <m/>
    <m/>
    <m/>
    <m/>
    <m/>
    <m/>
    <m/>
    <m/>
    <m/>
    <m/>
    <s v="EN EJECUCIÓN"/>
    <m/>
    <m/>
    <x v="1"/>
  </r>
  <r>
    <n v="13"/>
    <n v="203"/>
    <n v="2020"/>
    <s v="2020 2020"/>
    <s v="20205003339900026E"/>
    <n v="9"/>
    <n v="1"/>
    <s v="Gestión Contractual"/>
    <s v="Control Gestión"/>
    <s v="Gestión Juridica "/>
    <s v="Recomendación - Preventiva"/>
    <s v="9. Compulsar copias del auto de cierre y del material recaudado a la Subdirección Corporativa y Asuntos Disciplinarios del Instituto Distrital de Gestión de Riesgos y Cambio Climático – IDIGER, para que en el marco de su competencia legal, investigue las "/>
    <s v="* Fortaler el control precontractual, mediante una capacitación a personas vinculadas al proceso de estructuración de estudios previos, con el fin de afianzar los conocimientos en la revisión de hojas de vida y soportes de experiencia"/>
    <s v="Una capacitación"/>
    <s v="Una capacitación"/>
    <s v="Una capacitación"/>
    <s v="Subdirección Corporativa y de Asuntos Disciplinarios"/>
    <d v="2021-01-01T00:00:00"/>
    <d v="2021-04-30T00:00:00"/>
    <m/>
    <m/>
    <m/>
    <m/>
    <m/>
    <m/>
    <m/>
    <m/>
    <m/>
    <m/>
    <m/>
    <m/>
    <m/>
    <m/>
    <m/>
    <m/>
    <m/>
    <m/>
    <m/>
    <s v="EN EJECUCIÓN"/>
    <m/>
    <m/>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n v="1"/>
    <n v="203"/>
    <n v="2020"/>
    <s v="2020 2020"/>
    <s v="N/A"/>
    <n v="1"/>
    <n v="1"/>
    <s v="ACTUACIÓN ESPECIAL DE FISCALIZACIÓN AT 78  DE 2020 - CONTRATO 109 DE 2020"/>
    <s v="Control Gestión"/>
    <s v="N/A"/>
    <s v="Hallazgo administrativo"/>
    <s v="La CGR determinó un supuesto sobrecosto en el contrato No. 109 de 2020 por valor de $ 14.674.834 generado por presuntas diferencias en los valores contratados frente a precios de referencia de un estudio de mercado realizado por el ente de control, señala"/>
    <s v="Para el órgano de control, el estudio de mercado que realizó el IDIGER tiene falencias, sin especificar cuáles serían estas carencias, lo que permitiría identificar la causa del hallazgo._x000a__x000a_Sin perjucio de lo anterior, se concibe como causa del hallazgo el"/>
    <s v="Fortalecer el banco de posibles proveedores del IDIGER, incluyendo oferentes que suministren elementos de bioseguridad (Se anexa el archivo excel)"/>
    <s v="En tanto que la pandemia ha demostrado que las situaciones de riesgo pueden provenir de muchas otras causas distintas a los escenarios de riesgos previsibles para el Distrito, se fortalcerá el banco de proveedores del IDIGER, que permita tener opciones de"/>
    <s v="_x000a_Propuesta de banco de proveedores, incluyendo un grupo para elementos de bioseguridad /_x000a_banco de proveedores implementado"/>
    <n v="1"/>
    <s v="Oficina Asesora Jurídica"/>
    <d v="2020-09-01T00:00:00"/>
    <d v="2021-02-28T00:00:00"/>
    <n v="26"/>
    <m/>
    <s v="15/02/2021: Se ha implementado una base de datos de posibles proveedores del IDIGER que cuenta con la informacion de contacto de los mismos y la actividad economica que realizan "/>
    <m/>
    <s v="Este hallazgo se encuentra incluido en el Plan de Mejoramiento de la Conntraloría de Bogotá por solicitud de la Contraloria General de la Respublica y fue cargado en el aplicativo del sivicof. Se encuentra en la fila de este drive 118 y corressponde al No"/>
    <m/>
    <m/>
    <s v="2/03/2021: Se identifica base de datos  con listado de proveedores. Se recomienda indicar quien la administra, como se alimenta entre otras orientaciones para que sea parte formald el proceso de Gestión Contractual. "/>
    <x v="0"/>
  </r>
  <r>
    <n v="2"/>
    <n v="203"/>
    <n v="2020"/>
    <s v="2020 2020"/>
    <s v="N/A"/>
    <n v="1"/>
    <n v="1"/>
    <s v="ACTUACIÓN ESPECIAL DE FISCALIZACIÓN AT 104 DE 2020 - CONTRATO 118 DE 2020"/>
    <s v="Control Gestión"/>
    <s v="N/A"/>
    <s v="Hallazgo administrativo"/>
    <s v="Hallazgo número 1 procedimiento de selección de oferta. _x000a_De acuerdo los soportes del proceso de contratación llevado a cabo por el IDIGER, a traves del cual adquirió conos viales tapabocas N95 NIOSH y tapabocas quirúrgicos al proveedor NORSAN GROUP S.A.S."/>
    <s v="Teniendo en cuenta que en desarrollo de la calamidad, se aplica una contratación de régimen especial, se tenía claridad de cuál era la necesidad,  pero no se contaba con todas las solicitudes de las entidades."/>
    <s v="Implementar el formato de solicitud de cotización incluyendo las cantidades requeridas para cotizar."/>
    <s v="En tanto que la pandemia ha demostrado que las situaciones de riesgo pueden provenir de muchas otras causas distintas a los escenarios de riesgo previsibles y contemplando la urgencia que se con la que se requieren los elementos para atender la emergencia"/>
    <s v="PROPUESTA DE FORMATO / FORMATO PUBLICADO"/>
    <n v="1"/>
    <s v="Oficina Asesora Jurídica"/>
    <d v="2020-10-20T00:00:00"/>
    <d v="2020-12-30T00:00:00"/>
    <n v="10"/>
    <m/>
    <s v="15/02/2021:Se publicó en el mapa de procesos de Gestión Contractual el formato GC-FT-72-Solicitud de Contratación bajo regimen especial (Se anexa formato)"/>
    <n v="1"/>
    <s v="31/12/2020 a fecha de este seguimiento no se reportaron avances ni soportes que den cuenta de la gestion realizada desde la dependecencia responsable. AFPH"/>
    <s v="VENCIDA"/>
    <n v="1"/>
    <s v="2/03/2021:  Se identifica en el link: https://www.idiger.gov.co/documents/20182/980088/GC-FT-72+Solicitud+de+Cotizaci%C3%B3n++bajo+R%C3%A9gimen+Especial.docx/d5ce714b-0e72-4016-8a7f-fd0bb930abb9 , el formato mencionado en la acción y en su aparte: 2.2    "/>
    <x v="1"/>
  </r>
  <r>
    <n v="3"/>
    <n v="203"/>
    <n v="2020"/>
    <s v="2020 2020"/>
    <s v="N/A"/>
    <n v="2"/>
    <n v="1"/>
    <s v="ACTUACIÓN ESPECIAL DE FISCALIZACIÓN AT 104 DE 2020 - CONTRATO 118 DE 2020"/>
    <s v="Control Gestión"/>
    <s v="N/A"/>
    <s v="Hallazgo administrativo"/>
    <s v="Hallazgo número 2 procedimiento cadena presupuestal se evidencia que en el presente contrato se adquirieron compromisos con el contratista NORSAN GROUP S.A.S. sin haberse expedido previamente el respectivo certificado de disponibilidad presupuestal tal co"/>
    <s v="Con la declaratoria la modalidad de contratación es diferente ya que se rige bajo el artículo  66 de la ley 1523 de 2012."/>
    <s v="Modificar la resolución 099 con el fin de incluir la certificación de saldos del FONDIGER al momento de la declaratoria de la calamidad."/>
    <s v="En tanto que la pandemia ha demostrado que las situaciones de riesgo pueden provenir de muchas otras causas distintas a los escenarios de riesgo previsibles y contemplando la urgencia que se con la que se requieren los elementos para atender la emergencia"/>
    <s v="Proyecto de Resolucion / Resolucion publicada"/>
    <n v="1"/>
    <s v="Oficina Asesora Jurídica"/>
    <d v="2020-10-20T00:00:00"/>
    <d v="2020-12-30T00:00:00"/>
    <n v="10"/>
    <m/>
    <s v="15/02/2021: Se elaboró el proyecto de resolución mediante la cual se modifica la resolución 099 de 2020 la cual se encuentra en revisión de la dirección general (Se anexa proyecto de resolución que es obejto de revision)"/>
    <m/>
    <s v="31/12/2020 a fecha de este seguimiento no se reportaron avances ni soportes que den cuenta de la gestion realizada desde la dependecencia responsable. AFPH"/>
    <s v="VENCIDA"/>
    <m/>
    <s v="2/03/2021: Se encuentra en proyecto el acto administrativo. Continua en estado actual. DKRP"/>
    <x v="2"/>
  </r>
  <r>
    <n v="4"/>
    <n v="203"/>
    <n v="2020"/>
    <s v="2020 2020"/>
    <s v="N/A"/>
    <n v="1"/>
    <n v="1"/>
    <s v="ACTUACIÓN ESPECIAL DE FISCALIZACIÓN AT 90 DE 2020 - CONTRATO 088 DE 2020"/>
    <s v="Control Gestión"/>
    <s v="N/A"/>
    <s v="Hallazgo administrativo"/>
    <s v="Procedimiento de selección de oferta de acuerdo a los soportes del proceso de contratación llevado a cabo por la IDIGER, a través del cual adquirió 900 maletienes viales al proveedor almacén Parker ltda se evidencia debilidades en el procedimiento adoptad"/>
    <s v="Teniendo en cuenta que en desarrollo de la calamidad, se aplica una contratación de régimen especial, se tenía claridad de cuál era la necesidad,  pero no se contaba con todas las solicitudes de las entidade"/>
    <s v="Implementar el formato de solicitud de cotización incluyendo las cantidades requeridas para cotizar."/>
    <s v="En tanto que la pandemia ha demostrado que las situaciones de riesgo pueden provenir de muchas otras causas distintas a los escenarios de riesgo previsibles y contemplando la urgencia que se con la que se requieren los elementos para atender la emergencia"/>
    <s v="PROPUESTA DE FORMATO / FORMATO PUBLICADO"/>
    <n v="1"/>
    <s v="Oficina Asesora Jurídica"/>
    <d v="2020-10-15T00:00:00"/>
    <d v="2020-12-30T00:00:00"/>
    <n v="10"/>
    <m/>
    <s v="15/02/2021:Se publicó en el mapa de procesos de Gestión Contractual el formato GC-FT-72-Solicitud de Contratación bajo regimen especial (Se anexa formato)"/>
    <m/>
    <s v="31/12/2020 a fecha de este seguimiento no se reportaron avances ni soportes que den cuenta de la gestion realizada desde la dependecencia responsable. AFPH"/>
    <s v="VENCIDA"/>
    <n v="1"/>
    <s v="2/03/2021:  Se identifica en el link: https://www.idiger.gov.co/documents/20182/980088/GC-FT-72+Solicitud+de+Cotizaci%C3%B3n++bajo+R%C3%A9gimen+Especial.docx/d5ce714b-0e72-4016-8a7f-fd0bb930abb9 , el formato mencionado en la acción y en su aparte: 2.2    "/>
    <x v="1"/>
  </r>
  <r>
    <n v="5"/>
    <n v="203"/>
    <n v="2020"/>
    <s v="2020 2020"/>
    <s v="N/A"/>
    <n v="2"/>
    <n v="1"/>
    <s v="ACTUACIÓN ESPECIAL DE FISCALIZACIÓN AT 90 DE 2020 - CONTRATO 088 DE 2020"/>
    <s v="Control Gestión"/>
    <s v="N/A"/>
    <s v="Hallazgo administrativo"/>
    <s v="Incumplimiento al procedimiento presupuestal (d) se evidencia que en el presente contrato, se adquirieron compromisos con el contratista almacén Parker ltda sin haberse expedido previamente el respectivo certificado de disponibilidad presupuestal, tal com"/>
    <s v="Con la declaratoria la modalidad de contratación es diferente ya que se rige bajo el artículo  66 de la ley 1523 de 2012."/>
    <s v="Modificar la resolución 099 con el fin de incluir la certificación de saldos del FONDIGER al momento de la declaratoria de la calamidad."/>
    <s v="En tanto que la pandemia ha demostrado que las situaciones de riesgo pueden provenir de muchas otras causas distintas a los escenarios de riesgo previsibles y contemplando la urgencia que se con la que se requieren los elementos para atender la emergencia"/>
    <s v="Proyecto de Resolucion / Resolucion publicada"/>
    <n v="1"/>
    <s v="Oficina Asesora Jurídica"/>
    <d v="2020-10-15T00:00:00"/>
    <d v="2020-12-30T00:00:00"/>
    <n v="10"/>
    <m/>
    <s v="15/02/2021: Se elaboró el proyecto de resolución mediante la cual se modifica la resolución 099 de 2020 la cual se encuentra en revisión de la dirección general (Se anexa proyecto de resolución que es obejto de revision)"/>
    <m/>
    <s v="31/12/2020 a fecha de este seguimiento no se reportaron avances ni soportes que den cuenta de la gestion realizada desde la dependecencia responsable. AFPH"/>
    <s v="VENCIDA"/>
    <m/>
    <s v="2/03/2021: Se encuentra en proyecto el acto administrativo. Continua en estado actual. DKRP"/>
    <x v="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n v="1"/>
    <n v="203"/>
    <x v="0"/>
    <s v="2020 2020"/>
    <x v="0"/>
    <n v="1"/>
    <n v="1"/>
    <x v="0"/>
    <x v="0"/>
    <s v="N/A"/>
    <x v="0"/>
    <s v="La CGR determinó un supuesto sobrecosto en el contrato No. 109 de 2020 por valor de $ 14.674.834 generado por presuntas diferencias en los valores contratados frente a precios de referencia de un estudio de mercado realizado por el ente de control, señala"/>
    <s v="Para el órgano de control, el estudio de mercado que realizó el IDIGER tiene falencias, sin especificar cuáles serían estas carencias, lo que permitiría identificar la causa del hallazgo._x000a__x000a_Sin perjucio de lo anterior, se concibe como causa del hallazgo el"/>
    <s v="Fortalecer el banco de posibles proveedores del IDIGER, incluyendo oferentes que suministren elementos de bioseguridad (Se anexa el archivo excel)"/>
    <s v="En tanto que la pandemia ha demostrado que las situaciones de riesgo pueden provenir de muchas otras causas distintas a los escenarios de riesgos previsibles para el Distrito, se fortalcerá el banco de proveedores del IDIGER, que permita tener opciones de"/>
    <s v="_x000a_Propuesta de banco de proveedores, incluyendo un grupo para elementos de bioseguridad /_x000a_banco de proveedores implementado"/>
    <n v="1"/>
    <s v="Oficina Asesora Jurídica"/>
    <d v="2020-09-01T00:00:00"/>
    <d v="2021-02-28T00:00:00"/>
    <n v="26"/>
    <m/>
    <s v="15/02/2021: Se ha implementado una base de datos de posibles proveedores del IDIGER que cuenta con la informacion de contacto de los mismos y la actividad economica que realizan "/>
    <m/>
    <s v="Este hallazgo se encuentra incluido en el Plan de Mejoramiento de la Conntraloría de Bogotá por solicitud de la Contraloria General de la Respublica y fue cargado en el aplicativo del sivicof. Se encuentra en la fila de este drive 118 y corressponde al No"/>
    <m/>
  </r>
  <r>
    <n v="2"/>
    <n v="203"/>
    <x v="0"/>
    <s v="2020 2020"/>
    <x v="0"/>
    <n v="1"/>
    <n v="1"/>
    <x v="1"/>
    <x v="0"/>
    <s v="N/A"/>
    <x v="0"/>
    <s v="Hallazgo número 1 procedimiento de selección de oferta. _x000a_De acuerdo los soportes del proceso de contratación llevado a cabo por el IDIGER, a traves del cual adquirió conos viales tapabocas N95 NIOSH y tapabocas quirúrgicos al proveedor NORSAN GROUP S.A.S."/>
    <s v="Teniendo en cuenta que en desarrollo de la calamidad, se aplica una contratación de régimen especial, se tenía claridad de cuál era la necesidad,  pero no se contaba con todas las solicitudes de las entidades."/>
    <s v="Implementar el formato de solicitud de cotización incluyendo las cantidades requeridas para cotizar."/>
    <s v="En tanto que la pandemia ha demostrado que las situaciones de riesgo pueden provenir de muchas otras causas distintas a los escenarios de riesgo previsibles y contemplando la urgencia que se con la que se requieren los elementos para atender la emergencia"/>
    <s v="PROPUESTA DE FORMATO / FORMATO PUBLICADO"/>
    <n v="1"/>
    <s v="Oficina Asesora Jurídica"/>
    <d v="2020-10-20T00:00:00"/>
    <d v="2020-12-30T00:00:00"/>
    <n v="10"/>
    <m/>
    <s v="15/02/2021:Se publicó en el mapa de procesos de Gestión Contractual el formato GC-FT-72-Solicitud de Contratación bajo regimen especial (Se anexa formato)"/>
    <n v="1"/>
    <s v="31/12/2020 a fecha de este seguimiento no se reportaron avances ni soportes que den cuenta de la gestion realizada desde la dependecencia responsable. AFPH"/>
    <s v="VENCIDA"/>
  </r>
  <r>
    <n v="3"/>
    <n v="203"/>
    <x v="0"/>
    <s v="2020 2020"/>
    <x v="0"/>
    <n v="2"/>
    <n v="1"/>
    <x v="1"/>
    <x v="0"/>
    <s v="N/A"/>
    <x v="0"/>
    <s v="Hallazgo número 2 procedimiento cadena presupuestal se evidencia que en el presente contrato se adquirieron compromisos con el contratista NORSAN GROUP S.A.S. sin haberse expedido previamente el respectivo certificado de disponibilidad presupuestal tal co"/>
    <s v="Con la declaratoria la modalidad de contratación es diferente ya que se rige bajo el artículo  66 de la ley 1523 de 2012."/>
    <s v="Modificar la resolución 099 con el fin de incluir la certificación de saldos del FONDIGER al momento de la declaratoria de la calamidad."/>
    <s v="En tanto que la pandemia ha demostrado que las situaciones de riesgo pueden provenir de muchas otras causas distintas a los escenarios de riesgo previsibles y contemplando la urgencia que se con la que se requieren los elementos para atender la emergencia"/>
    <s v="Proyecto de Resolucion / Resolucion publicada"/>
    <n v="1"/>
    <s v="Oficina Asesora Jurídica"/>
    <d v="2020-10-20T00:00:00"/>
    <d v="2020-12-30T00:00:00"/>
    <n v="10"/>
    <m/>
    <s v="15/02/2021: Se elaboró el proyecto de resolución mediante la cual se modifica la resolución 099 de 2020 la cual se encuentra en revisión de la dirección general (Se anexa proyecto de resolución que es obejto de revision)"/>
    <m/>
    <s v="31/12/2020 a fecha de este seguimiento no se reportaron avances ni soportes que den cuenta de la gestion realizada desde la dependecencia responsable. AFPH"/>
    <s v="VENCIDA"/>
  </r>
  <r>
    <n v="4"/>
    <n v="203"/>
    <x v="0"/>
    <s v="2020 2020"/>
    <x v="0"/>
    <n v="1"/>
    <n v="1"/>
    <x v="2"/>
    <x v="0"/>
    <s v="N/A"/>
    <x v="0"/>
    <s v="Procedimiento de selección de oferta de acuerdo a los soportes del proceso de contratación llevado a cabo por la IDIGER, a través del cual adquirió 900 maletienes viales al proveedor almacén Parker ltda se evidencia debilidades en el procedimiento adoptad"/>
    <s v="Teniendo en cuenta que en desarrollo de la calamidad, se aplica una contratación de régimen especial, se tenía claridad de cuál era la necesidad,  pero no se contaba con todas las solicitudes de las entidade"/>
    <s v="Implementar el formato de solicitud de cotización incluyendo las cantidades requeridas para cotizar."/>
    <s v="En tanto que la pandemia ha demostrado que las situaciones de riesgo pueden provenir de muchas otras causas distintas a los escenarios de riesgo previsibles y contemplando la urgencia que se con la que se requieren los elementos para atender la emergencia"/>
    <s v="PROPUESTA DE FORMATO / FORMATO PUBLICADO"/>
    <n v="1"/>
    <s v="Oficina Asesora Jurídica"/>
    <d v="2020-10-15T00:00:00"/>
    <d v="2020-12-30T00:00:00"/>
    <n v="10"/>
    <m/>
    <s v="15/02/2021:Se publicó en el mapa de procesos de Gestión Contractual el formato GC-FT-72-Solicitud de Contratación bajo regimen especial (Se anexa formato)"/>
    <m/>
    <s v="31/12/2020 a fecha de este seguimiento no se reportaron avances ni soportes que den cuenta de la gestion realizada desde la dependecencia responsable. AFPH"/>
    <s v="VENCIDA"/>
  </r>
  <r>
    <n v="5"/>
    <n v="203"/>
    <x v="0"/>
    <s v="2020 2020"/>
    <x v="0"/>
    <n v="2"/>
    <n v="1"/>
    <x v="2"/>
    <x v="0"/>
    <s v="N/A"/>
    <x v="0"/>
    <s v="Incumplimiento al procedimiento presupuestal (d) se evidencia que en el presente contrato, se adquirieron compromisos con el contratista almacén Parker ltda sin haberse expedido previamente el respectivo certificado de disponibilidad presupuestal, tal com"/>
    <s v="Con la declaratoria la modalidad de contratación es diferente ya que se rige bajo el artículo  66 de la ley 1523 de 2012."/>
    <s v="Modificar la resolución 099 con el fin de incluir la certificación de saldos del FONDIGER al momento de la declaratoria de la calamidad."/>
    <s v="En tanto que la pandemia ha demostrado que las situaciones de riesgo pueden provenir de muchas otras causas distintas a los escenarios de riesgo previsibles y contemplando la urgencia que se con la que se requieren los elementos para atender la emergencia"/>
    <s v="Proyecto de Resolucion / Resolucion publicada"/>
    <n v="1"/>
    <s v="Oficina Asesora Jurídica"/>
    <d v="2020-10-15T00:00:00"/>
    <d v="2020-12-30T00:00:00"/>
    <n v="10"/>
    <m/>
    <s v="15/02/2021: Se elaboró el proyecto de resolución mediante la cual se modifica la resolución 099 de 2020 la cual se encuentra en revisión de la dirección general (Se anexa proyecto de resolución que es obejto de revision)"/>
    <m/>
    <s v="31/12/2020 a fecha de este seguimiento no se reportaron avances ni soportes que den cuenta de la gestion realizada desde la dependecencia responsable. AFPH"/>
    <s v="VENCIDA"/>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3">
  <r>
    <n v="1"/>
    <n v="203"/>
    <n v="2018"/>
    <s v="2018 2018"/>
    <n v="52"/>
    <s v="3.1.4.4.4.1"/>
    <n v="1"/>
    <s v="01 - AUDITORIA DE REGULARIDAD"/>
    <s v="Control Gestión"/>
    <s v="Gestión Contractual"/>
    <s v="Hallazgo administrativo"/>
    <s v="Hallazgo administrativo por Constitución de Reservas, contraviniendo los principios de Anualidad y Planeación establecidos en el Estatuto Orgánico del Presupuesto y otras normas."/>
    <s v="Realizar mesas de trabajo para realizar seguimiento presupuestal y concienciación frente a la constitución y ejecución de reservas en las dependencias"/>
    <s v="Realización mesas de seguimiento"/>
    <s v="(Mesas de trabajo realizadas/Mesas de trabajo programadas)*100"/>
    <n v="1"/>
    <s v="Subdirección Corporativa y de Asuntos Disciplinarios"/>
    <d v="2018-06-01T00:00:00"/>
    <d v="2019-02-28T00:00:00"/>
    <m/>
    <m/>
    <m/>
    <m/>
    <m/>
    <m/>
    <n v="1"/>
    <s v="Se identifican mesas de seguimiento en las cuales se realiza el seguimiento presupuestal de reservas y vigencia. Como soporte consta las mesas de trabajo del es de junio a septiembre de 2018 con las dependencia cabezas de proyecto. Se identifican a la fec"/>
    <m/>
    <m/>
    <m/>
    <m/>
    <m/>
    <m/>
    <n v="64"/>
    <s v="Seguimiento 17/05/2019_x000a_Se evidencia acta de reunión No.27 del 23/11/2018 Tema: Sub de Manejo Emergencias, seguimiento presupuestal proyecto 1178, con cinco (5) participantes. Se evidencia acta de reunión No.28 del 23/11/2018 Tema: Sub de Corporativa, segu"/>
    <n v="1"/>
    <s v="19/07/2019_x000a_Se realizaron 10 mesas adicionales de  seguimiento para un total de 23  (Seguimiento pasado 14). El indicador  se valora en 23422= 109%  garantizandose el 100% de cumplimiento.  Esta estrategia se llevará a cabo de forma sostenible como control"/>
    <m/>
    <m/>
    <n v="1"/>
    <s v="Se identifican mesas de seguimiento en las cuales se realiza el seguimiento presupuestal de reservas y vigencia con las diferentes dependencias del Idiger que gerencian los diferentes proyectos de inversión. Como soporte consta en actas  las mesas de trab"/>
    <s v="CUMPLIDA"/>
    <n v="1"/>
    <s v="Se identifican mesas de seguimiento en las cuales se realiza el seguimiento presupuestal de reservas y vigencia con las diferentes dependencias del Idiger que gerencian los diferentes proyectos de inversión. Como soporte consta en actas  las mesas de trab"/>
    <s v="CUMPLIDA"/>
    <s v="CERRADA AUDITORIA CÓD 57 PAD 2020"/>
    <n v="1"/>
    <s v="CERRADA AUDITORIA CÓD 57 PAD 2020"/>
    <s v="CUMPLIDA"/>
    <n v="1"/>
    <s v="CERRADA AUDITORIA CÓD 57 PAD 2020"/>
    <s v="CUMPLIDA"/>
    <n v="1"/>
    <s v="CERRADA AUDITORIA CÓD 57 PAD 2020"/>
    <s v="CUMPLIDA"/>
    <n v="1"/>
    <s v="CERRADA AUDITORIA CÓD 57 PAD 2020"/>
    <x v="0"/>
  </r>
  <r>
    <n v="2"/>
    <n v="203"/>
    <n v="2018"/>
    <s v="2018 2018"/>
    <n v="52"/>
    <s v="3.1.2.1"/>
    <n v="1"/>
    <s v="01 - AUDITORIA DE REGULARIDAD"/>
    <s v="Control Gestión"/>
    <s v="Plan de mejoramiento"/>
    <s v="Hallazgo Administrativo con presunta incidencia disciplinaria"/>
    <s v="Hallazgo administrativo con presunta incidencia disciplinaria, por no atender dentro de los plazos legales varios derechos de petición, radicados en la entidad durante la vigencia 2017"/>
    <s v="Continuar con las estrategias de monitoreo y seguimiento con las diferentes dependencias frente a la gestión de pqrs"/>
    <s v="Desarrollo de Acciones de monitoreo y seguimeinto"/>
    <s v="(Acciones monitoreo y seguimiento desarrolladas/Acc. Programadas)*100"/>
    <n v="1"/>
    <s v="Subdirección Corporativa y de Asuntos Disciplinarios"/>
    <d v="2018-05-25T00:00:00"/>
    <d v="2019-03-30T00:00:00"/>
    <m/>
    <m/>
    <m/>
    <m/>
    <m/>
    <m/>
    <n v="1.67"/>
    <s v="La Subdirección manifiesta que se han seguido realizando acciones de monitoreo y seguimiento: _x000a_  - Seguimiento semanal de los PQRS por cada dependencia, con las respectivas alertas_x000a_  - Generación de alertas automáticas a las diferentes dependencias, envia"/>
    <m/>
    <m/>
    <m/>
    <m/>
    <m/>
    <m/>
    <n v="100"/>
    <s v="Seguimiento 17/05/2019_x000a_Se evidencia 105 acciones (correos electrónicos) remitidos por el área de atención al ciudadano a las diferentes áreas del IDIGER, con el correspondiente seguimiento a los radicados PQRS, correspondientes a los meses de noviembre y "/>
    <n v="100"/>
    <s v="19/07/2019  Se mantiene estrategia de seguimiento a la fecha. DKRP"/>
    <m/>
    <m/>
    <n v="1"/>
    <s v="La Subdirección manifiesta que se han seguido realizando acciones de monitoreo y seguimiento: _x000a_  - Seguimiento semanal de los PQRS por cada dependencia, con las respectivas alertas_x000a_  - Generación de alertas automáticas a las diferentes dependencias, envia"/>
    <s v="CUMPLIDA"/>
    <n v="1"/>
    <s v="La Subdirección manifiesta que se han seguido realizando acciones de monitoreo y seguimiento: _x000a_  - Seguimiento semanal de los PQRS por cada dependencia, con las respectivas alertas_x000a_  - Generación de alertas automáticas a las diferentes dependencias, envia"/>
    <s v="CUMPLIDA"/>
    <s v="CERRADA AUDITORIA CÓD 57 PAD 2020"/>
    <n v="1"/>
    <s v="CERRADA AUDITORIA CÓD 57 PAD 2020"/>
    <s v="CUMPLIDA"/>
    <n v="1"/>
    <s v="CERRADA AUDITORIA CÓD 57 PAD 2020"/>
    <s v="CUMPLIDA"/>
    <n v="1"/>
    <s v="CERRADA AUDITORIA CÓD 57 PAD 2020"/>
    <s v="CUMPLIDA"/>
    <n v="1"/>
    <s v="CERRADA AUDITORIA CÓD 57 PAD 2020"/>
    <x v="0"/>
  </r>
  <r>
    <n v="3"/>
    <n v="203"/>
    <n v="2018"/>
    <s v="2018 2018"/>
    <n v="52"/>
    <s v="3.3.1.1"/>
    <n v="1"/>
    <s v="01 - AUDITORIA DE REGULARIDAD"/>
    <s v="Control Financiero"/>
    <s v="Estados Contables"/>
    <s v="Hallazgo Administrativo con presunta incidencia disciplinaria"/>
    <s v="Hallazgo Administrativo con presunta incidencia disciplinaria por diferencias presentadas en el Balance General y el Estado de Actividad Financiera, Económica, Social y Ambiental, reportado en el aplicativo SIVICOF y los Libros Auxiliares presentados por "/>
    <s v="Solicitar a la Contraloría de Bogotá un concepto sobre que trámites deben realizarse en caso de posterior modificación de la información financiera reportada en el sistema SIVICOF y proceder de conformidad"/>
    <s v="Solicitud de Concepto"/>
    <s v="Un concepto solicitado y aplicado"/>
    <n v="1"/>
    <s v="Subdirección Corporativa y Asuntos Disciplinarios- Área Contable"/>
    <d v="2018-06-15T00:00:00"/>
    <d v="2019-03-31T00:00:00"/>
    <m/>
    <m/>
    <m/>
    <m/>
    <m/>
    <m/>
    <n v="1"/>
    <s v="Se identifica que la dependencia realizó solicitud de concepto a la Contaduría General de la Nación por modificación de información financiera bajo EE 11504 de 2018. La Contaduría responde mediante comunicación 2018 er 15148 que manifiesta en su cuerpo: a"/>
    <m/>
    <m/>
    <m/>
    <m/>
    <m/>
    <m/>
    <n v="100"/>
    <s v="Seguimiento 17/05/2019_x000a__x000a_Se evidencia comunicado oficial 2018EE11504 del 15/08/2018, radicado el día 18 de agosto de 2018 del IDIGER a la CONTADURÍA GENERAL DE LA NACIÓN, realizando “consulta informes contables presentados a la Contaduría en el sistema CHI"/>
    <n v="50"/>
    <s v="La SCAD  reiteró  solicitud mediante comunicación externa enviada con radicado No.2019EE9986 del 18 de julio de 2019.  Si  no se obtiene respuesta  se solicitará una mesa de trabajo .Continua al 50%. DKRP"/>
    <n v="0.5"/>
    <s v="Se han solicitado dos conceptos sin respuesta por parte de la Contraloría. En la entidad se hicieron los ajustes respectivos en los formatos reportados a Contaduría General de la Nación. Queda pendiente una tercera solicitud a Contraloría. DKRP_x000a__x000a_Se identi"/>
    <n v="1"/>
    <s v="Se evidencia comunicado oficial 2018EE11504 del 15/08/2018, radicado el día 18 de agosto de 2018 del IDIGER a la CONTADURÍA GENERAL DE LA NACIÓN, realizando “consulta informes contables presentados a la Contaduría en el sistema CHIP”.  Esta responde media"/>
    <s v="CUMPLIDA"/>
    <n v="1"/>
    <s v="Se evidencia comunicado oficial 2018EE11504 del 15/08/2018, radicado el día 18 de agosto de 2018 del IDIGER a la CONTADURÍA GENERAL DE LA NACIÓN, realizando “consulta informes contables presentados a la Contaduría en el sistema CHIP”.  Esta responde media"/>
    <s v="CUMPLIDA"/>
    <s v="CERRADA AUDITORIA CÓD 57 PAD 2020"/>
    <n v="1"/>
    <s v="CERRADA AUDITORIA CÓD 57 PAD 2020"/>
    <s v="CUMPLIDA"/>
    <n v="1"/>
    <s v="CERRADA AUDITORIA CÓD 57 PAD 2020"/>
    <s v="CUMPLIDA"/>
    <n v="1"/>
    <s v="CERRADA AUDITORIA CÓD 57 PAD 2020"/>
    <s v="CUMPLIDA"/>
    <n v="1"/>
    <s v="CERRADA AUDITORIA CÓD 57 PAD 2020"/>
    <x v="0"/>
  </r>
  <r>
    <n v="4"/>
    <n v="203"/>
    <n v="2018"/>
    <s v="2018 2018"/>
    <n v="52"/>
    <s v="3.1.3.1"/>
    <n v="1"/>
    <s v="01 - AUDITORIA DE REGULARIDAD"/>
    <s v="Control Gestión"/>
    <s v="Gestión Contractual"/>
    <s v="HALLAZGO ADMINISTRATIVO CON INCIDENCIA FISCAL Y  PRESUNTA INCIDENCIA DISCIPLINARIA"/>
    <s v="Hallazgo administrativo con incidencia fiscal por mayor valor pagado en cuantía de $20.981.084, por pago inadecuado del recurso humano, y presunta incidencia disciplinaria, por debilidades en la interventoría asociadas al control del personal en el Contra"/>
    <s v="Elaborar y comunicar lineamiento de presentación de soportes de pago del componente PMT a las interventorías de las obras contratadas"/>
    <s v="Lineamiento elaborado y comunicado"/>
    <s v="(Lineamientos elaborados y comunicado a interventorias/No.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2019 OCI: Se evidencia matriz de seguimiento al pago de Seguridad Social y Parafiscales y soportes correspondiente al Contrato 213 de 2018. No obstante la acción hace referencia a la elaboración y comunicación de un lineamiento, por lo "/>
    <n v="50"/>
    <s v="SEGUIMIENTO JULIO 2019 OCI: Se evidencia documento con radicado 2019EE5577 dirigido a la empresa &quot;INGECO&quot; en esta comunicación se observan instrucciones con relacion al Plan de Trabajo, Plan General de Obra, Formatos y Pagos, con relacion al contrato de i"/>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presenta  comunicaciones remitidas a 10 interventorías de obras contratadas en donde entre otros temas se dan instrucciones para la presentación de soportes de pagos de parafiscales. Se adjuntan como evidencia los lineamientos elaborados y"/>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5"/>
    <n v="203"/>
    <n v="2018"/>
    <s v="2018 2018"/>
    <n v="52"/>
    <s v="3.1.3.14"/>
    <n v="1"/>
    <s v="01 - AUDITORIA DE REGULARIDAD"/>
    <s v="Control Gestión"/>
    <s v="Gestión Contractual"/>
    <s v="Hallazgo administrativo"/>
    <s v="Hallazgo administrativo por la inadecuada estructuración de la modificación del Contrato de Interventoría 436 de 2016."/>
    <s v="Especificar el perfil de formación académica y la idoneidad (experiencia general y específica) de los profesionales que se requieran en el formato de solicitud y prórroga"/>
    <s v="Registro Perfiles de formación especificos"/>
    <s v="(Registro Perfiles de formación especificos/Modificaciones de contrato que incluyan personal)*100"/>
    <n v="1"/>
    <s v="Subdirección de Reducción y Adaptación al Cambio Climático"/>
    <d v="2018-09-01T00:00:00"/>
    <d v="2019-05-01T00:00:00"/>
    <m/>
    <m/>
    <n v="1"/>
    <s v="Se elaboró el formato que incorpora en la solicitud y prórroga los requerimientos del perfil de la formación académica y la idoneidad en términos de experiencia general y específica. Se identifica en IV. JUSTIFICACIÓN DE LA MODIFICACIÓN SOLICITADA Se adju"/>
    <m/>
    <m/>
    <m/>
    <m/>
    <m/>
    <m/>
    <m/>
    <m/>
    <m/>
    <m/>
    <n v="0"/>
    <s v=" _x000a_SEGUIMIENTO ABRIL 2019 OCI: El formato de solicitud de prorroga no se presenta de acuerdo a lo establecido en la acción: &quot;Especificar el perfil de formación académica y la idoneidad (experiencia general y específica) de los profesionales que se requiera"/>
    <n v="0"/>
    <s v="SEGUIMIENTO JULIO 2019 OCI: En los formatos de solicitud de prorroga remitidos no se evidencia la expecificacion frente al perfil de formación académica y la idoneidad (Registro Perfiles de formación especificos/Modificaciones de contrato que incluyan per"/>
    <n v="80"/>
    <s v="SEGUIMIENTO OCTUBRE 2019 OCI: La dependencia remite formato con apartado para perfil y solcitud a la OAP para revisión y formalización del formato. Se dara por cumplida la acción una vez  el formato sea publicado en mapa de procesos."/>
    <n v="1"/>
    <s v="De acuerdo con lo manigestado por la Oficina Asesora Juridica y la oficina de planeación el formato existente &quot; GCT-FT-20 Solicitud de Prorroga, Adicion o Modificacion contractual&quot;, es se puede usar para este fin en caso de ser requerido, sin necesidad de"/>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6"/>
    <n v="203"/>
    <n v="2018"/>
    <s v="2018 2018"/>
    <n v="52"/>
    <s v="3.1.3.7"/>
    <n v="1"/>
    <s v="01 - AUDITORIA DE REGULARIDAD"/>
    <s v="Control Gestión"/>
    <s v="Gestión Contractual"/>
    <s v="Hallazgo Administrativo con presunta incidencia disciplinaria"/>
    <s v="Hallazgo administrativo con presunta incidencia disciplinaria, por no acreditar el pago de los aportes a la Aseguradora de Riesgos Laborales en el Contrato de Obra 145 de 2016"/>
    <s v="Fijar un lineamiento de control sobre la presentación de soportes de pago de ARL a las interventorías de las obras contratadas"/>
    <s v="Control implementado"/>
    <s v="(Control ARL implementado por interventoría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OCI: Se evidencia matriz de seguimiento al pago de Seguridad Social y Parafiscales y soportes correspondiente al Contrato 213 de 2018. No obstante la acción hace referencia a la elaboración y comunicación de un lineamiento, por lo tanto"/>
    <n v="0"/>
    <s v="SEGUIMIENTO JULIO DE 2019: Se evidencian soportes de pago de seguridad social correspondiente a las obras de CODITO Y SOTAVENTO. La Oficina de Control Interno reitera  la acción hace referencia a la elaboración y comunicación de un lineamiento, por lo tan"/>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remite comunicaciones remitidas a las 10 interventorías de obras contratadas en donde entre otros temas se dan instrucciones para la presentación de soportes de pagos de parafiscales. Se adjuntan como evidencia los lineamientos elaborados "/>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7"/>
    <n v="203"/>
    <n v="2018"/>
    <s v="2018 2018"/>
    <n v="52"/>
    <s v="3.1.3.6"/>
    <n v="1"/>
    <s v="01 - AUDITORIA DE REGULARIDAD"/>
    <s v="Control Gestión"/>
    <s v="Gestión Contractual"/>
    <s v="Hallazgo Administrativo con presunta incidencia disciplinaria"/>
    <s v="Hallazgo administrativo con presunta incidencia disciplinaria, por la falta de oportunidad para dar inicio al Contrato de Obra 145 de 2016"/>
    <s v="Realizar la correspondiente visita de campo para suscribir acta de inicio del contratos de obra e interventoría"/>
    <s v="Visitas de campo realizada"/>
    <s v="(Visitas de campo contratos de obras /Contratos de obra adjudicados)*100"/>
    <n v="1"/>
    <s v="Subdirección de Reducción y Adaptación al Cambio Climático"/>
    <d v="2018-09-01T00:00:00"/>
    <d v="2019-05-01T00:00:00"/>
    <m/>
    <m/>
    <n v="1"/>
    <s v="Se implementó en el procedimiento del Grupo de Obra, una visita al sitio de intervención al momento de dar inicio al Contrato de Obra, con objeto de dar a conocer el sitio y describir las obras a ejecutar._x000a_  -Acta de visita al sitio de obra Contrato 214/2"/>
    <m/>
    <m/>
    <m/>
    <m/>
    <m/>
    <m/>
    <m/>
    <m/>
    <m/>
    <m/>
    <n v="0"/>
    <s v="SEGUIMIENTO ABRIL 2019 OCI: Se evidencia acta de reunión del 07 de noviembre de 2018, Obra Sotavento cuyo lugar de ejecución fueron las instalaciones del IDIGER. La evidencia no cumple con la acción, toda vez que la acción hace referencia a visitas desarr"/>
    <n v="100"/>
    <s v="SEGUIMIENTO JULIO 2019: Se evidencian actas de visita de campo a &quot;CASAGRANDE&quot; &quot;PARQUE PORVENIR 2&quot; y &quot;JJ RONDON&quot; con compromisos a suscribir acta de inicio posterior a la visita._x000a__x000a_Para el cierre de la acción se requiere se informe cuales fueron los contrat"/>
    <n v="100"/>
    <s v="SEGUIMIENTO OCTUBRE DE 2019: La dependencia informa que se han suscrito los siguientes contratos:_x000a_*Casagrande_x000a_*Porvenir_x000a_*Serranías_x000a_*Arabia(UM)_x000a_*La Estrada (UM)_x000a_*Juan Jose Rondon (UM)_x000a__x000a_Para cada obra remite acta de visita de reconocimeinto para la suscripc"/>
    <n v="1"/>
    <s v="Se implementó en el procedimiento del Grupo de Obra, una visita al sitio de intervención al momento de dar inicio al Contrato de Obra, con objeto de dar a conocer el sitio y describir las obras a ejecutaR. Se adjuntan como evidencia las actas de visita de"/>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8"/>
    <n v="203"/>
    <n v="2018"/>
    <s v="2018 2018"/>
    <n v="52"/>
    <s v="3.1.3.9"/>
    <n v="1"/>
    <s v="01 - AUDITORIA DE REGULARIDAD"/>
    <s v="Control Gestión"/>
    <s v="Gestión Contractual"/>
    <s v="Hallazgo Administrativo con presunta incidencia disciplinaria"/>
    <s v="Hallazgo administrativo con presunta incidencia disciplinaria, por no realizar análisis de mercado a los ítems no previstos en el marco del Contrato de Interventoría 171 de 2016"/>
    <s v="Solicitar en la entrega de informes de interventoría el listado y ubicación de las cotizaciones de los nuevos precios de ítems no previstos frente al Análisis de Precios Unitarios"/>
    <s v="Informe con listado NPs y soportes"/>
    <s v="(Informe con listado NPs y soportes/Interventorías contratadas)*100"/>
    <n v="1"/>
    <s v="Subdirección de Reducción y Adaptación al Cambio Climático"/>
    <d v="2018-09-01T00:00:00"/>
    <d v="2019-05-01T00:00:00"/>
    <m/>
    <m/>
    <n v="1"/>
    <s v="Se adjunta informes de interventoria donde se evidencia Informe con listado NPs . Informe Final punto 10 del contrato de interventoria 171 de 2016 en JJ rondon no se presentaron no previstas y recien inician 3 obras. Continua en desarrollo_x000a_ _x000a_04/06/2019 Se"/>
    <m/>
    <m/>
    <m/>
    <m/>
    <m/>
    <m/>
    <m/>
    <m/>
    <m/>
    <m/>
    <n v="100"/>
    <s v="04/06/2019 Se ha cumplido con el procedimiento definido para probación de Nps, se encuentran en los expedientes en físico y en el NAS las actas y cotizaciones para ala aprobación de NPS._x000a_Evidencias:_x000a_Actas de aprobación de Nps y Cotizaciones"/>
    <m/>
    <m/>
    <n v="100"/>
    <s v="SEGUIMIENTO OCTUBRE DE 2019: Se evidencian documentos emitidos con lineamientos respectos al trámite de No Previstos, para la obras de Casagrande,  Porvenir Usme, Arabia y Serranías (obras que requirieron aprobación de no previstos), adicionalmente la dep"/>
    <n v="1"/>
    <s v="Se evidencian documentos emitidos con lineamientos respectos al trámite de No Previstos, para la obras de Casagrande,  Porvenir Usme, Arabia y Serranías (obras que requirieron aprobación de no previstos), adicionalmente la dependencia manifiesta que ha cu"/>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9"/>
    <n v="203"/>
    <n v="2018"/>
    <s v="2018 2018"/>
    <n v="52"/>
    <s v="3.1.2.1"/>
    <n v="2"/>
    <s v="01 - AUDITORIA DE REGULARIDAD"/>
    <s v="Control Gestión"/>
    <s v="Plan de mejoramiento"/>
    <s v="Hallazgo Administrativo con presunta incidencia disciplinaria"/>
    <s v="Hallazgo administrativo con presunta incidencia disciplinaria, por no atender dentro de los plazos legales varios derechos de petición, radicados en la entidad durante la vigencia 2017"/>
    <s v="Desarrollar estrategias de control en la SARECC frente al posible aumento de demanda de respuesta a derechos de petición, concientizando a los profesionales de las implicaciones en el manejo de la correspondencia, reiterar la posibilidad de cortar término"/>
    <s v="Cumplimiento en la estrategia de control de la SARECC"/>
    <s v="(Actividades de la estrategia ejecutada / Acts. de estrat. programadas)*100"/>
    <n v="1"/>
    <s v="Grupo Conceptos Técnicos para Proyectos Públicos _x000a_  Grupo Asistencia Técnica"/>
    <d v="2018-05-23T00:00:00"/>
    <d v="2019-05-17T00:00:00"/>
    <n v="100"/>
    <s v="Generación de alertas semanales a cada uno de los profesionales de acuerdo con las solicitudes que tiene a cargo. Se han realizado corte de términos. Priorización de los documentos que requieren respuesta urgente. Actualmente, está en período de prueba la"/>
    <m/>
    <m/>
    <m/>
    <m/>
    <m/>
    <m/>
    <m/>
    <m/>
    <m/>
    <m/>
    <m/>
    <m/>
    <n v="0"/>
    <s v="SEGUIMIENTO MAYO OCI: Se solicita remitir a la OCI, soportes que permitan evidenciar las actividades descritas."/>
    <n v="100"/>
    <s v="SEGUIMIENTO JULIO OCI: La dependencia informa que como estrategia el grupo de conceptos técnicos para proyectos públicos se realizando una priorización  desde el momento de la asignación a cada profesional de las solicitudes,  esta se realiza dependiendo "/>
    <m/>
    <m/>
    <n v="1"/>
    <s v="La dependencia informa que como estrategia el grupo de conceptos técnicos para proyectos públicos se realizando una priorización  desde el momento de la asignación a cada profesional de las solicitudes,  esta se realiza dependiendo del tipo de soliictud ("/>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10"/>
    <n v="203"/>
    <n v="2018"/>
    <s v="2018 2018"/>
    <n v="52"/>
    <s v="3.2.1.1"/>
    <n v="2"/>
    <s v="01 - AUDITORIA DE REGULARIDAD"/>
    <s v="Control de Resultados"/>
    <s v="Planes, Programas y Proyectos"/>
    <s v="Hallazgo Administrativo con presunta incidencia disciplinaria"/>
    <s v="Hallazgo administrativo con presunta incidencia disciplinaria, por el bajo porcentaje de ejecución de la meta 2 del proyecto 1158 y de la meta 1 del proyecto 1178 del Plan de Desarrollo “Bogotá Mejor para Todos” 2016 - 2020."/>
    <s v="Elaboración de la programación para la elaboración de la Guía para la elaboración de las Estrategias Institucionales de Respuesta-EIR indicando el peso por actividad y guía EIR elaborada."/>
    <s v="Guía para la elaboración de las Estrategias Institucionales de Respuesta-EIR"/>
    <s v="Sumatoria de los porcentajes de avance de las actividades en cumplimiento de la Guía para la elaboración de las Estrategias Institucionales de Respuesta - EIR -."/>
    <n v="1"/>
    <s v="Claudia Coca - Subdirección de Manejo e Emergencias y Desastres"/>
    <d v="2018-06-01T00:00:00"/>
    <d v="2019-05-17T00:00:00"/>
    <m/>
    <m/>
    <m/>
    <m/>
    <n v="1"/>
    <s v="En el 2018 se estructuró la EIR de la Sec de Integración Social y se establecio como documento tipo, mediante el cual se van a realizart la EIR de las otras entidades. el área manifiesta: Se estructuró la EIR de la Subdirección Distrital de Integración So"/>
    <m/>
    <m/>
    <m/>
    <m/>
    <m/>
    <m/>
    <m/>
    <m/>
    <n v="0"/>
    <s v=" _x000a_SEGUIMIENTO MAYO OCI: La acción hace referencia a una programación y a la Guía Metodologica, se requiere se adjunte la programación para la generación de la guía metodologica y se recomienda se anexe una guía metodologica toda vez que un documento tipo "/>
    <n v="100"/>
    <s v="SEGUIMIENTO JULIO DE 2019: A pesar de las observaciones realizadas por la Oficina de Control Interno, la dependencia manifiesta cumplir con la acción y presenta como evidencia documento remitido a la Oficina de Control Interno en respuesta al Seguimiento "/>
    <m/>
    <m/>
    <n v="1"/>
    <s v="_x000a_Se adjunta el documento reportado como modelo y guia  para la elaboración de las Estrategias Institucionales de Respuesta-EIR . Tambien la dependencia informa que teniendo en cuenta lo dispuesto en la vigencia 2019 frente a la meta &quot;Desarrollar e impleme"/>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11"/>
    <n v="203"/>
    <n v="2018"/>
    <s v="2018 2018"/>
    <n v="52"/>
    <s v="3.2.1.2"/>
    <n v="1"/>
    <s v="01 - AUDITORIA DE REGULARIDAD"/>
    <s v="Control de Resultados"/>
    <s v="Planes, Programas y Proyectos"/>
    <s v="Hallazgo administrativo"/>
    <s v="Hallazgo administrativo por suscripción de varios contratos de prestación de servicios profesionales, que no guardaron relación directa con la meta 2 del proyecto 1158."/>
    <s v="En próximas contrataciones se ajustarán los objetos contractuales de profesionales de apoyo acorde a meta proy"/>
    <s v="Minutas contractuales"/>
    <s v="(Minutas contractuales ajustadas / Minutas contractuales de personal de apoyo)*100"/>
    <n v="1"/>
    <s v="Subdirección de Reducción y Adaptación al Cambio Climático"/>
    <d v="2019-01-01T00:00:00"/>
    <d v="2019-05-17T00:00:00"/>
    <m/>
    <m/>
    <n v="1"/>
    <s v="Los próximos contratos seran realizados con cargo al proyecto 1158 en la linea de inversión : Recurso Humano, concepto 0323: Personas para la Gestión del Riesgo. Continúa en desarrollo._x000a_ _x000a_ 04/09/2019 Para el periodo no se han realizado contrataciones de S"/>
    <m/>
    <m/>
    <m/>
    <m/>
    <m/>
    <m/>
    <m/>
    <m/>
    <m/>
    <m/>
    <n v="100"/>
    <s v="SEGUIMIENTO ABRIL OCI: Se recomienda dar estricto cumplimiento a la acción formulada en el momento de suscribir contratos de apoyo. _x000a__x000a_"/>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
    <s v="La Subdirección de Reducción manifiesta que para el periodo no se han realizado contrataciones de Servicios de apoyo, no obstante una vez se realicen se velará por que guarden relación directa con la meta del proyecto."/>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12"/>
    <n v="203"/>
    <n v="2018"/>
    <s v="2018 2018"/>
    <n v="52"/>
    <s v="3.2.1.1"/>
    <n v="1"/>
    <s v="01 - AUDITORIA DE REGULARIDAD"/>
    <s v="Control de Resultados"/>
    <s v="Planes, Programas y Proyectos"/>
    <s v="Hallazgo Administrativo con presunta incidencia disciplinaria"/>
    <s v="Hallazgo administrativo con presunta incidencia disciplinaria, por el bajo porcentaje de ejecución de la meta 2 del proyecto 1158 y de la meta 1 del proyecto 1178 del Plan de Desarrollo “Bogotá Mejor para Todos” 2016 - 2020."/>
    <s v="Establecer un mecanismo de monitoreo mensual sobre las obras contratadas para garantizar la contratación y ejecución de obras en tiempos oportunos"/>
    <s v="Ejecución de Obras"/>
    <s v="(# de Obras ejecutadas /Obras programadas)*100"/>
    <n v="1"/>
    <s v="Subdirección de Reducción y Adaptación al Cambio Climático"/>
    <d v="2018-09-01T00:00:00"/>
    <d v="2019-05-17T00:00:00"/>
    <m/>
    <m/>
    <n v="0.5"/>
    <s v="A la fecha se mejorado en términos agilizar los tiempos y los procesos para la contratación de las obras, lo cual ha permitido adjudicar los procesos _x000a_  Madrid_x000a_  Brisas del Volador fase II_x000a_  Sotavento_x000a_  Se adjunta como evidencia las resoluciones de adjudi"/>
    <m/>
    <m/>
    <m/>
    <m/>
    <m/>
    <m/>
    <m/>
    <m/>
    <m/>
    <m/>
    <n v="0"/>
    <s v=" SEGUIMIENTO ABRIL OCI: La evidencia es adecuada para dar cumplimiento a la acción, se recomienda determinara en qué nivel de avance deben encontrase las obras de acuerdo a la contratación con corte a 17 de mayo de 2019, para calcular el cumplimiento del "/>
    <n v="50"/>
    <s v="SEGUIMIENTO JULIO OCI: La Subdirección de Reducción de Riesgos y Adaptaciòn al Cambio Climático, remite como evidencia las resoluciones de adjudicación de tres obras: Casagrande, Serranias y Porvenir._x000a__x000a_Se solicta remitir los soportes de monitoreo correspo"/>
    <n v="100"/>
    <s v="SEGUIMIENTO OCTUBRE OCI:La dependencia remite actas de comites de las obras Casagrande,  Porvenir, Serranias, Arabia, La Estrada y Juan Jose Rondon y los informes de monitoreo semanal realizados por la interventoria."/>
    <n v="1"/>
    <s v="La dependencia remite actas de comites de las obras Casagrande,  Porvenir, Serranias, Arabia, La Estrada y Juan Jose Rondon y los informes de monitoreo semanal realizados por la interventoria. Se ha mejorado  los tiempos en  los procesos para la contratac"/>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13"/>
    <n v="203"/>
    <n v="2018"/>
    <s v="2018 2018"/>
    <n v="52"/>
    <s v="3.2.2.2"/>
    <n v="1"/>
    <s v="01 - AUDITORIA DE REGULARIDAD"/>
    <s v="Control de Resultados"/>
    <s v="Planes, Programas y Proyectos"/>
    <s v="Hallazgo administrativo"/>
    <s v="Hallazgo administrativo por el inadecuado estado en que se encuentran los predios de los Libertadores; Arrayanes V; Quiba; Lucero Sur; Bellavista Lucero Alto, adquiridos por el IDIGER."/>
    <s v="Fortalecer la gestiòn intersectorial a través de los gestores locales de IDIGER, socializando el estado de los predios a intervenir y el avance en los procesos de adecuación."/>
    <s v="Reporte del estado de adecuación de predios a las localidades."/>
    <s v="(No. Reportes periodicos de predios priorizados por localidad/ Reportes programados)*100"/>
    <n v="1"/>
    <s v="Subdirección de Reducción y Adaptación al Cambio Climático"/>
    <d v="2018-06-10T00:00:00"/>
    <d v="2019-05-17T00:00:00"/>
    <m/>
    <m/>
    <n v="0.3"/>
    <s v="La subdireccion menciona que se realizarán reuniones de articulación con los gestores locales entregando reportes del estado de adecuación de los predios por localidad, asi como las priorizaciones que se propongan para los nuevos procesos de adecuación . "/>
    <m/>
    <m/>
    <m/>
    <m/>
    <m/>
    <m/>
    <m/>
    <m/>
    <m/>
    <m/>
    <n v="30"/>
    <s v="SEGUIMIENTO ABRIL OCI: Se recomienda dar estricto cumplimiento a la acción formulada realizando los reportes a las localidades con predios en adecuación de acuerdo a la programación, es importante mencionar que el cumplimiento de la acción está previsto p"/>
    <n v="50"/>
    <s v="SEGUIMIENTO JULIO OCI: Se evidencian actas del 10 de junio de 2019 y del 13 de mayo de 2019, en donde se presentan como temas del dia el reporte del estado de las adecuaciones de predios y se generan compromisos por parte de los grupos de Gestión Local y "/>
    <n v="100"/>
    <s v="SEGUIMIENTO ABRIL OCI: La dependencia remite soportes de las reuniones desarrolladas entre los grupos funcionales de adecuación predial y gestión local, adicionalmente remite soportes de recorridos a puntos críticos y reuniones de los Consejos locales de "/>
    <n v="1"/>
    <s v="La dependencia remite soportes de las reuniones desarrolladas entre los grupos funcionales de adecuación predial y gestión local, adicionalmente remite soportes de recorridos a puntos críticos y reuniones de los Consejos Locales de Gestión de Riesgo y Cam"/>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14"/>
    <n v="203"/>
    <n v="2018"/>
    <s v="2018 2018"/>
    <n v="52"/>
    <s v="3.2.1.3"/>
    <n v="1"/>
    <s v="01 - AUDITORIA DE REGULARIDAD"/>
    <s v="Control de Resultados"/>
    <s v="Planes, Programas y Proyectos"/>
    <s v="Hallazgo administrativo"/>
    <s v="Hallazgo administrativo por falta de gestión frente a la información contenida en el documento “Estudio detallado de amenaza y riesgo por movimientos en masa y diseños de medidas de mitigación en el barrio bella flor de la localidad de Ciudad Bolívar en B"/>
    <s v="Gestionar la contratación y construcción de obra de medidas de mitigación en el barrio bella flor de la localidad de Ciudad Bolívar derivada del Estudio detallado de amenaza y riesgo por movimientos en masa y diseños de medidas de mitigación en el barrio "/>
    <s v="Construcción de obra bella flor"/>
    <s v="(Actividades ejecutadas obra mitigación bella flor/Actividades programadas Obra mitigación bella flor)*100"/>
    <n v="1"/>
    <s v="Subdirección de Reducción y Adaptación al Cambio Climático"/>
    <d v="2018-06-01T00:00:00"/>
    <d v="2019-05-17T00:00:00"/>
    <m/>
    <m/>
    <n v="0.7"/>
    <s v="En el momento estasn desarrollando todos los trámites y documentos precontractuales necesarios para dar apertura a los concursos para la adjudicación de la obra (Licitación Pública) e interventoría (Concurso de Méritos). Todos estos tramites se traducen e"/>
    <m/>
    <m/>
    <m/>
    <m/>
    <m/>
    <m/>
    <m/>
    <m/>
    <m/>
    <m/>
    <n v="0"/>
    <s v="SEGUIMIENTO OCI 2019: El plazo de ejecución de la acción vence el 17 de mayo de 2019, se recomienda priorizar esta acción. 06/05/2019 En el momento se avanza en las acciones de reasentamiento y demás tramites de orden predial, conjuntamente con la Caja de"/>
    <n v="0"/>
    <s v="SEGUIMIENTO JULIO 2019: La Subdirección de Reducciòn informa que esta acción se encuentra en proceso de implementación y solicita ampliar el plazo de ejecución de la acción dado que se requieren tramites que  están siendo adelantados por otras entidades._x000a_"/>
    <n v="10"/>
    <s v="SEGUIMIENTO OCTUBRE DE 2019: De acuerdo a lo informado por la dependencia no se ha iniciado el proceso de obra toda vez que en el terreno se encuentran predios aún en proceso de adquisición predial. La dependencia remite soportes de gestión con la Caja de"/>
    <n v="1"/>
    <s v="Se identifica la solicitud de actualización de la información geográfica de los predios incluidos al programa de reasentamiento, generada por la SRRACC con  2019IE4113, donde  la SARECC emitio el Concepto Técnico CT-8691, adenda al CT 4091 de 2004; actual"/>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15"/>
    <n v="203"/>
    <n v="2018"/>
    <s v="2018 2018"/>
    <n v="52"/>
    <s v="3.2.2.2"/>
    <n v="2"/>
    <s v="01 - AUDITORIA DE REGULARIDAD"/>
    <s v="Control de Resultados"/>
    <s v="Planes, Programas y Proyectos"/>
    <s v="Hallazgo administrativo"/>
    <s v="Hallazgo administrativo por el inadecuado estado en que se encuentran los predios de los Libertadores; Arrayanes V; Quiba; Lucero Sur; Bellavista Lucero Alto, adquiridos por el IDIGER."/>
    <s v="Implementar una estrategia de mantenimiento de los predios adecuados adquiridos por IDIGER"/>
    <s v="Implementaciòn de la estrategia"/>
    <s v="(Acciones de la estrategia ejecutadas / Acciones de la estrategia programadas)*100"/>
    <n v="1"/>
    <s v="Subdirección de Reducción y Adaptación al Cambio Climático"/>
    <d v="2018-07-15T00:00:00"/>
    <d v="2019-05-17T00:00:00"/>
    <m/>
    <m/>
    <n v="0.1"/>
    <s v="La dependencia manifiesta que se tendran en cuenta los barrios reportados para incluirlos en priorizaciones del contrato 328 de 2017 de Aguas de Bogotá, de acuerdo al alcance del contrato y en proximos procesos que se ejecutaran en 2019 para el mantenimie"/>
    <m/>
    <m/>
    <m/>
    <m/>
    <m/>
    <m/>
    <m/>
    <m/>
    <m/>
    <m/>
    <n v="0"/>
    <s v="SEGUIMIENTO ABRIL OCI: Se recomienda dar estricto cumplimiento a la acción formulada realizando los reportes a las localidades con predios en adecuación de acuerdo a la programación, es importante mencionar que el cumplimiento de la acción está previsto p"/>
    <n v="0"/>
    <s v="SEGUIMIENTO JULIO OCI: Se requiere sea remitida la estrategia formulada (documento avalado) en la cual se discrimine cada una de las acciones programdas con los soporets de ejecución de estas acciones para calificación del indicador."/>
    <n v="100"/>
    <s v="SEGUIMIENTO OCTUBRE OCI: La dependencia informa sobre la formulación de una estrategia y la implementación de la misma a través del desarrollo de las acciones propuestas, se evidencia acta de socialización de la estrategia con fecha 29/03/2019, así como r"/>
    <n v="1"/>
    <s v="La dependencia informa sobre la formulación de una estrategia y la implementación de la misma a través del desarrollo de las acciones propuestas, se evidencia acta de socialización de la estrategia con fecha 29/03/2019, así como reporte de las visitas rea"/>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16"/>
    <n v="203"/>
    <n v="2018"/>
    <s v="2018 2018"/>
    <n v="58"/>
    <s v="3.2.3"/>
    <n v="1"/>
    <s v="02 - AUDITORIA DE DESEMPEÑO"/>
    <s v="Control Gestión"/>
    <s v="Gestión Contractual"/>
    <s v="HALLAZGO ADMINISTRATIVO CON INCIDENCIA FISCAL Y  PRESUNTA INCIDENCIA DISCIPLINARIA"/>
    <s v="Hallazgo administrativo con presunta incidencia disciplinaria y fiscal por la suma de $235.521.249,60, al pagar 371,86 metros cuadrados que no fueron recibidos en el inmueble arrendado por IDIGER con el contrato N° 391 de 2016"/>
    <s v="Solicitar a la Oficina Jurídica se incluya una cláusula dentro de los contratos de arrendamiento, en la cual se especifique los conceptos de área construida y área del lote a arrendar"/>
    <s v="Contratos de arrendamiento de la SMEyD con cláusula aclaratoria"/>
    <s v="N° de contratos de arrendamiento adelantados con la respectiva cláusula aclaratoria/N° de contratos de arrendamiento de la SMEyD adelantados a partir del segundo semestre de 2018"/>
    <n v="1"/>
    <s v="Sub. Para el Manejo de Emergencias y Desastres"/>
    <d v="2018-12-01T00:00:00"/>
    <d v="2019-06-01T00:00:00"/>
    <n v="0"/>
    <m/>
    <m/>
    <m/>
    <n v="1"/>
    <s v="12-04-2019: A la fecha del seguimiento, no se ha requerido adelantar procesos contractuales para el arrendamiento de inmuebles en la Subdirección para el Manejo de Emergencias y Desastres, en los cuales se incluya la respectiva clausula aclaratoria confor"/>
    <m/>
    <m/>
    <m/>
    <m/>
    <m/>
    <m/>
    <m/>
    <m/>
    <n v="0"/>
    <s v="12-04-2019: A la fecha del seguimiento, no se ha requerido adelantar procesos contractuales para el arrendamiento de inmuebles en la Subdirección para el Manejo de Emergencias y Desastres, en los cuales se incluya la respectiva clausula aclaratoria confor"/>
    <n v="0"/>
    <s v="La dependencia manifiesta que a la fecha del seguimiento, no se ha requerido adelantar procesos contractuales para el arrendamiento de inmuebles en la Subdirección para el Manejo de Emergencias y Desastres, en los cuales se incluya la respectiva clausula "/>
    <m/>
    <m/>
    <n v="1"/>
    <s v="El 20 de septiembre de 2019 se firmó el contrato 442 de 2019, mediante el cual se contrató a título de arrendamiento un inmueble para la operación del CDLYR y la SMEYD. En el capitulo 2 aspectos técnicos del contrato 2.5 Descripción de espacios generales "/>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17"/>
    <n v="203"/>
    <n v="2018"/>
    <s v="2018 2018"/>
    <n v="58"/>
    <s v="3.2.4"/>
    <n v="1"/>
    <s v="02 - AUDITORIA DE DESEMPEÑO"/>
    <s v="Control Gestión"/>
    <s v="Gestión Contractual"/>
    <s v="HALLAZGO ADMINISTRATIVO CON INCIDENCIA FISCAL Y  PRESUNTA INCIDENCIA DISCIPLINARIA"/>
    <s v="Hallazgo administrativo con presunta incidencia disciplinaria y fiscal por mayor valor pagado en cuantía de $370.534.272 dentro del Contrato de Arrendamiento N° 391 de 2016"/>
    <s v="Elaborar los estudios de mercado y documentos precontractuales para el arrendamiento, que se adelante en el año 2018, con los detalles necesarios que permitan la escogencia de los inmuebles más favorables para las necesidades de la entidad"/>
    <s v="Estudios de mercado y doc contractuales detallados que permitan escogencia oferta mas favorable"/>
    <s v="N° estudios de mercado y documentos contractuales detallados que permitan la escogencia de la oferta mas favorable/N° de contratos de arrendamiento adelantados en la SMEyD"/>
    <n v="1"/>
    <s v="Sub. Para el Manejo de Emergencias y Desastres"/>
    <d v="2018-12-01T00:00:00"/>
    <d v="2019-06-01T00:00:00"/>
    <m/>
    <m/>
    <m/>
    <m/>
    <n v="1"/>
    <s v="12-04-2019: A la fecha del seguimiento no se ha requerido adelantar procesos contractuales para el arrendamiento de inmuebles en la Subdirección para el Manejo de Emergencias y Desastres, frente a los cuales se requiera elaborar estudios de mercados u otr"/>
    <m/>
    <m/>
    <m/>
    <m/>
    <m/>
    <m/>
    <m/>
    <m/>
    <n v="0"/>
    <s v="12-04-2019: A la fecha del seguimiento no se ha requerido adelantar procesos contractuales para el arrendamiento de inmuebles en la Subdirección para el Manejo de Emergencias y Desastres, frente a los cuales se requiera elaborar estudios de mercados u otr"/>
    <n v="100"/>
    <s v="A la fecha del seguimiento, no se ha requerido adelantar procesos contractuales para el arrendamiento de inmuebles en la Subdirección para el Manejo de Emergencias y Desastres, en los cuales se incluya la respectiva clausula aclaratoria conforme a la acci"/>
    <m/>
    <m/>
    <n v="1"/>
    <s v="El 20 de septiembre de 2019 se firmó el contrato 442 de 2019, mediante el cual se contrató a título de arrendamiento un inmueble para la operación del CDLYR y la SMEYD. Los estudios previos elaborados para la escogencia del contratista, incluyeron un estu"/>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18"/>
    <n v="203"/>
    <n v="2018"/>
    <s v="2018 2018"/>
    <n v="58"/>
    <s v="3.2.6"/>
    <n v="1"/>
    <s v="02 - AUDITORIA DE DESEMPEÑO"/>
    <s v="Control Gestión"/>
    <s v="Gestión Contractual"/>
    <s v="Hallazgo Administrativo con presunta incidencia disciplinaria"/>
    <s v="Hallazgo administrativo con presunta incidencia disciplinaria por falta de seguimiento por parte del IDIGER a la cancelación de la contribución parafiscal al Fondo Nacional de Formación Profesional de la Industria de la Construcción (FIC) dentro de los co"/>
    <s v="Incluir en los estudios previos y en la Minuta del contrato de obra la cancelación al Fondo Nacional de Formación Profesional de la Industria de la Construcción (FIC)."/>
    <s v="Contratos de obra con cancelación del FIC"/>
    <s v="Número de Contratos de Obra ejecutados con cancelación de FIC/ número de contratos de obra ejecutados"/>
    <n v="1"/>
    <s v="Sub. Reducción del Riesgo y Adaptación al Cambio Climático"/>
    <d v="2018-11-14T00:00:00"/>
    <d v="2019-06-28T00:00:00"/>
    <m/>
    <m/>
    <n v="1"/>
    <s v="04/09/2019 Se incluyó en los estudios previos y en la Minuta del contrato de obra la cancelación al Fondo Nacional de Formación Profesional de la Industria de la Construcción (FIC)._x000a_ Evidencias:_x000a_ Estudios previos_x000a_ _x000a_ SEGUIMIENTO OCI 2019: El indicador hace"/>
    <m/>
    <m/>
    <m/>
    <m/>
    <m/>
    <m/>
    <m/>
    <m/>
    <m/>
    <m/>
    <n v="0"/>
    <s v=" SEGUIMIENTO ABRIL OCI 2019: El indicador hace referencia a la cancelación del FIC para los contratos ejecutados, por lo tanto esta es la evidencia que se debe presentar. Teniendo en cuenta que el Contrato de Obras de Serranías, aun no inicia y posiblemen"/>
    <n v="50"/>
    <s v="SEGUIMIENTO JULIO OCI : Se evidencian soportes de pago del FIC para obras en JJRONDON, MADRID Y SOTAVENTO, entre los mese de octubre a febrero, asi como solicitudes del pago de FIC via correo electronico._x000a__x000a_Adicionalmente se evidencian estudios previos cor"/>
    <n v="90"/>
    <s v="SEGUIMIENTO OCTUBRE OCI: De acuerdo a lo informado por la dependencia el pago del FIC, se realiza una vez ejecutados los contratos y es requisito para la liquidación del contrato. En cumplimiento de la acción la dependencia remite los estudios previos y m"/>
    <n v="1"/>
    <s v="Se incluyó en los estudios previos y en la Minuta del contrato de obras obras de contratos de obra la cancelación al Fondo Nacional de Formación Profesional de la Industria de la Construcción (FIC):  Casagrande, Porvenir Usme, Arabia, Serranías, La Estrad"/>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19"/>
    <n v="203"/>
    <n v="2018"/>
    <s v="2018 2018"/>
    <n v="58"/>
    <s v="3.2.11"/>
    <n v="1"/>
    <s v="02 - AUDITORIA DE DESEMPEÑO"/>
    <s v="Control Gestión"/>
    <s v="Gestión Contractual"/>
    <s v="Hallazgo Administrativo con presunta incidencia disciplinaria"/>
    <s v="Hallazgo administrativo con presunta incidencia disciplinaria por recibir elementos que no cumplen con las especificaciones establecidas en los estudios previos del contrato 463 de 2016"/>
    <s v="Almacenar de manera diferencial los elementos del CDLyR con respecto el número del contrato mediante el cual fue adquirido."/>
    <s v="Elementos del CDLyR almacenados de manera diferencial"/>
    <s v="N° de elementos almacenados de manera diferencial/N° de elementos del CDLyR recibidos desde el segundo semestre de 2018"/>
    <n v="1"/>
    <s v="Sub. Para el Manejo de Emergencias y Desastres. Servicios de Logística"/>
    <d v="2018-12-01T00:00:00"/>
    <d v="2019-06-01T00:00:00"/>
    <m/>
    <m/>
    <m/>
    <m/>
    <n v="1"/>
    <s v="12-04-2019: A la fecha de seguimiento se han almacenado de manera diferencial los elementos del CDLyR, con respecto al contrato mediante el cual fue adquirido. De esta forma se han almacenado (5.197) elementos del contrato 407 de 2017 y (848) del Contrato"/>
    <m/>
    <m/>
    <m/>
    <m/>
    <m/>
    <m/>
    <m/>
    <m/>
    <n v="100"/>
    <s v="12-04-2019: A la fecha de seguimiento se han almacenado de manera diferencial los elementos del CDLyR, con respecto al contrato mediante el cual fue adquirido. De esta forma se han almacenado (5.197) elementos del contrato 407 de 2017 y (848) del Contrato"/>
    <n v="100"/>
    <s v="22-07-2019:  A la fecha de seguimiento se han almacenado de manera diferencial los elementos del CDLyR, con respecto al contrato mediante el cual fue adquirido. De esta forma se han almacenado (13.362) de los siguientes contratos:_x000a_•        Contrato 463 de"/>
    <m/>
    <m/>
    <n v="1"/>
    <s v="A 31 de diciembre se han almacenado de manera diferencial los elementos del CDLyR, con respecto al contrato mediante el cual fue adquirido. De esta forma se han almacenado (13.362) de los siguientes contratos:_x000a_•        Contrato 463 de 2016: Colchonetas: 2"/>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20"/>
    <n v="203"/>
    <n v="2018"/>
    <s v="2018 2018"/>
    <n v="58"/>
    <s v="3.2.11"/>
    <n v="2"/>
    <s v="02 - AUDITORIA DE DESEMPEÑO"/>
    <s v="Control Gestión"/>
    <s v="Gestión Contractual"/>
    <s v="Hallazgo Administrativo con presunta incidencia disciplinaria"/>
    <s v="Hallazgo administrativo con presunta incidencia disciplinaria por recibir elementos que no cumplen con las especificaciones establecidas en los estudios previos del contrato 463 de 2016"/>
    <s v="Solicitar en próximas contrataciones que se incluya el número del contrato en el sticker o sistema de marcación de los elementos que conforman el kit noche."/>
    <s v="Elementos con el número de contrato en su sticker o sistema de marcación definido por la Entidad"/>
    <s v=". N° elementos con el número de contrato en su sticker o sistema de marcación definido por la entidad/ N° elementos adquiridos desde el segundo semestre de 2018 que componen kits noche"/>
    <n v="1"/>
    <s v="Sub. Para el Manejo de Emergencias y Desastres. Servicios de Logística"/>
    <d v="2019-03-01T00:00:00"/>
    <d v="2019-11-06T00:00:00"/>
    <m/>
    <m/>
    <m/>
    <m/>
    <n v="0.5"/>
    <s v="12-04-2019: A la fecha del seguimiento, no se han adelantado procesos de contratación para la adquisición de kit´s noche, por lo tanto en cuanto se requiera, se adelantará el contrato con las respectivas especificaciones que incluya el número del contrato"/>
    <m/>
    <m/>
    <m/>
    <m/>
    <m/>
    <m/>
    <m/>
    <m/>
    <n v="0"/>
    <s v="12-04-2019: A la fecha del seguimiento, no se han adelantado procesos de contratación para la adquisición de kit´s noche, por lo tanto en cuanto se requiera, se adelantará el contrato con las respectivas especificaciones que incluya el número del contrato"/>
    <n v="0"/>
    <s v="La dependencia manifiesta que a la fecha no se han adelantado proceos que pemitan ejecutar la acción. La acción se encuentra en desarrollo."/>
    <n v="0"/>
    <s v="La dependencia informa que a la fecha se está adelantando estudio de mercado para  el proceso de adquisicón de los kits noche, se incluirá en este la necesidad de marcar el número del contrato en el stiker o incorporar un  sistema de marcación de los elem"/>
    <n v="1"/>
    <s v="El proceso para el suministro de los kits noche se viene adelantando, dentro de las especificaciones de los elementos se señalo que estos deben llevar estampado el logo de IDIGER,   el texto “PROHIBIDA SU VENTA Y COMERCIALIZACIÓN&quot;  y el número del contrat"/>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21"/>
    <n v="203"/>
    <n v="2018"/>
    <s v="2018 2018"/>
    <n v="58"/>
    <s v="3.2.12"/>
    <n v="2"/>
    <s v="02 - AUDITORIA DE DESEMPEÑO"/>
    <s v="Control Gestión"/>
    <s v="Gestión Contractual"/>
    <s v="Hallazgo Administrativo con presunta incidencia disciplinaria"/>
    <s v="Hallazgo administrativo con presunta incidencia disciplinaria por carencia de documentos soporte en el Convenio 018 de 2017 y falta de unicidad en el expediente contractual Convenio No. 199 de 2017"/>
    <s v="Actualizar los procedimientos de Gestión Documental relacionados con la centralización de archivos de gestión"/>
    <s v="Actualización de los procedimientos del proceso de Gestión Documental"/>
    <s v="No. De procedimientos actualizados/No. Prcedimientos a actualizar"/>
    <n v="1"/>
    <s v="Subdirección Corporativa y de Asuntos Disciplinarios"/>
    <d v="2018-12-01T00:00:00"/>
    <d v="2019-06-30T00:00:00"/>
    <m/>
    <m/>
    <m/>
    <m/>
    <m/>
    <m/>
    <n v="1"/>
    <s v="Al momento del seguimiento, la Sub. Corporativa y Asuntos Disciplinarios no ha realizado actividad alguna para el cumplimiento de la acción._x000a_ _x000a_ ABRIL 10DE 2019: Se elaboraron, aprobaron, socializaron y publicaron2 procedimientos con sus respectivas GUIAS,"/>
    <m/>
    <m/>
    <m/>
    <m/>
    <m/>
    <m/>
    <n v="100"/>
    <s v="_x000a_Seguimiento 17/05/2019_x000a_Se evidencia actualización de los procedimientos; Control de Información Documentada 18/12/2018, Gestión de Comunicaciones Oficiales, 08/02/2019 y Procedimiento para la conformación Organización y Administración CAD , 12/04/2019. S"/>
    <m/>
    <m/>
    <m/>
    <m/>
    <n v="1"/>
    <s v="Se evidencia actualización de los procedimientos; Control de Información Documentada 18/12/2018, Gestión de Comunicaciones Oficiales, 08/02/2019 y Procedimiento para la conformación Organización y Administración CAD , 12/04/2019. Se evidencia en el LINK h"/>
    <s v="CUMPLIDA"/>
    <n v="1"/>
    <s v="Se evidencia actualización de los procedimientos; Control de Información Documentada 18/12/2018, Gestión de Comunicaciones Oficiales, 08/02/2019 y Procedimiento para la conformación Organización y Administración CAD , 12/04/2019. Se evidencia en el LINK h"/>
    <s v="CUMPLIDA"/>
    <s v="CERRADA AUDITORIA CÓD 57 PAD 2020"/>
    <n v="1"/>
    <s v="CERRADA AUDITORIA CÓD 57 PAD 2020"/>
    <s v="CUMPLIDA"/>
    <n v="1"/>
    <s v="CERRADA AUDITORIA CÓD 57 PAD 2020"/>
    <s v="CUMPLIDA"/>
    <n v="1"/>
    <s v="CERRADA AUDITORIA CÓD 57 PAD 2020"/>
    <s v="CUMPLIDA"/>
    <n v="1"/>
    <s v="CERRADA AUDITORIA CÓD 57 PAD 2020"/>
    <x v="0"/>
  </r>
  <r>
    <n v="22"/>
    <n v="203"/>
    <n v="2018"/>
    <s v="2018 2018"/>
    <n v="58"/>
    <s v="3.2.15"/>
    <n v="1"/>
    <s v="02 - AUDITORIA DE DESEMPEÑO"/>
    <s v="Control Gestión"/>
    <s v="Gestión Contractual"/>
    <s v="Hallazgo administrativo"/>
    <s v="Hallazgo administrativo por la adición del contrato de Interventoría No. 468 de 2017, sin que medie acto administrativo y contraviniendo lo establecido en los estudios previos y en la minuta del contrato"/>
    <s v="Aplicar la Guía del Supervisor del IDIGER."/>
    <s v="Contratos de interventoria a obras cumpliendo con la Guía del Supervisor."/>
    <s v="Número de Contratos de interventoria a obras cumpliendo con la Guía del Supervisor /Número de contratos de interventoria a obras suscritos"/>
    <n v="1"/>
    <s v="Sub. Reducción del Riesgo y Adaptación al Cambio Climático"/>
    <d v="2018-11-15T00:00:00"/>
    <d v="2019-06-28T00:00:00"/>
    <m/>
    <m/>
    <n v="1"/>
    <s v="04/09/2019 Se cumple a cabalidad lo establecido en la guía de la supervisión de la entidad _x000a_ Evidencias: estudios previos_x000a_ _x000a_ SEGUIMIENTO ABRIL OCI: Debe anexarse un soporte en el que se pueda evidenciar la verificación del cumplimiento de la Guía del supe"/>
    <m/>
    <m/>
    <m/>
    <m/>
    <m/>
    <m/>
    <m/>
    <m/>
    <m/>
    <m/>
    <n v="0"/>
    <s v="SEGUIMIENTO ABRIL OCI: Debe anexarse un soporte en el que se pueda evidenciar la verificación del cumplimiento de la Guía del supervisor, como por ejemplo una lista de chequeo._x000a_ "/>
    <n v="0"/>
    <s v="SEGUIMIENTO JULIO 2019: La evidencia suministrada no corresponde con lo propuesto en la acción, se reitera nuevamente que el soporte debe dar cuenta del cumplimiento de la guia del supervisor como por ejemplo una lista de chequeo en la se verifiquen cada "/>
    <n v="100"/>
    <s v="SEGUIMIENTO OCTUBRE: Se recomienda gestionar la formalización y publicación del formato de manera prioritaria para que se pueda utilizar en los procesos._x000a_Por otra parte se evidencian listas de verificacion del cumplimiento de las funciones del supervisor "/>
    <n v="1"/>
    <s v="Se evidencian listas de verificacion del cumplimiento de las funciones del supervisor de acuerdo con lo establecido en el “capítulo V” denominado “Supervisión e interventoría” de la Resolución N° 689 de 2016 “Por la cual se adopta el Manual de Contratació"/>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23"/>
    <n v="203"/>
    <n v="2018"/>
    <s v="2018 2018"/>
    <n v="58"/>
    <s v="3.2.15"/>
    <n v="2"/>
    <s v="02 - AUDITORIA DE DESEMPEÑO"/>
    <s v="Control Gestión"/>
    <s v="Gestión Contractual"/>
    <s v="Hallazgo administrativo"/>
    <s v="Hallazgo administrativo por la adición del contrato de Interventoría No. 468 de 2017, sin que medie acto administrativo y contraviniendo lo establecido en los estudios previos y en la minuta del contrato"/>
    <s v="Generar controles a través del líder del Área de Obras de la Subdirección (revisiones, check list, )"/>
    <s v="Control Contratos de interventoria a obras cumpliendo con la Guía del Supervisor."/>
    <s v="Número de controles aplicados / número de controles establecidos."/>
    <n v="1"/>
    <s v="Sub. Reducción del Riesgo y Adaptación al Cambio Climático"/>
    <d v="2018-11-15T00:00:00"/>
    <d v="2019-06-28T00:00:00"/>
    <m/>
    <m/>
    <n v="1"/>
    <s v="04/06/2019 Se realiza el control respectivo a los procesos de los cuales se han tramitado las adiciones, se cuenta con las justificaciones técnicas y con la trazabilidad de todo el proceso._x000a_Evidencias:_x000a__x000a_06/27/2019 Se realizó en las reuniones de coordinaci"/>
    <m/>
    <m/>
    <m/>
    <m/>
    <m/>
    <m/>
    <m/>
    <m/>
    <m/>
    <m/>
    <n v="0"/>
    <s v="04/06/2019 Se realiza el control respectivo a los procesos de los cuales se han tramitado las adiciones, se cuenta con las justificaciones técnicas y con la trazabilidad de todo el proceso._x000a_Evidencias:"/>
    <n v="0"/>
    <s v="SEGUIMIENTO JULIO 2019: Se requiere se informe cual ha sido el control establecido y como y a que procesos se han aplicado._x000a__x000a_Se reitera la importancia de cumplir estrictamente con la acción."/>
    <n v="100"/>
    <s v="SEGUIMIENTO OCTUBRE OCI: La dependencia informa que los controles establecidos corresponden a la realización de las reuniones de coordinación de obras de mitigación y las matrices de seguimiento de obra, la dependencia remite tres actas de reunión del gru"/>
    <n v="1"/>
    <s v="La dependencia informa que los controles establecidos corresponden a la realización de las reuniones de coordinación de obras de mitigación y las matrices de seguimiento de obra, la dependencia remite tres actas de reunión del grupo de obras de mitigación"/>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24"/>
    <n v="203"/>
    <n v="2018"/>
    <s v="2018 2018"/>
    <n v="58"/>
    <s v="3.2.16"/>
    <n v="1"/>
    <s v="02 - AUDITORIA DE DESEMPEÑO"/>
    <s v="Control Gestión"/>
    <s v="Gestión Contractual"/>
    <s v="Hallazgo administrativo"/>
    <s v="Hallazgo administrativo por la ausencia de un procedimiento para el Sistema de Modelación de Amenaza y Riesgo de Bogotá – SISMARB y por no dejar constancia de los productos recibidos en el momento de la terminación del contrato de prestación de servicios "/>
    <s v="Expedir Comunicación Interna, recordando a los Supervisores , la necesidad de recibir a satisfacción el objeto, obligaciones y productos del contrato."/>
    <s v="Comunicación Interna"/>
    <s v="Comunicaciones Internas proyectadas/Comunicaciones Internas remitidas"/>
    <n v="1"/>
    <s v="Oficina Asesora Jurídica"/>
    <d v="2018-11-15T00:00:00"/>
    <d v="2019-03-15T00:00:00"/>
    <m/>
    <m/>
    <m/>
    <m/>
    <m/>
    <m/>
    <m/>
    <m/>
    <n v="1"/>
    <s v="Comunicaciones Internas proyectadas = 1 /Comunicaciones Internas remitidas = 1_x000a_  _x000a_  Al momento del seguimiento, el área emitió el memorando 2019IE33 del 04/01/2019 donde se recuerda a los Supervisores, la necesidad de recibir a satisfacción el objeto, obl"/>
    <m/>
    <m/>
    <m/>
    <m/>
    <n v="100"/>
    <s v="Comunicaciones Internas proyectadas = 1 /Comunicaciones Internas remitidas = 1_x000a_  _x000a_  Al momento del seguimiento, el área emitió el memorando 2019IE33 del 04/01/2019 donde se recuerda a los Supervisores, la necesidad de recibir a satisfacción el objeto, obl"/>
    <n v="100"/>
    <s v="En el primer trimestre se completo el resultado del indicador de las acciones. DFRCH"/>
    <m/>
    <m/>
    <n v="1"/>
    <s v="Al momento del seguimiento, el área emitió el memorando 2019IE33 del 04/01/2019 donde se recuerda a los Supervisores, la necesidad de recibir a satisfacción el objeto, obligaciones y productos del contrato._x000a__x000a_10/10/2019: Mediante la comunicacion interna No"/>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25"/>
    <n v="203"/>
    <n v="2018"/>
    <s v="2018 2018"/>
    <n v="58"/>
    <s v="3.2.16"/>
    <n v="2"/>
    <s v="02 - AUDITORIA DE DESEMPEÑO"/>
    <s v="Control Gestión"/>
    <s v="Gestión Contractual"/>
    <s v="Hallazgo administrativo"/>
    <s v="Hallazgo administrativo por la ausencia de un procedimiento para el Sistema de Modelación de Amenaza y Riesgo de Bogotá – SISMARB y por no dejar constancia de los productos recibidos en el momento de la terminación del contrato de prestación de servicios "/>
    <s v="Desarrollar y socializar un documento del uso y operación para el funcionamiento de la herramienta SISMARB dentro del sistema de gestión de calidad de la entidad."/>
    <s v="Avance desarrollo del documento del SISMARB."/>
    <s v="Doc elaborado/Doc Proyectado"/>
    <n v="1"/>
    <s v="Sub. Análisis_x000a_  Análisis de Riesgos y Efectos del Cambio Climático"/>
    <d v="2018-11-15T00:00:00"/>
    <d v="2019-03-15T00:00:00"/>
    <n v="1"/>
    <s v="El grupo de riesgo sísmico de la Subdirección de Análisis y Gestión de Riesgos y Efectos del Cambio Climático contactó a la Oficina Asesora de Planeación con el fin de incluir un procedimiento para el SISMARB en el sistema de gestión de calidad de la enti"/>
    <m/>
    <m/>
    <m/>
    <m/>
    <m/>
    <m/>
    <m/>
    <m/>
    <m/>
    <m/>
    <m/>
    <m/>
    <n v="80"/>
    <s v="SEGUIMIENTO MAYO OCI: Se recomienda priorizar la oficialización del documento asi como su socialización y remitir los soportes de cumplimiento a la Oficina de Control Interno toda vez que la acción se encuentra vencida desde el mes de marzo de 2019."/>
    <n v="90"/>
    <s v="SEGUIMIENTO JULIO DE 2019: Se evidencian soportes de gestión asi como documento definitivo aprobado por las areas pertinentes, al verificar mapa de procesos este aun no se encuentra publicado, se requiere agilizar el proceso de publicación para el cierre "/>
    <m/>
    <s v="No se registro reporte"/>
    <n v="1"/>
    <s v="Se cuenta con  publicación  del Instructivo SISMARB en el mapa de procesos, en el siguiente link: https://www.idiger.gov.co/web/guest/conocimiento. --&gt; Caracterización de escenarios de riesgo --&gt; CR-IN-02 Instructivo para la Modelación de Escenarios de Ri"/>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26"/>
    <n v="203"/>
    <n v="2018"/>
    <s v="2018 2018"/>
    <n v="58"/>
    <s v="3.2.17"/>
    <n v="1"/>
    <s v="02 - AUDITORIA DE DESEMPEÑO"/>
    <s v="Control Gestión"/>
    <s v="Gestión Contractual"/>
    <s v="Hallazgo administrativo"/>
    <s v="Hallazgo administrativo por inconsistencias en el inventario del CDLyR y los formatos de entrega de ayuda humanitaria de los Kits de noche adquiridos bajo el contrato 463 de 2016"/>
    <s v="Registrar como novedad en las acta de cliente externo, cuando se entreguen elementos adquiridos mediante contratos diferentes, con el fin de contar con total claridad sobre el origen de los elementos entregados, cuando se entreguen elementos de contratos "/>
    <s v="Actas con entregas de elementos de diferentes contratos con registro de novedades"/>
    <s v="N° de actas de cliente externo con novedades de entrega de elementos de diferentes contratos/N° Actas de cliente externo en las cuales se entregan elementos de diferentes contratos"/>
    <n v="1"/>
    <s v="Sub. Para el Manejo de Emergencias y Desastres. Servicios de Logística"/>
    <d v="2018-12-01T00:00:00"/>
    <d v="2019-11-06T00:00:00"/>
    <m/>
    <m/>
    <m/>
    <m/>
    <n v="1"/>
    <s v="12-04-2019: Desde diciembre de 2018 a la fecha se registran las novedades en las actas de cliente externo, respecto a la entrega de ayudas humanitarias de diferentes contratos, con el proposito de realizar mejor trazabilidad sobre las ayudas entregadas. D"/>
    <m/>
    <m/>
    <m/>
    <m/>
    <m/>
    <m/>
    <m/>
    <m/>
    <n v="0"/>
    <s v="12-04-2019: Desde diciembre de 2018 a la fecha se registran las novedades en las actas de cliente externo, respecto a la entrega de ayudas humanitarias de diferentes contratos, con el proposito de realizar mejor trazabilidad sobre las ayudas entregadas. D"/>
    <n v="80"/>
    <s v="La dependencia manifiesta que desde diciembre de 2018 a la fecha se registran las novedades en las actas de cliente externo, respecto a la entrega de ayudas humanitarias de diferentes contratos, con el proposito de realizar mejor trazabilidad sobre las ay"/>
    <m/>
    <m/>
    <n v="1"/>
    <s v="Desde diciembre de 2018 a la fecha se registran las novedades en las actas de cliente externo, respecto a la entrega de ayudas humanitarias de diferentes contratos, con el propósito de realizar mejor trazabilidad sobre las ayudas entregadas. Para el perío"/>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27"/>
    <n v="203"/>
    <n v="2018"/>
    <s v="2018 2018"/>
    <n v="58"/>
    <s v="3.2.18"/>
    <n v="1"/>
    <s v="02 - AUDITORIA DE DESEMPEÑO"/>
    <s v="Control Gestión"/>
    <s v="Gestión Contractual"/>
    <s v="Hallazgo administrativo"/>
    <s v="Hallazgo administrativo por falta de identificación efectiva en los elementos entregados bajo el contrato N° 463 de 2016 con el fin de prevenir su comercialización"/>
    <s v="En los próximos procesos que se adelanten para la adquisición de kits noche, incluir que la identificación o marcación de los elementos que componen el kit, se realice directamente en estos . Esta marcación puede ser bordada o estampada para reducir la po"/>
    <s v="Suscripción de contratos que incluya elementos con marcación en bordado o estampado"/>
    <s v="N° de elementos del kit noche marcados o identificados directamente en estos/N° de elementos adquiridos de kits noche"/>
    <n v="1"/>
    <s v="Sub. Para el Manejo de Emergencias y Desastres. Servicios de Logística"/>
    <d v="2019-03-01T00:00:00"/>
    <d v="2019-11-06T00:00:00"/>
    <m/>
    <m/>
    <m/>
    <m/>
    <n v="0.5"/>
    <s v="12-04-2019: A la fecha del seguimiento no requiriío adelantar procesos contractuales para la adquisición de kits noche para el CDLyR, en los cuales se incluyan las especificaciones de marcado directo en los kits._x000a_22-07-2019: 12-04-2019: A la fecha del seg"/>
    <m/>
    <m/>
    <m/>
    <m/>
    <m/>
    <m/>
    <m/>
    <m/>
    <n v="0"/>
    <s v="12-04-2019: A la fecha del seguimiento no requiriío adelantar procesos contractuales para la adquisición de kits noche para el CDLyR, en los cuales se incluyan las especificaciones de marcado directo en los kits."/>
    <n v="0"/>
    <s v="La dependencia manifiesta que a la fecha del seguimiento no requiriío adelantar procesos contractuales para la adquisición de kits noche para el CDLyR, en los cuales se incluyan las especificaciones de marcado directo en los kits. Es importante aclarar qu"/>
    <m/>
    <m/>
    <n v="1"/>
    <s v="El proceso para el suministro de los kits noche se viene adelantando, dentro de las especificaciones de los elementos se señalo que estos deben llevar estampado el logo de IDIGER,   el texto “PROHIBIDA SU VENTA Y COMERCIALIZACIÓN&quot;  y el número del contrat"/>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28"/>
    <n v="203"/>
    <n v="2018"/>
    <s v="2018 2018"/>
    <n v="58"/>
    <s v="3.2.19"/>
    <n v="1"/>
    <s v="02 - AUDITORIA DE DESEMPEÑO"/>
    <s v="Control Gestión"/>
    <s v="Gestión Contractual"/>
    <s v="Hallazgo administrativo"/>
    <s v="Hallazgo administrativo por no encontrarse liquidado el convenio interadministrativo 018 de 2017"/>
    <s v="Suscribir Acta de Liquidación o solicitar el Acta de Liquidación a quien sea supervisor del Convenio interadministrativo, en los tiempos establecidos por la normatividad vigente."/>
    <s v="Acta de Liquidación."/>
    <s v="Actas de Liquidación gestionadas ante supervisión EAAB Convenio limpieza canales y quebradas / Convenio limpieza canales y quebradas finalizados"/>
    <n v="1"/>
    <s v="Sub. Reducción del Riesgo y Adaptación al Cambio Climático"/>
    <d v="2018-11-14T00:00:00"/>
    <d v="2019-07-15T00:00:00"/>
    <m/>
    <m/>
    <n v="0.8"/>
    <s v="04/09/2019 A la fecha se gestiono el acta de liquidación del Convenio 018 de 2017 se encuentra para firma por parte de la EAAB ya firmado por IDIGER. _x000a_ Evidencias acta Firmada por Idiger_x000a_ _x000a_SEGUIMIENTO OCI 2019: El documento remitido hace referencia a una "/>
    <m/>
    <m/>
    <m/>
    <m/>
    <m/>
    <m/>
    <m/>
    <m/>
    <m/>
    <m/>
    <n v="80"/>
    <s v="SEGUIMIENTO OCI 2019: El documento remitido hace referencia a una liquidación realizada durante el mes de marzo de 2018 por lo cual la evidencia no corresponde a la acción toda vez que el periodo de ejecución de la acción es del 14 de noviembre de 2018 al"/>
    <n v="50"/>
    <s v="SEGUIMIENTO JULIO OCI 2019: La dependencia informa que a la fecha se gestiono por medio de comunicación CR-33562 la solicitud de firma del acta de liquidacion por parte de la EAAB, ya que esta acta se encuentra firmada por párte del IDIGER con fecha marzo"/>
    <n v="100"/>
    <s v="SEGUIMEINTO OCTUBRE OCI: La dependencia remite acta de liquidación firmada por las partes del convenio 018 de 2017, con la cual se evidencia cumplimiento de la acción."/>
    <n v="1"/>
    <s v="La dependencia remite acta de liquidación firmada por las partes del convenio 018 de 2017, con la cual se evidencia cumplimiento de la acción."/>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29"/>
    <n v="203"/>
    <n v="2019"/>
    <s v="2019 2019"/>
    <n v="22"/>
    <s v="3.1.1.1"/>
    <n v="1"/>
    <s v="1 01 - AUDITORIA DE REGULARIDAD"/>
    <s v="Control Gestión"/>
    <s v="Control Fiscal Interno"/>
    <s v="Hallazgo Administrativo con presunta incidencia disciplinaria"/>
    <s v="Hallazgo administrativo con presunta incidencia disciplinaria, por incumplimiento del procedimiento para la aprobación de ítems no previstos, fijado en el numeral 23 del procedimiento de ejecución de obras código GMR-PD-01 Versión 4"/>
    <s v="Comunicar al contratista de obra e interventoria mediante oficio los lineamientos para proceder en los casos en los que sea necesario la creación de los Items No previstos NPs."/>
    <s v="Items No previstos NPs."/>
    <s v="Un oficio generado"/>
    <n v="1"/>
    <s v="Subdirección de Reducción de Riesgos y Adaptación a Cambio Climático"/>
    <d v="2019-04-24T00:00:00"/>
    <d v="2020-03-31T00:00:00"/>
    <m/>
    <m/>
    <n v="100"/>
    <s v="06/27/2019  Se elaboró el oficio  de los lineamientos para proceder en los casos en los que sea necesario la creación de los Ítems No previstos NPs._x000a__x000a_Evidencias: oficio_x000a__x000a_10/01/2019 Acciones desarrolladas  _x000a_Se elaboraron los oficios   de los lineamientos  "/>
    <m/>
    <m/>
    <m/>
    <m/>
    <m/>
    <m/>
    <m/>
    <m/>
    <m/>
    <m/>
    <n v="0"/>
    <m/>
    <n v="0"/>
    <s v="SEGUIMIENTO JULIO DE 2019: La dependencia remite oficio proyectado pero no se evidencia que este hay sido remitiod al contratista. La acciòn se encuentra dentro de terminos."/>
    <n v="100"/>
    <s v="SEGUIMIENTO OCTUBRE DE 2019: Se evidencian documentos emitidos con lineamientos respectos al trámite de No Previstos, para la obras de Casagrande,  Porvenir Usme, y Arabia (obras que requirieron aprobación de no previstos), adicionalmente la dependencia m"/>
    <m/>
    <s v="Se encuentra en desarrollo la acción hasta 2020"/>
    <s v="CUMPLIDA"/>
    <m/>
    <m/>
    <s v="CUMPLIDA"/>
    <m/>
    <n v="1"/>
    <s v="SEGUIMIENTO OCTUBRE DE 2019: Se evidencian documentos emitidos con lineamientos respectos al trámite de No Previstos, para la obras de Casagrande,  Porvenir Usme, y Arabia (obras que requirieron aprobación de no previstos), adicionalmente la dependencia m"/>
    <s v="CUMPLIDA"/>
    <n v="1"/>
    <s v="SEGUIMIENTO OCTUBRE DE 2019: Se evidencian documentos emitidos con lineamientos respectos al trámite de No Previstos, para la obras de Casagrande,  Porvenir Usme, y Arabia (obras que requirieron aprobación de no previstos), adicionalmente la dependencia m"/>
    <s v="CUMPLIDA"/>
    <n v="1"/>
    <s v="Se evidencian documentos emitidos con lineamientos respectos al trámite de No Previstos (NPS), para la obras de Casagrande,  Porvenir Usme, Arabia y Serranías (obras que requirieron aprobación de no previstos), cumpliendo con  el procedimiento definido pa"/>
    <s v="CUMPLIDA"/>
    <n v="1"/>
    <s v="Se evidencian documentos emitidos con lineamientos respectos al trámite de No Previstos (NPS), para la obras de Casagrande,  Porvenir Usme, Arabia y Serranías (obras que requirieron aprobación de no previstos), cumpliendo con  el procedimiento definido pa"/>
    <x v="0"/>
  </r>
  <r>
    <n v="30"/>
    <n v="203"/>
    <n v="2019"/>
    <s v="2019 2019"/>
    <n v="22"/>
    <s v="3.1.1.1"/>
    <n v="2"/>
    <s v="1 01 - AUDITORIA DE REGULARIDAD"/>
    <s v="Control Gestión"/>
    <s v="Control Fiscal Interno"/>
    <s v="Hallazgo Administrativo con presunta incidencia disciplinaria"/>
    <s v="Hallazgo administrativo con presunta incidencia disciplinaria, por incumplimiento del procedimiento para la aprobación de ítems no previstos, fijado en el numeral 23 del procedimiento de ejecución de obras código GMR-PD-01 Versión 4"/>
    <s v="Incorporar en los Estudios Previos, los pliegos de condiciones y en la minutas de los contratos de interventoría la obligación de aprobar los ítems no previstos– NP’s, asegurándose de su correspondencia con los precios de los insumos contractuales, precio"/>
    <s v="Tipologia de No Previstos NPs"/>
    <s v="Documento modificado"/>
    <n v="3"/>
    <s v="Subdirección de Reducción de Riesgos y Adaptación a Cambio Climático"/>
    <d v="2019-04-24T00:00:00"/>
    <d v="2019-12-31T00:00:00"/>
    <m/>
    <m/>
    <m/>
    <s v="06/27/2019 Se incorporó en los Estudios Previos, los pliegos de condiciones y en la minutas de los contratos de interventoría la obligación de aprobar los ítems no previstos– NP’s, asegurándose de su correspondencia con los precios de los insumos contract"/>
    <m/>
    <m/>
    <m/>
    <m/>
    <m/>
    <m/>
    <m/>
    <m/>
    <m/>
    <m/>
    <n v="0"/>
    <m/>
    <n v="0"/>
    <s v="SEGUIMIENTO JULIO DE 2019: La dependencia remite estudiso previos de la obra en el barrio el porvenir. La acciòn se encuentra en ejecuciòn se solicita dar cumplimeinto a la acciÓN: Incorporar en los Estudios Previos, los pliegos de condiciones y en la min"/>
    <n v="50"/>
    <s v="SEGUIMIENTO OCTUBRE DE 2019: La dependencia remite las minutas suscritas y los estudios previos correspondientes a los contratos Juan Jose Rondon, Arabia, La estrada, Serranias, Porvenir y casagrande, especificando en la forma de pago lo siguiente:_x000a_&quot;El va"/>
    <n v="1"/>
    <s v="Se incorporó en los Estudios Previos, los pliegos de condiciones y en la minutas de los contratos de interventoría la obligación de aprobar los ítems no previstos– NP’s , así  “32. Efectuar el análisis de precios unitarios de dichas actividades, aseguránd"/>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31"/>
    <n v="203"/>
    <n v="2019"/>
    <s v="2019 2019"/>
    <n v="22"/>
    <s v="3.1.1.2"/>
    <n v="1"/>
    <s v="1 01 - AUDITORIA DE REGULARIDAD"/>
    <s v="Control Gestión"/>
    <s v="Control Fiscal Interno"/>
    <s v="Hallazgo administrativo"/>
    <s v="Hallazgo administrativo por inexactitud del Informe de Gestión de Proyectos Ambientales del PACA y la Información Contractual de los proyectos PACA"/>
    <s v="Articular el procedimiento de formulación y/o seguimiento a los proyectos de inversión o el que haga sus veces con el manual definido por la Secretaria Distrital de Ambiente-SDA para la formulación y seguimiento del PACA o el que haga sus veces."/>
    <s v="Procedimiento Actualizado"/>
    <s v="Un procedimiento actualizado y socializado con el área de planeación y los referentes de cada proyecto."/>
    <n v="1"/>
    <s v="Oficina Asesora de Planeación"/>
    <d v="2019-05-02T00:00:00"/>
    <d v="2019-08-30T00:00:00"/>
    <m/>
    <m/>
    <m/>
    <m/>
    <m/>
    <m/>
    <m/>
    <m/>
    <m/>
    <m/>
    <n v="1"/>
    <s v="_x000a_Seguimiento 31/12/2019_x000a__x000a_Se realizó la actualización del procedimiento Formulación, reformulación y modificación de planes, programas y proyectos de inversión y quedo en la versión 7, en la cual se incluyó dentro de la política el instrumento de Lineamien"/>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0.8"/>
    <s v="Seguimiento 15 de Octubre 2019: Se elaboró anexo &quot;ARTICULACIÓN PACA&quot; al procedimiento &quot;Formulación, Reformulación y Modificación de Planes, Programas y Proyectos de Inversión PLE-PD-04”  articulado con el manual definido por la Secretaria Distrital de Amb"/>
    <n v="1"/>
    <s v="Se evidenció la actualización del procedimiento Formulación, reformulación y modificación de planes, programas y proyectos de inversión y quedo en la versión 7, y se evidenció  dentro de la política el instrumento de Lineamientos para la Gestión de Proyec"/>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32"/>
    <n v="203"/>
    <n v="2019"/>
    <s v="2019 2019"/>
    <n v="22"/>
    <s v="3.1.1.3"/>
    <n v="1"/>
    <s v="1 01 - AUDITORIA DE REGULARIDAD"/>
    <s v="Control Gestión"/>
    <s v="Control Fiscal Interno"/>
    <s v="Hallazgo administrativo"/>
    <s v="Hallazgo administrativo por incumplimiento de los lineamientos establecidos en el instructivo CBN-021, para la elaboración del informe de Balance social."/>
    <s v="Solicitar a la Contraloría una capacitación sobre la información establecida en los instructivos con el fin de aclarar dudas en la elaboración de los informes."/>
    <s v="Solicitud de Capacitación."/>
    <s v="Una capacitación solicitada."/>
    <n v="1"/>
    <s v="Oficina Asesora de Planeación"/>
    <d v="2019-09-02T00:00:00"/>
    <d v="2020-02-28T00:00:00"/>
    <m/>
    <m/>
    <m/>
    <m/>
    <m/>
    <m/>
    <m/>
    <m/>
    <m/>
    <m/>
    <n v="1"/>
    <s v="Seguimiento a 30/09/2019:_x000a_Se realizó una reunión adicional con la Secretaria Distrital de Planeación con el fin de aclarar dudas con respecto al reporte de la población en el sistema SEGPLAN._x000a__x000a__x000a_Seguimiento 20/06/2019: _x000a_El 21 de mayo de 2019, la Oficina As"/>
    <m/>
    <m/>
    <n v="0"/>
    <m/>
    <n v="0.7"/>
    <s v="Seguimiento18 de julio de 2019: _x000a_En efecto se evidenció que la OAP solicitó asesoría y acompañamiento de la Contraloría de Bogotá mediante radicado EE6784, en el sentido de tener mayor claridad para realizar el Informe de Balance Social  CBN 0021 de los p"/>
    <n v="1"/>
    <s v="Seguimiento 15 de Octubre 2019:_x000a_Se realizó una reunión  el día 22 de agosto de 2019 con la Secretaria Distrital de Planeación &quot;Orientaciones formulación de proyectos&quot;. de acuerdo a lo sugerido por la contraloría de Bogotá.  y por lo tanto teniendo en cuen"/>
    <m/>
    <s v="Se encuentra en desarrollo la acción hasta 2020"/>
    <s v="CUMPLIDA"/>
    <m/>
    <m/>
    <s v="CUMPLIDA"/>
    <m/>
    <n v="1"/>
    <s v="Seguimiento 15 de Octubre 2019:_x000a_Se realizó una reunión  el día 22 de agosto de 2019 con la Secretaria Distrital de Planeación &quot;Orientaciones formulación de proyectos&quot;. de acuerdo a lo sugerido por la contraloría de Bogotá.  y por lo tanto teniendo en cuen"/>
    <s v="CUMPLIDA"/>
    <n v="1"/>
    <s v="Seguimiento 15 de Octubre 2019:_x000a_Se realizó una reunión  el día 22 de agosto de 2019 con la Secretaria Distrital de Planeación &quot;Orientaciones formulación de proyectos&quot;. de acuerdo a lo sugerido por la contraloría de Bogotá.  y por lo tanto teniendo en cuen"/>
    <s v="CUMPLIDA"/>
    <n v="1"/>
    <s v="_x000a_El 21 de mayo de 2019, la Oficina Asesora de Planeación, realizó la solicitud a la Contraloría de Bogotá a través del Radicado IDIGER EE6784, con el asunto &quot;Solicitud capacitación para la elaboración del informe Balance Social CBN- 0021&quot;, dirigido al Doc"/>
    <s v="CUMPLIDA"/>
    <n v="1"/>
    <s v="El 21 de mayo de 2019, la Oficina Asesora de Planeación, realizó la solicitud a la Contraloría de Bogotá a través del Radicado IDIGER EE6784, con el asunto &quot;Solicitud capacitación para la elaboración del informe Balance Social CBN- 0021&quot;, dirigido al Doct"/>
    <x v="0"/>
  </r>
  <r>
    <n v="33"/>
    <n v="203"/>
    <n v="2019"/>
    <s v="2019 2019"/>
    <n v="22"/>
    <s v="3.1.1.3"/>
    <n v="2"/>
    <s v="1 01 - AUDITORIA DE REGULARIDAD"/>
    <s v="Control Gestión"/>
    <s v="Control Fiscal Interno"/>
    <s v="Hallazgo administrativo"/>
    <s v="Hallazgo administrativo por incumplimiento de los lineamientos establecidos en el instructivo CBN-021, para la elaboración del informe de Balance social."/>
    <s v="Incluir un anexo al procedimiento asociado al seguimiento a los proyectos de inversión con la información relevante para el reporte en SIVICOF."/>
    <s v="Procedimiento Actualizado"/>
    <s v="Un procedimiento actualizado y socializado con el área de planeación del IDIGER."/>
    <n v="1"/>
    <s v="Oficina Asesora de Planeación"/>
    <d v="2019-09-02T00:00:00"/>
    <d v="2020-02-28T00:00:00"/>
    <m/>
    <m/>
    <m/>
    <m/>
    <m/>
    <m/>
    <m/>
    <m/>
    <m/>
    <m/>
    <n v="1"/>
    <s v="_x000a_Seguimiento 31/12/2019_x000a__x000a_Se elaboró el anexo para la rendición de cuentas sistema de vigilancia y control  fiscal – SIVICOF, el cual será vinculado al procedimiento de Seguimiento y Control a la Gestión Institucional._x000a__x000a__x000a_Seguimeinto a 30/09/2019:_x000a__x000a_Se estan"/>
    <m/>
    <m/>
    <n v="0"/>
    <m/>
    <n v="0.1"/>
    <s v="Seguimiento18 de jukio de 2019: _x000a_En efecto se evidenció que la OAP solicitó asesoría y acompañamiento de la Contraloría de Bogotá mediante radicado EE6784, en el sentido de tener mayor claridad para realizar el Informe de Balance Social  CBN 0021 de los p"/>
    <n v="0"/>
    <s v="Seguimiento 15 de Octubre 2019: Se elaboró anexo &quot;ARTICULACIÓN PACA&quot; al procedimiento &quot;Formulación, Reformulación y Modificación de Planes, Programas y Proyectos de Inversión PLE-PD-04”  articulado con el manual definido por la Secretaria Distrital de Amb"/>
    <n v="0.8"/>
    <s v="Seguimiento 31/12/2019_x000a__x000a_Se evidenció la elaboración  del anexo para la rendición de cuentas sistema de vigilancia y control  fiscal – SIVICOF, falta vincularlo  al procedimiento de Seguimiento y Control a la Gestión Institucional."/>
    <s v="EN EJECUCIÓN"/>
    <n v="80"/>
    <s v="Seguimiento 29/04/2020_x000a__x000a_Se evidenció la elaboración  del anexo para la rendición de cuentas sistema de vigilancia y control  fiscal – SIVICOF, sin embargo  se observó  en el mapa de procesos el procedimiento &quot;Seguimiento y_x000a_Control a la Gestión Institucion"/>
    <s v="VENCIDA"/>
    <m/>
    <n v="1"/>
    <s v="31/07/2020 Durante ese periodo no se han presentado seguimientos por parte de la dependencia, asi como evidencias o soportes relacionadas con la gestión de la acción propuesta._x000a__x000a_Se recomienda adelantar los planes de contingencia orientados a dar continuda"/>
    <s v="CUMPLIDA"/>
    <n v="1"/>
    <s v="31/07/2020 Durante ese periodo no se han presentado seguimientos por parte de la dependencia, asi como evidencias o soportes relacionadas con la gestión de la acción propuesta._x000a__x000a_Se recomienda adelantar los planes de contingencia orientados a dar continuda"/>
    <s v="CUMPLIDA"/>
    <n v="1"/>
    <s v=" Se presentan evidencias de la inclusion del anexo dentro del procedimiento, debidamente asociado a las politicas de operación del procedimiento DE – PD - 05 Seguimiento y Control a la Gestión Institucional."/>
    <s v="CUMPLIDA"/>
    <n v="1"/>
    <s v=" Se presentan evidencias de la inclusion del anexo dentro del procedimiento, debidamente asociado a las politicas de operación del procedimiento DE – PD - 05 Seguimiento y Control a la Gestión Institucional."/>
    <x v="0"/>
  </r>
  <r>
    <n v="34"/>
    <n v="203"/>
    <n v="2019"/>
    <s v="2019 2019"/>
    <n v="22"/>
    <s v="3.1.1.4"/>
    <n v="1"/>
    <s v="1 01 - AUDITORIA DE REGULARIDAD"/>
    <s v="Control Gestión"/>
    <s v="Control Fiscal Interno"/>
    <s v="Hallazgo administrativo"/>
    <s v="Hallazgo administrativo, por omitir la notificación de cambio del supervisor del contrato de interventoría 212 de 2018"/>
    <s v="El Director de la Entidad Notificará a través de Comunicación Interna la designación o cambio de la supervisor."/>
    <s v="Comunicación Interna y Seguimiento"/>
    <s v="Comunicaciones de cambio de supervisión/ Solicitudes del área de cambio de supervisión"/>
    <n v="1"/>
    <s v="Oficina Asesora Jurídica"/>
    <d v="2019-04-23T00:00:00"/>
    <d v="2020-04-07T00:00:00"/>
    <m/>
    <m/>
    <m/>
    <m/>
    <m/>
    <m/>
    <m/>
    <m/>
    <m/>
    <s v="Seguimiento 22/07/2019: El 03 de Julio de 2019, la coordinadora del Grupo de Gestión Contractual remitó correo a los abogados del área, donde se les socializa los diferente formatos de las comunicaciones y delegaciones para firma del ingeniero Richard (1."/>
    <m/>
    <m/>
    <m/>
    <m/>
    <n v="0"/>
    <m/>
    <n v="100"/>
    <s v="Se realiza el seguimiento a la accion que es realizar la socializacion de los diferentes formatos y delegaciones y se evidencio el cumplimiento de la accion de mejora mediante correo electronico enviado por la Dra Olga Serrano el 03/07/2019. DFRCH. _x000a__x000a_Comu"/>
    <n v="100"/>
    <s v="El 16/10/2019 la OAJ remitio el correo electronico de documentos Cordis de 09/10/2019. evidenciando la informacion de cambios en la supervision, comunicacion que estaba descrita en las acciones de mejora. _x000a_el 28/10/2019 fue revisado y evidenciado el prese"/>
    <n v="1"/>
    <s v="27/12/2019 DFRCH. Segun los linemianetos estableciedo en el plan de mejoramiento y seguimiento en la carpeta de contratos digitales, el director a notificado acta de cambio de supervisión, se evidenció tanto acta de cambio de supervisión como correo elect"/>
    <s v="CUMPLIDA"/>
    <n v="1"/>
    <s v="30/04/2020: A traves de la Comunicación Interna No.2019IE4853 del 09-10-2019 la OAJ establecio la Directriz  a los supervisores sobre los cambios en la delegacion de supervisión  por medio de Comunicación Interna a la Oficina Jurídica. en seguimientos ant"/>
    <s v="CUMPLIDA"/>
    <m/>
    <n v="1"/>
    <s v="30/04/2020: A traves de la Comunicación Interna No.2019IE4853 del 09-10-2019 la OAJ establecio la Directriz  a los supervisores sobre los cambios en la delegacion de supervisión  por medio de Comunicación Interna a la Oficina Jurídica. en seguimientos ant"/>
    <s v="CUMPLIDA"/>
    <n v="1"/>
    <s v="30/04/2020: A traves de la Comunicación Interna No.2019IE4853 del 09-10-2019 la OAJ establecio la Directriz  a los supervisores sobre los cambios en la delegacion de supervisión  por medio de Comunicación Interna a la Oficina Jurídica. en seguimientos ant"/>
    <s v="CUMPLIDA"/>
    <n v="1"/>
    <s v="A través de la Comunicación Interna No.2019IE4853 del 09-10-2019 la Oficina Asesora Juridica establecio la Directriz  a los supervisores sobre los cambios en la delegacion de supervisión  por medio de Comunicación Interna a la Oficina Jurídica. Para el añ"/>
    <s v="CUMPLIDA"/>
    <n v="1"/>
    <s v="A través de la Comunicación Interna No.2019IE4853 del 09-10-2019 la Oficina Asesora Juridica establecio la Directriz  a los supervisores sobre los cambios en la delegacion de supervisión  por medio de Comunicación Interna a la Oficina Jurídica. Para el añ"/>
    <x v="0"/>
  </r>
  <r>
    <n v="35"/>
    <n v="203"/>
    <n v="2019"/>
    <s v="2019 2019"/>
    <n v="22"/>
    <s v="3.1.1.5"/>
    <n v="1"/>
    <s v="1 01 - AUDITORIA DE REGULARIDAD"/>
    <s v="Control Gestión"/>
    <s v="Control Fiscal Interno"/>
    <s v="Hallazgo administrativo"/>
    <s v="Hallazgo administrativo por debilidades en el control de inventarios de los elementos recibidos en el marco del contrato 416 de 2017"/>
    <s v="Elaborar una comunicación trimestral para todos los supervisores en cumplimiento del procedimiento establecido para el manejo y control de bienes de la Entidad"/>
    <s v="comunicación a los supervisores"/>
    <s v="Número de comunicaciones elaboradas/Número de comunicaciones programadas tres"/>
    <n v="100"/>
    <s v="Oficina TICS- Sub. Corporativa Almacén"/>
    <d v="2019-05-02T00:00:00"/>
    <d v="2019-12-31T00:00:00"/>
    <m/>
    <m/>
    <m/>
    <m/>
    <m/>
    <m/>
    <n v="0.66"/>
    <s v="Octubre de 2019_x000a_Se elaboraron las comunicaciones radicadas con los números 2019IE4702 del 2 de octubre de 2019 y 2019IE3491 del 30 de julio de 2019, la cual fue dirigida a los Subdirectores, jefes, servidores y contratistas del IDIGER, sobre cumplimiento "/>
    <m/>
    <m/>
    <m/>
    <m/>
    <n v="100"/>
    <s v="27 de diciembre de 2019 _x000a_Se evidencia correo electrónico del día 27/11/2019 socializando la comunicación radicadas con el número 2019IE5672 del 26 de noviembre de 2019, cumpliendo con las 3 comunicaciones establecidas en la acción a desarrollar. LCIR_x000a__x000a_Se "/>
    <n v="0"/>
    <m/>
    <m/>
    <s v="19/07/2019 No se ha realizado a la fecha, se programa para Julio, Octubre y Diciembre. Continua en ejecución. DKRP."/>
    <n v="0.66"/>
    <s v="Seguimiento 2 de Octubre de 2019:Se remite comunicación el 30/07/2019 a todo los subdirectores,jefes, y servidores y contratistas del IDIGER, con asunto &quot; Cumplimiento procedimiento &quot;administración de bienes y control de Inventarios&quot;_x000a__x000a_El día 2 de agosto  "/>
    <n v="1"/>
    <s v="Se elaboraron las comunicaciones radicadas con los números 2019IE4702 del 2 de octubre de 2019 y 2019IE3491 del 30 de julio de 2019 y el número 2019IE5672 del 26 de noviembre de 2019 la cual fue dirigida a los Subdirectores, jefes, servidores y contratist"/>
    <s v="CUMPLIDA"/>
    <n v="1"/>
    <s v="Se elaboraron las comunicaciones radicadas con los números 2019IE4702 del 2 de octubre de 2019 y 2019IE3491 del 30 de julio de 2019 y el número 2019IE5672 del 26 de noviembre de 2019 la cual fue dirigida a los Subdirectores, jefes, servidores y contratist"/>
    <s v="CUMPLIDA"/>
    <s v="CERRADA AUDITORIA CÓD 57 PAD 2020"/>
    <n v="1"/>
    <s v="CERRADA AUDITORIA CÓD 57 PAD 2020"/>
    <s v="CUMPLIDA"/>
    <n v="1"/>
    <s v="CERRADA AUDITORIA CÓD 57 PAD 2020"/>
    <s v="CUMPLIDA"/>
    <n v="1"/>
    <s v="CERRADA AUDITORIA CÓD 57 PAD 2020"/>
    <s v="CUMPLIDA"/>
    <n v="1"/>
    <s v="CERRADA AUDITORIA CÓD 57 PAD 2020"/>
    <x v="0"/>
  </r>
  <r>
    <n v="36"/>
    <n v="203"/>
    <n v="2019"/>
    <s v="2019 2019"/>
    <n v="22"/>
    <s v="3.1.1.5"/>
    <n v="2"/>
    <s v="1 01 - AUDITORIA DE REGULARIDAD"/>
    <s v="Control Gestión"/>
    <s v="Control Fiscal Interno"/>
    <s v="Hallazgo administrativo"/>
    <s v="Hallazgo administrativo por debilidades en el control de inventarios de los elementos recibidos en el marco del contrato 416 de 2017"/>
    <s v="Identificar los elementos que se encuentran sin placas, y proceder a colocar la placa de inventarios a cada uno de ellos, con base en el contrato de obra y el comprobante de ingreso"/>
    <s v="Identificación y colocación de placas a los bienes"/>
    <s v="Número de bienes con placas colocadas/No bienes identificados"/>
    <n v="100"/>
    <s v="Subdirección Corporativa y de Asuntos Disciplinarios"/>
    <d v="2019-05-02T00:00:00"/>
    <d v="2019-05-31T00:00:00"/>
    <m/>
    <m/>
    <m/>
    <m/>
    <m/>
    <m/>
    <n v="1"/>
    <s v="Octubre de 2019:_x000a__x000a_Mediante contrato 414-2018 se hizo la adquisición de 2130 placas en acero inoxidable con el fin de replaquetear ese mismo número de bienes que por su utilización y exposición requieren una placa de alta durabilidad, se adjunto documento "/>
    <m/>
    <m/>
    <m/>
    <m/>
    <m/>
    <m/>
    <n v="0"/>
    <m/>
    <m/>
    <s v="19/07/2019 Se revisan  fotografías de los elementos donde no se  identificó placa de ingreso en el hallazgo. Se colocaron las placas a cada uno de los elementos que según el contrato 416 de 2017, faltaban de placa. Como evidencia se aporta fotos y comprob"/>
    <n v="1"/>
    <s v="Almacen realizó identificación de 2130 elementos  para replaquetear y se suscribe  contrato 414-2018  para adquisición de estas  placas para  replaqueteo. Del indicador referente a :  Número de bienes con placas colocadas/No bienes identificados se tiene "/>
    <n v="1"/>
    <s v="Almacen realizó identificación de 2130 elementos  para replaquetear y se suscribe  contrato 414-2018  para adquisición de estas  placas para  replaqueteo. Del indicador referente a :  Número de bienes con placas colocadas/No bienes identificados se tiene "/>
    <s v="CUMPLIDA"/>
    <n v="1"/>
    <s v="Almacen realizó identificación de 2130 elementos  para replaquetear y se suscribe  contrato 414-2018  para adquisición de estas  placas para  replaqueteo. Del indicador referente a :  Número de bienes con placas colocadas/No bienes identificados se tiene "/>
    <s v="CUMPLIDA"/>
    <s v="CERRADA AUDITORIA CÓD 57 PAD 2020"/>
    <n v="1"/>
    <s v="CERRADA AUDITORIA CÓD 57 PAD 2020"/>
    <s v="CUMPLIDA"/>
    <n v="1"/>
    <s v="CERRADA AUDITORIA CÓD 57 PAD 2020"/>
    <s v="CUMPLIDA"/>
    <n v="1"/>
    <s v="CERRADA AUDITORIA CÓD 57 PAD 2020"/>
    <s v="CUMPLIDA"/>
    <n v="1"/>
    <s v="CERRADA AUDITORIA CÓD 57 PAD 2020"/>
    <x v="0"/>
  </r>
  <r>
    <n v="37"/>
    <n v="203"/>
    <n v="2019"/>
    <s v="2019 2019"/>
    <n v="22"/>
    <s v="3.1.1.6"/>
    <n v="1"/>
    <s v="1 01 - AUDITORIA DE REGULARIDAD"/>
    <s v="Control Gestión"/>
    <s v="Control Fiscal Interno"/>
    <s v="Hallazgo administrativo"/>
    <s v="Hallazgo administrativo por ausencia de requisitos para los informes de supervisión contenido en el manual de contratación de la entidad, así como falta de control frente a la cancelación de la contribución parafiscal al Fondo Nacional de Formación Profes"/>
    <s v="Se realizara una (1) capacitación a supervisores sobre las obligaciones a tener en cuenta en su labor de supervisión"/>
    <s v="Convocatoria y Capacitación"/>
    <s v="Una (1) Capacitación."/>
    <n v="1"/>
    <s v="Oficina Asesora Jurídica"/>
    <d v="2019-04-23T00:00:00"/>
    <d v="2020-04-07T00:00:00"/>
    <m/>
    <m/>
    <m/>
    <m/>
    <m/>
    <m/>
    <m/>
    <m/>
    <m/>
    <s v="23/07/2019:El 03 de mayo de 2019 la Oficina Asesora Jurídica realizó capacitación a los supervisores en la Jornada de Inducción y Reinducción que adeltanto la Oficina Asesora Jurídica, se anexa listado de asistencia en tres (3) folios anverso y revsero. A"/>
    <m/>
    <m/>
    <m/>
    <m/>
    <n v="0"/>
    <m/>
    <n v="100"/>
    <s v="se evidencia que el dia 03 de mayo de 2019 se realizó asesoria juridica a los supervisores con tema de capacitacion de lass obligaciones a tener en cuenta como supervisor 24/07/2019"/>
    <n v="100"/>
    <s v="El dia 16/10/2019 la OAJ remitio correo electronico con la evidencia de la accion descrita sobre capacitacion a supervisores, fue una reunion de lideres que se realizó el 30/08/2019 dando cumplimiento a la accion mencionada en el plan de mejoramiento. _x000a_Co"/>
    <n v="1"/>
    <s v="27/12/2019 DFRCH. La OAJ Realizó capacitación a los lideres en el mes de mayo y el 30 de agosto una segunda capacitación quedando cumplida la acción. Lorena Barón. "/>
    <s v="CUMPLIDA"/>
    <n v="1"/>
    <s v="30/04/2020: La capacitacion en supervición contractual fue efectuada en el mesde agosto de 2019. SANH"/>
    <s v="CUMPLIDA"/>
    <m/>
    <n v="1"/>
    <s v="30/04/2020: La capacitacion en supervición contractual fue efectuada en el mesde agosto de 2019. SANH"/>
    <s v="CUMPLIDA"/>
    <n v="1"/>
    <s v="30/04/2020: La capacitacion en supervición contractual fue efectuada en el mesde agosto de 2019. SANH"/>
    <s v="CUMPLIDA"/>
    <n v="1"/>
    <s v="Se evidencia capacitacion en supervisión contractual efectuada en el mesde agosto de 2019 y en 2020 se efectuó otra virtual , realizada el 30/07/2020, relacionada con supervisión y apoyo a la supervisión, se adjuntan pantallazo de la mesa de trabajo virtu"/>
    <s v="CUMPLIDA"/>
    <n v="1"/>
    <s v="Se evidencia capacitacion en supervisión contractual efectuada en el mesde agosto de 2019 y en 2020 se efectuó otra virtual , realizada el 30/07/2020, relacionada con supervisión y apoyo a la supervisión, se adjuntan pantallazo de la mesa de trabajo virtu"/>
    <x v="0"/>
  </r>
  <r>
    <n v="38"/>
    <n v="203"/>
    <n v="2019"/>
    <s v="2019 2019"/>
    <n v="22"/>
    <s v="3.1.1.6"/>
    <n v="2"/>
    <s v="1 01 - AUDITORIA DE REGULARIDAD"/>
    <s v="Control Gestión"/>
    <s v="Control Fiscal Interno"/>
    <s v="Hallazgo administrativo"/>
    <s v="Hallazgo administrativo por ausencia de requisitos para los informes de supervisión contenido en el manual de contratación de la entidad, así como falta de control frente a la cancelación de la contribución parafiscal al Fondo Nacional de Formación Profes"/>
    <s v="Expedir Comunicación Interna a los Supervisores, reiterando el cumplimiento de la Guía para la Supervisión Contractual, en especial las relacionadas en el Capítulo V y solicitando verificar el cumplimiento por parte del contratista de del pago de la contr"/>
    <s v="Comunicación Interna"/>
    <s v="Comunicación Interna proyectada"/>
    <n v="1"/>
    <s v="Oficina Asesora Jurídica"/>
    <d v="2019-04-23T00:00:00"/>
    <d v="2020-04-07T00:00:00"/>
    <m/>
    <m/>
    <m/>
    <m/>
    <m/>
    <m/>
    <m/>
    <m/>
    <m/>
    <s v="23/07/2019: El 31 de mayo de 2019, se remitió a los supervisores Comunicación Interna No. 2019IE2570, en donde la Oficina Asesora Jurídica imparte recomendaciones a los Supervisores, en donde se les solicitá leer integramente los contratos o convenio , lo"/>
    <m/>
    <m/>
    <m/>
    <m/>
    <n v="0"/>
    <m/>
    <n v="100"/>
    <s v="Se evidenció comunicacion interna 2019IE2570 en donde la Oficina Asesora Jurídica imparte recomendaciones a los Supervisores, en donde se les solicitá leer integramente los contratos o convenio , lo estudios y documentos previos, así como las modificacion"/>
    <m/>
    <s v="se obsevó la evidencia correspondiente al la verificacion de pago de parafiscal (FIC) , se evidenció en fisico y en medio digital."/>
    <n v="1"/>
    <s v="27/12/2019 DFRCH. Se observó la expedición a la fecha se evidencio la comunicacion interna IE 4327 del 16 de septiembre donde se imparten las recomendaciones respectivas a los supervisores de acuerdo a la accion establecida en el plan de mejoramiento, que"/>
    <s v="CUMPLIDA"/>
    <n v="1"/>
    <s v="30/04/2020: En los seguimientos anteriores se establecido que la acción ya habia sido cumplida, en este periodo no se observó una comunicación en la cual se recordada el tema del pafgo parafiscal (FIC) por parte del OAJ. SANH."/>
    <s v="CUMPLIDA"/>
    <m/>
    <n v="1"/>
    <s v="30/04/2020: En los seguimientos anteriores se establecido que la acción ya habia sido cumplida, en este periodo no se observó una comunicación en la cual se recordada el tema del pafgo parafiscal (FIC) por parte del OAJ. SANH."/>
    <s v="CUMPLIDA"/>
    <n v="1"/>
    <s v="30/04/2020: En los seguimientos anteriores se establecido que la acción ya habia sido cumplida, en este periodo no se observó una comunicación en la cual se recordada el tema del pafgo parafiscal (FIC) por parte del OAJ. SANH."/>
    <s v="CUMPLIDA"/>
    <n v="1"/>
    <s v="Durante la vigencia 2019 se presentaron comunicaciones internas de radicado 2019ER2549 del 30/05/2019 y 2019ER2570 del 31/05/2019 en los que se hacen recomendaciones a supervisores y apoyos a la supervision en lo relacionado con el FIC._x000a_ _x000a_ Para la vigenci"/>
    <s v="CUMPLIDA"/>
    <n v="1"/>
    <s v="Durante la vigencia 2019 se presentaron comunicaciones internas de radicado 2019ER2549 del 30/05/2019 y 2019ER2570 del 31/05/2019 en los que se hacen recomendaciones a supervisores y apoyos a la supervision en lo relacionado con el FIC._x000a_ _x000a_ Para la vigenci"/>
    <x v="0"/>
  </r>
  <r>
    <n v="39"/>
    <n v="203"/>
    <n v="2019"/>
    <s v="2019 2019"/>
    <n v="22"/>
    <s v="3.1.3.1"/>
    <n v="1"/>
    <s v="1 01 - AUDITORIA DE REGULARIDAD"/>
    <s v="Control Gestión"/>
    <s v="Control Fiscal Interno"/>
    <s v="Hallazgo administrativo"/>
    <s v="Hallazgo administrativo con incidencia fiscal, por valor de $94.037.479,85 y con presunta incidencia disciplinaria por sobrecostos en el contrato de obra No. 214 de 2018"/>
    <s v="Realizar reuniones entre el grupo de Obras de Mitigación y el grupo de Estudios y diseños, previa a la aprobación de los productos de las Consultorías, para la generación de recomendaciones a los productos presentados or dicha consultoria y que seran aval"/>
    <s v="Reuniones de retroalimentación productos de consultoria"/>
    <s v="(No. de reuniones realizadas/No. de poligonos de estudio)*100"/>
    <n v="100"/>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realizaron las reuniones entre el grupo de Obras de Mitigación y el g"/>
    <m/>
    <m/>
    <m/>
    <m/>
    <m/>
    <m/>
    <m/>
    <m/>
    <m/>
    <m/>
    <n v="0"/>
    <m/>
    <n v="50"/>
    <s v="SEGUIMIENTO JULIO DE 2019: Se evidencian soportes de reuniones entre los grupos de Obras y Diseños correspondienets a los meses de febrero, abril, mayo y junio. La acción se encuentra en desarrollo"/>
    <n v="60"/>
    <s v="_x000a__x000a_SEGUIMIENTO OCTUBRE DE 2019: La dependencia reporta el desarrollo de reuniones para cada uno de los polígonos objeto de estudio. La acción vence en marzo de 2020, se solicita remitir los soportes que se vayan generando de las reuniones desarrolladas has"/>
    <n v="0.73"/>
    <s v="Se identifican soportes de las  reuniones entre el Equipo de Obras de Mitigación y el Equipo de Estudios y diseños  donde se  generaron recomendaciones a los productos presentados por las consultorías.  _x000a_Evidencias :_x000a_Se adjuntan como evidencias las actas "/>
    <s v="EN EJECUCIÓN"/>
    <m/>
    <s v="La dependencia no cuenta con referente de plan de mejoramiento designado, por lo que debe gestionarse lo más pronto posible para seguimientos posteriores. El Profesional especializado Grupo de OBras remite las siguientes evidencias: Se realizaron las reun"/>
    <s v="VENCIDA"/>
    <m/>
    <n v="1"/>
    <s v="28 Julio 2020: Se revisan actas de coordinación Estudios y diseños Enero _x000a_Actas de coordinación Estudios y diseños Febrero _x000a_Actas de coordinación Estudios y diseños Marzo _x000a_Actas de coordinación Estudios y diseños Abril _x000a_Actas de coordinación Estudios y di"/>
    <s v="CUMPLIDA"/>
    <n v="1"/>
    <s v="28 Julio 2020: Se revisan actas de coordinación Estudios y diseños Enero _x000a_Actas de coordinación Estudios y diseños Febrero _x000a_Actas de coordinación Estudios y diseños Marzo _x000a_Actas de coordinación Estudios y diseños Abril _x000a_Actas de coordinación Estudios y di"/>
    <s v="CUMPLIDA"/>
    <n v="1"/>
    <s v="La dependencia adjunto como evidencias las actas de reunión celebradas con el Equipo de Estudios y diseños correspondientes a los poligonos:_x000a_ Sector Laches_x000a_ Sector Peñon del Cortijo II_x000a_ Sector Divino Niño. _x000a_ Sector Codito Fase III._x000a_ Sector Santa Rosita la"/>
    <s v="CUMPLIDA"/>
    <n v="1"/>
    <s v="La dependencia adjunto como evidencias las actas de reunión celebradas con el Equipo de Estudios y diseños correspondientes a los poligonos:_x000a_ Sector Laches_x000a_ Sector Peñon del Cortijo II_x000a_ Sector Divino Niño. _x000a_ Sector Codito Fase III._x000a_ Sector Santa Rosita la"/>
    <x v="0"/>
  </r>
  <r>
    <n v="40"/>
    <n v="203"/>
    <n v="2019"/>
    <s v="2019 2019"/>
    <n v="22"/>
    <s v="3.1.3.2"/>
    <n v="1"/>
    <s v="1 01 - AUDITORIA DE REGULARIDAD"/>
    <s v="Control Gestión"/>
    <s v="Control Fiscal Interno"/>
    <s v="HALLAZGO ADMINISTRATIVO CON INCIDENCIA FISCAL Y  PRESUNTA INCIDENCIA DISCIPLINARIA"/>
    <s v="Hallazgo administrativo con incidencia fiscal por valor de $2.606.814 y presunta incidencia disciplinaria, por errores en el cálculo del factor multiplicador, en el contrato de consultoría 231 de 2018"/>
    <s v="Generar e implementar un formato para el factor multiplicador para contratos de consultoría e interventoría de estudios y diseños, en el cual el contratista pueda incluir todos los ítems que considere necesarios para el desarrollo de la actividad a contra"/>
    <s v="Implementación del Cálculo del Factor Multiplicador"/>
    <s v="IFM=(No. Procesos Contratados con revisión del Factor multiplicador/No. De Procesos Contratados) * 100"/>
    <n v="100"/>
    <s v="Subdirección de Análisis de Riesgos y Efectos del Cambio Climático"/>
    <d v="2019-10-01T00:00:00"/>
    <d v="2020-04-01T00:00:00"/>
    <m/>
    <s v="Julio 23 de 2019: Se realiza reunión el día 23 de mayo de 2019, a la cual asisten representantes de la Oficina Asesora Jurídica, Subdirección de Reducción (obras) y Subdirección de Análisis (estudios y diseños), del cual se anexa acta de reunión._x000a_Se reali"/>
    <m/>
    <m/>
    <m/>
    <m/>
    <m/>
    <m/>
    <m/>
    <m/>
    <m/>
    <m/>
    <m/>
    <m/>
    <n v="0"/>
    <m/>
    <n v="0"/>
    <s v="SEGUIMIENTO JULIO DE 2019: La dependencia informa que se realizó reunión el día 23 de mayo de 2019, a la cual asisten representantes de la Oficina Asesora Jurídica, Subdirección de Reducción (obras) y Subdirección de Análisis (estudios y diseños), del cua"/>
    <n v="60"/>
    <s v="SEGUIMIENTO OCI OCTUBRE DE 2019: _x000a_La dependencia presenta el formato de factor multiplicador formulado y informa de su implementación en el proceso precontractual de la consultoría e interventoría del “Estudio detallado de amenaza y riesgo por movimientos"/>
    <m/>
    <s v="Se identifican  factor multiplicador diligenciado por los contratistas de la consultoría e interventoría Gran Colombia, se realizará el respectivo seguimiento contractual. Como evidencia se presentan los formatos diligenciados  . Continuá en ejecución has"/>
    <s v="EN EJECUCIÓN"/>
    <m/>
    <s v="Se identifica factor multiplicador, revisión financiera  en las actas de liquidación de los contratos. Como soporte el área remite  3 actas de liquidación (Contratos 180, 179 y 307); los demás contratos se encuentran en ejecución. Esta acción continua en "/>
    <s v="EN EJECUCIÓN"/>
    <m/>
    <n v="1"/>
    <s v="Se identifica la aplicación del mecanismo correspondiente en los procesos remitidos, se solicita totalizar y enumerar de manera individual para que la dependencia realice el cálculo en cuestión: IFM=(No. Procesos Contratados con revisión del Factor multip"/>
    <s v="CUMPLIDA"/>
    <n v="1"/>
    <s v="Se identifica la aplicación del mecanismo correspondiente en los procesos remitidos, se solicita totalizar y enumerar de manera individual para que la dependencia realice el cálculo en cuestión: IFM=(No. Procesos Contratados con revisión del Factor multip"/>
    <s v="CUMPLIDA"/>
    <n v="1"/>
    <s v="Se identifica la aplicación del mecanismo correspondiente en los procesos remitidos. La Subdirección de Análisis remite los soportes de aplicación del mecansimo en los procesos Gran Colombia y Buenavista, la dependencia informa que esos son los procesos q"/>
    <s v="CUMPLIDA"/>
    <n v="1"/>
    <s v="Se identifica la aplicación del mecanismo correspondiente en los procesos remitidos. La Subdirección de Análisis remite los soportes de aplicación del mecansimo en los procesos Gran Colombia y Buenavista, la dependencia informa que esos son los procesos q"/>
    <x v="0"/>
  </r>
  <r>
    <n v="41"/>
    <n v="203"/>
    <n v="2019"/>
    <s v="2019 2019"/>
    <n v="22"/>
    <s v="3.1.3.2"/>
    <n v="2"/>
    <s v="1 01 - AUDITORIA DE REGULARIDAD"/>
    <s v="Control Gestión"/>
    <s v="Control Fiscal Interno"/>
    <s v="HALLAZGO ADMINISTRATIVO CON INCIDENCIA FISCAL Y  PRESUNTA INCIDENCIA DISCIPLINARIA"/>
    <s v="Hallazgo administrativo con incidencia fiscal por valor de $2.606.814 y presunta incidencia disciplinaria, por errores en el cálculo del factor multiplicador, en el contrato de consultoría 231 de 2018"/>
    <s v="Realizar el descuento del valor de $ 2.606.814 durante la fase de liquidación del Contrato 231 de 2018, con lo cual se evita el presunto detrimento patrimonial."/>
    <s v="Corrección del Cálculo del Factor Multiplicador de un (1) contrato."/>
    <s v="CFM=Un proceso con corrección del Factor multiplicador"/>
    <n v="1"/>
    <s v="Subdirección de Análisis de Riesgos y Efectos del Cambio Climático"/>
    <d v="2019-05-01T00:00:00"/>
    <d v="2020-04-01T00:00:00"/>
    <m/>
    <s v="Julio 23 de 2019: Se realiza aprobación del informe final de la consultoría N° 231 de 2018, el día 12 de julio de 2019, mediante radicado 2019EE9609, razón por la cual se está realizando el proceso de liquidación del contrato en el cual se tomará esta acc"/>
    <m/>
    <m/>
    <m/>
    <m/>
    <m/>
    <m/>
    <m/>
    <m/>
    <m/>
    <m/>
    <m/>
    <m/>
    <n v="0"/>
    <m/>
    <n v="0"/>
    <s v="La dependencia informa que se realizó aprobación del informe final de la consultoría N° 231 de 2018, el día 12 de julio de 2019, mediante radicado 2019EE9609, razón por la cual se está realizando el proceso de liquidación del contrato en el cual se tomará"/>
    <n v="50"/>
    <s v="La dependencia remite soportes de proceso de liquidación no obstante el proceso no se ha finalizado y por consiguiente el descuento no se ha realizado. La acción se encuentra en ejecución hasta abril del 2020."/>
    <m/>
    <s v="La dependencia manifiesta que el descuento por seguros de $2.606.814 ya fue recomendado por el supervisor sin objeción por el contratista,; como evidencia se adjunta acta de liquidación proyectada y respuesta del contratista._x000a_Se continúa trabajando con la"/>
    <s v="EN EJECUCIÓN"/>
    <n v="0.8"/>
    <s v="Se evidencia comunicado  2020EE4601 dió respuesta al CR 37148 con radicado de salida 2020EE2932, donde aceptan los descuentos.  tambien acta de liquidación proyectada,  se dara por ejecutada hasta contar con acta de liquidación  suscrita.  Continua en eje"/>
    <s v="EN EJECUCIÓN"/>
    <m/>
    <m/>
    <s v="_x000a_Se identifica que el  acta de liquidación se encuentra en ajustes. Se evidencian las gestiones entre la SARECC y la OAJ frente al particular. Comunicacion interna y comunicación interna 2020IE2421 del 25 de junio de 2020. Pasa a estado vencido por la pro"/>
    <s v="VENCIDA"/>
    <n v="50"/>
    <s v="16/10/2020: La SARECC, remite radicado 2020EE9601 del 05 de octubre de 2020, en respuesta a la solicitud 2020ER11486."/>
    <s v="VENCIDA"/>
    <n v="1"/>
    <s v="La SARECC, remite soportes de la gestión que ha realizado para liquidar el contrato de consultoria 231 de 2018 y dar cumplimeinto a la acción, evidenciandose lo siguiente:_x000a_ * Radicado de salida 2020EE7275 del 30 de julio de 2020, dirigido al representante"/>
    <s v="CUMPLIDA"/>
    <n v="1"/>
    <s v="La SARECC, remite soportes de la gestión que ha realizado para liquidar el contrato de consultoria 231 de 2018 y dar cumplimeinto a la acción, evidenciandose lo siguiente:_x000a_ * Radicado de salida 2020EE7275 del 30 de julio de 2020, dirigido al representante"/>
    <x v="0"/>
  </r>
  <r>
    <n v="42"/>
    <n v="203"/>
    <n v="2019"/>
    <s v="2019 2019"/>
    <n v="22"/>
    <s v="3.1.3.3"/>
    <n v="1"/>
    <s v="1 01 - AUDITORIA DE REGULARIDAD"/>
    <s v="Control Gestión"/>
    <s v="Control Fiscal Interno"/>
    <s v="HALLAZGO ADMINISTRATIVO CON INCIDENCIA FISCAL Y  PRESUNTA INCIDENCIA DISCIPLINARIA"/>
    <s v="Hallazgo administrativo con incidencia fiscal, por $4.386.891 y presunta incidencia disciplinaria, por incluir en el factor multiplicador el componente denominado ICBF y cancelar dicho valor al contratista, sin que fuera ejecutado por el mismo, en el cont"/>
    <s v="Analizar la viabilidad de solicitar o no la discriminación del factor multiplicador en la oferta"/>
    <s v="Aplicación de documento de analisis"/>
    <s v="Documento de analisis"/>
    <n v="100"/>
    <s v="Oficina Asesora Juridica y Subdirección de Reducción de Riesgos y Adaptación al Cambio Climático"/>
    <d v="2019-04-24T00:00:00"/>
    <d v="2019-12-31T00:00:00"/>
    <m/>
    <m/>
    <m/>
    <s v="10/01/2019 Acciones desarrolladas  _x000a_A continuación se detallan las acciones realizadas:_x000a_• En la comunicación interna 2019IE2095 de fecha 02 de mayo de 2019, la Oficina Asesora Jurídica dio respuesta a solicitud de concepto Jurídico, solicitado por la Subd"/>
    <m/>
    <m/>
    <m/>
    <m/>
    <m/>
    <s v="23/07/2019:  En comunicación interna 2019IE2095 de fecha 02 de mayo de 2019, la Oficina Asesora Jurídica dio respuesta a solicitud de concepto Jurídico, solicitado por la Subdirección de Análisis de Riegos y Efectos del Cambio Climático, relacionado sobre"/>
    <m/>
    <m/>
    <m/>
    <m/>
    <n v="0"/>
    <m/>
    <n v="70"/>
    <s v="Realizando el seguimiento a la presente accion de mejora se evidenció uno por uno cada uno de los soportes establecido en el compromiso de accion entre los cuales se detallan los siguientes: _x000a_1) En comunicación interna 2019IE2095 de fecha 02 de mayo de 20"/>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La viabilidad se documenta en  los estudios previos se evidenció documento en fisico y en medio digital donde se les da las pautas a los proponentes, señalando que el factor multiplicador no es evaluable en la presentacion de la propuesta, sino un requisi"/>
    <s v="CUMPLIDA"/>
    <n v="1"/>
    <s v="30/04/2020: La acción fue cerrada por la Contraloría de Bogotá (COD 57 PAD 2020) SANH"/>
    <s v="CUMPLIDA"/>
    <s v="CERRADA AUDITORIA CÓD 57 PAD 2020"/>
    <n v="1"/>
    <s v="CERRADA AUDITORIA CÓD 57 PAD 2020"/>
    <s v="CUMPLIDA"/>
    <n v="1"/>
    <s v="CERRADA AUDITORIA CÓD 57 PAD 2020"/>
    <s v="CUMPLIDA"/>
    <n v="1"/>
    <s v="CERRADA AUDITORIA CÓD 57 PAD 2020"/>
    <s v="CUMPLIDA"/>
    <n v="1"/>
    <s v="CERRADA AUDITORIA CÓD 57 PAD 2020"/>
    <x v="0"/>
  </r>
  <r>
    <n v="43"/>
    <n v="203"/>
    <n v="2019"/>
    <s v="2019 2019"/>
    <n v="22"/>
    <s v="3.1.3.4"/>
    <n v="1"/>
    <s v="1 01 - AUDITORIA DE REGULARIDAD"/>
    <s v="Control Gestión"/>
    <s v="Control Fiscal Interno"/>
    <s v="HALLAZGO ADMINISTRATIVO CON INCIDENCIA FISCAL Y  PRESUNTA INCIDENCIA DISCIPLINARIA"/>
    <s v="Hallazgo administrativo con incidencia fiscal, por valor de $39.792.960 y presunta incidencia disciplinaria, por sobrecostos en el contrato de obra No. 318 de 2018"/>
    <s v="Hacer previo a la solicitud de la oferta el análisis del mercado."/>
    <s v="Documento análisis del mercado"/>
    <s v="Un documento generado"/>
    <n v="1"/>
    <s v="Subdirección de Reducción de Riesgos y Adaptación al Cambio Climático y Oficina Asesora Jurídica"/>
    <d v="2019-04-24T00:00:00"/>
    <d v="2020-03-31T00:00:00"/>
    <m/>
    <m/>
    <n v="100"/>
    <s v="06/27/2019  Se ajustó en los  contratos la denominación de los ítems y se realizó el desglose de las actividades referentes a los Ítems de manejo y disposición de residuos en el presupuesto._x000a_Evidencias _x000a_Presupuesto _x000a__x000a_10/01/2019 Acciones desarrolladas  _x000a_Se"/>
    <m/>
    <m/>
    <m/>
    <m/>
    <m/>
    <s v="23/07/2019:  En reunión de fecha 23 de julio de 2019, la Oficina Asesora Jurídica Grupo Precontractual, se revisó el procedimiento que realiza este grupo relacionado con el análisis realizado a los estudios de mercado que remiten las diferentes áreas de l"/>
    <m/>
    <m/>
    <m/>
    <m/>
    <n v="0"/>
    <m/>
    <n v="0"/>
    <s v="_x000a__x000a_Se evidenció que el 23/07/2019 se realizó reunion de analisis a los estudios de mercado que remiten las diferentes areas de la entidad, reunion que se comprobó mediante acta al a fecha de inicio de este seguimiento. _x000a_DFRCH 24/07/2019  _x000a__x000a_Frente a lo anal"/>
    <n v="0.7"/>
    <s v="La dependencia remite formatos con cotizaciones para las obras JJ Rondon, La Estrada y Arabia, los documentos remitidos no corresponden a un estudio de mercado. La acción se encuentra vigente hasta marzo de 2020, se recomienda priorizar la recopilación de"/>
    <n v="1"/>
    <s v="27/12/2019 DFRCH. A la fecha se evidenció soporte relacionado con analisis de mercado proceso de seleccion, S.A. MC 024 DE 2019 tipologia contractual obra, dando asi cumplimiento al seguimiento de plan de mejoramiento. Lorena Barón. _x000a_Se identifican:  docu"/>
    <s v="CUMPLIDA"/>
    <m/>
    <s v="30/04/2020: Para el perido objeto de seguimento los responsables no remitieron evidencias del cumplimiento de la acción, en periodos anteriores la OAJ habia recordado los linemientos para los estudios de mercado. SANH. Se requiere que se remita desde la S"/>
    <s v="EN EJECUCIÓN"/>
    <m/>
    <n v="1"/>
    <s v="28 Julio 2020: Para 2020, en términos de obras se expidió la urgencia manifiesta ****  con el Contrato 516 de 2019 - San Martín de Porres. En este contrato ele studio de mercado se realizó un ánálisis de los precios presentados en la Oferta del Contratist"/>
    <s v="CUMPLIDA"/>
    <n v="1"/>
    <s v="28 Julio 2020: Para 2020, en términos de obras se expidió la urgencia manifiesta ****  con el Contrato 516 de 2019 - San Martín de Porres. En este contrato ele studio de mercado se realizó un ánálisis de los precios presentados en la Oferta del Contratist"/>
    <s v="CUMPLIDA"/>
    <n v="1"/>
    <s v="A la fecha la Subdirección de Reducción presenta los documentos relacionados con Analisis y estudios de mercado de Casagrande - Porvenir - Serranías - Juan José Rondón - Arabia - Estrada -. Divino Niño - Monterrey - Parque Nacional - San Martín de Porres "/>
    <s v="CUMPLIDA"/>
    <n v="1"/>
    <s v="A la fecha la Subdirección de Reducción presenta los documentos relacionados con Analisis y estudios de mercado de Casagrande - Porvenir - Serranías - Juan José Rondón - Arabia - Estrada -. Divino Niño - Monterrey - Parque Nacional - San Martín de Porres "/>
    <x v="0"/>
  </r>
  <r>
    <n v="44"/>
    <n v="203"/>
    <n v="2019"/>
    <s v="2019 2019"/>
    <n v="22"/>
    <s v="3.1.3.4"/>
    <n v="2"/>
    <s v="1 01 - AUDITORIA DE REGULARIDAD"/>
    <s v="Control Gestión"/>
    <s v="Control Fiscal Interno"/>
    <s v="HALLAZGO ADMINISTRATIVO CON INCIDENCIA FISCAL Y  PRESUNTA INCIDENCIA DISCIPLINARIA"/>
    <s v="Hallazgo administrativo con incidencia fiscal, por valor de $39.792.960 y presunta incidencia disciplinaria, por sobrecostos en el contrato de obra No. 318 de 2018"/>
    <s v="Ajustar en los próximos contratos la denominación de los items y realizar el desglose de las actividades referentes a los Items de manejo y disposición de residuos en el presupuesto."/>
    <s v="Item de transporte y disposición de residuos"/>
    <s v="Un documento modificado"/>
    <n v="1"/>
    <s v="Subdirección de Reducción de Riesgos y Adaptación a Cambio Climático"/>
    <d v="2019-04-24T00:00:00"/>
    <d v="2019-12-31T00:00:00"/>
    <m/>
    <m/>
    <m/>
    <m/>
    <m/>
    <m/>
    <m/>
    <m/>
    <m/>
    <m/>
    <m/>
    <m/>
    <m/>
    <m/>
    <n v="0"/>
    <m/>
    <n v="0"/>
    <s v="_x000a__x000a_SEGUIMIENTO JULIO DE 2019:   A la fecha la depdenencia remite  análisis de precios realizados por lo que se insta a  determinar las actividades con la Subdirección de Analisis para definir de forma concertada los requerimientos en las consultorías._x000a_  _x000a_S"/>
    <n v="0"/>
    <s v="SEGUIMIENTO OCTUBRE DE 2019: La dependencia solicita traslado de la acción al grupo de Estudios y Diseños de la SARRECC, lo cual no es posible toda vez que la Oficina de Control Interno no se encuentra facultada para realizar modificaciones al Plan de Mej"/>
    <n v="1"/>
    <s v="Se realizó el ajuste la desagregación en el  ítems &quot;3.00&quot; correspondiente a &quot;transporte y disposición de residuos&quot;  y &quot;derecho a botadero&quot; en los presupuestos de los  contratos de obra de Parque nacional.y  Casagrande. Contrato 464 de 2019. Parque naciona"/>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45"/>
    <n v="203"/>
    <n v="2019"/>
    <s v="2019 2019"/>
    <n v="22"/>
    <s v="3.1.3.5"/>
    <n v="1"/>
    <s v="1 01 - AUDITORIA DE REGULARIDAD"/>
    <s v="Control Gestión"/>
    <s v="Control Fiscal Interno"/>
    <s v="HALLAZGO ADMINISTRATIVO CON INCIDENCIA FISCAL Y  PRESUNTA INCIDENCIA DISCIPLINARIA"/>
    <s v="Hallazgo administrativo con incidencia fiscal por valor de $10.967.227 y presunta incidencia disciplinaria, por debilidades en la supervisión asociadas al seguimiento del factor multiplicador pactado en el marco del contrato de interventoría 212 de 2018"/>
    <s v="Analizar la viabilidad de solicitar o no la discriminación del factor multiplicador en la oferta"/>
    <s v="Aplicación de documento de analisis"/>
    <s v="Documento de analisis"/>
    <n v="1"/>
    <s v="Subdirección de Reducción de Riesgos y Adaptación a Cambio Climático"/>
    <d v="2019-04-24T00:00:00"/>
    <d v="2019-12-31T00:00:00"/>
    <m/>
    <m/>
    <m/>
    <s v="06/27/2019  Esta acción se encuentra en proceso de implementación _x000a__x000a_10/01/2019 Acciones desarrolladas  _x000a_A continuación se detallan las acciones realizadas:_x000a_• En la comunicación interna 2019IE2095 de fecha 02 de mayo de 2019, la Oficina Asesora Jurídica di"/>
    <m/>
    <m/>
    <m/>
    <m/>
    <m/>
    <m/>
    <m/>
    <m/>
    <m/>
    <m/>
    <n v="0"/>
    <m/>
    <n v="0"/>
    <s v="sin reporte"/>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El 23 de mayo de 2019 se realizó reunión convocada por el área de estudios y diseños,  relacionada con el Factor Multiplicador, donde se establecieron unas actividades que deben adelantar los grupos Estudios y Diseños y Obras._x000a_• Se estableció dentro del a"/>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46"/>
    <n v="203"/>
    <n v="2019"/>
    <s v="2019 2019"/>
    <n v="22"/>
    <s v="3.1.3.6"/>
    <n v="1"/>
    <s v="1 01 - AUDITORIA DE REGULARIDAD"/>
    <s v="Control Gestión"/>
    <s v="Control Fiscal Interno"/>
    <s v="HALLAZGO ADMINISTRATIVO CON INCIDENCIA FISCAL Y  PRESUNTA INCIDENCIA DISCIPLINARIA"/>
    <s v="Hallazgo administrativo con incidencia fiscal por valor de $18.083.800 y presunta incidencia disciplinaria, por diferencias en el cálculo de la administración del contrato de obra 321 de 2017"/>
    <s v="Fortalecer la revisión a los documentos en el cálculo de la administración"/>
    <s v="Documentos en el cálculo de la administración"/>
    <s v="Un documento ajustado"/>
    <n v="1"/>
    <s v="Subdirección de Reducción de Riesgos y Adaptación a Cambio Climático"/>
    <d v="2019-04-24T00:00:00"/>
    <d v="2019-12-31T00:00:00"/>
    <m/>
    <m/>
    <m/>
    <s v="06/27/2019  Esta acción se encuentra en proceso de implementación _x000a__x000a_10/01/19 Acciones realizadas _x000a_Se fortaleció la revisión a los documentos en el cálculo de la administración mediante solicitud a los contratistas de oba e interventoria de los mismos y ve"/>
    <m/>
    <m/>
    <m/>
    <m/>
    <m/>
    <m/>
    <m/>
    <m/>
    <m/>
    <m/>
    <n v="0"/>
    <m/>
    <n v="0"/>
    <s v="sin reporte"/>
    <n v="0.8"/>
    <s v="SEGUIMIENTO OCTUBRE DE 2019: La dependencia remite documentos de cálculo de administración correspondientes a las obras Porvenir, Casagrande, Serranías, Arabia y la Estrada, se recomienda continuar con la ejecución de la acción hasta el cierre con corte a"/>
    <n v="1"/>
    <s v="De acuerdo a lo manifestado por la dependencia se realiza de manera sistemática calculo y  revisión del cálculo de la administración. Se identifican los documentos del cálculo de la administración de los siguientes contratos:_x000a_Contrato 321 de 2019. Arabia."/>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47"/>
    <n v="203"/>
    <n v="2019"/>
    <s v="2019 2019"/>
    <n v="22"/>
    <s v="3.1.3.7"/>
    <n v="1"/>
    <s v="1 01 - AUDITORIA DE REGULARIDAD"/>
    <s v="Control Gestión"/>
    <s v="Control Fiscal Interno"/>
    <s v="HALLAZGO ADMINISTRATIVO CON INCIDENCIA FISCAL Y  PRESUNTA INCIDENCIA DISCIPLINARIA"/>
    <s v="Hallazgo administrativo con incidencia fiscal por valor de $2.975.000 y presunta incidencia disciplinaria, por debilidades en la supervisión asociadas al seguimiento del factor multiplicador pactado en el marco del contrato de interventoría 420 de 2017"/>
    <s v="Incorporar en el formato del cálculo del factor multiplicador de los estudios previos y en el pliego de condiciones una nota indicado a los proponentes la necesidad de colocar No Aplica en aquellos ítems que por ley no deban incluir, señalando al pie de p"/>
    <s v="Aplicación de lineamientos calculo factor multiplicador"/>
    <s v="(No. de procesos con factor multiplicado ajustado/No. de procesos en curso)*100"/>
    <n v="100"/>
    <s v="Oficina TICS"/>
    <d v="2019-04-17T00:00:00"/>
    <d v="2020-04-07T00:00:00"/>
    <m/>
    <m/>
    <m/>
    <m/>
    <m/>
    <m/>
    <m/>
    <m/>
    <m/>
    <m/>
    <m/>
    <m/>
    <s v="0/0 "/>
    <s v="09/10/2019 No se han presentado contratos que requieran el factor multiplicador supervisados por la oficina TIC en el periodo de seguimiento. La oficina TIC se encuentra atenta a designaciones por por parte de la direccion general de contratos de este tip"/>
    <n v="0"/>
    <m/>
    <m/>
    <s v="Seguimiento  18 de julio de 2019: No se observó registro de avance por parte de la oficina TICS, debido a que  a al fecha no se han presentado contratos que requieran el uso del factor multiplicador. La acción continua en ejecución hasta 2020. SAN- DKRP J"/>
    <n v="0"/>
    <s v="Seguimiento 11 de Octubre de 2019:Se observó que la Oficina TICS no reporta avance debido  que a la fecha no se han reportado   contratos que requieran el factor multiplicador supervisados por la oficina TICS.La acción culmina en abril de 2020. MLBC"/>
    <m/>
    <s v="Seguimiento 31 de diciembre  de 2019:Se observó que la Oficina TICS no reporta avance debido  que a la fecha no se han reportado   contratos que requieran el factor multiplicador supervisados por la oficina TICS.La acción culmina en abril de 2020. MLBC"/>
    <s v="EN EJECUCIÓN"/>
    <m/>
    <s v="30/04/2020: Se observó que la Oficina TICS no reporta avance , La acción culminó en abril de 2020. MLBC"/>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Se presenta una muestra de evidencias de la plataforma SECOP II, en la que abriendo la aplicación anexo económico se desprende el formato correspondiente, relacionado con la desagregación del factor multiplicador, lo que permite identificar cada uno de lo"/>
    <s v="CUMPLIDA"/>
    <n v="1"/>
    <s v="Se presenta una muestra de evidencias de la plataforma SECOP II, en la que abriendo la aplicación anexo económico se desprende el formato correspondiente, relacionado con la desagregación del factor multiplicador, lo que permite identificar cada uno de lo"/>
    <x v="0"/>
  </r>
  <r>
    <n v="48"/>
    <n v="203"/>
    <n v="2019"/>
    <s v="2019 2019"/>
    <n v="22"/>
    <s v="3.1.3.8"/>
    <n v="1"/>
    <s v="1 01 - AUDITORIA DE REGULARIDAD"/>
    <s v="Control Gestión"/>
    <s v="Control Fiscal Interno"/>
    <s v="Hallazgo Administrativo con presunta incidencia disciplinaria"/>
    <s v="Hallazgo administrativo con presunta incidencia disciplinaria por no contar con análisis económicos y precios del mercado, para determinar el valor de los contratos de obra 214 de 2018, 318 de 2018, 211 de 2018, 321 de 2017 y contrato de consultoría 231 d"/>
    <s v="Realizar reuniones entre el grupo de Obras de Mitigación y el grupo de Estudios y diseños, previa a la aprobación de los productos de las Consultorías, para la generación de recomendaciones a los productos presentados por dicha consultoria y que seran ava"/>
    <s v="Reuniones de retroalimentación productos de consultoria"/>
    <s v="(No. de reuniones realizadas/No. de poligonos de estudio)*100"/>
    <n v="1"/>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aclara que  el presupuesto es un producto de la consultoría realizad"/>
    <m/>
    <m/>
    <m/>
    <m/>
    <m/>
    <m/>
    <m/>
    <m/>
    <m/>
    <m/>
    <n v="0"/>
    <m/>
    <n v="0.5"/>
    <s v="SEGUIMIENTO JULIO DE 2019: Se evidencian soportes de reuniones entre los grupos de Obras y Diseños correspondienets a los meses de febrero, abril, mayo y junio. La acción se encuentra en desarrollo"/>
    <n v="0.6"/>
    <s v="_x000a_SEGUIMIENTO OCTUBRE DE 2019: La dependencia reporta el desarrollo de reuniones para cada uno de los polígonos objeto de estudio. La acción vence en marzo de 2020, se solicita remitir los soportes que se vayan generando de las reuniones desarrolladas hast"/>
    <n v="0.73"/>
    <s v="Se verifican soportes de reuniones entre el Equipo de Obras de Mitigación y el Equipo de Estudios y diseños frente a productos presentados por las consultorías.  _x000a_Soportes:  _x000a_Se adjuntan como evidencias las actas de reunión celebradas con el Equipo de Est"/>
    <s v="EN EJECUCIÓN"/>
    <m/>
    <s v="La dependencia no tiene referente de plan de mejoramiento asignado. El profesional especializado Grupo Obras remite  los siguientes soportes: Se realizaron las reuniones entre el Equipo de Obras de Mitigación y el Equipo de Estudios y diseños y se  genera"/>
    <s v="EN EJECUCIÓN"/>
    <m/>
    <n v="1"/>
    <s v="28 Julio de 2020: En las actas  de enero a Junio de 2020 se identifica el  Seguimiento de los siguientes Polígonos en las actas: Laches, Divino Niño, Santa Rosita las Vegas, Arboleda Sur, Fiscala Fortuna, Mirador, Delicias del Carmen, Juan José Rondón, Ca"/>
    <s v="CUMPLIDA"/>
    <n v="1"/>
    <s v="28 Julio de 2020: En las actas  de enero a Junio de 2020 se identifica el  Seguimiento de los siguientes Polígonos en las actas: Laches, Divino Niño, Santa Rosita las Vegas, Arboleda Sur, Fiscala Fortuna, Mirador, Delicias del Carmen, Juan José Rondón, Ca"/>
    <s v="CUMPLIDA"/>
    <n v="1"/>
    <s v="La dependencia adjunto como evidencias las actas de reunión celebradas con el Equipo de Estudios y diseños correspondientes a los poligonos:_x000a_ Sector Laches_x000a_ Sector Peñon del Cortijo II_x000a_ Sector Divino Niño. _x000a_ Sector Codito Fase III._x000a_ Sector Santa Rosita la"/>
    <s v="CUMPLIDA"/>
    <n v="1"/>
    <s v="La dependencia adjunto como evidencias las actas de reunión celebradas con el Equipo de Estudios y diseños correspondientes a los poligonos:_x000a_ Sector Laches_x000a_ Sector Peñon del Cortijo II_x000a_ Sector Divino Niño. _x000a_ Sector Codito Fase III._x000a_ Sector Santa Rosita la"/>
    <x v="0"/>
  </r>
  <r>
    <n v="49"/>
    <n v="203"/>
    <n v="2019"/>
    <s v="2019 2019"/>
    <n v="22"/>
    <s v="3.1.3.9"/>
    <n v="1"/>
    <s v="1 01 - AUDITORIA DE REGULARIDAD"/>
    <s v="Control Gestión"/>
    <s v="Control Fiscal Interno"/>
    <s v="Hallazgo Administrativo con presunta incidencia disciplinaria"/>
    <s v="Hallazgo administrativo con presunta incidencia disciplinaria, por incumplimiento en la publicación en el Plan Anual de Adquisiciones de los contratos de obra No. 416 de 2017, 211 de 2018 y 214 de 2018 y los contratos de interventoría No. 420 de 2017 y 21"/>
    <s v="Previo a iniciar cualquier contratación con recursos FONDIGER, se verifica que se encuentre incluido en el Plan de Adquisiciones a partir de la implementación de la nueva politica"/>
    <s v="Verificación Plan Anual de Adquisiciones vs la contrataciones realizadas"/>
    <s v="Contratos suscritos con recursos FONDIGER / Contrados reportados en el Plan Anual de Adquisiciones."/>
    <n v="1"/>
    <s v="Oficina Asesora Jurídica"/>
    <d v="2019-04-23T00:00:00"/>
    <d v="2020-04-07T00:00:00"/>
    <m/>
    <m/>
    <m/>
    <m/>
    <m/>
    <m/>
    <m/>
    <m/>
    <m/>
    <s v="23/07/2019: Verificado la versión 40 del plan de Adquisiciones publicada en el SECOP II y la base de contratos del IDIGER (Recursos FONDIGER), Se encuentra que esta cumpliendo. _x000a__x000a_14/08/2019: Se verifica la Version 43 del Plan de Adquisicones publicada en "/>
    <m/>
    <m/>
    <m/>
    <m/>
    <n v="0"/>
    <m/>
    <n v="100"/>
    <s v="El dia 24 de Julio se realizó verificacion de las evidencias comenzando con la versión 40 del plan de Adquisiciones publicada en el SECOP II y la base de contratos del IDIGER (Recursos FONDIGER) de lo anteriormente mencionado se evidencio que si le estan "/>
    <n v="0"/>
    <s v="DFRCH 28/10/2019 Se evidencío por parte de la OAJ en la pagina del SECOP II la verificacion del PAA tal y como lo implemetó la nueva politica de contratacion publica acorde con los contratos celebrados por IDIGER._x000a_EVIDENCIA: correo electronico con PAA y P"/>
    <n v="0"/>
    <s v="Actividad en ejecución en vigencia 2020"/>
    <s v="EN EJECUCIÓN"/>
    <m/>
    <s v="La Circular Externa No. 1 de 2019 de Colombia Compra Eficiente dispuso la obligación para las entidades de publicar en el SECOP II los procedimientos de contratación que iniciaban a partir del 1 de enero de 2020 , por lo que toda celebración de contrato s"/>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En 2019, la based e contratos con recursos FONDIGER se encuentra incluida en Plan Anual de adquisiciones y en 2020 se anexan los pantallazos donde se evidencia que cada uno de los 8 contratos suscritos con recursos FONDIGER en el año 2020 se encontraba pr"/>
    <s v="CUMPLIDA"/>
    <n v="1"/>
    <s v="En 2019, la based e contratos con recursos FONDIGER se encuentra incluida en Plan Anual de adquisiciones y en 2020 se anexan los pantallazos donde se evidencia que cada uno de los 8 contratos suscritos con recursos FONDIGER en el año 2020 se encontraba pr"/>
    <x v="0"/>
  </r>
  <r>
    <n v="50"/>
    <n v="203"/>
    <n v="2019"/>
    <s v="2019 2019"/>
    <n v="22"/>
    <s v="3.1.3.10"/>
    <n v="1"/>
    <s v="1 01 - AUDITORIA DE REGULARIDAD"/>
    <s v="Control Gestión"/>
    <s v="Control Fiscal Interno"/>
    <s v="Hallazgo Administrativo con presunta incidencia disciplinaria"/>
    <s v="Hallazgo administrativo con presunta incidencia disciplinaria, por debilidades en la interventoría y la supervisión del contrato de obra No. 211 de 2018 relacionadas con la obtención de permisos y/o licencias"/>
    <s v="Solicitar a futuro para contratos con objeto y obligaciones similares al contratista el seguimiento semanal al estado de los trámites radicado en la SDA, desde la entidad se llevará la trazabilidad de las solicitudes y se realizará la gestión interinstitu"/>
    <s v="Seguimiento a trámites ante SDA"/>
    <s v="(Número de trámites con seguimiento/Numero total de tramites requeridos por obra)*100"/>
    <n v="1"/>
    <s v="Subdirección de Reducción de Riesgos y Adaptación a Cambio Climático"/>
    <d v="2019-04-24T00:00:00"/>
    <d v="2019-12-31T00:00:00"/>
    <m/>
    <m/>
    <m/>
    <s v="06/27/2019  Se han realizado el seguimiento a los trámites requeridos _x000a_Evidencia _x000a_Actas de Comité de obra _x000a__x000a_10/01/19 Acciones realizadas_x000a__x000a_Se han realizado el seguimiento a los trámites requeridos._x000a_Evidencias _x000a_Se adjuntan como evidencias los Radicados de s"/>
    <m/>
    <m/>
    <m/>
    <m/>
    <m/>
    <m/>
    <m/>
    <m/>
    <m/>
    <m/>
    <n v="0"/>
    <m/>
    <n v="0"/>
    <s v="SEGUIMIENTO JULIO DE 2019: Se solictan los soportes que permitan evidenciar los tramites con seguimiento que se han realizado a la fecha ante SDA."/>
    <n v="10"/>
    <s v="La dependencia remite soportes de seguimiento a tramites, se solicita realizar un consolidado de los tramites requeridos con su respectivo seguimiento, para cálculo del indicador."/>
    <n v="1"/>
    <s v="Se han realizado el seguimiento a los trámites requeridos.ante la SDA. Adicionalme, se incluyó en los estudios previos la obligacion de &quot; 8. Durante la ejecución, garantizar el cumplimiento de las obligaciones derivadas de los permisos, licencias y /o aut"/>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51"/>
    <n v="203"/>
    <n v="2019"/>
    <s v="2019 2019"/>
    <n v="22"/>
    <s v="3.1.3.11"/>
    <n v="1"/>
    <s v="1 01 - AUDITORIA DE REGULARIDAD"/>
    <s v="Control Gestión"/>
    <s v="Control Fiscal Interno"/>
    <s v="Hallazgo Administrativo con presunta incidencia disciplinaria"/>
    <s v="Hallazgo administrativo con presunta incidencia disciplinaria, por falta de suficiencia en la garantía de responsabilidad civil exigida en el marco del contrato de obra 321 de 2017"/>
    <s v="Comunicar al contratista de obra e interventoria mediante oficio los lineamientos para proceder en los casos en los que sean necesarias adiciones y prórrogas, en el cual se enfatizará la necesidad de cumplir con lo establecido en el artículo 2.2.1.2.3.1.1"/>
    <s v="Seguimiento a pólizas y garantías"/>
    <s v="Número de garantías aprobadas/ número de adiciones realizadas"/>
    <n v="1"/>
    <s v="Subdirección de Reducción de Riesgos y Adaptación a Cambio Climático"/>
    <d v="2019-04-24T00:00:00"/>
    <d v="2019-12-31T00:00:00"/>
    <m/>
    <m/>
    <m/>
    <s v="06/27/2019 Se cuenta con el formato de  oficio los lineamientos para proceder en los casos en los que sean necesarias adiciones y prórrogas, en el cual se enfatiza la necesidad de cumplir con lo establecido en el artículo 2.2.1.2.3.1.17 del Decreto 1082 d"/>
    <m/>
    <m/>
    <m/>
    <m/>
    <m/>
    <m/>
    <m/>
    <m/>
    <m/>
    <m/>
    <n v="0"/>
    <m/>
    <n v="0"/>
    <s v="SEGUIMIENTO JULIO DE 2019: Se evidencia formato en word de lineamientos para proceder en los casos en los que sean necesarias adiciones y prórrogas, en el cual se enfatiza la necesidad de cumplir con lo establecido en el artículo 2.2.1.2.3.1.17 del Decret"/>
    <n v="90"/>
    <s v="SEGUIMIENTO OCTUBRE OCI: La dependencia informa que se ha entregado a los contratistas oficios con los lineamientos para proceder en los casos en los que se han requerido adiciones y prórrogas, y remite como evidencia las pólizas y garantías y el oficio c"/>
    <n v="1"/>
    <s v="Se ha efectuado el seguimiento a la aprobación de las pólizas para los contratos en los que hubo lugar adiciones y prórrogas. Se adjunta ejemplo de comunicación de lineamientos en caso de adición y prórroga_x000a_Se adjuntan los soportes de  aprobación de las p"/>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52"/>
    <n v="203"/>
    <n v="2019"/>
    <s v="2019 2019"/>
    <n v="22"/>
    <s v="3.1.3.12"/>
    <n v="1"/>
    <s v="1 01 - AUDITORIA DE REGULARIDAD"/>
    <s v="Control Gestión"/>
    <s v="Control Fiscal Interno"/>
    <s v="Hallazgo administrativo"/>
    <s v="Hallazgo administrativo, por omitir una de las reglas pactadas en el pliego de condiciones en el marco del concurso de méritos No. IDIGER-CM-002-2017"/>
    <s v="Dar cumplimiento a las Comunicaciones Internas con lineamientos de la Oficina Asesora Jurídica sobre como se deben estructurar los estudios previos en las diferentes modalidades de selección, teniendo en cuenta la normatividad vigente y los lineamiento de"/>
    <s v="Estudios previos y pliegos de condiciones"/>
    <s v="Dos documentos modificados"/>
    <n v="2"/>
    <s v="Subdirecci de Reducción de Riesgos y Adaptación a Cambio Climático apoyo de Oficina Asesora Jurídica"/>
    <d v="2019-04-24T00:00:00"/>
    <d v="2020-03-31T00:00:00"/>
    <m/>
    <m/>
    <n v="100"/>
    <s v="06/27/2019 Se han socializado en las reuniones de coordinación de obras y se ha remitido por correo electrónico las Comunicaciones Internas con lineamientos de la Oficina Asesora Jurídica sobre como se deben estructurar los estudios previos en las diferen"/>
    <m/>
    <m/>
    <m/>
    <m/>
    <m/>
    <s v="23/07/2019: El 31 de mayo de 2019  se adelantó reunión en la Oficina Asesora Jurídica con el lider del proceso de gestión precontractual con el fin de actualizar los estudio previos de las diferentes modalidades de selección, actualizar los documentos com"/>
    <m/>
    <m/>
    <m/>
    <m/>
    <n v="0"/>
    <m/>
    <n v="50"/>
    <s v="En este segumiento mediante acta de reunion con fecha del 31/05/2019 realizada por la oficina asesora juridica, con el lider del proceso de gestión precontractual con el fin de actualizar los estudio previos de las diferentes modalidades de selección, act"/>
    <n v="50"/>
    <s v="La dependencia indica que de acuerdo a la normatividad vigente se encuentran en el proceso de modificación del formato de estudios previos. Para poder dar cierre a esta acción se debe formalizar y publicar dicho formato y adicionalmente el de pliego de co"/>
    <n v="0.77"/>
    <s v="27/12/2019 DFRCH. Se anexa correo electronico donde se encuentra la trazabilidad del estudio previo de INTERVENTORIA DE OBRA para su visto bueno el cual fue remitido por Anamilena Alvarez el cual se encuentra en revision por parte de la OAJ. _x000a_Se deja como"/>
    <s v="EN EJECUCIÓN"/>
    <n v="100"/>
    <s v="30/04/2020: Se observó la comunicación  2020IE433 del 30/01/220 asunto: obligaciones especificas de los estudios previos, remtida por la OAJ  a los subdirectos y jefes del IDIGER. SANH"/>
    <s v="EN EJECUCIÓN"/>
    <m/>
    <n v="1"/>
    <s v="Julio 2020: Se identifican las  copias digitales de los estudios previos y los pliegos de condiciones correspondientes a los sguientes proyectos de ejecución de obras y _x000a_Contrato 398 de 2019 - Juan José Rondón._x000a_Contrato 490 de 2019 - Monterrey._x000a_Contrato 4"/>
    <s v="CUMPLIDA"/>
    <n v="1"/>
    <s v="Julio 2020: Se identifican las  copias digitales de los estudios previos y los pliegos de condiciones correspondientes a los sguientes proyectos de ejecución de obras y _x000a_Contrato 398 de 2019 - Juan José Rondón._x000a_Contrato 490 de 2019 - Monterrey._x000a_Contrato 4"/>
    <s v="CUMPLIDA"/>
    <n v="1"/>
    <s v="Se identifican las copias digitales de los estudios previos y los pliegos de condiciones correspondientes a los sguientes proyectos de ejecución de obras y _x000a_ Contrato 490-2019 y 491-2019: Monterrey._x000a_ Contrato 488-2019 y 489-2019: Divino Niño._x000a_ Contrato 39"/>
    <s v="CUMPLIDA"/>
    <n v="1"/>
    <s v="Se identifican las copias digitales de los estudios previos y los pliegos de condiciones correspondientes a los sguientes proyectos de ejecución de obras y _x000a_ Contrato 490-2019 y 491-2019: Monterrey._x000a_ Contrato 488-2019 y 489-2019: Divino Niño._x000a_ Contrato 39"/>
    <x v="0"/>
  </r>
  <r>
    <n v="53"/>
    <n v="203"/>
    <n v="2019"/>
    <s v="2019 2019"/>
    <n v="22"/>
    <s v="3.1.3.12"/>
    <n v="2"/>
    <s v="1 01 - AUDITORIA DE REGULARIDAD"/>
    <s v="Control Gestión"/>
    <s v="Control Fiscal Interno"/>
    <s v="Hallazgo administrativo"/>
    <s v="Hallazgo administrativo, por omitir una de las reglas pactadas en el pliego de condiciones en el marco del concurso de méritos No. IDIGER-CM-002-2017"/>
    <s v="Expedir Comunicaciones Internas a los Subdirectores y Jefes de Oficina con lineamientos de cómo se debe exigir la experiencia específica de los estudios previos , teniendo en cuenta la normatividad vigente y los lineamiento de Colombia Compra Eficiente."/>
    <s v="Comunicación Interna"/>
    <s v="Comunicación Interna proyectada"/>
    <n v="1"/>
    <s v="Subdirecci de Reducción de Riesgos y Adaptación a Cambio Climático apoyo de Oficina Asesora Jurídica"/>
    <d v="2019-04-23T00:00:00"/>
    <d v="2020-04-07T00:00:00"/>
    <m/>
    <m/>
    <m/>
    <s v="06/27/2019  Esta acción se encuentra en proceso de implementación por parte de Juridica_x000a__x000a_12/12/2019 Acciones realizadas: _x000a_Esta acción se encuentra en proceso de implementación por parte de Jurídica_x000a_*Comunicación interna a los supervisores y subdirecciones"/>
    <m/>
    <m/>
    <m/>
    <m/>
    <m/>
    <s v="23/07/2019: Esta adelantando el borrador de la comunicación interna que se remitirá a las Subdirección y Oficina del Idiger, para lo cual el día 23 de Julio de 2019, el Lider del proceso Precontractual remitió insumo para proyectar la comunicación. Igualm"/>
    <m/>
    <m/>
    <m/>
    <m/>
    <n v="0"/>
    <m/>
    <n v="1"/>
    <s v="En seguimiento realizado a la OAJ, cuenta actualmente con el insumo para adelantar la comunicacion y poder ejecutar las acciones correspondientes. pendiente evidencia._x000a_DFRCH 24/07/2019"/>
    <n v="1"/>
    <s v="DFRCH 28/10/2019 De acuerdo a las acciones descritas en este punto se evidenció comunicacion interna a los supervisores y subdirecciones respescto a los lineamientos que establece Colombia Compra Eficiente. _x000a_Documento remitido por la referente de la OAJ p"/>
    <n v="1"/>
    <s v="27/12/2019 DFRCH. _x000a_En el seguimiento que se realizó al plan de mejoramiento se evidenció como se establecen en el proceso de obra la experiencia especifica en un lineamiento que dio la OAJ. _x000a_Lorena Barón. "/>
    <s v="CUMPLIDA"/>
    <n v="100"/>
    <s v="30/04/2020: Se observó la comunicación  2020IE433 del 30/01/220 asunto: obligaciones especificas de los estudios previos, remtida por la OAJ  a los subdirectos y jefes del IDIGER. SANH"/>
    <s v="EN EJECUCIÓN"/>
    <m/>
    <n v="1"/>
    <s v="Se identifica  la comunicacion interna No. 2019IE4877 del 10-10-2019 a todas la Sudiinformando una serie de lineamientos sobre la Experiencia Especifica establecidos por Colombia Compra Eficiente y la Camara Colobiana de la Infraestructura. Dihca comunica"/>
    <s v="CUMPLIDA"/>
    <n v="1"/>
    <s v="Se identifica  la comunicacion interna No. 2019IE4877 del 10-10-2019 a todas la Sudiinformando una serie de lineamientos sobre la Experiencia Especifica establecidos por Colombia Compra Eficiente y la Camara Colobiana de la Infraestructura. Dihca comunica"/>
    <s v="CUMPLIDA"/>
    <n v="1"/>
    <s v="Se identifica la comunicacion interna No. 2019IE4877 del 10-10-2019 a todas la Sudiinformando una serie de lineamientos sobre la Experiencia Especifica establecidos por Colombia Compra Eficiente y la Camara Colobiana de la Infraestructura. DIcha comunicac"/>
    <s v="CUMPLIDA"/>
    <n v="1"/>
    <s v="Se identifica la comunicacion interna No. 2019IE4877 del 10-10-2019 a todas la Sudiinformando una serie de lineamientos sobre la Experiencia Especifica establecidos por Colombia Compra Eficiente y la Camara Colobiana de la Infraestructura. DIcha comunicac"/>
    <x v="0"/>
  </r>
  <r>
    <n v="54"/>
    <n v="203"/>
    <n v="2019"/>
    <s v="2019 2019"/>
    <n v="22"/>
    <s v="3.1.3.13"/>
    <n v="1"/>
    <s v="1 01 - AUDITORIA DE REGULARIDAD"/>
    <s v="Control Gestión"/>
    <s v="Control Fiscal Interno"/>
    <s v="Hallazgo Administrativo con presunta incidencia disciplinaria"/>
    <s v="Hallazgo administrativo con presunta incidencia disciplinaria, por falta de exigencia, control y seguimiento de las garantías del contrato de obra No. 416 de 2018"/>
    <s v="Establecer en los estudios previos dentro de las obligaciones del idiger el &quot; Realizar el seguimiento a las clausulas contractuales una vez se realicen modificaciones o adiciones a los contratos&quot;"/>
    <s v="Estudios previos y pliegos de condiciones"/>
    <s v="Estudios previos con la obligacion de la entidad / total de procesos de la vigencia"/>
    <n v="100"/>
    <s v="Oficina TICS"/>
    <d v="2019-04-17T00:00:00"/>
    <d v="2020-04-07T00:00:00"/>
    <m/>
    <m/>
    <m/>
    <m/>
    <m/>
    <m/>
    <m/>
    <m/>
    <m/>
    <m/>
    <m/>
    <m/>
    <n v="0.1"/>
    <s v="24/04/2020. Después de la socialización a los funcionarios de la oficina TIC responsables de la elaboración de los estudios previos para incluir la obligación definida en el plan de acción no cursa ninguna elaboración del estudio previo, para entregar ava"/>
    <n v="0"/>
    <m/>
    <m/>
    <s v="Seguimiento  18 de julio de 2019: No se observó registro de avance por parte de la oficina TICS"/>
    <m/>
    <s v="Seguimiento 11 de Octubre de 2019 la Oficina TICS mediante correo electronico envia a los funcionarios responsables de TIC, recordando la inclusión de la obligación en los estudios previos. Esta acción culmina en el mes de abril de 2019"/>
    <m/>
    <s v="Mediante correo electronico del 9 de Octubre de 2019;  envia a los funcionarios responsables de TIC, recordando la inclusión de la obligación en los estudios previos. Esta acción culmina en el mes de abril de 2020"/>
    <s v="EN EJECUCIÓN"/>
    <n v="0.15"/>
    <s v="29/04/2020: Se observó  mediante correo electronico del 9 de Octubre de 2019;  envia a los funcionarios responsables de TIC, recordando la inclusión de la obligación en los estudios previos, sin embargo  de acuerdo a lo reportado por TICS  &quot;no cursa ningu"/>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Se presentan evidencias en las que se incorpora en los estudios previos de Estudios Previos Contratación Prestación De Servicios Profesionales  O De Apoyo A La Gestión  GC-FT-22 en el numeral 11. &quot;designación del supervisor del contrato&quot; en la cual indica"/>
    <s v="CUMPLIDA"/>
    <n v="1"/>
    <s v="Se presentan evidencias en las que se incorpora en los estudios previos de Estudios Previos Contratación Prestación De Servicios Profesionales  O De Apoyo A La Gestión  GC-FT-22 en el numeral 11. &quot;designación del supervisor del contrato&quot; en la cual indica"/>
    <x v="0"/>
  </r>
  <r>
    <n v="55"/>
    <n v="203"/>
    <n v="2019"/>
    <s v="2019 2019"/>
    <n v="22"/>
    <s v="3.1.3.14"/>
    <n v="1"/>
    <s v="1 01 - AUDITORIA DE REGULARIDAD"/>
    <s v="Control Gestión"/>
    <s v="Control Fiscal Interno"/>
    <s v="Hallazgo Administrativo con presunta incidencia disciplinaria"/>
    <s v="Hallazgo administrativo con presunta incidencia disciplinaria, por delegar una supervisión en el marco del contrato de obra 416 de 2017"/>
    <s v="Preveer en los pliegos de condiciones de contrato de obra pública que tenga adicional la entrega de elementos, además de las contratación de la interventoria para la obra la designación de un supervisor para la recepción de los bienes adquiridos."/>
    <s v="Interventoria en los contratos de obra con valor superior a la menor cuantia"/>
    <s v="Contratos de interventoria / Contratos del obras supervisados por la oficina TIC con valor superior a la menor cuant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m/>
    <n v="0"/>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n v="0"/>
    <s v="La OFicina TICs manifiesta que  no se han presentado contratos de obra ni de interventoria supervisados por la oficina TIC en el periodo de seguimiento. La oficina TIC se encuentra atenta a designaciones por por parte de la direccion general de contratos "/>
    <s v="EN EJECUCIÓN"/>
    <n v="0"/>
    <s v="29/04/2020:De acuerdo a la Oficina  de informativa y sistemas , &quot;No se han presentado contratos de obra ni de interventoria supervisados por la oficina TIC en el periodo de seguimiento. La oficina TIC se encuentra atenta a designaciones por por parte de l"/>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Se presentan evidencias del LINK del proceso de contratación IDIGER-LIC-003-2020 correspondiente a la obra pública a desarrollar en el barrio Los Laches en el cual se pude evidencia que en el documento denominado &quot; Documento Complementario al proyecto de "/>
    <s v="CUMPLIDA"/>
    <n v="1"/>
    <s v="Se presentan evidencias del LINK del proceso de contratación IDIGER-LIC-003-2020 correspondiente a la obra pública a desarrollar en el barrio Los Laches en el cual se pude evidencia que en el documento denominado &quot; Documento Complementario al proyecto de "/>
    <x v="0"/>
  </r>
  <r>
    <n v="56"/>
    <n v="203"/>
    <n v="2019"/>
    <s v="2019 2019"/>
    <n v="22"/>
    <s v="3.1.3.15"/>
    <n v="1"/>
    <s v="1 01 - AUDITORIA DE REGULARIDAD"/>
    <s v="Control Gestión"/>
    <s v="Control Fiscal Interno"/>
    <s v="Hallazgo Administrativo con presunta incidencia disciplinaria"/>
    <s v="Hallazgo administrativo con presunta incidencia disciplinaria por vulnerar el principio de transparencia en la subasta inversa IDIGER-SA-MC-014-2017"/>
    <s v="En el estudio de mercado de las subastas se solicitara unicamente lo establecido en 2.2.1.2.1.2.1 decreto 1082 2015 y en la matriz de riesgo se establecera el concepto de incompatibilidad de tecnologia, salvo que se trate de un único proveedor."/>
    <s v="Fichas tecnicas ajustadas al decreto"/>
    <s v="Procesos con fichas tecnicas ajustadas al decreto / procesos de subasta de la oficina TIC durante la vigencia"/>
    <n v="100"/>
    <s v="Oficina TICS"/>
    <d v="2019-04-17T00:00:00"/>
    <d v="2020-04-07T00:00:00"/>
    <m/>
    <m/>
    <m/>
    <m/>
    <m/>
    <m/>
    <m/>
    <m/>
    <m/>
    <m/>
    <m/>
    <m/>
    <s v="0/0 "/>
    <s v="24/04/2020 No se han presentado procesos de subasta supervisados por oficina TIC en el periodo de seguimiento. La oficina TIC se encuentra atenta al plan de adquisiciones para implementar la accion en cuanto surja un proceso de tipo subasta_x000a__x000a_20/09/2020_x000a_Pa"/>
    <n v="0"/>
    <m/>
    <m/>
    <s v="Seguimiento  18 de julio de 2019: No se observó registro de avance por parte de la oficina TICS"/>
    <n v="0"/>
    <s v="Seguimiento 11 de Octubre de 2019 la Oficina TICS no reporta avance debido a que a la fecha en la oficina TICS procesos de subasta supervisados por oficina TIC .La acción culmina en abril de 2020. MLBC"/>
    <n v="0"/>
    <s v="la Oficina TICS no reporta avance debido a que a la fecha en la oficina TICS procesos de subasta supervisados por oficina TIC .La acción culmina en abril de 2020. MLBC"/>
    <s v="EN EJECUCIÓN"/>
    <n v="0"/>
    <s v="29/04/2020: De acuerdo a la Oficina  de informativa y sistemas &quot;No se han presentado procesos de subasta supervisados por oficina TIC en el periodo de seguimiento. La oficina TIC se encuentra atenta al plan de adquisiciones para implementar la accion en c"/>
    <s v="EN EJECUCIÓN"/>
    <m/>
    <m/>
    <s v="31/07/2020 Durante este periodo no se presentaron seguimientos, asi como evidencias o soportes  de la gestion de la acción planteada._x000a__x000a_Se recomienda que frente al vencimiento de la accion, se tomen las medidas pertinentes tendientes a gartantizar su cumpl"/>
    <s v="VENCIDA"/>
    <n v="1"/>
    <s v="_x000a_26/10/2020 Según el seguimiento realizado el dia 30/09/2020 el cual  hace referencia de la publicacion de bolsa de repuestos, planteado como una subasta, en la que se indica la la inclusion en la matriz de riesgos por incompatibilidad tecnologica, una ve"/>
    <s v="CUMPLIDA"/>
    <n v="1"/>
    <s v="Se reporta evidencia del Contrato 583 de 2020, el cual de bolsa de repuestos, planteado como una subasta, en la que se indica la la inclusion en la matriz de riesgos por incompatibilidad tecnologica, durante el periodo de ejecucion de la accion no se pres"/>
    <s v="CUMPLIDA"/>
    <n v="1"/>
    <s v="Se reporta evidencia del Contrato 583 de 2020, el cual de bolsa de repuestos, planteado como una subasta, en la que se indica la la inclusion en la matriz de riesgos por incompatibilidad tecnologica, durante el periodo de ejecucion de la accion no se pres"/>
    <x v="0"/>
  </r>
  <r>
    <n v="57"/>
    <n v="203"/>
    <n v="2019"/>
    <s v="2019 2019"/>
    <n v="22"/>
    <s v="3.1.3.16"/>
    <n v="1"/>
    <s v="1 01 - AUDITORIA DE REGULARIDAD"/>
    <s v="Control Gestión"/>
    <s v="Control Fiscal Interno"/>
    <s v="Hallazgo Administrativo con presunta incidencia disciplinaria"/>
    <s v="Hallazgo administrativo con presunta incidencia disciplinaria, por debilidades en la interventoría y supervisión del contrato de obra 416 de 2017 y contrato de interventoría 420 de 2017"/>
    <s v="Realizar el diseño de el formato &quot;Transferencia de conocimiento de servicios tecnologicos&quot; , registrarlo en el sistema de gestión de calidad e implementarlo en los contratos cuya obligación involucre transferencia de conocimiento por parte del proveedor."/>
    <s v="% de implementacion de los formatos durante la vigencia"/>
    <s v="Formatos diligenciados / Procesos contractuales requeridos"/>
    <n v="100"/>
    <s v="Oficina TICS"/>
    <d v="2019-04-17T00:00:00"/>
    <d v="2020-04-07T00:00:00"/>
    <m/>
    <m/>
    <m/>
    <m/>
    <m/>
    <m/>
    <m/>
    <m/>
    <m/>
    <m/>
    <m/>
    <m/>
    <n v="0.15"/>
    <s v="24/04/2020. El formato TC-FT-18 Formato Transferencia Conocimiento Servicios Tecnologicos. Fué revisado por la oficina de planeación y se envío a Gestión Documental para su revisión y posterior publicación.                             13/05/2020. El forma"/>
    <n v="0"/>
    <m/>
    <m/>
    <s v="Seguimiento  18 de julio de 2019: No se observó registro de avance por parte de la oficina TICS"/>
    <n v="0.15"/>
    <s v="Seguimiento 11 de Octubre de 2019: se evidencia borrador del Acta de transferencia de conocimiento _x000a_de servicios tecnologico.Pendiente de ser aprobado por la Oficina Asesora de Planeación. MLBC"/>
    <m/>
    <s v="31 de diciembre de 2019_x000a_No se reporta avance por parte de la oficina TICS"/>
    <s v="EN EJECUCIÓN"/>
    <n v="100"/>
    <s v="29/04/2020: No se evidenció Realizar el diseño de el formato &quot;Transferencia de conocimiento de servicios tecnologicos&quot; formato TC-FT-18  en el mapa de procesos , de acuerdo a TICS este formato _x000a_ Fué revisado por la oficina de planeación y enviado  a Gesti"/>
    <s v="EN EJECUCIÓN"/>
    <m/>
    <n v="1"/>
    <s v="31/07/2020 El formato en mencion esta implemntado desde el mes de mayo de 2020"/>
    <s v="CUMPLIDA"/>
    <n v="1"/>
    <s v="31/07/2020 El formato en mencion esta implemntado desde el mes de mayo de 2020"/>
    <s v="CUMPLIDA"/>
    <n v="1"/>
    <s v="Se encuentra formato establecido TC-FT-18 Formato Transferencia Conocimiento Servicios Tecnologicos para su uso cuando se presente contratos que lo requieran por su naturaleza en la Oficina de TICS."/>
    <s v="CUMPLIDA"/>
    <n v="1"/>
    <s v="Se encuentra formato establecido TC-FT-18 Formato Transferencia Conocimiento Servicios Tecnologicos para su uso cuando se presente contratos que lo requieran por su naturaleza en la Oficina de TICS."/>
    <x v="0"/>
  </r>
  <r>
    <n v="58"/>
    <n v="203"/>
    <n v="2019"/>
    <s v="2019 2019"/>
    <n v="22"/>
    <s v="3.1.3.17"/>
    <n v="1"/>
    <s v="1 01 - AUDITORIA DE REGULARIDAD"/>
    <s v="Control Gestión"/>
    <s v="Control Fiscal Interno"/>
    <s v="Hallazgo Administrativo con presunta incidencia disciplinaria"/>
    <s v="Hallazgo administrativo con presunta incidencia disciplinaria, por falta de seguimiento por parte de la interventoría e IDIGER frente a la cancelación de la contribución parafiscal al Fondo Nacional de Formación Profesional de la Industria de la Construcc"/>
    <s v="Incluir la obligacion al contratista: &quot;El contratista deberá anexar el recibo de pago al(FIC)correspondiente a la ejecución del presente contrato de obra, para la suscripción del acta de liquidación&quot; y a la interventoria: &quot;Verificar que el contratista ane"/>
    <s v="% contratos de obra e interventoria con la obligación del FIC"/>
    <s v="contratos con la obligacion FIC/Total de contratos de obra e interventoria de la oficina TIC durante la vigenc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m/>
    <m/>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m/>
    <s v="la Oficina TICS no reporta avance debido a que a la fecha en la oficina TICS no se han presentado contratos de obra ni de interventoria.La acción culmina en abril de 2020.  MLBC"/>
    <s v="EN EJECUCIÓN"/>
    <n v="0"/>
    <s v="29/04/2020:  De acuerdo a lo informado por TICS&quot; no se han  presentado contratos de obra ni de interventoria supervisados por la oficina TIC en el periodo de seguimiento. La oficina TIC se encuentra atenta a designaciones por por parte de la direccion gen"/>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Se presenta evidencia relacionada con el link del proceso de contratación IDIGER-LIC-003-2020correspondiente a la obra pública a desarrollar en el barrio Los Laches en el cual se pude evidencia que en el documento denominado &quot; Documento Complementario al "/>
    <s v="CUMPLIDA"/>
    <n v="1"/>
    <s v="Se presenta evidencia relacionada con el link del proceso de contratación IDIGER-LIC-003-2020correspondiente a la obra pública a desarrollar en el barrio Los Laches en el cual se pude evidencia que en el documento denominado &quot; Documento Complementario al "/>
    <x v="0"/>
  </r>
  <r>
    <n v="59"/>
    <n v="203"/>
    <n v="2019"/>
    <s v="2019 2019"/>
    <n v="22"/>
    <s v="3.1.3.18"/>
    <n v="1"/>
    <s v="1 01 - AUDITORIA DE REGULARIDAD"/>
    <s v="Control Gestión"/>
    <s v="Control Fiscal Interno"/>
    <s v="Hallazgo administrativo"/>
    <s v="Hallazgo administrativo por deficiencia en los controles de la supervisión y falencias en la planeación de los contratos de logística 345 de 2014 y 290 de 2018"/>
    <s v="Elaborar, implementar y socializar una guía que contenga las instrucciones a seguir por parte de las dependencias solicitantes de los servicios del contrato del apoyo logistíco antes, durante y después del evento"/>
    <s v="Guía de instrucciones para el uso del contrato de apoyo logístico"/>
    <s v="1 Guía elaborada y implementada"/>
    <n v="1"/>
    <s v="Subdirección Corporativa y de Asuntos Disciplinarios"/>
    <d v="2019-05-02T00:00:00"/>
    <d v="2019-06-28T00:00:00"/>
    <m/>
    <m/>
    <m/>
    <m/>
    <m/>
    <m/>
    <n v="1"/>
    <s v="23 de julio de 2019_x000a__x000a_Se elaboró la guía y se remitió a la OAP a través de correo institucional_x000a__x000a_Octubre de 2019_x000a_Se elaboró un instructivo para la programación de servicios de apoyo logísitco, acompañado de un formato de solicitud delevento, documentos que"/>
    <m/>
    <m/>
    <m/>
    <m/>
    <m/>
    <m/>
    <n v="0"/>
    <m/>
    <n v="0.8"/>
    <s v="Se identifican los siguientes soportes: Correo enviado a OAP para aprobación del documento: INSTRUCTIVO PARA LA PROGRAMACION DE SERVICIOS_x000a__x000a_DE APOYO LOGISTICO y el documento  relacionado. SE asigna un 80% de cumplimiento hasta aprobación. Se encuentra Venc"/>
    <n v="1"/>
    <s v="El documento se encuentra publicado en el proceso de Gestión Administrativa en el siguiente link: https://www.idiger.gov.co/web/guest/administrativa se adjuntan:MP-IN-01 Instructivo apoyo Logístico_x000a_MP-FT-01 Formato de solicitud del Evento"/>
    <n v="1"/>
    <s v="El documento se encuentra publicado en el proceso de Gestión Administrativa en el siguiente link: https://www.idiger.gov.co/web/guest/administrativa se adjuntan:MP-IN-01 Instructivo apoyo Logístico_x000a_MP-FT-01 Formato de solicitud del Evento"/>
    <s v="CUMPLIDA"/>
    <n v="1"/>
    <s v="El documento se encuentra publicado en el proceso de Gestión Administrativa en el siguiente link: https://www.idiger.gov.co/web/guest/administrativa se adjuntan:MP-IN-01 Instructivo apoyo Logístico_x000a_MP-FT-01 Formato de solicitud del Evento_x000a__x000a_CERRADA AUDITOR"/>
    <s v="CUMPLIDA"/>
    <s v="CERRADA AUDITORIA CÓD 57 PAD 2020"/>
    <n v="1"/>
    <s v="CERRADA AUDITORIA CÓD 57 PAD 2020"/>
    <s v="CUMPLIDA"/>
    <n v="1"/>
    <s v="CERRADA AUDITORIA CÓD 57 PAD 2020"/>
    <s v="CUMPLIDA"/>
    <n v="1"/>
    <s v="CERRADA AUDITORIA CÓD 57 PAD 2020"/>
    <s v="CUMPLIDA"/>
    <n v="1"/>
    <s v="CERRADA AUDITORIA CÓD 57 PAD 2020"/>
    <x v="0"/>
  </r>
  <r>
    <n v="60"/>
    <n v="203"/>
    <n v="2019"/>
    <s v="2019 2019"/>
    <n v="22"/>
    <s v="3.1.3.18"/>
    <n v="2"/>
    <s v="1 01 - AUDITORIA DE REGULARIDAD"/>
    <s v="Control Gestión"/>
    <s v="Control Fiscal Interno"/>
    <s v="Hallazgo administrativo"/>
    <s v="Hallazgo administrativo por deficiencia en los controles de la supervisión y falencias en la planeación de los contratos de logística 345 de 2014 y 290 de 2018"/>
    <s v="Solicitar a la empresa contratista un informe mensual de la ejecución del contrato"/>
    <s v="Informe de ejecución del contrato"/>
    <s v="Número de informes de ejecución del contrato/Plazo del contrato(meses)"/>
    <n v="100"/>
    <s v="Subdirección Corporativa y de Asuntos Disciplinarios"/>
    <d v="2019-08-01T00:00:00"/>
    <d v="2019-12-31T00:00:00"/>
    <m/>
    <m/>
    <m/>
    <m/>
    <m/>
    <m/>
    <n v="0.5"/>
    <s v="Octubre de 2019:_x000a_No se realizó contrato de apoyo logístico en el IDIGER. En reemplazo se suscribio el contrato de suministro de alimentos No. 447 de 2019, en el cual se establece la obligación específica No. 17: &quot; Entregar con la cuenta de cobro la consta"/>
    <m/>
    <m/>
    <m/>
    <m/>
    <m/>
    <m/>
    <n v="0"/>
    <m/>
    <m/>
    <s v="19/07/2019  La acción se iniciará en agosto de acuerdo a lo programado, pues alli se firmará el nuevo contrato de logística. DKRP"/>
    <m/>
    <s v="La SCAD manifiesta que no se realizó contrato de apoyo logístico en el IDIGE,  sino contrato de suministro de alimentos No. 447 de 2019 (4 meses: El pago se hará en mensualidades contra la presentación de factura), en el cual  esta  la obligación específi"/>
    <n v="1"/>
    <s v="Se evidencia soportes de la ejecución del contrato, en donde se muestra como fue la ejecución del mismo de conformidad con lo solicitado.Se relaciona en un cuadro de excel con 10 refrigerios entregados para un total de $9928170. Empresa ROKY`s FOOD. _x000a_El c"/>
    <s v="CUMPLIDA"/>
    <n v="1"/>
    <s v="Se evidencia soportes de la ejecución del contrato, en donde se muestra como fue la ejecución del mismo de conformidad con lo solicitado.Se relaciona en un cuadro de excel con 10 refrigerios entregados para un total de $9928170. Empresa ROKY`s FOOD. _x000a_El c"/>
    <s v="CUMPLIDA"/>
    <s v="CERRADA AUDITORIA CÓD 57 PAD 2020"/>
    <n v="1"/>
    <s v="CERRADA AUDITORIA CÓD 57 PAD 2020"/>
    <s v="CUMPLIDA"/>
    <n v="1"/>
    <s v="CERRADA AUDITORIA CÓD 57 PAD 2020"/>
    <s v="CUMPLIDA"/>
    <n v="1"/>
    <s v="CERRADA AUDITORIA CÓD 57 PAD 2020"/>
    <s v="CUMPLIDA"/>
    <n v="1"/>
    <s v="CERRADA AUDITORIA CÓD 57 PAD 2020"/>
    <x v="0"/>
  </r>
  <r>
    <n v="61"/>
    <n v="203"/>
    <n v="2019"/>
    <s v="2019 2019"/>
    <n v="22"/>
    <s v="3.2.1.1"/>
    <n v="1"/>
    <s v="1 01 - AUDITORIA DE REGULARIDAD"/>
    <s v="Control Gestión"/>
    <s v="Control Fiscal Interno"/>
    <s v="Hallazgo Administrativo con presunta incidencia disciplinaria"/>
    <s v="Hallazgo administrativo con presunta incidencia disciplinaria, por la baja ejecución presupuestal de los proyectos de inversión 1158 y 1178, contraviniendo el principio de anualidad y planeación establecidos en el Estatuto Orgánico del Presupuesto"/>
    <s v="Realizar inventario semestral de necesidades de herramientas, accesorios y/o equipos que se requieren para garantizar el cumplimiento de las metas del proyecto 1178. Los cuales permitan evidenciar las necesidades de compras para el CDLyR con anterioridad,"/>
    <s v="Inventario semestral de HEAS"/>
    <s v="(N° de invetarios HEAS realizados/ 2 inventarios HEAS)*100"/>
    <n v="100"/>
    <s v="Subd. Manejo de Emergencias"/>
    <d v="2019-04-15T00:00:00"/>
    <d v="2019-12-31T00:00:00"/>
    <m/>
    <m/>
    <m/>
    <m/>
    <n v="1"/>
    <s v="22-07-2019: Se elaboró el plan de adquisiones de la SMEyD, como una herramienta mediante la cual se realiza el inventario de las necesidades de HEAS, identificando y priorizando confome al presupuesto y el tiempo de ejecución. Se adjunta el plan para los "/>
    <m/>
    <m/>
    <m/>
    <m/>
    <m/>
    <m/>
    <m/>
    <m/>
    <n v="0"/>
    <m/>
    <n v="0"/>
    <s v="La dependencia remite como soporte excel con procesos de compra. Como evidncia se reuiere inventario semestral de acuerdo a la acciòn formulada: Realizar inventario semestral de necesidades de herramientas, accesorios y/o equipos que se requieren para gar"/>
    <m/>
    <m/>
    <n v="1"/>
    <s v="Con el propósito de realizar mayor control a las necesidades en recursos, herramientas, equipos y otros, de la Subdirección para el Manejo de Emergencias y Desastres-SMEYD, se elaboró un documento de control en el cual se describen los procesos requeridos"/>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62"/>
    <n v="203"/>
    <n v="2019"/>
    <s v="2019 2019"/>
    <n v="22"/>
    <s v="3.2.1.1"/>
    <n v="2"/>
    <s v="1 01 - AUDITORIA DE REGULARIDAD"/>
    <s v="Control Gestión"/>
    <s v="Control Fiscal Interno"/>
    <s v="Hallazgo Administrativo con presunta incidencia disciplinaria"/>
    <s v="Hallazgo administrativo con presunta incidencia disciplinaria, por la baja ejecución presupuestal de los proyectos de inversión 1158 y 1178, contraviniendo el principio de anualidad y planeación establecidos en el Estatuto Orgánico del Presupuesto"/>
    <s v="Daremos estricto cumplimiento a los decretos 111 de 1996, 714 de 1996 y la ley 819 de 2003."/>
    <s v="Proyecto 1158"/>
    <s v="Presupuesto programado/ Presupuesto aprobado"/>
    <n v="100"/>
    <s v="Subdireccion Reducción"/>
    <d v="2019-04-15T00:00:00"/>
    <d v="2019-12-31T00:00:00"/>
    <m/>
    <m/>
    <m/>
    <s v="10/01/2017 Acciones realizadas _x000a_Se realiza el monitoreo semanal al avance de la ejecución de la meta mediante el informe semanal de interventoría y las actas de Comité de obra. _x000a__x000a_Evidencias_x000a_Se adjuntan como evidencia los informes semanal de ejecución de o"/>
    <m/>
    <m/>
    <m/>
    <m/>
    <m/>
    <m/>
    <m/>
    <m/>
    <m/>
    <m/>
    <n v="0"/>
    <m/>
    <n v="0.25"/>
    <s v="SEGUIMIENTO JULIO DE 2019: La dependencia informa que se ha dado estricto cumplimiento a los decretos 111 de 1996, 714 de 1996 y la ley 819 de 2003, en reporte del PACA con corte  de junio. Se requieren los soportes de cumplimiento."/>
    <n v="0.5"/>
    <s v="SEGUIMIENTO OCTUBRE OCI: La dependencia remite actas de comités de las obras Casagrande, Porvenir, Serranías, Arabia, La Estrada y Juan José Rondón y los informes de monitoreo semanal realizados por la interventoría. Se recomienda continuar con la ejecuci"/>
    <n v="0.88"/>
    <s v="Se presenta a cierre de diciembre de 2019 una ejecución del 88% del proyecto 1158  -Reducción del riesgo y adaptacion al cambio climático. Se adjunta informe de gestión y Ejecución presupuestal asociada y control sobre obras"/>
    <s v="VENCIDA"/>
    <m/>
    <m/>
    <s v="CUMPLIDA"/>
    <s v="CERRADA AUDITORIA CÓD 57 PAD 2020"/>
    <n v="1"/>
    <s v="CERRADA AUDITORIA CÓD 57 PAD 2020"/>
    <s v="CUMPLIDA"/>
    <n v="1"/>
    <s v="CERRADA AUDITORIA CÓD 57 PAD 2020"/>
    <s v="CUMPLIDA"/>
    <n v="1"/>
    <s v="CERRADA AUDITORIA CÓD 57 PAD 2020"/>
    <s v="CUMPLIDA"/>
    <n v="1"/>
    <s v="CERRADA AUDITORIA CÓD 57 PAD 2020"/>
    <x v="0"/>
  </r>
  <r>
    <n v="63"/>
    <n v="203"/>
    <n v="2019"/>
    <s v="2019 2019"/>
    <n v="22"/>
    <s v="3.2.1.2"/>
    <n v="1"/>
    <s v="1 01 - AUDITORIA DE REGULARIDAD"/>
    <s v="Control Gestión"/>
    <s v="Control Fiscal Interno"/>
    <s v="Hallazgo Administrativo con presunta incidencia disciplinaria"/>
    <s v="Hallazgo administrativo con presunta incidencia disciplinaria, por ejecutar recursos de los proyectos de inversión 1172, 1178, 1158 en gastos de funcionamiento, en el contrato No. 290 de 2018"/>
    <s v="Solicitar y aplicar un concepto a la Secretaría Distrital de Planeación sobre la viabilidad de incluir gastos operativos en proyectos de inversión"/>
    <s v="Concepto de la Secretaría Distrital de Planeación"/>
    <s v="1 concepto aplicado"/>
    <n v="1"/>
    <s v="Sub Corporativa y de Asuntos Disciplin - Ofi Asesora Planeac con apoyo gerentes proye 1172-1178-1158"/>
    <d v="2019-05-02T00:00:00"/>
    <d v="2019-07-31T00:00:00"/>
    <m/>
    <m/>
    <m/>
    <m/>
    <m/>
    <m/>
    <n v="1"/>
    <s v="Se solicitó concepto a la Secretaría de Planeación y a la Secretaría de Hacienda Distrital a través de comunicación radicada con el No. 2019EE10053 y 2019EE9986  respectivamente en donde se menciona lo siguiente:_x000a_&quot;Con el fin de aclarar conceptos técnicos "/>
    <m/>
    <m/>
    <m/>
    <m/>
    <m/>
    <m/>
    <n v="0"/>
    <m/>
    <m/>
    <s v="19/07/2019 Se solicitó concepto a la Secretaría de Planeación y a la Secretaría de Hacienda Distrital a través de comunicación radicada con el No. 2019ee10053 y 2019EE9986.  Se valora al 50% en atención a que se cumple con la solicitud a las entidades res"/>
    <n v="1"/>
    <s v="22/08/2019: Se identifican  comunicaciones  por parte de la Secretaría de Hacienda a través de la Comunicación radicada con el Número 2019ER14882 del 8 de agosto de 2019 IDIGER y 2019EE144928 del 2 de agosto de 2019 SH y la Secretaría de Planeación a trav"/>
    <n v="1"/>
    <s v="Se identifican  comunicaciones  por parte de la Secretaría de Hacienda a través de la Comunicación radicada con el Número 2019ER14882 del 8 de agosto de 2019 IDIGER y 2019EE144928 del 2 de agosto de 2019 SH y la Secretaría de Planeación a través de la rad"/>
    <s v="CUMPLIDA"/>
    <n v="0"/>
    <s v="La respuesta y soportes remitidos a la Contraloría como respuesta al Informe Preliminar de Auditoría Cód 57 PAD 2020, finalmente dieron por cerrada la acción en el Informe Definitiva Radicado con Cordis 2020ER6396 del 14/05/2020."/>
    <s v="CUMPLIDA"/>
    <s v="CERRADA AUDITORIA CÓD 57 PAD 2020"/>
    <n v="1"/>
    <s v="CERRADA AUDITORIA CÓD 57 PAD 2020"/>
    <s v="CUMPLIDA"/>
    <n v="1"/>
    <s v="CERRADA AUDITORIA CÓD 57 PAD 2020"/>
    <s v="CUMPLIDA"/>
    <n v="1"/>
    <s v="CERRADA AUDITORIA CÓD 57 PAD 2020"/>
    <s v="CUMPLIDA"/>
    <n v="1"/>
    <s v="CERRADA AUDITORIA CÓD 57 PAD 2020"/>
    <x v="0"/>
  </r>
  <r>
    <n v="64"/>
    <n v="203"/>
    <n v="2019"/>
    <s v="2019 2019"/>
    <n v="22"/>
    <s v="3.2.1.3"/>
    <n v="1"/>
    <s v="1 01 - AUDITORIA DE REGULARIDAD"/>
    <s v="Control Gestión"/>
    <s v="Control Fiscal Interno"/>
    <s v="Hallazgo administrativo"/>
    <s v="Hallazgo administrativo, por la desactualización de las fichas de Estadística Básica de Inversión -EBI y de los documentos de formulación de los Proyectos de inversión 1172, 1158, 1178 y 1166"/>
    <s v="Articular el procedimiento de formulación y/o seguimiento a los proyectos de inversión o el que haga sus veces con los manuales definidos por la Secretaria Distrital de Planeación-SDP y la Secretaría Distrital de Hacienda - SDH en lo referente a modificac"/>
    <s v="Procedimiento Actualizado"/>
    <s v="Un procedimiento actualizado y socializado con el área de planeación y los referentes de cada proyecto."/>
    <n v="1"/>
    <s v="Oficina Asesora de Planeación"/>
    <d v="2019-07-01T00:00:00"/>
    <d v="2020-01-31T00:00:00"/>
    <m/>
    <m/>
    <m/>
    <m/>
    <m/>
    <m/>
    <m/>
    <m/>
    <m/>
    <m/>
    <n v="1"/>
    <s v="Seguimiento 31/12/2019_x000a_Se realizó la actualización del procedimiento Formulación, reformulación y modificación de planes, programas y proyectos de inversión, en la cual se articularon las actividades que se realizan de acuerdo con manuales definidos por l"/>
    <m/>
    <m/>
    <n v="0"/>
    <m/>
    <n v="0.2"/>
    <s v="Seguimiento18 de julio de 2019: Se evidenció con el líder asignado por la OAP que esta oficina ha venido recopilando los lineamientos de la Secretaría Distrital de Planeación que tienen que ver con la actualización de las fichas EBI de los proyectos de in"/>
    <n v="0.2"/>
    <s v="Seguimiento15 de octubre de 2019: Se evidenció que la oficina Asesora de planeación una vez recopilo  los lineamientos de la Secretaría Distrital de Planeación que tienen que ver con la actualización de las fichas EBI de los proyectos de inversión._x000a__x000a_Se re"/>
    <n v="1"/>
    <s v="Seguimiento 31/12/2019_x000a_Se evidenció la actualización del procedimiento Formulación, reformulación y modificación de planes, programas y proyectos de inversión, en la cual se articularon las actividades que se realizan de acuerdo con manuales definidos por"/>
    <s v="CUMPLIDA"/>
    <m/>
    <m/>
    <s v="EN EJECUCIÓN"/>
    <m/>
    <n v="1"/>
    <s v="Seguimiento 31/12/2019_x000a_Se evidenció la actualización del procedimiento Formulación, reformulación y modificación de planes, programas y proyectos de inversión, en la cual se articularon las actividades que se realizan de acuerdo con manuales definidos por"/>
    <s v="CUMPLIDA"/>
    <n v="1"/>
    <s v="Seguimiento 31/12/2019_x000a_Se evidenció la actualización del procedimiento Formulación, reformulación y modificación de planes, programas y proyectos de inversión, en la cual se articularon las actividades que se realizan de acuerdo con manuales definidos por"/>
    <s v="CUMPLIDA"/>
    <n v="1"/>
    <s v="Se evidenció la actualización del procedimiento Formulación, reformulación y modificación de planes, programas y proyectos de inversión, en la cual se articularon las actividades que se realizan de acuerdo con manuales definidos por la Secretaria Distrita"/>
    <s v="CUMPLIDA"/>
    <n v="1"/>
    <s v="Se evidenció la actualización del procedimiento Formulación, reformulación y modificación de planes, programas y proyectos de inversión, en la cual se articularon las actividades que se realizan de acuerdo con manuales definidos por la Secretaria Distrita"/>
    <x v="0"/>
  </r>
  <r>
    <n v="65"/>
    <n v="203"/>
    <n v="2019"/>
    <s v="2019 2019"/>
    <n v="22"/>
    <s v="3.2.1.4"/>
    <n v="1"/>
    <s v="1 01 - AUDITORIA DE REGULARIDAD"/>
    <s v="Control Gestión"/>
    <s v="Control Fiscal Interno"/>
    <s v="Hallazgo administrativo"/>
    <s v="Hallazgo administrativo, por no contar con evaluación ex-post en los proyectos de inversión 1172, 1158, 1178 y 1166 que permitan determinar el cumplimiento de los objetivos del proyecto"/>
    <s v="Incluir dentro del informe de gestión de los proyectos de inversión de la entidad, la evaluación ex post y oficializar la plantilla de reporte dentro del Sistema Integrado de Gestión del IDIGER."/>
    <s v="Informes de Gestión de los proyectos de inversión con evaluación ex proyectos"/>
    <s v="Número de informes con evaluación expost/ Total de informes de gestión"/>
    <n v="4"/>
    <s v="Oficina Asesora de Planeación"/>
    <d v="2019-07-01T00:00:00"/>
    <d v="2020-01-31T00:00:00"/>
    <m/>
    <m/>
    <m/>
    <m/>
    <m/>
    <m/>
    <m/>
    <m/>
    <m/>
    <m/>
    <n v="1"/>
    <s v="Seguimiento 31/01/2019_x000a__x000a_La oficina Asersora de Planeación cuenta con 4 informes de gestión y la respectiva Evaluación Ex-post._x000a__x000a_Seguimiento 31/12/2019_x000a__x000a_Al momento de cuenta con 3 evaluaciones Ex-post correspondientes a los Proyectos 1166, 1178 y 1158._x000a__x000a__x000a_S"/>
    <m/>
    <m/>
    <n v="0"/>
    <m/>
    <n v="0.5"/>
    <s v="Seguimiento  18 de julio de 2019: Se Observó que la OAP elaboró, público y socializo a través de comunicación interna el formato PLF-FT-48 Evaluación Ex-post frente al primer seguimiento  utilizando dicho formato por parte de los responsables y solicitado"/>
    <n v="0.6"/>
    <s v="Seguimiento 15 de octubre de 2019:  se evidencia 2 evaluaciones Ex-post en el formato establecido para tal fin; el proyecto 1178 &quot;Fortalecimiento del Manejo de Emergencias y Desastres&quot; y el Proyecto 1158- Reducción del riesgo y adaptación al cambio climát"/>
    <n v="0.8"/>
    <s v="Seguimiento 31/12/2019_x000a__x000a_Se evidenció 3 evaluaciones Ex-post correspondientes a los Proyectos 1166, 1178 y 1158."/>
    <s v="EN EJECUCIÓN"/>
    <n v="100"/>
    <s v="29/04/20: Se evidenció que la oficina Asesora de Planeación cuenta  las  Evaluaciónes Ex-post_x000a_de los Proyectos 1166, 1178, 1158 y 1172 que permiten  determinar el cumplimiento de los objetivos de los proyectos . MLBC _x000a_"/>
    <s v="EN EJECUCIÓN"/>
    <m/>
    <n v="1"/>
    <s v="29/04/20: Se evidenció que la oficina Asesora de Planeación cuenta  las  Evaluaciónes Ex-post_x000a_de los Proyectos 1166, 1178, 1158 y 1172 que permiten  determinar el cumplimiento de los objetivos de los proyectos . MLBC _x000a_"/>
    <s v="CUMPLIDA"/>
    <n v="1"/>
    <s v="29/04/20: Se evidenció que la oficina Asesora de Planeación cuenta  las  Evaluaciónes Ex-post_x000a_de los Proyectos 1166, 1178, 1158 y 1172 que permiten  determinar el cumplimiento de los objetivos de los proyectos . MLBC _x000a_"/>
    <s v="CUMPLIDA"/>
    <n v="1"/>
    <s v="Se evidenció que la Oficina Asesora de Planeación cuenta las Evaluaciónes Ex-postde los Proyectos 1166, 1178, 1158 y 1172 que permiten determinar el cumplimiento de los objetivos de los proyectos."/>
    <s v="CUMPLIDA"/>
    <n v="1"/>
    <s v="Se evidenció que la Oficina Asesora de Planeación cuenta las Evaluaciónes Ex-postde los Proyectos 1166, 1178, 1158 y 1172 que permiten determinar el cumplimiento de los objetivos de los proyectos."/>
    <x v="0"/>
  </r>
  <r>
    <n v="66"/>
    <n v="203"/>
    <n v="2019"/>
    <s v="2019 2019"/>
    <n v="22"/>
    <s v="3.2.1.5"/>
    <n v="1"/>
    <s v="1 01 - AUDITORIA DE REGULARIDAD"/>
    <s v="Control Gestión"/>
    <s v="Control Fiscal Interno"/>
    <s v="Hallazgo administrativo"/>
    <s v="Hallazgo administrativo, por inconsistencias en el Diligenciamiento de la Ficha de Estadística Básica de Inversión Distrital EBI – D de los proyectos de inversión 1172 y 1178"/>
    <s v="Solicitar la SDP orientaciones metodológicas aplicables a la Gestión de Riesgo en la formulación y seguimiento a proyectos."/>
    <s v="Una comunicación dirigida a la SDP solicitando orientación del impacto de la Gestión de Riesgo."/>
    <s v="Una comunicación dirigida a la SDP"/>
    <n v="1"/>
    <s v="Oficina Asesora de Planeación"/>
    <d v="2019-07-01T00:00:00"/>
    <d v="2020-01-31T00:00:00"/>
    <m/>
    <m/>
    <m/>
    <m/>
    <m/>
    <m/>
    <m/>
    <m/>
    <m/>
    <m/>
    <n v="1"/>
    <s v="Seguimiento a 30/09/2019:_x000a_Se realizó una reunión con la SDP, el 22/08/2019, en la cual indica con respecto a este hallazgo que las actualizaciones a las fichas EBI se hacen cuando requieran Concepto Presupuestal de lo contrario no._x000a__x000a_La territorialización "/>
    <m/>
    <m/>
    <n v="0"/>
    <m/>
    <m/>
    <m/>
    <n v="1"/>
    <s v="Seguimiento 16 de octubre de 2019:Se evidencia comunicación 2019EE9199 el 8 de julio de 2019, dirgida a la Secretaria Distrital de Planeación, solicitando orientaciones metodológicas  aplicables a la Gestión de Riesgo en la Formuilación y seguimiento a pr"/>
    <n v="1"/>
    <s v="Se revisara sostenibilidad  en 2020"/>
    <s v="EN EJECUCIÓN"/>
    <n v="1"/>
    <s v="29/04/2020: Se evidencia comunicación 2019EE9199 el 8 de julio de 2019, dirgida a la Secretaria Distrital de Planeación, solicitando orientaciones metodológicas  aplicables a la Gestión de Riesgo en la Formuilación y seguimiento a proyectos. _x000a_Sin embargo "/>
    <s v="EN EJECUCIÓN"/>
    <m/>
    <n v="1"/>
    <s v="31/07/2020 Durante ese periodo no se han presentado seguimientos por parte de la dependencia, asi como evidencias o soportes relacionadas con la gestión de la acción propuesta._x000a__x000a_Se recomienda adelantar los planes de contingencia orientados a dar continuda"/>
    <s v="CUMPLIDA"/>
    <n v="1"/>
    <s v="31/07/2020 Durante ese periodo no se han presentado seguimientos por parte de la dependencia, asi como evidencias o soportes relacionadas con la gestión de la acción propuesta._x000a__x000a_Se recomienda adelantar los planes de contingencia orientados a dar continuda"/>
    <s v="CUMPLIDA"/>
    <n v="1"/>
    <s v="Se presentan evidencias de la solicitud de orientaciones metodológicas aplicables a la gestión del riesgo, en la formulación y seguimiento a proyectos, presentada desde el IDIGER ala SDA, según Oficio 2019IE9199, allí se solicitan instrucciones puntuales "/>
    <s v="CUMPLIDA"/>
    <n v="1"/>
    <s v="Se presentan evidencias de la solicitud de orientaciones metodológicas aplicables a la gestión del riesgo, en la formulación y seguimiento a proyectos, presentada desde el IDIGER ala SDA, según Oficio 2019IE9199, allí se solicitan instrucciones puntuales "/>
    <x v="0"/>
  </r>
  <r>
    <n v="67"/>
    <n v="203"/>
    <n v="2019"/>
    <s v="2019 2019"/>
    <n v="22"/>
    <s v="3.2.1.6"/>
    <n v="1"/>
    <s v="1 01 - AUDITORIA DE REGULARIDAD"/>
    <s v="Control Gestión"/>
    <s v="Control Fiscal Interno"/>
    <s v="Hallazgo administrativo"/>
    <s v="Hallazgo administrativo, por falencias en la clasificación de los contratos en relación a algunas de las metas de los proyectos de inversión"/>
    <s v="Incluir en el formato de ajuste a la ficha del proyecto de inversión un campo de verificación del objeto con respecto al cumplimiento de la meta proyecto."/>
    <s v="Formato de ajuste a la ficha del proyecto de inversión actualizado"/>
    <s v="Un formato actualizado y socializado con el área de planeación y los referentes de cada proyecto."/>
    <n v="1"/>
    <s v="Oficina Asesora de Planeación"/>
    <d v="2019-04-23T00:00:00"/>
    <d v="2020-04-07T00:00:00"/>
    <m/>
    <m/>
    <m/>
    <m/>
    <m/>
    <m/>
    <m/>
    <m/>
    <m/>
    <m/>
    <n v="1"/>
    <s v="_x000a_Seguimiento 31/12/2019:_x000a_Se creó y publico el formato DE-FT-50-v1 Solicitud ajuste fichas proyectos de inversión, en el cual de verificación del objeto con respecto al cumplimiento de la meta proyecto y el campo de conceptos de gasto._x000a_Se socializó con los"/>
    <m/>
    <m/>
    <n v="0"/>
    <m/>
    <n v="0.8"/>
    <s v="Seguimiento 18 de  julio de 2019: Se observó la elaboración del formato SOLICITUD  AJUSTE FICHAS PROYECTOS DE INVERSIÓN PLE-FT-16, no obstante no se observaron en las evidencias remitidas por la líder aplicación del mismo a la fecha, aun queda tiempo para"/>
    <n v="0.8"/>
    <s v="Seguimiento 16 de octubre de 2019:  se evidenció borrador  de el formato &quot;El formato SOLICITUD  AJUSTE FICHAS PROYECTOS DE INVERSIÓN&quot; de acuerdo con la Oficina asesora de Plabeación se encuentra en fase de prueba. avance de acuerdo al indicador es del 0%."/>
    <n v="1"/>
    <s v="Seguimiento 31/12/2019:_x000a_SE evidenció el formato DE-FT-50-v1 Solicitud ajuste fichas proyectos de inversión, en el cual de verificación del objeto con respecto al cumplimiento de la meta proyecto y el campo de conceptos de gasto._x000a_Se socializó con los refer"/>
    <s v="CUMPLIDA"/>
    <m/>
    <m/>
    <s v="EN EJECUCIÓN"/>
    <m/>
    <n v="1"/>
    <s v="Seguimiento 31/12/2019:_x000a_SE evidenció el formato DE-FT-50-v1 Solicitud ajuste fichas proyectos de inversión, en el cual de verificación del objeto con respecto al cumplimiento de la meta proyecto y el campo de conceptos de gasto._x000a_Se socializó con los refer"/>
    <s v="CUMPLIDA"/>
    <n v="1"/>
    <s v="Seguimiento 31/12/2019:_x000a_SE evidenció el formato DE-FT-50-v1 Solicitud ajuste fichas proyectos de inversión, en el cual de verificación del objeto con respecto al cumplimiento de la meta proyecto y el campo de conceptos de gasto._x000a_Se socializó con los refer"/>
    <s v="CUMPLIDA"/>
    <n v="1"/>
    <s v="Se evidenció el formato DE-FT-50-v1 Solicitud ajuste fichas proyectos de inversión, en el cual de verificación del objeto con respecto al cumplimiento de la meta proyecto y el campo de conceptos de gasto. Posteriormente se hizo modificacion de su denomina"/>
    <s v="CUMPLIDA"/>
    <n v="1"/>
    <s v="Se evidenció el formato DE-FT-50-v1 Solicitud ajuste fichas proyectos de inversión, en el cual de verificación del objeto con respecto al cumplimiento de la meta proyecto y el campo de conceptos de gasto. Posteriormente se hizo modificacion de su denomina"/>
    <x v="0"/>
  </r>
  <r>
    <n v="68"/>
    <n v="203"/>
    <n v="2019"/>
    <s v="2019 2019"/>
    <n v="22"/>
    <s v="3.2.1.6"/>
    <n v="2"/>
    <s v="1 01 - AUDITORIA DE REGULARIDAD"/>
    <s v="Control Gestión"/>
    <s v="Control Fiscal Interno"/>
    <s v="Hallazgo administrativo"/>
    <s v="Hallazgo administrativo, por falencias en la clasificación de los contratos en relación a algunas de las metas de los proyectos de inversión"/>
    <s v="Actualizar el formato de estudios previos, dónde se indique la meta del PDD a la cual le apunta el objeto contractual."/>
    <s v="Formato de ajuste a los estudios previos actualizado"/>
    <s v="Un formato actualizado de estudios previos"/>
    <n v="1"/>
    <s v="Oficina Asesora Jurídica"/>
    <d v="2019-04-23T00:00:00"/>
    <d v="2019-08-11T00:00:00"/>
    <m/>
    <m/>
    <m/>
    <m/>
    <m/>
    <m/>
    <m/>
    <m/>
    <m/>
    <s v="23/07/2019: Se adelantó reunión la Coordinadora de Contratos y la Profesional que tiene a cargo el Plan de Mejoramiento con el fin de establecer fecha para ajustar los estudios previos para adelantar contratación de Prestación de Servicios, con el fin que"/>
    <m/>
    <m/>
    <m/>
    <m/>
    <n v="0"/>
    <m/>
    <n v="100"/>
    <s v="En seguimiento se comprobó que la OAJ adelantó una reunion del 23/07/2019, donde se discute el tema de cambio de formatos para los estudios previos, se evidenció acta de reunion. _x000a_falta evidencia de las acciones aimplementar. _x000a_La ruta de acceso para encon"/>
    <m/>
    <s v=" "/>
    <n v="1"/>
    <s v="Se cumplió con la acción  dado  quedo incluido en el Sistema de Gestión de  la entidad del proceso precontractual, los estudios previos para adelantar los contratos de prestación de servicios de apoyo y profesionales tanto del FONDIGER como del IDIGER.  E"/>
    <s v="CUMPLIDA"/>
    <n v="1"/>
    <s v="30/04/2020: La acción fue cerrada por la Contraloría de Bogotá (COD 57 PAD 2020) SANH"/>
    <s v="CUMPLIDA"/>
    <s v="CERRADA AUDITORIA CÓD 57 PAD 2020"/>
    <n v="1"/>
    <s v="CERRADA AUDITORIA CÓD 57 PAD 2020"/>
    <s v="CUMPLIDA"/>
    <n v="1"/>
    <s v="CERRADA AUDITORIA CÓD 57 PAD 2020"/>
    <s v="CUMPLIDA"/>
    <n v="1"/>
    <s v="CERRADA AUDITORIA CÓD 57 PAD 2020"/>
    <s v="CUMPLIDA"/>
    <n v="1"/>
    <s v="CERRADA AUDITORIA CÓD 57 PAD 2020"/>
    <x v="0"/>
  </r>
  <r>
    <n v="69"/>
    <n v="203"/>
    <n v="2019"/>
    <s v="2019 2019"/>
    <n v="22"/>
    <s v="3.2.2.1"/>
    <n v="1"/>
    <s v="1 01 - AUDITORIA DE REGULARIDAD"/>
    <s v="Control Gestión"/>
    <s v="Control Fiscal Interno"/>
    <s v="Hallazgo administrativo"/>
    <s v="Hallazgo administrativo, por incumplimiento de la meta del proyecto PACA “Construir 16 obras de mitigación, adecuación y recuperación para la reducción del riesgo (Adecuación hidrogeormorfológica de humedales y recuperación y control de la erosión de lagu"/>
    <s v="Articular el procedimiento de formulación y/o seguimiento a los proyectos de inversión o el que haga sus veces con el manual definido por la Secretaria Distrital de Ambiente-SDA para la formulación y seguimiento del PACA o el que haga sus veces."/>
    <s v="Informe de reporte del PACA"/>
    <s v="Documento del informe de reporte del PACA"/>
    <n v="1"/>
    <s v="Subdirecci de Reducción de Riesgos y Adaptación a Cambio Climático con Oficina Asesora de Planeación"/>
    <d v="2019-04-24T00:00:00"/>
    <d v="2019-12-31T00:00:00"/>
    <m/>
    <m/>
    <m/>
    <s v="06/27/2019  Se ha dado estricto cumplimiento a los decretos 111 de 1996, 714 de 1996 y la ley 819 de 2003, en el reporte del PACA con corte de junio._x000a_Evidencia:_x000a_Reporte de PACA                 _x000a__x000a_10/01/2019 _x000a_Se realizó el reporte de PACA de acuerdo a los l"/>
    <m/>
    <m/>
    <m/>
    <m/>
    <m/>
    <m/>
    <n v="1"/>
    <s v="Seguimiento 31/12/2019_x000a_Con respecto a las acciones que debía realizar la Oficina Asesora de Planeación ya se realizó la actualización del procedimiento Formulación, reformulación y modificación de planes, programas y proyectos de inversión y quedo en la v"/>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80"/>
    <s v="SEGUIMIENTO OCTUBRE OCI:  La SRRAC remite evidencia del reporte del PACA  de acuerdo a los lineamientos de SDA._x000a__x000a_Con lo anterior se evidencia cumplimiento del indicador_x000a__x000a_No obstante la acción hace referncia a &quot;Articular el procedimiento de formulación y/o"/>
    <n v="1"/>
    <s v="Se identifica  que la Oficina Asesora de Planeación  realizó la actualización del procedimiento Formulación, reformulación y modificación de planes, programas y proyectos de inversión y quedo en la versión 7, en la cual se incluyó dentro de la política el"/>
    <s v="CUMPLIDA"/>
    <m/>
    <m/>
    <s v="CUMPLIDA"/>
    <s v="CERRADA AUDITORIA CÓD 57 PAD 2020"/>
    <n v="1"/>
    <s v="CERRADA AUDITORIA CÓD 57 PAD 2020"/>
    <s v="CUMPLIDA"/>
    <n v="1"/>
    <s v="CERRADA AUDITORIA CÓD 57 PAD 2020"/>
    <s v="CUMPLIDA"/>
    <n v="1"/>
    <s v="CERRADA AUDITORIA CÓD 57 PAD 2020"/>
    <s v="CUMPLIDA"/>
    <n v="1"/>
    <s v="CERRADA AUDITORIA CÓD 57 PAD 2020"/>
    <x v="0"/>
  </r>
  <r>
    <n v="70"/>
    <n v="203"/>
    <n v="2019"/>
    <s v="2019 2019"/>
    <n v="22"/>
    <s v="3.3.1.1"/>
    <n v="1"/>
    <s v="1 01 - AUDITORIA DE REGULARIDAD"/>
    <s v="Control Financiero"/>
    <s v="Estados Contables"/>
    <s v="Hallazgo administrativo"/>
    <s v="Hallazgo administrativo por diferencias presentadas en las cuentas 1-5-14 – Materiales y Suministros y 1-6-35 – Bienes Muebles en Bodega; con relación al ingreso de elementos al Almacén del Contrato de Obra 416 de 2017"/>
    <s v="Realizar reunión con el área contable con el fin de revisar el ingreso objeto del contrato 416 de 2017 y realizar los ajustes que se consideren pertinentes"/>
    <s v="Reunión con el área contable"/>
    <s v="1 reunión efectuada"/>
    <n v="1"/>
    <s v="Subdirección Corporativa y de Asuntos Disciplinarios"/>
    <d v="2019-05-02T00:00:00"/>
    <d v="2019-06-30T00:00:00"/>
    <m/>
    <m/>
    <m/>
    <m/>
    <m/>
    <m/>
    <n v="1"/>
    <s v="Octubre de 2019:_x000a_Se elaboró un acta con el área contable."/>
    <m/>
    <m/>
    <m/>
    <m/>
    <m/>
    <m/>
    <n v="0"/>
    <m/>
    <m/>
    <s v="19/07/2019 No se ha realizado reunión planteaada. Se encuentra Vencida  DKRP"/>
    <n v="0.5"/>
    <s v="22/08/2019: Se realizó la respectiva reunión  con el area contable para revisar el ingreso del contrato 416 de 2017 y se plantean lso ajustes para agosto de 2019. Se asigna un 50% al quedar pendiente la realziación de los ajustes. Continúa vencida._x000a__x000a_18/10"/>
    <n v="1"/>
    <s v="27/12/2019: Se evidencia dos soportes de los días 30/10/2019 con el ingreso y egreso de los bienes relacionados con el contrato 416 de 2017. Se evidencia acta del 30/10/2019, donde se establecen los ajustes que se deben hacer frente a los elementos entreg"/>
    <s v="CUMPLIDA"/>
    <n v="1"/>
    <s v="27/12/2019: Se evidencia dos soportes de los días 30/10/2019 con el ingreso y egreso de los bienes relacionados con el contrato 416 de 2017. Se evidencia acta del 30/10/2019, donde se establecen los ajustes que se deben hacer frente a los elementos entreg"/>
    <s v="CUMPLIDA"/>
    <s v="CERRADA AUDITORIA CÓD 57 PAD 2020"/>
    <n v="1"/>
    <s v="CERRADA AUDITORIA CÓD 57 PAD 2020"/>
    <s v="CUMPLIDA"/>
    <n v="1"/>
    <s v="CERRADA AUDITORIA CÓD 57 PAD 2020"/>
    <s v="CUMPLIDA"/>
    <n v="1"/>
    <s v="CERRADA AUDITORIA CÓD 57 PAD 2020"/>
    <s v="CUMPLIDA"/>
    <n v="1"/>
    <s v="CERRADA AUDITORIA CÓD 57 PAD 2020"/>
    <x v="0"/>
  </r>
  <r>
    <n v="71"/>
    <n v="203"/>
    <n v="2019"/>
    <s v="2019 2019"/>
    <n v="22"/>
    <s v="3.3.1.2"/>
    <n v="1"/>
    <s v="1 01 - AUDITORIA DE REGULARIDAD"/>
    <s v="Control Financiero"/>
    <s v="Estados Contables"/>
    <s v="Hallazgo administrativo"/>
    <s v="Hallazgo administrativo por no realizar la depuración contable del 100% en el término establecido en la Ley 1819 de 2016"/>
    <s v="Elaborar, aprobar, socializar y aplicar el procedimiento para trámite de incapacidades"/>
    <s v="Procedimiento para trámite de Incapacidades"/>
    <s v="Procedimiento aprobado y socializado"/>
    <n v="1"/>
    <s v="Subdirección Corporativa y de Asuntos Disciplinarios"/>
    <d v="2019-05-02T00:00:00"/>
    <d v="2019-06-30T00:00:00"/>
    <m/>
    <m/>
    <m/>
    <m/>
    <m/>
    <m/>
    <n v="1"/>
    <s v="Julio 19 de 2018_x000a_Se terminó el procedimiento de incapacidades, fue revisado por el área contable y a nivel de normatividad. Se remitió el día de hoy a la Oficina Asesora de Planeación para su revisión y aprobación._x000a_Octubre de 2019_x000a_Los documentos de  proce"/>
    <m/>
    <m/>
    <m/>
    <m/>
    <m/>
    <m/>
    <n v="0"/>
    <m/>
    <n v="0.9"/>
    <s v="19/07/2019 Se  revisa procedimiento para trámite de incapacidades elaborado y se encuentra  en aprobación en OAP mediante correo enviado el 19 de julio de 2019. SE valora en 0.9 hasta aprobación de OAP._x000a_Evidencias Correo con procedimiento adjunto. DKRP "/>
    <n v="1"/>
    <s v="18/10/2019: El procedimiento de trámite de incapacidades se encuentra en el link https://www.idiger.gov.co/web/guest/th: TH-GU-3 Guía para el trámite de incapacidades, licencias de maternidad y paternidad_x000a_TH-PD-29 Procedimiento para el trámite de incapaci"/>
    <n v="1"/>
    <s v="El procedimiento de trámite de incapacidades se encuentra en el link https://www.idiger.gov.co/web/guest/th: TH-GU-3 Guía para el trámite de incapacidades, licencias de maternidad y paternidad_x000a_TH-PD-29 Procedimiento para el trámite de incapacidades y lice"/>
    <s v="CUMPLIDA"/>
    <n v="1"/>
    <s v="El procedimiento de trámite de incapacidades se encuentra en el link https://www.idiger.gov.co/web/guest/th: TH-GU-3 Guía para el trámite de incapacidades, licencias de maternidad y paternidad_x000a_TH-PD-29 Procedimiento para el trámite de incapacidades y lice"/>
    <s v="CUMPLIDA"/>
    <s v="CERRADA AUDITORIA CÓD 57 PAD 2020"/>
    <n v="1"/>
    <s v="CERRADA AUDITORIA CÓD 57 PAD 2020"/>
    <s v="CUMPLIDA"/>
    <n v="1"/>
    <s v="CERRADA AUDITORIA CÓD 57 PAD 2020"/>
    <s v="CUMPLIDA"/>
    <n v="1"/>
    <s v="CERRADA AUDITORIA CÓD 57 PAD 2020"/>
    <s v="CUMPLIDA"/>
    <n v="1"/>
    <s v="CERRADA AUDITORIA CÓD 57 PAD 2020"/>
    <x v="0"/>
  </r>
  <r>
    <n v="72"/>
    <n v="203"/>
    <n v="2019"/>
    <s v="2019 2019"/>
    <n v="22"/>
    <s v="3.3.1.2"/>
    <n v="2"/>
    <s v="1 01 - AUDITORIA DE REGULARIDAD"/>
    <s v="Control Financiero"/>
    <s v="Estados Contables"/>
    <s v="Hallazgo administrativo"/>
    <s v="Hallazgo administrativo por no realizar la depuración contable del 100% en el término establecido en la Ley 1819 de 2016"/>
    <s v="Realizar las acciones que permitan tener la información completa de recobro de incapacidades"/>
    <s v="Plan de acciones sobre recobro de incapacidades"/>
    <s v="Número de acciones realizadas/Número de acciones propuestas"/>
    <n v="100"/>
    <s v="Subdirección Corporativa y de Asuntos Disciplinarios"/>
    <d v="2019-05-02T00:00:00"/>
    <d v="2019-12-31T00:00:00"/>
    <m/>
    <m/>
    <m/>
    <m/>
    <m/>
    <m/>
    <m/>
    <s v="Julio 19 de 2018_x000a_ Se elaboró un plan de trabajo el cual se está ejecutando y se remiten reportes contables_x000a_ Octubre de 2019_x000a_ Se desarrollaron las actividades, que han permitido poner al día los hechos de incapacidades en el IDIGER y hacer la respectiva de"/>
    <m/>
    <m/>
    <m/>
    <m/>
    <m/>
    <m/>
    <n v="0"/>
    <m/>
    <m/>
    <s v="19/07/2019 Se identifica plan de trabajo con objetivo: Generar información contable fiable y de acuerdo a los hechos económicos reportados por talento humano – nomina. Se han realizado 7 actividades, se identifican las comunicaciones de TN Nomina. Sigue e"/>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s v="CUMPLIDA"/>
    <n v="1"/>
    <s v="Se identifica plan de trabajo con objetivo: Generar información contable fiable y de acuerdo a los hechos económicos reportados por talento humano – nomina donde se realizan actividades para  la consecución y búsqueda de documentos soportes  con el fin de"/>
    <s v="CUMPLIDA"/>
    <s v="CERRADA AUDITORIA CÓD 57 PAD 2020"/>
    <n v="1"/>
    <s v="CERRADA AUDITORIA CÓD 57 PAD 2020"/>
    <s v="CUMPLIDA"/>
    <n v="1"/>
    <s v="CERRADA AUDITORIA CÓD 57 PAD 2020"/>
    <s v="CUMPLIDA"/>
    <n v="1"/>
    <s v="CERRADA AUDITORIA CÓD 57 PAD 2020"/>
    <s v="CUMPLIDA"/>
    <n v="1"/>
    <s v="CERRADA AUDITORIA CÓD 57 PAD 2020"/>
    <x v="0"/>
  </r>
  <r>
    <n v="73"/>
    <n v="203"/>
    <n v="2019"/>
    <s v="2019 2019"/>
    <n v="22"/>
    <s v="3.3.1.2"/>
    <n v="3"/>
    <s v="1 01 - AUDITORIA DE REGULARIDAD"/>
    <s v="Control Financiero"/>
    <s v="Estados Contables"/>
    <s v="Hallazgo administrativo"/>
    <s v="Hallazgo administrativo por no realizar la depuración contable del 100% en el término establecido en la Ley 1819 de 2016"/>
    <s v="Realizar el registro contable de acuerdo con la información reportada por el area de Talento Humano"/>
    <s v="Información contable fiable y de acuerdo a los hechos económicos"/>
    <s v="Información registradas/Información reportada"/>
    <n v="100"/>
    <s v="Subdirección Corporativa y de Asuntos Disciplinarios"/>
    <d v="2019-05-02T00:00:00"/>
    <d v="2019-12-31T00:00:00"/>
    <m/>
    <m/>
    <m/>
    <m/>
    <m/>
    <m/>
    <m/>
    <s v="Julio 19 de 2018_x000a_Se elaboró un plan de trabajo el cual se está ejecutando y se remiten reportes contables_x000a_Octubre de 2019_x000a_Se desarrollaron las actividades, que han permitido poner al día los hechos de incapacidades en el IDIGER y hacer la respectiva depur"/>
    <m/>
    <m/>
    <m/>
    <m/>
    <m/>
    <m/>
    <n v="0"/>
    <m/>
    <m/>
    <s v="19/07/2019 Se identifica plan de trabajo con objetivo: Generar información contable fiable y de acuerdo a los hechos económicos reportados por talento humano – nomina. Se han realizado 7 actividades, se identifican las comunicaciones de TN Nomina. DKRP"/>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s v="CUMPLIDA"/>
    <n v="1"/>
    <s v="Se identifica plan de trabajo con objetivo: Generar información contable fiable y de acuerdo a los hechos económicos reportados por talento humano – nomina donde se realizan actividades para  la consecución y búsqueda de documentos soportes  con el fin de"/>
    <s v="CUMPLIDA"/>
    <s v="CERRADA AUDITORIA CÓD 57 PAD 2020"/>
    <n v="1"/>
    <s v="CERRADA AUDITORIA CÓD 57 PAD 2020"/>
    <s v="CUMPLIDA"/>
    <n v="1"/>
    <s v="CERRADA AUDITORIA CÓD 57 PAD 2020"/>
    <s v="CUMPLIDA"/>
    <n v="1"/>
    <s v="CERRADA AUDITORIA CÓD 57 PAD 2020"/>
    <s v="CUMPLIDA"/>
    <n v="1"/>
    <s v="CERRADA AUDITORIA CÓD 57 PAD 2020"/>
    <x v="0"/>
  </r>
  <r>
    <n v="74"/>
    <n v="203"/>
    <n v="2019"/>
    <s v="2019 2019"/>
    <n v="32"/>
    <s v="3.1.1.1"/>
    <n v="1"/>
    <s v="2 02 - AUDITORIA DE DESEMPEÑO"/>
    <s v="Control Gestión"/>
    <s v="Control Fiscal Interno"/>
    <s v="Hallazgo administrativo"/>
    <s v="Hallazgo administrativo por debilidades en el archivo documental, que soporta la trayectoria aplicada para la entrega de ayudas humanitarias de carácter pecuniario"/>
    <s v="Realizar una mesa de trabajo en las cual se compartan los cambios en los lineamientos para la organización del archivo documental de ayudas humanitarias"/>
    <s v="Mesa de trabajo para el archivo documental de ayudas humanitarias"/>
    <s v="Reunión mesa de trabajo programada/ Reunión mesa de trabajo realizada"/>
    <n v="100"/>
    <s v="SUBDIRECCIÓN DE EMERGENCIAS (AYUDAS HUMANITARIAS)"/>
    <d v="2019-10-15T00:00:00"/>
    <d v="2020-09-30T00:00:00"/>
    <m/>
    <m/>
    <m/>
    <m/>
    <n v="1"/>
    <s v="13-01-2020:  Se realizará mesa de trabajo en la semana del 16 al 22 de enero de 2020, la cual tiene el objetivo revisar los lineamientos de Gestión Documental referente al archivo de Ayudas humanitarias. _x000a_23-04-2020. La jefe del área muestra que la reunió"/>
    <m/>
    <m/>
    <m/>
    <m/>
    <m/>
    <m/>
    <m/>
    <m/>
    <m/>
    <s v="NA"/>
    <m/>
    <s v="NA"/>
    <m/>
    <s v="NA"/>
    <m/>
    <s v="Se encuentra en desarrollo la acción hasta 2020"/>
    <s v="EN EJECUCIÓN"/>
    <n v="0"/>
    <s v="28/04/2020: Se identifica reprogramación de mesa planteada y aunque la acción continúa en ejecución hasta septiembre de 2020, debe articularse con contexto actual de acciones del IDIGER frente a ladeclaratoria de calamidad pública y las actividades relaci"/>
    <s v="EN EJECUCIÓN"/>
    <m/>
    <n v="0"/>
    <s v="Se presenta reporte extemporaneo de seguimiento. Se recomienda establecer mecanismos de control para asegurar su registro en tiempo , para facilitar análisis desde segunda y tercera línea de defensa._x000a_Frente a lo descrito el listado de aistencia no es evid"/>
    <s v="EN EJECUCIÓN"/>
    <n v="1"/>
    <s v="La dependencia remite las siguientes soportes como evidencia de la realización de la mesa de trabajo:_x000a_·         Listado de asistencia mesa de trabajo 16 junio 2020_x000a_·         Acta de reunión Mesa de trabajo 16 junio 2020_x000a_·         Correo de Bogotá es TIC -"/>
    <s v="CUMPLIDA"/>
    <n v="1"/>
    <s v="La dependencia remite las siguientes soportes como evidencia de la realización de la mesa de trabajo:_x000a_ · Listado de asistencia mesa de trabajo 16 junio 2020_x000a_ · Acta de reunión Mesa de trabajo 16 junio 2020_x000a_ · Correo de Bogotá es TIC - Revisión y Validació"/>
    <s v="CUMPLIDA"/>
    <n v="1"/>
    <s v="La dependencia remite las siguientes soportes como evidencia de la realización de la mesa de trabajo:_x000a_ · Listado de asistencia mesa de trabajo 16 junio 2020_x000a_ · Acta de reunión Mesa de trabajo 16 junio 2020_x000a_ · Correo de Bogotá es TIC - Revisión y Validació"/>
    <x v="0"/>
  </r>
  <r>
    <n v="75"/>
    <n v="203"/>
    <n v="2019"/>
    <s v="2019 2019"/>
    <n v="32"/>
    <s v="3.1.1.2"/>
    <n v="1"/>
    <s v="2 02 - AUDITORIA DE DESEMPEÑO"/>
    <s v="Control Gestión"/>
    <s v="Control Fiscal Interno"/>
    <s v="Hallazgo administrativo"/>
    <s v="Hallazgo administrativo por inconsistencias en el procedimiento de ayudas humanitarias de carácter pecuniario, para la relocalización transitoria de familias afectadas por emergencia o por riesgo inminente"/>
    <s v="Revisar, actualizar y socializar el procedimiento &quot;Reconocimiento de AHCP para la Relocalización Transitoria de Familias Afectadas por Emergencia o por Riesgo Inminente&quot; atendiendo las recomendaciones de realizadas por el equipo auditor."/>
    <s v="Procedimiento actualizado &quot;AHCP&quot;"/>
    <s v="Procedimiento &quot;Reconocimiento de AHCP para la Relocalización Transitoria de Familias Afectadas por Emergencia o por Riesgo Inminente&quot; / Procedimiento actualizado*100"/>
    <n v="100"/>
    <s v="SUBDIRECCIÓN DE EMERGENCIAS (AYUDAS HUMANITARIAS)"/>
    <d v="2019-10-15T00:00:00"/>
    <d v="2020-09-30T00:00:00"/>
    <m/>
    <m/>
    <m/>
    <m/>
    <n v="1"/>
    <s v="12-01-2020: Se realizó reunión el13 noviembre de 2019 con el equipo de Gestión Humanitaria con el fin de socializar los hallazgos de Contraloría, y generar los compromisos para actualizar el procedimiento &quot;Reconocimiento de AHCP para la Relocalización Tra"/>
    <m/>
    <m/>
    <m/>
    <m/>
    <m/>
    <m/>
    <m/>
    <m/>
    <m/>
    <m/>
    <m/>
    <m/>
    <m/>
    <m/>
    <m/>
    <s v="Se encuentra en desarrollo la acción hasta 2020"/>
    <s v="EN EJECUCIÓN"/>
    <n v="0.1"/>
    <s v="28/04/2020: Se identifican dos documentos como avance: GMR-PD-04 Reconocimiento de AHCP V6 y GMR-FT-33 Visita Social de Verificacion y Seguimiento de Evacuacion. Se recomienda en el desarrollo de la acción evaluar si los elementos asociados a la declarato"/>
    <s v="EN EJECUCIÓN"/>
    <m/>
    <n v="0"/>
    <s v="Se presenta reporte extemporaneo de seguimiento. Se recomienda establecer mecanismos de control para asegurar su registro en tiempo , para facilitar análisis desde segunda y tercera línea de defensa. Frente a lo presentado se identifican los avances repor"/>
    <s v="EN EJECUCIÓN"/>
    <n v="1"/>
    <s v="Se verificó mapa de procesos del IDIGER, evidenciandose la publicación del procedimiento &quot;RECONOCIMIENTO DE AHCP PARA LA RELOCALIZACIÓN TRANSITORIA DE FAMILIAS AFECTADAS POR EMERGENCIA O POR RIESGO INMINENTE&quot; versión 8 del 29 de septiembre de 2020. _x000a_De ac"/>
    <s v="CUMPLIDA"/>
    <n v="1"/>
    <s v="Se verificó mapa de procesos del IDIGER, evidenciandose la publicación del procedimiento &quot;RECONOCIMIENTO DE AHCP PARA LA RELOCALIZACIÓN TRANSITORIA DE FAMILIAS AFECTADAS POR EMERGENCIA O POR RIESGO INMINENTE&quot; versión 8 del 29 de septiembre de 2020."/>
    <s v="CUMPLIDA"/>
    <n v="1"/>
    <s v="Se verificó mapa de procesos del IDIGER, evidenciandose la publicación del procedimiento &quot;RECONOCIMIENTO DE AHCP PARA LA RELOCALIZACIÓN TRANSITORIA DE FAMILIAS AFECTADAS POR EMERGENCIA O POR RIESGO INMINENTE&quot; versión 8 del 29 de septiembre de 2020."/>
    <x v="0"/>
  </r>
  <r>
    <n v="76"/>
    <n v="203"/>
    <n v="2019"/>
    <s v="2019 2019"/>
    <n v="32"/>
    <s v="3.1.1.3"/>
    <n v="1"/>
    <s v="2 02 - AUDITORIA DE DESEMPEÑO"/>
    <s v="Control Gestión"/>
    <s v="Control Fiscal Interno"/>
    <s v="Hallazgo administrativo"/>
    <s v="Hallazgo administrativo, por debilidades en el manejo del inventario del Centro Distrital Logístico y de Reserva"/>
    <s v="Adquirir un equipo para el cargue de baterías del CDLYR, como medida de seguridad en caso de fallas con las baterías."/>
    <s v="Adquisición de un equipo para cargue de baterías"/>
    <s v="No de equipos para cargue de baterías disponibles en el CDLYR/ No de Equipos para cargue de baterias adquiridos para el CDLYR."/>
    <n v="100"/>
    <s v="SUBDIRECCIÓN DE EMERGENCIAS (LOGISTICA)"/>
    <d v="2019-10-15T00:00:00"/>
    <d v="2020-09-30T00:00:00"/>
    <m/>
    <m/>
    <m/>
    <m/>
    <n v="1"/>
    <s v="10-01-2020: Se adquirió a través del contrato de suministros de ferretería un cargador para baterías, el cual permite cargar las baterías de las motos y otros equipos del CDLyR en el momento que se lleguen a descargar. Se adjunta registro fotográfico del "/>
    <m/>
    <m/>
    <m/>
    <m/>
    <m/>
    <m/>
    <m/>
    <m/>
    <m/>
    <m/>
    <m/>
    <m/>
    <m/>
    <m/>
    <m/>
    <s v="Se encuentra en desarrollo la acción hasta 2020"/>
    <s v="EN EJECUCIÓN"/>
    <n v="1"/>
    <s v="28/04/2020: Se identificaron fotografias del equipo adquirido junto con el contrato 443  de 2019 que tiene por objeto: SUMINISTRO DE INSUMOS DE FERRETERIA Y_x000a_MATERIALES ORGÁNICOS PARA ADELANTAR LOS PROCESOS DE GESTIÓN DEL RIESGO A CARGO DE_x000a_LAS SUBDIRECCION"/>
    <s v="CUMPLIDA"/>
    <m/>
    <n v="1"/>
    <s v="Los soportes establecidos dan cuenta de la acción planificada, Se da por cumplida cuanperp deben especificarse  el resultado de cada una de las variables del indicador, ya que este es solicitadod e esta forma por el ente de control. DKRP"/>
    <s v="CUMPLIDA"/>
    <n v="1"/>
    <s v="Los soportes establecidos dan cuenta de la acción planificada, Se da por cumplida cuanperp deben especificarse  el resultado de cada una de las variables del indicador, ya que este es solicitadod e esta forma por el ente de control. DKRP"/>
    <s v="CUMPLIDA"/>
    <n v="1"/>
    <s v="Los soportes establecidos dan cuenta de la adquisición de dos equipos para cargue de bateria, los cuales se encuentran disponibles en el Centro Distrital Logistico y de Reserva, la dependencia reporta cumplimiento del indicador: (2 equipos para cargue de "/>
    <s v="CUMPLIDA"/>
    <n v="1"/>
    <s v="Los soportes establecidos dan cuenta de la adquisición de dos equipos para cargue de bateria, los cuales se encuentran disponibles en el Centro Distrital Logistico y de Reserva, la dependencia reporta cumplimiento del indicador: (2 equipos para cargue de "/>
    <x v="0"/>
  </r>
  <r>
    <n v="77"/>
    <n v="203"/>
    <n v="2019"/>
    <s v="2019 2019"/>
    <n v="32"/>
    <s v="3.1.1.3"/>
    <n v="2"/>
    <s v="2 02 - AUDITORIA DE DESEMPEÑO"/>
    <s v="Control Gestión"/>
    <s v="Control Fiscal Interno"/>
    <s v="Hallazgo administrativo"/>
    <s v="Hallazgo administrativo, por debilidades en el manejo del inventario del Centro Distrital Logístico y de Reserva"/>
    <s v="Elaborar una propuesta de modificación del Manual de Imagen institucional a la Oficina Asesora de Comunicaciones"/>
    <s v="Propuesta de modificación al Manual de Imagen Institucional"/>
    <s v="Una propuesta de modificación del Manual de Imagen Institucional / Una propuesta de modificación elaborada *100"/>
    <n v="100"/>
    <s v="SUBDIRECCIÓN DE EMERGENCIAS (LOGISTICA)"/>
    <d v="2019-10-15T00:00:00"/>
    <d v="2020-09-30T00:00:00"/>
    <m/>
    <m/>
    <m/>
    <m/>
    <n v="0.1"/>
    <s v="10-01-2020: A la fecha se espera la entrega de las directrices de la Alcaldía de Bogotá para hacer los ajustes en el manual de imagen corporativa de IDIGER. Desde la Oficina de comunicaciones del IDIGER se han iniciado acciones para la modificación de los"/>
    <m/>
    <m/>
    <m/>
    <m/>
    <m/>
    <m/>
    <m/>
    <m/>
    <m/>
    <m/>
    <m/>
    <m/>
    <m/>
    <m/>
    <m/>
    <s v="Se encuentra en desarrollo la acción hasta 2020"/>
    <s v="EN EJECUCIÓN"/>
    <n v="0.1"/>
    <s v="28/04/2020: El área manifiesta que se encuentra una restricción  de uso las carpas con los logos, el manual se encuentra en borardor pendiente soporte. Sigue en ejecuión. DKRP."/>
    <s v="EN EJECUCIÓN"/>
    <m/>
    <n v="0"/>
    <s v="Se presenta reporte extemporaneo de seguimiento. Se recomienda establecer mecanismos de control para asegurar su registro en tiempo , para facilitar análisis desde segunda y tercera línea de defensa. La acción se encuentra en ejecución."/>
    <s v="EN EJECUCIÓN"/>
    <n v="0"/>
    <s v="Teniendo en cuenta que la acción establece como indicador la elaboración de una propuesta no es posible dar cierre a la acción con las evidencias remitidas por la dependencia ya que el ente de Control Verifica exclusivamente el cumplimiento de la acción p"/>
    <s v="VENCIDA"/>
    <n v="1"/>
    <s v="La dependencia remite los siguientes soportes, para dar cumplimiento a la acción:_x000a_ 1) Manual de Identidad Corporativa, con actualización a Octubre de 2020, en el cual se_x000a_ establecen los lineamientos para la Imagen Institucional incluyendo el CDLYR._x000a_ 2) Co"/>
    <s v="CUMPLIDA"/>
    <n v="1"/>
    <s v="La dependencia remite los siguientes soportes, para dar cumplimiento a la acción:_x000a_ 1) Manual de Identidad Corporativa, con actualización a Octubre de 2020, en el cual se_x000a_ establecen los lineamientos para la Imagen Institucional incluyendo el CDLYR._x000a_ 2) Co"/>
    <x v="0"/>
  </r>
  <r>
    <n v="78"/>
    <n v="203"/>
    <n v="2019"/>
    <s v="2019 2019"/>
    <n v="32"/>
    <s v="3.1.1.3"/>
    <n v="3"/>
    <s v="2 02 - AUDITORIA DE DESEMPEÑO"/>
    <s v="Control Gestión"/>
    <s v="Control Fiscal Interno"/>
    <s v="Hallazgo administrativo"/>
    <s v="Hallazgo administrativo, por debilidades en el manejo del inventario del Centro Distrital Logístico y de Reserva"/>
    <s v="El grupo de almacen hara la revision de la informacion de los bienes de propiedad planta y equipo a cargodel CDLYR incluyendo la informacion faltante en el modulo SAI de SI CAPITAL."/>
    <s v="Revision de bienes del CDLYR"/>
    <s v="(Número de bienes actualizados CDLYR/ Número de bienes de propiedad planta y equipo del CDLYR)*100"/>
    <n v="100"/>
    <s v="SUB DE GESTIÓN CORPORATIVA(ALMACÉN)"/>
    <d v="2019-10-10T00:00:00"/>
    <d v="2020-03-31T00:00:00"/>
    <m/>
    <m/>
    <m/>
    <m/>
    <m/>
    <m/>
    <n v="1"/>
    <s v="En el mes de diciembre de 2019 se realizó la actualización de la información de los bienes del CDLYR en el sistema de información de almacén (SAI), con el fin de dar cumplimiento a la acción de mejoramiento de la Contraloría. Se remite información a la Dr"/>
    <m/>
    <m/>
    <m/>
    <m/>
    <m/>
    <m/>
    <m/>
    <m/>
    <m/>
    <m/>
    <m/>
    <m/>
    <n v="0"/>
    <s v="No se evidencia avances _x000a_LCIR"/>
    <s v="EN EJECUCIÓN"/>
    <n v="1"/>
    <s v="Se evidencia correo electrónico remitido el día 16 de diciembre de 2020 del responsable del Almacén a la Jefe de Oficina de Control Interno, adjuntando archivo en el cual se actualiza la información de los bienes del CDLYR en el sistema de información de "/>
    <s v="CUMPLIDA"/>
    <m/>
    <n v="1"/>
    <s v="5/08/2020.  De acuerdo a lo informado por el área un revisado el soporte que  remiten como medida de control de los inventarios del almacén ,se tomo la decision de transladar temporalmente al funcionario Manuel Fernando Suarez Rivera, Profesional Universi"/>
    <s v="CUMPLIDA"/>
    <n v="1"/>
    <s v="5/08/2020.  De acuerdo a lo informado por el área un revisado el soporte que  remiten como medida de control de los inventarios del almacén ,se tomo la decision de transladar temporalmente al funcionario Manuel Fernando Suarez Rivera, Profesional Universi"/>
    <s v="CUMPLIDA"/>
    <n v="1"/>
    <s v="Se presenta Evidencia Actualización De Elementos CDLYR en SICAPITAL 13-12-2019. Se presenta informe de inventarios de 2020 donde se incluye el CDLy R donde se realiza registro de 2973 bienes devolutivos, y registros de la toma de inventarios de l CDLyR."/>
    <s v="CUMPLIDA"/>
    <n v="1"/>
    <s v="Se presenta Evidencia Actualización De Elementos CDLYR en SICAPITAL 13-12-2019. Se presenta informe de inventarios de 2020 donde se incluye el CDLy R donde se realiza registro de 2973 bienes devolutivos, y registros de la toma de inventarios de l CDLyR."/>
    <x v="0"/>
  </r>
  <r>
    <n v="79"/>
    <n v="203"/>
    <n v="2019"/>
    <s v="2019 2019"/>
    <n v="32"/>
    <s v="3.1.3.1"/>
    <n v="1"/>
    <s v="2 02 - AUDITORIA DE DESEMPEÑO"/>
    <s v="Control de Resultados"/>
    <s v="Gestión Contractual"/>
    <s v="Hallazgo Administrativo con presunta incidencia disciplinaria"/>
    <s v="Hallazgo administrativo con presunta incidencia disciplinaria, por no acreditar la compra de los Ítems capacitación, herramientas y dotación; como también por falencias en los estudios previos del contrato interadministrativo 382 de 2018"/>
    <s v="Implementar un control previo a la ejecución de contratos interadministrativos de dela Sub. Emergencias, en la cual se contemple un &quot;Informe de alistamiento&quot; donde se aclare que el contratista dispone de cada uno de los insumos, en las condiciones descrit"/>
    <s v="Informe de alistamiento en contratos interadministrativos"/>
    <s v="No. de contratos interadministrativos con requisito de &quot;Informe de alistamiento&quot; / Nº de contratos interadministrativos celebrados*100"/>
    <n v="100"/>
    <s v="SUBDIRECCIÓN DE EMERGENCIAS"/>
    <d v="2019-10-03T00:00:00"/>
    <d v="2020-09-30T00:00:00"/>
    <m/>
    <m/>
    <m/>
    <m/>
    <n v="0.8"/>
    <s v="13-01-2020: Se adelantaron las siguientes acciones:_x000a_1. Se adicionó la siguiente especificación a la minuta del contrato, cláusula “ESPECIFICACIONES  DE LOS SERVICIOS A SER PRESTADOS POR EL CONTRATISTA EN EL MARCO DEL CONTRATO”, con el fin de garantizar to"/>
    <m/>
    <m/>
    <m/>
    <m/>
    <m/>
    <m/>
    <m/>
    <m/>
    <m/>
    <m/>
    <m/>
    <m/>
    <m/>
    <m/>
    <m/>
    <s v="Se encuentra en desarrollo la acción hasta 2020"/>
    <s v="EN EJECUCIÓN"/>
    <n v="0.7"/>
    <s v="29/04/2020: Se idemtifican los siguientes soportes:_x000a_especificación a la minuta del contrato, cláusula “ESPECIFICACIONES  DE LOS SERVICIOS A SER PRESTADOS POR EL CONTRATISTA EN EL MARCO DEL CONTRATO”, con el fin de garantizar todos los elementos contemplad"/>
    <s v="EN EJECUCIÓN"/>
    <m/>
    <n v="0"/>
    <s v="Se presenta reporte extemporaneo de seguimiento. Se recomienda establecer mecanismos de control para asegurar su registro en tiempo , para facilitar análisis desde segunda y tercera línea de defensa. Aunque se evidencian loscontroles establecidos se debe "/>
    <s v="EN EJECUCIÓN"/>
    <n v="1"/>
    <s v="De acuerdo al seguimiento anterior realizado por la Oficina de Control Interno, la dependencia informa que no se han suscrito mas contratos además de los ya reportados, por lo tanto para la Oficina de Control Interno se ha dado cumplimiento al indicador, "/>
    <s v="EN EJECUCIÓN"/>
    <n v="1"/>
    <s v="La dependencia remite los informes de alistamiento correspondientes a los dos contratos interadministrativos a los que aplica la acción a la fecha: CTO 519 de 2020 y CTO 565 de 2020."/>
    <s v="CUMPLIDA"/>
    <n v="1"/>
    <s v="La dependencia remite los informes de alistamiento correspondientes a los dos contratos interadministrativos a los que aplica la acción a la fecha: CTO 519 de 2020 y CTO 565 de 2020."/>
    <x v="0"/>
  </r>
  <r>
    <n v="80"/>
    <n v="203"/>
    <n v="2019"/>
    <s v="2019 2019"/>
    <n v="32"/>
    <s v="3.1.3.1"/>
    <n v="2"/>
    <s v="2 02 - AUDITORIA DE DESEMPEÑO"/>
    <s v="Control de Resultados"/>
    <s v="Gestión Contractual"/>
    <s v="Hallazgo Administrativo con presunta incidencia disciplinaria"/>
    <s v="Hallazgo administrativo con presunta incidencia disciplinaria, por no acreditar la compra de los Ítems capacitación, herramientas y dotación; como también por falencias en los estudios previos del contrato interadministrativo 382 de 2018"/>
    <s v="Implementar un control en la etapa contractual de la naturalezacontratos interadministrativos de dela Sub. Emergencias por medio del cual se oriente las labores de supervisión a través de un &quot;Plan de Supervisión&quot; para los contratos interadministrativos de"/>
    <s v="Plan de supervisión"/>
    <s v="plan de supervisión ejecutado/plan de supervisión programado *100"/>
    <n v="100"/>
    <s v="SUBDIRECCIÓN DE EMERGENCIAS"/>
    <d v="2019-10-03T00:00:00"/>
    <d v="2020-09-30T00:00:00"/>
    <m/>
    <m/>
    <m/>
    <m/>
    <n v="1"/>
    <s v="13-01-2020: Durante la ejecución del contrato, se realizará un control mensual o bimensual, dependiendo del plazo de ejecución establecido, para verificar la disponibilidad del personal y el cumplimiento de las obligaciones contempladas en el contrato, a "/>
    <m/>
    <m/>
    <m/>
    <m/>
    <m/>
    <m/>
    <m/>
    <m/>
    <m/>
    <m/>
    <m/>
    <m/>
    <m/>
    <m/>
    <m/>
    <s v="Se encuentra en desarrollo la acción hasta 2020"/>
    <s v="EN EJECUCIÓN"/>
    <m/>
    <s v="Se muestra su aplicación en Implementación del modelo de informe de supervisión - informe final de supervisión Contrato 382 de 2018 y que con referencia contrato 519 de 2019, a la fecha no se ha aprobado ningún pago y todo lo relacionado para sumplir con "/>
    <s v="EN EJECUCIÓN"/>
    <m/>
    <n v="0"/>
    <s v="Se presenta reporte extemporaneo de seguimiento. Se recomienda establecer mecanismos de control para asegurar su registro en tiempo , para facilitar análisis desde segunda y tercera línea de defensa. Debe evidenciarse de manera especifica el plan de super"/>
    <s v="EN EJECUCIÓN"/>
    <n v="1"/>
    <s v="16/10/2020: La dependencia remite propuesta de instructivo plan de supervisión, pero con relación al seguimiento realizado en julio de 2020 no remite soportes, de acuerdo a la siguiente observación: &quot;Debe evidenciarse de manera especifica el plan de super"/>
    <s v="EN EJECUCIÓN"/>
    <n v="1"/>
    <s v="La dependencia remite plan de supervisión del contrato interadminsitrativo 565 de 2020 informando lo siguiente&quot;..ha este hallazgo, se vincula el contrato interadministrativo 565 -2020 con fecha de inicio el 20 DE NOVIEMBRE DE 2020 que cuenta con el respec"/>
    <s v="CUMPLIDA"/>
    <n v="1"/>
    <s v="La dependencia remite plan de supervisión del contrato interadminsitrativo 565 de 2020 informando lo siguiente&quot;..ha este hallazgo, se vincula el contrato interadministrativo 565 -2020 con fecha de inicio el 20 DE NOVIEMBRE DE 2020 que cuenta con el respec"/>
    <x v="0"/>
  </r>
  <r>
    <n v="81"/>
    <n v="203"/>
    <n v="2019"/>
    <s v="2019 2019"/>
    <n v="32"/>
    <s v="3.1.3.2"/>
    <n v="1"/>
    <s v="2 02 - AUDITORIA DE DESEMPEÑO"/>
    <s v="Control de Resultados"/>
    <s v="Gestión Contractual"/>
    <s v="HALLAZGO ADMINISTRATIVO CON INCIDENCIA FISCAL Y  PRESUNTA INCIDENCIA DISCIPLINARIA"/>
    <s v="Hallazgo administrativo con incidencia fiscal por valor de $130.478.277 y presunta incidencia disciplinaria por sobrecostos encontrados en el contrato de obra 495 de 2014"/>
    <s v="Realizar reuniones entre el grupo de Obras de Mitigación ygrupo de Estudios y diseños para la generación de recomendaciones referentes al proceso constructivo (Análisis de precios unitarios, precios de referencia, cotizaciones y/o comparativos de otros pr"/>
    <s v="Reuniones de retroalimentación de los productos de la consultoría"/>
    <s v="(# de procesos constructivos revisados/No. deprocesos constructivos diseñados )*100"/>
    <n v="100"/>
    <s v="SUBDIRECCIÓN DE ANÁLISIS(ESTUDIOS)_x000a_ SUBDIRECCIÓN DE REDUCCIÓN(OBRAS)"/>
    <d v="2019-10-03T00:00:00"/>
    <d v="2020-06-30T00:00:00"/>
    <n v="1"/>
    <s v="Marzo 31 de 2020: Estudios recibió del grupo de obras comunicación 2020IE957 con solicitud de complementación o aclaración de aspectos presupuestales, constructivos, estudio de mercado, información que fue trasladada a los respectivos consultores mediante"/>
    <n v="1"/>
    <s v="16/07/2020 Acciones realizadas _x000a_Se adjuntan como evidencias las copias digitales de las actas de reunión celebradas con el Equipo de Estudios y diseños y las comunicaciones internas. _x000a_Actas de coordinación Estudios y diseños Enero _x000a_Actas de coordinación E"/>
    <m/>
    <m/>
    <m/>
    <m/>
    <m/>
    <m/>
    <m/>
    <m/>
    <m/>
    <m/>
    <m/>
    <m/>
    <m/>
    <m/>
    <n v="0"/>
    <s v="Las dependencias no remiten soportes de cumplimiento de la acción, se solicita a las Subdirecciones de Analisis y de Reducción remitir la evidencia de cumplimiento."/>
    <m/>
    <s v="Se identifican soportes de visitas en campo de revisión del proceso constructivo de Divino Niño. Pendiente confirmación de polígonos visitados en el marco del proceso constructivo y su soporte. Continua ejecución hasta 2020."/>
    <s v="EN EJECUCIÓN"/>
    <m/>
    <s v="No se ha designado referente de pland e mejoramiento de la dependencia. El ing Wilson Villaher remite los siguientes avences y soportes: De conformidad con el Artículo 2.2.1.1.2.1.1 del Decreto 1082 de 2015, la Oficina Asesora Jurídica del IDIGER, actuali"/>
    <s v="EN EJECUCIÓN"/>
    <m/>
    <n v="1"/>
    <s v="Se identifican 6 procesos constructivos revisados frente a los diseñados : obras de Laches, Peñón de Cortijo, Divino Niño, Arboleda sur, Santa Rosita y la fiscala. Se da por cumplida pero se continuara revisión de sus sostenibilidad emn 2020."/>
    <s v="CUMPLIDA"/>
    <n v="1"/>
    <s v="Se identifican 6 procesos constructivos revisados frente a los diseñados : obras de Laches, Peñón de Cortijo, Divino Niño, Arboleda sur, Santa Rosita y la fiscala. Se da por cumplida pero se continuara revisión de sus sostenibilidad en 2020."/>
    <s v="CUMPLIDA"/>
    <n v="1"/>
    <s v="Se realizaron reuniones entre el grupo de Estudios y Diseños y Obras sobre los procesos constructivos de los sectores: Laches - Peñon del Cortijo II - Divino Niño - Codito Fase III - Santa Rosita las Vegas - Bella Flor - Fiscala II (Fortuna) - Arboleda Su"/>
    <s v="CUMPLIDA"/>
    <n v="1"/>
    <s v="Se realizaron reuniones entre el grupo de Estudios y Diseños y Obras sobre los procesos constructivos de los sectores: Laches - Peñon del Cortijo II - Divino Niño - Codito Fase III - Santa Rosita las Vegas - Bella Flor - Fiscala II (Fortuna) - Arboleda Su"/>
    <x v="0"/>
  </r>
  <r>
    <n v="82"/>
    <n v="203"/>
    <n v="2019"/>
    <s v="2019 2019"/>
    <n v="32"/>
    <s v="3.1.3.4"/>
    <n v="1"/>
    <s v="2 02 - AUDITORIA DE DESEMPEÑO"/>
    <s v="Control de Resultados"/>
    <s v="Gestión Contractual"/>
    <s v="HALLAZGO ADMINISTRATIVO CON INCIDENCIA FISCAL Y  PRESUNTA INCIDENCIA DISCIPLINARIA"/>
    <s v="Hallazgo administrativo con incidencia fiscal en cuantía de $32.321.381 y presunta incidencia disciplinaria, por la adición efectuada como consecuencia a la mayor permanencia de la interventoría, producto de las deficiencias en la planeación, fase de estu"/>
    <s v="Se debe realizar los ajustes técnicos necesarios, y redefinir el alcance presupuestal para dar cumplimiento al objeto contractual, la reprogramación de tiempo y recursos con las respectivas modificaciones contractuales y dar continuidad a las acciones del"/>
    <s v="Contratos de obra con ajustes durante la ejecución."/>
    <s v="(# de contratos de obra con ajustes durante la ejecución /# de contratos de obra suscritos con necesidad de ajuste)*100"/>
    <n v="100"/>
    <s v="SUBDIRECCIÓN DE REDUCCIÓN(OBRAS)"/>
    <d v="2019-10-03T00:00:00"/>
    <d v="2020-06-30T00:00:00"/>
    <m/>
    <m/>
    <n v="1"/>
    <s v="12/12/2019 Acciones realizadas _x000a_Se realizaron los ajustes técnicos para la realización de adiciones y prorrogas con las respectivas justificaciones técnicas y administrativas para  dar continuidad a las acciones de la interventoría en cumplimiento dar cum"/>
    <m/>
    <m/>
    <m/>
    <m/>
    <m/>
    <m/>
    <m/>
    <m/>
    <m/>
    <m/>
    <m/>
    <m/>
    <m/>
    <m/>
    <m/>
    <m/>
    <m/>
    <s v="_x000a_Se identifican  los ajustes técnicos para la realización de adiciones y prorrogas con las respectivas justificaciones técnicas y administrativas para  dar continuidad a las acciones de la interventoría en cumplimiento dar cumplimiento a lo establecido en"/>
    <s v="EN EJECUCIÓN"/>
    <m/>
    <s v="No se ha designado plan de mejoramiento, pero el ing Wilson Villaher remite el siguiente avance: 31/03/2020 Acciones realizadas _x000a_Se realizaron  los ajustes técnicos para la realización de adiciones y prorrogas con las respectivas justificaciones técnicas "/>
    <s v="EN EJECUCIÓN"/>
    <m/>
    <n v="1"/>
    <s v=" En 2020 Se identifican Contratos 398 y 402 de 2019 - Juan José Rondón_x000a_Contrato 420 y 421 de 2019 - Granjas de San Pablo _x000a_Contrato 158 y 464 de 2019 - Parque Nacional. con sus respectivas modificaciones , son los únicos contratos que requirieron modificac"/>
    <s v="CUMPLIDA"/>
    <n v="1"/>
    <s v=" En 2020 Se identifican Contratos 398 y 402 de 2019 - Juan José Rondón_x000a_Contrato 420 y 421 de 2019 - Granjas de San Pablo _x000a_Contrato 158 y 464 de 2019 - Parque Nacional. con sus respectivas modificaciones , son los únicos contratos que requirieron modificac"/>
    <s v="CUMPLIDA"/>
    <n v="1"/>
    <s v="Se adjunta como evidencia, los soportes documentales de las adiciones y prorrogas correspondientes a los siguentes proyectos en etapa de liquidación:_x000a_ Contrato 271-2019 y 275-2019: Casagrande._x000a_ Contrato 420-2019 y 421-2019: Granjas de San Pablo._x000a_ Contrato"/>
    <s v="CUMPLIDA"/>
    <n v="1"/>
    <s v="Se adjunta como evidencia, los soportes documentales de las adiciones y prorrogas correspondientes a los siguentes proyectos en etapa de liquidación:_x000a_ Contrato 271-2019 y 275-2019: Casagrande._x000a_ Contrato 420-2019 y 421-2019: Granjas de San Pablo._x000a_ Contrato"/>
    <x v="0"/>
  </r>
  <r>
    <n v="83"/>
    <n v="203"/>
    <n v="2019"/>
    <s v="2019 2019"/>
    <n v="32"/>
    <s v="3.1.3.5"/>
    <n v="1"/>
    <s v="2 02 - AUDITORIA DE DESEMPEÑO"/>
    <s v="Control de Resultados"/>
    <s v="Gestión Contractual"/>
    <s v="HALLAZGO ADMINISTRATIVO CON INCIDENCIA FISCAL Y  PRESUNTA INCIDENCIA DISCIPLINARIA"/>
    <s v="Hallazgo administrativo con incidencia fiscal por valor de $22.203.470 y presunta incidencia disciplinaria, por sobreestimación en el cálculo del presupuesto oficial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n v="1"/>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s: Se anexan las certificaciones de cumplimiento firmadas por parte de la interventoría para los contratos en ejecución:_x000a_Evidencias:_x000a_Contrato 488"/>
    <s v="EN EJECUCIÓN"/>
    <m/>
    <n v="1"/>
    <s v=" Julio de 2020: Se identifican las siguientes certificaciones en 2020: Contrato 488 de 2019 - Divino Niño._x000a_Contrato 420 de 2019 - Granjas de San Pablo._x000a_Contrato 490 de 2019 - Monterrey._x000a_Contrato 458 de 2019 - Parque Nacional._x000a_Contrato 516 de 2019 - San Ma"/>
    <s v="CUMPLIDA"/>
    <n v="1"/>
    <s v=" Julio de 2020: Se identifican las siguientes certificaciones en 2020: Contrato 488 de 2019 - Divino Niño._x000a_Contrato 420 de 2019 - Granjas de San Pablo._x000a_Contrato 490 de 2019 - Monterrey._x000a_Contrato 458 de 2019 - Parque Nacional._x000a_Contrato 516 de 2019 - San Ma"/>
    <s v="CUMPLIDA"/>
    <n v="1"/>
    <s v="Se identifican las siguientes certificaciones en 2020: Contrato 488 de 2019 - Divino Niño._x000a_ Contrato 420 de 2019 - Granjas de San Pablo._x000a_ Contrato 490 de 2019 - Monterrey._x000a_ Contrato 458 de 2019 - Parque Nacional._x000a_ Contrato 516 de 2019 - San Martín de Porr"/>
    <s v="CUMPLIDA"/>
    <n v="1"/>
    <s v="Se identifican las siguientes certificaciones en 2020: Contrato 488 de 2019 - Divino Niño._x000a_ Contrato 420 de 2019 - Granjas de San Pablo._x000a_ Contrato 490 de 2019 - Monterrey._x000a_ Contrato 458 de 2019 - Parque Nacional._x000a_ Contrato 516 de 2019 - San Martín de Porr"/>
    <x v="0"/>
  </r>
  <r>
    <n v="84"/>
    <n v="203"/>
    <n v="2019"/>
    <s v="2019 2019"/>
    <n v="32"/>
    <s v="3.1.3.6"/>
    <n v="1"/>
    <s v="2 02 - AUDITORIA DE DESEMPEÑO"/>
    <s v="Control de Resultados"/>
    <s v="Gestión Contractual"/>
    <s v="Hallazgo Administrativo con presunta incidencia disciplinaria"/>
    <s v="Hallazgo administrativo con presunta incidencia disciplinaria por doble reconocimiento del pago de vigilancia y arriendo durante el tiempo de la suspensión en el marco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m/>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s: Se anexan las certificaciones de cumplimiento firmadas por parte de la interventoría para los contratos en ejecución:_x000a_Evidencias:_x000a_Contrato 488"/>
    <s v="EN EJECUCIÓN"/>
    <m/>
    <n v="1"/>
    <s v=" Julio de 2020: Se identifican las siguientes certificaciones en 2020: Contrato 488 de 2019 - Divino Niño._x000a_Contrato 420 de 2019 - Granjas de San Pablo._x000a_Contrato 490 de 2019 - Monterrey._x000a_Contrato 458 de 2019 - Parque Nacional._x000a_Contrato 516 de 2019 - San Ma"/>
    <s v="CUMPLIDA"/>
    <n v="1"/>
    <s v=" Julio de 2020: Se identifican las siguientes certificaciones en 2020: Contrato 488 de 2019 - Divino Niño._x000a_Contrato 420 de 2019 - Granjas de San Pablo._x000a_Contrato 490 de 2019 - Monterrey._x000a_Contrato 458 de 2019 - Parque Nacional._x000a_Contrato 516 de 2019 - San Ma"/>
    <s v="CUMPLIDA"/>
    <n v="1"/>
    <s v="Se identifican las siguientes certificaciones en 2020: Contrato 488 de 2019 - Divino Niño._x000a_ Contrato 420 de 2019 - Granjas de San Pablo._x000a_ Contrato 490 de 2019 - Monterrey._x000a_ Contrato 458 de 2019 - Parque Nacional._x000a_ Contrato 516 de 2019 - San Martín de Porr"/>
    <s v="CUMPLIDA"/>
    <n v="1"/>
    <s v="Se identifican las siguientes certificaciones en 2020: Contrato 488 de 2019 - Divino Niño._x000a_ Contrato 420 de 2019 - Granjas de San Pablo._x000a_ Contrato 490 de 2019 - Monterrey._x000a_ Contrato 458 de 2019 - Parque Nacional._x000a_ Contrato 516 de 2019 - San Martín de Porr"/>
    <x v="0"/>
  </r>
  <r>
    <n v="85"/>
    <n v="203"/>
    <n v="2019"/>
    <s v="2019 2019"/>
    <n v="32"/>
    <s v="3.1.3.7"/>
    <n v="1"/>
    <s v="2 02 - AUDITORIA DE DESEMPEÑO"/>
    <s v="Control de Resultados"/>
    <s v="Gestión Contractual"/>
    <s v="Hallazgo Administrativo con presunta incidencia disciplinaria"/>
    <s v="Hallazgo administrativo con presunta incidencia disciplinaria por insuficiencia en la garantía de responsabilidad civil extracontractual en el marco del contrato de obra 495 de 2014"/>
    <s v="Expedir formato que sirva de apoyo en la revisión de la garantía de responsabilidad civil extracontractual. junto con Elaboración decomunicación interna, recondando a los supervisores e interventores la obligación que tienen de revisar previamente las gar"/>
    <s v="1. Formato de revisión y Comunicación interna proyectada"/>
    <s v="Formato de revisión garantía de responsabilidad civil extracontractual y Comunicación interna proyectada"/>
    <n v="1"/>
    <s v="Oficina Asesora Jurídica"/>
    <d v="2019-10-10T00:00:00"/>
    <d v="2020-04-07T00:00:00"/>
    <m/>
    <m/>
    <m/>
    <m/>
    <m/>
    <m/>
    <m/>
    <m/>
    <m/>
    <s v="18/09/2020: Se expedió el formato GC-FT-29 APROBACIÓN GARANTIA&quot; a través del cual se aprobaran las garantiás, en especial para la póliza de responsabilidad civil extracontractual, la cual se encuentra formulada para controlar que efectviamente los valores"/>
    <m/>
    <m/>
    <m/>
    <m/>
    <m/>
    <m/>
    <m/>
    <m/>
    <m/>
    <m/>
    <m/>
    <s v="Se encuentra en desarrollo la acción hasta 2020"/>
    <s v="EN EJECUCIÓN"/>
    <n v="1"/>
    <s v="Mediante comunicación interna No. 2020IE1487 se reitera a las diferentes áreas de la Entidad, el deber que tienen los Supervisores de revisar las Garantías contractuales, antes de remitirlas a la Oficina Asesora Jurídica (Se anexa como evidencia la referi"/>
    <s v="EN EJECUCIÓN"/>
    <m/>
    <n v="1"/>
    <s v="31/07/2020 Aunque se evidencia comunicación interna No. 2020IE1487 se reitera a las diferentes áreas de la Entidad, el deber que tienen los Supervisores de revisar las Garantías contractuales, antes de remitirlas a la Oficina Asesora Jurídica, no se prese"/>
    <s v="CUMPLIDA"/>
    <n v="1"/>
    <s v="31/07/2020 Aunque se evidencia comunicación interna No. 2020IE1487 se reitera a las diferentes áreas de la Entidad, el deber que tienen los Supervisores de revisar las Garantías contractuales, antes de remitirlas a la Oficina Asesora Jurídica, no se prese"/>
    <s v="CUMPLIDA"/>
    <n v="1"/>
    <s v="Se presentan evidencias de la adopción del formato GC-FT-29 Aprobación de Garantías, el cual deben diligenciar los supervisores al revisar las garantías contractuales, antes de Remitirlas a la OAJ, el formato entro en vigencia a partir del 17/09/2020. y f"/>
    <s v="CUMPLIDA"/>
    <n v="1"/>
    <s v="Se presentan evidencias de la adopción del formato GC-FT-29 Aprobación de Garantías, el cual deben diligenciar los supervisores al revisar las garantías contractuales, antes de Remitirlas a la OAJ, el formato entro en vigencia a partir del 17/09/2020. y f"/>
    <x v="0"/>
  </r>
  <r>
    <n v="86"/>
    <n v="203"/>
    <n v="2019"/>
    <s v="2019 2019"/>
    <n v="32"/>
    <s v="3.1.3.8"/>
    <n v="1"/>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Fortalecer las acciones de lainterventoría de obra a contratar mediante elestablecimiento deun mecanismo de monitoreo mensual del cumplimiento de los obligaciones contractuales de la interventoría."/>
    <s v="Lista de chequeo de seguimiento mensual que realiza el supervisor a la interventoría"/>
    <s v="# lista de chequeo mensual / # de meses de ejecucion de contratos de interventoria"/>
    <n v="100"/>
    <s v="SUBDIRECCIÓN DE REDUCCIÓN(OBRAS)"/>
    <d v="2019-10-03T00:00:00"/>
    <d v="2020-06-30T00:00:00"/>
    <m/>
    <m/>
    <n v="100"/>
    <s v="12/12/2019 Acciones realizadas: _x000a_ Se anexa el certificado de cumplimiento que da cuenta del control al cumplimiento de las obligaciones de la interventoría y esta a su vez al contratista de obra mediante la revisión de los informes semanales. _x000a_Evidencia _x000a_"/>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 _x000a_Se anexan las certificaciones de cumplimiento firmadas por parte de la interventoría para los contratos en ejecución:_x000a_Evidencias:_x000a_Contrato 488"/>
    <s v="EN EJECUCIÓN"/>
    <m/>
    <n v="1"/>
    <s v="Se identifican los chequeos mensuales de : Contrato 457 de 2019 - Caracolí._x000a_Contrato 488 de 2019 - Divino Niño._x000a_Contrato 490 de 2019 - Monterrey._x000a_Contrato 420 de 2019 - Granjas de San Pablo._x000a_Contrato 458 de 2019 - Parque Nacional._x000a_Contrato 516 de 2019 - S"/>
    <s v="CUMPLIDA"/>
    <n v="1"/>
    <s v="Se identifican los chequeos mensuales de : Contrato 457 de 2019 - Caracolí._x000a_Contrato 488 de 2019 - Divino Niño._x000a_Contrato 490 de 2019 - Monterrey._x000a_Contrato 420 de 2019 - Granjas de San Pablo._x000a_Contrato 458 de 2019 - Parque Nacional._x000a_Contrato 516 de 2019 - S"/>
    <s v="CUMPLIDA"/>
    <n v="1"/>
    <s v="La dependencia reporta el siguiente cumplimiento del indicador:_x000a_ Se adjunta como evidencia, los soportes documentales de las listas de chequeo correspondientes a los siguentes proyectos en etapa de liquidación:_x000a_ Contrato 420-2019 y 421-2019: Granjas de Sa"/>
    <s v="CUMPLIDA"/>
    <n v="1"/>
    <s v="La dependencia reporta el siguiente cumplimiento del indicador:_x000a_ Se adjunta como evidencia, los soportes documentales de las listas de chequeo correspondientes a los siguentes proyectos en etapa de liquidación:_x000a_ Contrato 420-2019 y 421-2019: Granjas de Sa"/>
    <x v="0"/>
  </r>
  <r>
    <n v="87"/>
    <n v="203"/>
    <n v="2019"/>
    <s v="2019 2019"/>
    <n v="32"/>
    <s v="3.1.3.8"/>
    <n v="2"/>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Elaborar informe parcial de supervisión donde se registre el avance especifico en el cumplimiento de los compromisos para los contratos interadministrativos de la subdirección de emergencias y desastres"/>
    <s v="Informe de supervisión"/>
    <s v="Un informe de supervisión / Un informe de supervisión elaborado*100"/>
    <n v="100"/>
    <s v="SUBDIRECCIÓN DE EMERGENCIAS"/>
    <d v="2019-10-03T00:00:00"/>
    <d v="2020-09-30T00:00:00"/>
    <m/>
    <m/>
    <m/>
    <m/>
    <n v="0.7"/>
    <s v="13-01-2020: Se diseñó el modelo de informe de supervisión para realizar el seguimiento a los compromisos establecidos en los contratos. Se adjunta el modelo, que se va a utilizar en el contrato 519 de 2019 firmado con la Defensa Civil Colombiana. Se adjun"/>
    <m/>
    <m/>
    <m/>
    <m/>
    <m/>
    <m/>
    <m/>
    <m/>
    <m/>
    <m/>
    <m/>
    <m/>
    <m/>
    <m/>
    <m/>
    <s v="Se encuentra en desarrollo la acción hasta 2020"/>
    <s v="EN EJECUCIÓN"/>
    <n v="0.6"/>
    <s v="28/04/2020: Se identifican los siguientes soportes: B. Anexo 2. Modelo Informe de supervisión_2019.doc, C. Anexo 1. Informe de Alistamiento o Verificación_382_2018.pdf, D. Informe final de supervisión_Contrato 382_18.pdf. Se manifestaba que iba a ser usad"/>
    <s v="EN EJECUCIÓN"/>
    <m/>
    <n v="0"/>
    <s v="Se presenta reporte extemporaneo de seguimiento. Se recomienda establecer mecanismos de control para asegurar su registro en tiempo , para facilitar análisis desde segunda y tercera línea de defensa. Se identifica la implementacion de losinformes, pero de"/>
    <s v="EN EJECUCIÓN"/>
    <m/>
    <s v="La dependencia remite informe de supervisión final del convenio de cooperación 072 de 2020, del Convenio de Cooperación 511 de 2019. Los demás documentos remitidos no corresponden con informes de supervisión, adicionalmente los dos informes de supervisión"/>
    <s v="VENCIDA"/>
    <n v="1"/>
    <s v="La dependencia informa que para el cumplimiento de esta acción unicamente aplica el contrato interadminsitrativo 519 de 2020 &quot;...Unicamente el Contrato Interadministrativo 519 de 2020; con fecha de inicio el 15_01_2020 y Finalización 14_05_2020, para lo c"/>
    <s v="CUMPLIDA"/>
    <n v="1"/>
    <s v="La dependencia informa que para el cumplimiento de esta acción unicamente aplica el contrato interadminsitrativo 519 de 2020 &quot;...Unicamente el Contrato Interadministrativo 519 de 2020; con fecha de inicio el 15_01_2020 y Finalización 14_05_2020, para lo c"/>
    <x v="0"/>
  </r>
  <r>
    <n v="88"/>
    <n v="203"/>
    <n v="2019"/>
    <s v="2019 2019"/>
    <n v="32"/>
    <s v="3.1.3.8"/>
    <n v="3"/>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La OAJ elaborará comunicación interna a las subdirectores de reducción y de emergencias indicando que las obligaciones específicas pactadas desde los estudios previos deben ser claras (saber realmente que actividades deben realizar las partes) y verificab"/>
    <s v="Comunicación interna proyectada."/>
    <s v="Una comunicación interna proyectada yremitida."/>
    <n v="1"/>
    <s v="Oficina Asesora Jurídica"/>
    <d v="2019-10-10T00:00:00"/>
    <d v="2020-04-07T00:00:00"/>
    <m/>
    <m/>
    <m/>
    <m/>
    <m/>
    <m/>
    <m/>
    <m/>
    <m/>
    <m/>
    <m/>
    <m/>
    <m/>
    <m/>
    <m/>
    <m/>
    <m/>
    <m/>
    <m/>
    <m/>
    <m/>
    <s v="Se encuentra en desarrollo la acción hasta 2020"/>
    <s v="EN EJECUCIÓN"/>
    <n v="1"/>
    <s v="Mediante Comunicacion Interna No. 2020IE433 del 31-01-2020 se les remitio a las diferentes areas lineamiento en relacion con las obligaciones especificas que se pactan en los estudios previos, indicandoles que estas debe ser claras y verificables (Se remi"/>
    <s v="EN EJECUCIÓN"/>
    <m/>
    <n v="1"/>
    <s v="Mediante Comunicacion Interna No. 2020IE433 del 31-01-2020 se les remitio a las diferentes areas lineamiento en relacion con las obligaciones especificas que se pactan en los estudios previos, indicandoles que estas debe ser claras y verificables (Se remi"/>
    <s v="CUMPLIDA"/>
    <n v="1"/>
    <s v="Mediante Comunicacion Interna No. 2020IE433 del 31-01-2020 se les remitio a las diferentes areas lineamiento en relacion con las obligaciones especificas que se pactan en los estudios previos, indicandoles que estas debe ser claras y verificables (Se remi"/>
    <s v="CUMPLIDA"/>
    <n v="1"/>
    <s v="Mediante Comunicacion Interna No. 2020IE433 del 31-01-2020 se les remitio a las diferentes areas lineamiento en relacion con las obligaciones especificas que se pactan en los estudios previos, indicandoles que estas debe ser claras y verificables (Se remi"/>
    <s v="CUMPLIDA"/>
    <n v="1"/>
    <s v="Mediante Comunicacion Interna No. 2020IE433 del 31-01-2020 se les remitio a las diferentes areas lineamiento en relacion con las obligaciones especificas que se pactan en los estudios previos, indicandoles que estas debe ser claras y verificables (Se remi"/>
    <x v="0"/>
  </r>
  <r>
    <n v="89"/>
    <n v="203"/>
    <n v="2019"/>
    <s v="2019 2019"/>
    <n v="32"/>
    <s v="3.1.3.9"/>
    <n v="1"/>
    <s v="2 02 - AUDITORIA DE DESEMPEÑO"/>
    <s v="Control de Resultados"/>
    <s v="Gestión Contractual"/>
    <s v="HALLAZGO ADMINISTRATIVO CON INCIDENCIA FISCAL Y  PRESUNTA INCIDENCIA DISCIPLINARIA"/>
    <s v="Hallazgo administrativo con incidencia fiscal por valor de $134.817.854 y presunta incidencia disciplinaria por no encontrar en el sitio de las obras el número y densidad de especies vegetales reportadas en el acta de recibo a satisfacción del contrato 49"/>
    <s v="En los proyectos que se ejecuten actividades de traslado y/o siembra de especies vegetales y/o individuos arbóreos se proyectarán mantenimientos periódicosposteriores al recibo a satisfacción del proyecto."/>
    <s v="Mantenimientos Forestales"/>
    <s v="# de Mantenimientos Forestales realizados)/(# de mantenimientos forestales programados)"/>
    <n v="100"/>
    <s v="SUBDIRECCIÓN DE REDUCCIÓN(OBRAS)"/>
    <d v="2019-10-03T00:00:00"/>
    <d v="2020-09-30T00:00:00"/>
    <m/>
    <m/>
    <n v="1"/>
    <s v="12/12/2019 Acciones realizadas: _x000a_ Se envia matriz con el diagnostico de las obras que requieren mantenimiento de arbolado. _x000a_Evidencia:_x000a_Matriz de diagnostico de las obras que requerirían mantenimiento de arbolado _x000a__x000a_16/07/2020 Se avanza con el proceso de ma"/>
    <m/>
    <m/>
    <m/>
    <m/>
    <m/>
    <m/>
    <m/>
    <m/>
    <m/>
    <m/>
    <m/>
    <m/>
    <m/>
    <m/>
    <m/>
    <m/>
    <m/>
    <s v="Se identifica  matriz con el diagnostico de las obras que requieren mantenimiento de arbolado. _x000a_Continua en ejecución hasta 2020"/>
    <s v="EN EJECUCIÓN"/>
    <m/>
    <s v="No se ha designado referente de plan de mejoramiento, pero el ing Wilson Villaher remite los siguientes avances_x000a_Se realizó la revisión de la información y se generó el diagnostico de las obras que requieren mantenimiento de arbolado. _x000a_Evidencia:_x000a_Matriz de"/>
    <s v="EN EJECUCIÓN"/>
    <m/>
    <n v="0"/>
    <s v="Se identificó  la Matriz de diagnóstico de las obras que requerirían mantenimiento de arbolado. y la presentación del diagnóstico de las obras que requerirían mantenimiento de arbolado. Se recomienda  indicar de manera especifica las obras y establecer el"/>
    <s v="EN EJECUCIÓN"/>
    <m/>
    <s v="La dependencia informa que se esta avanzando con la formulación de los estudios previos y de sector para las obras de mantenimiento en la cual se incluye la realización de mantenimiento arbóreo, como evidencias remite: Matriz de diagnóstico de las obras q"/>
    <s v="VENCIDA"/>
    <n v="1"/>
    <s v="La dependencia remite: &quot;PROTOCOLO PARA MANTENIMIENTO DEL COMPONENTE FORESTAL EN LAS OBRAS EJECUTADAS POR EL IDIGER&quot;, asi como fichas de mantenimiento de arbolado e informe de programación y mantenimientos realizados:_x000a_ *Juan José Rondón ubicado en la local"/>
    <s v="CUMPLIDA"/>
    <n v="1"/>
    <s v="La dependencia remite: &quot;PROTOCOLO PARA MANTENIMIENTO DEL COMPONENTE FORESTAL EN LAS OBRAS EJECUTADAS POR EL IDIGER&quot;, asi como fichas de mantenimiento de arbolado e informe de programación y mantenimientos realizados:_x000a_ *Juan José Rondón ubicado en la local"/>
    <x v="0"/>
  </r>
  <r>
    <n v="90"/>
    <n v="203"/>
    <n v="2020"/>
    <s v="2020 2020"/>
    <n v="57"/>
    <s v="3.1.3.1"/>
    <n v="1"/>
    <s v="1 01 - AUDITORIA DE REGULARIDAD"/>
    <s v="Control Gestión"/>
    <s v="Gestión Contractual"/>
    <s v="Hallazgo Administrativo con presunta incidencia disciplinaria"/>
    <s v="Hallazgo administrativo con presunta incidencia disciplinaria, por el no cumplimiento del artículo 2.2.1.1.2.1.1 del Decreto 1082 de 2015, al no señalar en el estudio previo de los contratos de obra Nos. 403 de 2018 y 360 de 2018, el valor estimado y su j"/>
    <s v="Actualizar el formato de los estudios previos para obra e interventoría para la inclusión de la forma en que se calcula presupuesto y los soportes relacionados"/>
    <s v="Actualización del formato  estudios previos"/>
    <s v="Formato actualizado de estudios previos"/>
    <n v="1"/>
    <s v="Oficina Asesor Jurídica"/>
    <d v="2020-06-01T00:00:00"/>
    <d v="2021-04-30T00:00:00"/>
    <m/>
    <m/>
    <m/>
    <m/>
    <m/>
    <m/>
    <m/>
    <m/>
    <m/>
    <s v="23/02/2021: Se encuentra en revisión por parte del area precontractual de la oficina asesora jurídica la implementación de la acción en los formatos correspondientes"/>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m/>
    <s v="26/102020 Durante este periodo la dependencia no registro el correspondiente seguimiento a la accion, ni el reporte de avances o evidencias relacionados con la misma. AFPH"/>
    <s v="EN EJECUCIÓN"/>
    <m/>
    <s v="26/102020 Durante este periodo la dependencia no registro el correspondiente seguimiento a la accion, ni el reporte de avances o evidencias relacionados con la misma. AFPH_x000a__x000a_31/12/2020 a fecha de este seguimiento no se reportaron seguimientos, avances ni s"/>
    <s v="EN EJECUCIÓN"/>
    <m/>
    <m/>
    <x v="1"/>
  </r>
  <r>
    <n v="91"/>
    <n v="203"/>
    <n v="2020"/>
    <s v="2020 2020"/>
    <n v="57"/>
    <s v="3.1.3.2"/>
    <n v="1"/>
    <s v="1 01 - AUDITORIA DE REGULARIDAD"/>
    <s v="Control Gestión"/>
    <s v="Gestión Contractual"/>
    <s v="Hallazgo administrativo con presunta incidencia disciplinaria y fiscal"/>
    <s v="Hallazgo administrativo con presunta incidencia disciplinaria y fiscal por valor de $2.021.063,71 por sobrecostos en el contrato de obra No. 403 de 2018"/>
    <s v="Actualizar el procedimiento GMR-PD-O1 VERSION 4 incluyendo lineamientos para comparar precios históricos significativos de obras  con características similares"/>
    <s v="Actualización del procedimiento"/>
    <s v="procedimiento actualizado"/>
    <n v="1"/>
    <s v="Subdirección Reducción del Riesgo y Adaptación _x000a_ Oficina Asesor Jurídica"/>
    <d v="2020-06-01T00:00:00"/>
    <d v="2021-05-12T00:00:00"/>
    <m/>
    <m/>
    <m/>
    <s v="16/07/2020 Se avanza con el proceso de actualizacion y concertacion del procedimiento de obras GMR-PD-O1 en el cual se  incluye un cuadrò  comparativo de  precios históricos significativos de obras  con características similares. _x000a_Se anexan como evidencia"/>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2"/>
    <s v="La dependencia remite versión preliminar del procedimiento &quot;Ejecución de obras de mitigación de riesgosGMR-PD-01 Versión 5.&quot;, asi como ejemplos de cuadros comprativos, la acción continua en ejecución hasta la publicación del procedimiento y los formatos a"/>
    <s v="EN EJECUCIÓN"/>
    <n v="0.2"/>
    <s v="La dependencia remite versión preliminar del procedimiento &quot;Ejecución de obras de mitigación de riesgosGMR-PD-01 Versión 5.&quot;, asi como ejemplos de cuadros comprativos, la acción continua en ejecución hasta la publicación del procedimiento y los formatos a"/>
    <s v="EN EJECUCIÓN"/>
    <m/>
    <s v="La dependencia remite versión preliminar del procedimiento &quot;Ejecución de obras de mitigación de riesgosGMR-PD-01 Versión 5.&quot;, asi como ejemplos de cuadros comprativos, la acción continua en ejecución hasta la publicación del procedimiento y los formatos a"/>
    <x v="1"/>
  </r>
  <r>
    <n v="92"/>
    <n v="203"/>
    <n v="2020"/>
    <s v="2020 2020"/>
    <n v="57"/>
    <s v="3.3.1.1"/>
    <n v="1"/>
    <s v="1 01 - AUDITORIA DE REGULARIDAD"/>
    <s v="Control Financiero"/>
    <s v="Estados Financieros"/>
    <s v="Hallazgo administrativo"/>
    <s v="Hallazgo Administrativo por ausencia total de Referencias Cruzadas en las notas a los Estados Financieros de carácter específico según documento CBN-0906, reportados al 31 de diciembre de 2019"/>
    <s v="Herramienta de check  lista ,de tal forma que permita hacer un chequeo previo a  la construcción y presentación  anual de los Estados Financieros en  las plataformas electrónicas de cada entidad"/>
    <s v="herramienta de control implementada"/>
    <s v="herramienta de control Implementada/herramienta de control Programada)*100"/>
    <n v="1"/>
    <s v="Subdirección de Gestión Corporativa y Asuntos Disciplinarios- Gestión Contable"/>
    <d v="2020-06-01T00:00:00"/>
    <d v="2021-03-31T00:00:00"/>
    <m/>
    <m/>
    <m/>
    <m/>
    <m/>
    <m/>
    <m/>
    <s v="06/08/2020.Como compromiso en las acciones de mejora en el Plan de mejorameinto, Gestión Contable cuenta con el borrador de la herramienta Check List a fin de  mitigar el riesgo en cuanto a las referencias cruzadas en los Estados Financieros, la cual se a"/>
    <m/>
    <m/>
    <m/>
    <m/>
    <m/>
    <m/>
    <m/>
    <m/>
    <m/>
    <m/>
    <m/>
    <m/>
    <m/>
    <m/>
    <m/>
    <m/>
    <m/>
    <s v="EN EJECUCIÓN"/>
    <m/>
    <n v="0"/>
    <s v="06/08/2020. Se evidencia avance de la acción con una lista de chequeo &quot;ANEXO: LISTA DE CHEQUEO ESTÁNDARES MÍNIMOS DE VALIDACIÓN CONTABLE&quot;, mediante la cual se esta realizando control  con los estandares mínimos a desarrollar que controle las  diferencias "/>
    <s v="EN EJECUCIÓN"/>
    <n v="0"/>
    <s v="14/10/2020:_x000a_Se evidencia archivo en excel mediante el cual se realiza seguimiento a los estandares mínimos  &quot;LISTA DE CHEQUEO ESTÁNDARES MÍNIMOS DE VALIDACIÓN CONTABLE&quot; y Estados Financieros &quot;LISTA DE CHEQUEO REVISIÓN DE ESTADOS FINANCIEROS PRESENTADOS&quot;. "/>
    <s v="EN EJECUCIÓN"/>
    <n v="1"/>
    <s v="03/12/2020_x000a_Se evidencia formato de Solicitud de Creación, actualización o eliminación de documentos del día 12/11/2020, Nombre: LISTA DE CHEQUEO REVISIÓN DE ESTADOS FINANCIEROS PRESENTADOS. PROCESO DE GESTIÓN CONTABLE . Subproceso: Sostenibilidad Contable"/>
    <s v="CUMPLIDA"/>
    <n v="1"/>
    <s v="03/12/2020_x000a_Se evidencia formato de Solicitud de Creación, actualización o eliminación de documentos del día 12/11/2020, Nombre: LISTA DE CHEQUEO REVISIÓN DE ESTADOS FINANCIEROS PRESENTADOS. PROCESO DE GESTIÓN CONTABLE . Subproceso: Sostenibilidad Contable"/>
    <x v="0"/>
  </r>
  <r>
    <n v="93"/>
    <n v="203"/>
    <n v="2020"/>
    <s v="2020 2020"/>
    <n v="57"/>
    <s v="3.3.1.3"/>
    <n v="1"/>
    <s v="1 01 - AUDITORIA DE REGULARIDAD"/>
    <s v="Control Financiero"/>
    <s v="Estados Financieros"/>
    <s v="Hallazgo administrativo"/>
    <s v="Hallazgo Administrativo por la NO ejecución de recursos destinados para el Convenio Sendero panorámico Cerros Orientales con la Empresa de Acueducto y Alcantarillado de Bogotá ESP a quien se le asignaron recursos por medio del Acuerdo No.007 de 2016, con "/>
    <s v="Realizar un seguimiento periódicamente a la ejecución recursos FONDIGER"/>
    <s v="Seguimiento periódico recursos FONDIGER"/>
    <s v="Núm. Seguimientos recursos ejecutados  /Seguimientos recursos programados"/>
    <n v="100"/>
    <s v="Oficina Asesora de Planeación"/>
    <d v="2020-06-01T00:00:00"/>
    <d v="2021-04-30T00:00:00"/>
    <m/>
    <m/>
    <m/>
    <m/>
    <m/>
    <m/>
    <m/>
    <m/>
    <m/>
    <m/>
    <n v="40"/>
    <s v="Se han realizado tres reuniones para establecer y depurar los saldos de FONDIGER.    14/01/2021 Se adjunta en la carpeta de evidencias las actas de 5 reuniones realizadas durante el segundo semestre 2020 con el objetivo de revisar la ejecución presupuesta"/>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3"/>
    <s v="Se manifiesta desde la dependencia que se han realizado tres reuniones para establecer y depurar los saldos de FONDIGER. Actividad  e indicador en desarrollo._x000a__x000a_26/102020 Durante este periodo la dependencia no registro el correspondiente seguimiento a la a"/>
    <s v="EN EJECUCIÓN"/>
    <n v="3"/>
    <s v="Se manifiesta desde la dependencia que se han realizado tres reuniones para establecer y depurar los saldos de FONDIGER. Actividad  e indicador en desarrollo._x000a__x000a_26/102020 Durante este periodo la dependencia no registro el correspondiente seguimiento a la a"/>
    <s v="EN EJECUCIÓN"/>
    <n v="0.5"/>
    <s v="Se manifiesta desde la dependencia que se han realizado tres reuniones para establecer y depurar los saldos de FONDIGER. Actividad  e indicador en desarrollo._x000a__x000a_26/102020 Durante este periodo la dependencia no registro el correspondiente seguimiento a la a"/>
    <x v="1"/>
  </r>
  <r>
    <n v="94"/>
    <n v="203"/>
    <n v="2020"/>
    <s v="2020 2020"/>
    <n v="57"/>
    <s v="3.3.1.4"/>
    <n v="1"/>
    <s v="1 01 - AUDITORIA DE REGULARIDAD"/>
    <s v="Control Financiero"/>
    <s v="Estados Financieros"/>
    <s v="Hallazgo administrativo"/>
    <s v="Hallazgo Administrativo por diferencia de saldos reportados en el informe Financiero, Notas a los Estados Financieros y auxiliar contable del Convenio 001 de 2016 con la Empresa de Acueducto y Alcantarillado de Bogotá."/>
    <s v="Implementar una herramienta que permita hacer un chequeo previo a la transmisión  anual de los Estados Financieros en  las plataformas electrónicas de cada entidad."/>
    <s v="Herramienta de control implementada"/>
    <s v="(herramienta de control Implementada/herramienta de control Programada)*100"/>
    <n v="1"/>
    <s v="Subdirección corporativa y de asuntos disciplinarios"/>
    <d v="2020-06-01T00:00:00"/>
    <d v="2021-03-31T00:00:00"/>
    <m/>
    <m/>
    <m/>
    <m/>
    <m/>
    <m/>
    <m/>
    <s v="06/08/2020.Como compromiso en las acciones de mejora en el Plan de mejorameinto, Gestión Contable cuenta con el borrador de la herramienta Check List a fin de  mitigar el riesgo en cuanto a las diferencias presentadas en los saldos reportados en los cuadr"/>
    <m/>
    <m/>
    <m/>
    <m/>
    <m/>
    <m/>
    <m/>
    <m/>
    <m/>
    <m/>
    <m/>
    <m/>
    <m/>
    <m/>
    <m/>
    <m/>
    <m/>
    <s v="EN EJECUCIÓN"/>
    <m/>
    <n v="0"/>
    <s v="06/08/2020. Se evidencia avance de la acción con una lista de chequeo &quot;ANEXO: LISTA DE CHEQUEO ESTÁNDARES MÍNIMOS DE VALIDACIÓN CONTABLE&quot;, mediante la cual se esta realizando control  con los estandares mínimos a desarrollar que controle las  diferencias "/>
    <s v="EN EJECUCIÓN"/>
    <n v="0"/>
    <s v="14/10/2020:_x000a_Se evidencia memorando Inteno 2020IE3840 del 25/09/2020 de la Sundirección de Gestión Corporativa y Asuntos Disciplinarios a la Oficina Asesora de Planeacion y la Oficina Asesora Jurídica, con el fin de dar cumplimiento al hallazgo administrat"/>
    <s v="EN EJECUCIÓN"/>
    <n v="1"/>
    <s v="07/12/2020. Se evidencia herramienta aprobado por la Oficina Asesora de Planeación formato GF-FT-36 LISTA DE CHEQUEO REVISIÓN ESTADOS FINANCIEROS el cual se encuentra en el siguiente link; _x000a_https://www.idiger.gov.co/documents/20182/295927/GF-FT-36+Lista+d"/>
    <s v="CUMPLIDA"/>
    <n v="1"/>
    <s v="07/12/2020. Se evidencia herramienta aprobado por la Oficina Asesora de Planeación formato GF-FT-36 LISTA DE CHEQUEO REVISIÓN ESTADOS FINANCIEROS el cual se encuentra en el siguiente link; _x000a_https://www.idiger.gov.co/documents/20182/295927/GF-FT-36+Lista+d"/>
    <x v="0"/>
  </r>
  <r>
    <n v="95"/>
    <n v="203"/>
    <n v="2020"/>
    <s v="2020 2020"/>
    <n v="57"/>
    <s v="3.3.1.5"/>
    <n v="1"/>
    <s v="1 01 - AUDITORIA DE REGULARIDAD"/>
    <s v="Control Financiero"/>
    <s v="Estados Financieros"/>
    <s v="Hallazgo administrativo"/>
    <s v="Hallazgo Administrativo por error en la transcripción de cifras en las Notas a los Estados Financieros y falta de claridad y detalle en las políticas contables para el registro, medición y manejo financiero de los Activos fijos e inventarios"/>
    <s v="Implementación  de una herramienta de check lista, de tal forma que permita hacer un chequeo previo a la transmisión  de los Estados Financieros en  las plataformas electrónicas de cada entidad._x000a_"/>
    <s v=" % de cumplimiento en las actividades_x000a__x000a_"/>
    <s v=" Check lista Ejecutado/ check lista Programado      _x000a__x000a_"/>
    <n v="1"/>
    <s v="Subdirección de Gestión Corporativa y Asuntos Disciplinarios"/>
    <d v="2020-06-01T00:00:00"/>
    <d v="2021-03-31T00:00:00"/>
    <m/>
    <m/>
    <m/>
    <m/>
    <m/>
    <m/>
    <m/>
    <s v="06/08/2020.Como compromiso en las acciones de mejora en el Plan de mejorameinto, Gestión Contable cuenta con el borrador de la herramienta Check List a fin de  mitigar el riesgo en cuanto a las diferencias presentadas en los saldos reportados en los cuadr"/>
    <m/>
    <m/>
    <m/>
    <m/>
    <m/>
    <m/>
    <m/>
    <m/>
    <m/>
    <m/>
    <m/>
    <m/>
    <m/>
    <m/>
    <m/>
    <m/>
    <m/>
    <s v="EN EJECUCIÓN"/>
    <m/>
    <n v="0"/>
    <s v="06/08/2020. Se evidencia avance de la acción con una lista de chequeo &quot;ANEXO: LISTA DE CHEQUEO ESTÁNDARES MÍNIMOS DE VALIDACIÓN CONTABLE&quot;, mediante la cual se esta realizando control  con los estandares mínimos a desarrollar que controle las  diferencias "/>
    <s v="EN EJECUCIÓN"/>
    <n v="0"/>
    <s v="14/10/2020:_x000a_Se evidencia archivo en excel mediante el cual se realiza seguimiento a los estandares mínimos  &quot;LISTA DE CHEQUEO ESTÁNDARES MÍNIMOS DE VALIDACIÓN CONTABLE&quot; y Estados Financieros &quot;LISTA DE CHEQUEO REVISIÓN DE ESTADOS FINANCIEROS PRESENTADOS&quot;. "/>
    <s v="EN EJECUCIÓN"/>
    <n v="1"/>
    <s v="03/12/2020:_x000a_Se evidencia archivo SOLICITUD DE CREACIÓN ACTUALIZACIÓN O ELIMINACIÓN DE DOCUMENTOS del día 11711/2020  LISTA DE CHEQUEO ESTÁNDARES MÍNIMOS DE VALIDACIÓN CONTABLE. Justificación: 1.        Con el propósito de dar cumplimiento a los requerimie"/>
    <s v="CUMPLIDA"/>
    <n v="1"/>
    <s v="03/12/2020:_x000a_Se evidencia archivo SOLICITUD DE CREACIÓN ACTUALIZACIÓN O ELIMINACIÓN DE DOCUMENTOS del día 11711/2020  LISTA DE CHEQUEO ESTÁNDARES MÍNIMOS DE VALIDACIÓN CONTABLE. Justificación: 1.        Con el propósito de dar cumplimiento a los requerimie"/>
    <x v="0"/>
  </r>
  <r>
    <n v="96"/>
    <n v="203"/>
    <n v="2020"/>
    <s v="2020 2020"/>
    <n v="57"/>
    <s v="3.3.1.5"/>
    <n v="2"/>
    <s v="1 01 - AUDITORIA DE REGULARIDAD"/>
    <s v="Control Financiero"/>
    <s v="Estados Financieros"/>
    <s v="Hallazgo administrativo"/>
    <s v="Hallazgo Administrativo por error en la transcripción de cifras en las Notas a los Estados Financieros y falta de claridad y detalle en las políticas contables para el registro, medición y manejo financiero de los Activos fijos e inventarios"/>
    <s v="Actualizar de las Políticas del grupo Propiedad Planta y Equipo e Inventarios, acorde a las últimas normas en materia Contable._x000a__x000a_"/>
    <s v="Actualizacion de las politicas"/>
    <s v="Politicas actualizadas/Politicas requeridas de actualización"/>
    <n v="1"/>
    <s v="Subdirección de Gestión Corporativa y Asuntos Disciplinarios"/>
    <d v="2020-06-01T00:00:00"/>
    <d v="2021-03-31T00:00:00"/>
    <m/>
    <m/>
    <m/>
    <m/>
    <m/>
    <m/>
    <m/>
    <s v="06/08/2020.Al corte del 30 de junio no se ha adelantado la acción de mejora, por lo que se espera que a partir del mes de septiembre se inicie con el tema, una vez se tenga la  persona contratista quien es la encargada de la politicas Contables. _x000a__x000a__x000a_13/10/"/>
    <m/>
    <m/>
    <m/>
    <m/>
    <m/>
    <m/>
    <m/>
    <m/>
    <m/>
    <m/>
    <m/>
    <m/>
    <m/>
    <m/>
    <m/>
    <m/>
    <m/>
    <s v="EN EJECUCIÓN"/>
    <m/>
    <n v="0"/>
    <s v="06/08/2020. Actividad que se encuentra en ejecución. No se evidencia avance. LCIR"/>
    <s v="EN EJECUCIÓN"/>
    <n v="0.2"/>
    <s v="14/10/2020:_x000a_Se evidencia archivo en word un borrador mediante el cual se esta actualizando las políticas de propiedades, planta y equipo con 27 hojas. Actividad que se encuentra en desarrollo. LCIR. "/>
    <s v="EN EJECUCIÓN"/>
    <n v="0.2"/>
    <s v="14/10/2020:_x000a_Se evidencia archivo en word un borrador mediante el cual se esta actualizando las políticas de propiedades, planta y equipo con 27 hojas. Actividad que se encuentra en desarrollo. LCIR. "/>
    <s v="EN EJECUCIÓN"/>
    <n v="1"/>
    <s v="14/10/2020:_x000a_Se evidencia archivo en word un borrador mediante el cual se esta actualizando las políticas de propiedades, planta y equipo con 27 hojas. Actividad que se encuentra en desarrollo. LCIR. _x000a__x000a_15/10/2021_x000a_Se evidencia borrador del Manual de Politic"/>
    <x v="0"/>
  </r>
  <r>
    <n v="97"/>
    <n v="203"/>
    <n v="2020"/>
    <s v="2020 2020"/>
    <n v="57"/>
    <s v="3.3.1.6"/>
    <n v="1"/>
    <s v="1 01 - AUDITORIA DE REGULARIDAD"/>
    <s v="Control Financiero"/>
    <s v="Estados Financieros"/>
    <s v="Hallazgo administrativo"/>
    <s v="Hallazgo Administrativo, por error contable en la depreciación de Los bienes inmuebles: terrenos ubicados en la Diagonal 47 No. 77B 09, Bodegas 7 y 11 donde se encuentran las oficinas del IDIGER."/>
    <s v="Implementar un cronograma de trabajo, tendiente a la actualizacion de la parametrización de los modulos SAY y SAE en el proceso de la depreciación de los  bienes muebles del IDIGER"/>
    <s v="Porcentaje de ejecucion de las actividades del cronograma"/>
    <s v="(actividades ejecutadas/actividades programadas)*100"/>
    <n v="100"/>
    <s v="Subdirección de Gestión Corporativa y Asuntos Disciplinarios, Oficina TICS"/>
    <d v="2020-06-01T00:00:00"/>
    <d v="2021-05-12T00:00:00"/>
    <m/>
    <m/>
    <m/>
    <m/>
    <m/>
    <m/>
    <m/>
    <s v="06/08/2020.Contabilidad: Como acción de mejora quedo: Implementar un cronograma de trabajo, tendiente a la actualizacion de la parametrización de los modulos SAY y SAE en el proceso de la depreciación de los  bienes muebles del IDIGER-   es preciso aclara"/>
    <m/>
    <m/>
    <m/>
    <m/>
    <m/>
    <s v="12/08/2020. En el mes de Julio la Oficina Tics inició los trámites para la contratación de un Ingeniero de SICAPITAL para que apoye la parametrización de los modulos SAY y SAE en el proceso de depreciación de los  bienes muebles del IDIGER. La evidencia s"/>
    <m/>
    <m/>
    <m/>
    <m/>
    <m/>
    <m/>
    <m/>
    <m/>
    <m/>
    <m/>
    <m/>
    <s v="EN EJECUCIÓN"/>
    <m/>
    <n v="0"/>
    <s v="31/07/2020 Durante este periodo no se realizaron los seguimientos a la acción por parte de la dependencia, por tanto no se cuenta con evidencias o soportes de la gestión de la misma. _x000a_Se recomienda tomar las medidas pertinentes a fin de subsanar la acción"/>
    <s v="EN EJECUCIÓN"/>
    <n v="0.4642857142857143"/>
    <s v="14/10/2020:_x000a_Se evidencia acta de reunión de deprciación No. 001-2020 del día 07/10/2020 en el cual se trató el tema &quot;hallazgo donde se solicita por parte de la Contraloría Implementar un cronograma de trabajo, tendiente a la actualizacion de la parametriz"/>
    <s v="EN EJECUCIÓN"/>
    <n v="1"/>
    <s v="07/12/2020. Se evidencia memorando interno 2020IE4894 del 03/12/2020 de la SGCAD a contabiliad con el asunto Pm de la Contraloria de Bogotá, especto a la diferencia en la depreciacion mensual y acumulada de las placa de inventario 18091 y 18093 de las bod"/>
    <s v="CUMPLIDA"/>
    <n v="1"/>
    <s v="07/12/2020. Se evidencia memorando interno 2020IE4894 del 03/12/2020 de la SGCAD a contabiliad con el asunto Pm de la Contraloria de Bogotá, especto a la diferencia en la depreciacion mensual y acumulada de las placa de inventario 18091 y 18093 de las bod"/>
    <x v="0"/>
  </r>
  <r>
    <n v="98"/>
    <n v="203"/>
    <n v="2020"/>
    <s v="2020 2020"/>
    <n v="57"/>
    <s v="3.3.3.1.1"/>
    <n v="1"/>
    <s v="1 01 - AUDITORIA DE REGULARIDAD"/>
    <s v="Control Financiero"/>
    <s v="Gestión Presupuestal"/>
    <s v="Hallazgo Administrativo con presunta incidencia disciplinaria"/>
    <s v="Hallazgo Administrativo con presunta incidencia disciplinaria por superar los límites del 20% del presupuesto de la vigencia anterior en la constitución de reservas presupuestales de gastos de inversión, originando una reducción presupuestal de $485.000.0"/>
    <s v="Adelantar de forma bimestral las mesas de trabajo de seguimiento lideradas por la O.A. P y SCAD. con las  areas  involucradas en la ejecución de los pagos de los contratos vigentes."/>
    <s v="Mesas de trabajo de seguimiento a los pagos de los contratos suscritos."/>
    <s v="(Mesas de trabajo realizadas/mesas de trabajo programadas)*100"/>
    <n v="100"/>
    <s v="Responsables Subdirección Corporativa_x000a_ Oficina Asesora de Planeación"/>
    <d v="2020-06-01T00:00:00"/>
    <d v="2021-05-12T00:00:00"/>
    <m/>
    <m/>
    <m/>
    <m/>
    <m/>
    <m/>
    <m/>
    <s v="14/10/2020: Se adjuntan 4 actas;  Seguimiento Presupuestal - Subdirección Análisis de Riesgos y Efectos de Cambio Climatico - Proyecto 1172 - 7566 Vigencias, Reservas, Pasivo Exigible, PAC._x000a_Seguimiento Presupuestal - Subdirección Reducción del Riesgo y Ad"/>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2"/>
    <s v="14/10/2020:_x000a_- Se evidencia Acta de Reunión No. 1 del 01/09/2020 con el objetivo: Seguimiento Presupuestal - Subdirección Reducción del Riesgo y Adaptación al Cambio Climático - Proyecto 1158 - 7557 y Vigencias, Reservas, Pasivo Exigible, PAC con la partic"/>
    <s v="EN EJECUCIÓN"/>
    <n v="0.2"/>
    <s v="14/10/2020:_x000a_- Se evidencia Acta de Reunión No. 1 del 01/09/2020 con el objetivo: Seguimiento Presupuestal - Subdirección Reducción del Riesgo y Adaptación al Cambio Climático - Proyecto 1158 - 7557 y Vigencias, Reservas, Pasivo Exigible, PAC con la partic"/>
    <s v="EN EJECUCIÓN"/>
    <n v="0.25"/>
    <s v="14/10/2020:_x000a_- Se evidencia Acta de Reunión No. 1 del 01/09/2020 con el objetivo: Seguimiento Presupuestal - Subdirección Reducción del Riesgo y Adaptación al Cambio Climático - Proyecto 1158 - 7557 y Vigencias, Reservas, Pasivo Exigible, PAC con la partic"/>
    <x v="1"/>
  </r>
  <r>
    <n v="99"/>
    <n v="500"/>
    <n v="2020"/>
    <s v="2020 2020"/>
    <n v="57"/>
    <s v="3.1.3.3"/>
    <n v="1"/>
    <s v="1 01 - AUDITORIA DE REGULARIDAD"/>
    <s v="Control Gestión"/>
    <s v="Gestión Contractual"/>
    <s v="Hallazgo administrativo"/>
    <s v="Hallazgo administrativo, por no realizar estudio de mercado, previo a la contratación realizada a través del contrato de compraventa No. 483 de 2019 con ocasión a la declaratoria de urgencia manifiesta."/>
    <s v="Actualizar el Manual de contratación incluyendo como deben hacerse los estudios de mercado para las contrataciones por urgencia manifiesta"/>
    <s v="Actualización de manual"/>
    <s v="Manual de contratación actualizado"/>
    <n v="1"/>
    <s v="Oficina  Asesora Jurídica"/>
    <d v="2020-06-01T00:00:00"/>
    <d v="2021-04-30T00:00:00"/>
    <m/>
    <m/>
    <m/>
    <m/>
    <m/>
    <m/>
    <m/>
    <m/>
    <m/>
    <s v="15/02/2021: Conjuntamente con la oficina asesora de planeacion y viene trabajando la revision y actualización del manual de contractación"/>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s v="EN EJECUCIÓN"/>
    <n v="0"/>
    <s v="26/102020 Durante este periodo la dependencia no registro el correspondiente seguimiento a la accion, ni el reporte de avances o evidencias relacionados con la misma. AFPH_x000a__x000a_31/12/2020 a fecha de este seguimiento no se reportaron avances ni soportes que de"/>
    <s v="EN EJECUCIÓN"/>
    <m/>
    <m/>
    <x v="1"/>
  </r>
  <r>
    <n v="100"/>
    <n v="500"/>
    <n v="2020"/>
    <s v="2020 2020"/>
    <n v="57"/>
    <s v="3.1.3.4"/>
    <n v="1"/>
    <s v="1 01 - AUDITORIA DE REGULARIDAD"/>
    <s v="Control Gestión"/>
    <s v="Gestión Contractual"/>
    <s v="Hallazgo Administrativo con presunta incidencia disciplinaria"/>
    <s v="Hallazgo administrativo con presunta incidencia disciplinaria, por el no cumplimiento del artículo 2.2.1.1.1.7.1., del decreto 1082 de 2015, al no reportar los informes de ejecución del contrato de obra 313 de 2019 y del contrato de interventoría 321 de 2"/>
    <s v="Realizar 4 socializaciones sobre la publicación de los documentos de ejecución contractual en la plataforma SECOP I y II según corresponda."/>
    <s v="Socializaciones publicaciones SECOP I y II"/>
    <s v="(Numero  socializaciones ejecutadas/Numero socializaciones programadas) x100"/>
    <n v="1"/>
    <s v="Oficina  Asesora Jurídica"/>
    <d v="2020-06-01T00:00:00"/>
    <d v="2021-04-30T00:00:00"/>
    <m/>
    <m/>
    <m/>
    <m/>
    <m/>
    <m/>
    <m/>
    <m/>
    <m/>
    <s v="15/02/2021: El día 30 de julio de 2020 se realizo por parte del doctor Eliecer Arguello la capacitacipón denominada &quot;Supervisión y Apoyo a la Supervisión&quot; donde se trataron entre varios temas referentes al este asunto lo concerniente a la publicacion de d"/>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s v="EN EJECUCIÓN"/>
    <n v="0"/>
    <s v="26/102020 Durante este periodo la dependencia no registro el correspondiente seguimiento a la accion, ni el reporte de avances o evidencias relacionados con la misma. AFPH_x000a__x000a_31/12/2020 a fecha de este seguimiento no se reportaron avances ni soportes que de"/>
    <s v="EN EJECUCIÓN"/>
    <m/>
    <s v="2/03/2021: Se debe tener en cuenta la totalidad de capacitaciones planteadas en la acción (4) para dar cumplimiento a la meta ya que se aproxima la finalización del periodo para realizarla. DKRP"/>
    <x v="1"/>
  </r>
  <r>
    <n v="101"/>
    <n v="500"/>
    <n v="2020"/>
    <s v="2020 2020"/>
    <n v="57"/>
    <s v="3.1.3.5"/>
    <n v="1"/>
    <s v="1 01 - AUDITORIA DE REGULARIDAD"/>
    <s v="Control Gestión"/>
    <s v="Gestión Contractual"/>
    <s v="Hallazgo Administrativo con presunta incidencia disciplinaria"/>
    <s v="Hallazgo administrativo con presunta incidencia disciplinaria por debilidades en la supervisión del contrato de obra No. 313 de 2019 y el contrato de interventoría No. 321 de 2019, en relación con la aprobación del personal idóneo."/>
    <s v="Realizar reunión de seguimiento al inicio del contrato para la validación del personal propuesto."/>
    <s v="Reunión de verificación de perfiles"/>
    <s v="(reuniones realizadas / reuniones programadas )*100"/>
    <n v="100"/>
    <s v="Sub. Reducción del Riesgo y Adaptación Cambio _x000a_Of. Asesora Jurídica_x000a__x000a_"/>
    <d v="2020-06-20T00:00:00"/>
    <d v="2021-04-30T00:00:00"/>
    <m/>
    <m/>
    <m/>
    <s v="16/07/2020 Esta acciòn se encuentra en curso se aplicarà para los procesos contratados despues del mes de maryo donde se origina la acciòn. _x000a_Se adjunta como evidencia el seguimiento realizado en la obra de San martin de Porres_x000a__x000a_30/09/2020 Acciones realiza"/>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La dependencia remite actas de comite de obra y los informes semanales presentados por parte de la interventoría para los contratos en ejecución y liquidación: Polígonos: Delicia del Carmen y San Martín de Porres, se solicita remitir exactamente lo que se"/>
    <s v="EN EJECUCIÓN"/>
    <n v="0"/>
    <s v="La dependencia remite actas de comite de obra y los informes semanales presentados por parte de la interventoría para los contratos en ejecución y liquidación: Polígonos: Delicia del Carmen y San Martín de Porres, se solicita remitir exactamente lo que se"/>
    <s v="EN EJECUCIÓN"/>
    <n v="0"/>
    <s v="La dependencia remite actas de comite de obra y los informes semanales presentados por parte de la interventoría para los contratos en ejecución y liquidación: Polígonos: Delicia del Carmen y San Martín de Porres, se solicita remitir exactamente lo que se"/>
    <x v="1"/>
  </r>
  <r>
    <n v="102"/>
    <n v="500"/>
    <n v="2020"/>
    <s v="2020 2020"/>
    <n v="57"/>
    <s v="3.1.3.6"/>
    <n v="1"/>
    <s v="1 01 - AUDITORIA DE REGULARIDAD"/>
    <s v="Control Gestión"/>
    <s v="Gestión Contractual"/>
    <s v="Hallazgo administrativo"/>
    <s v="Hallazgo administrativo, por suscripción del acta de recibo de satisfacción firmado el 10 de septiembre de 2019, sin haber cumplido con los requerimientos necesarios para realizar dicho trámite."/>
    <s v="Actualizar el procedimiento GMR-PD-O1 VERSION 4 incluyéndolos tiempos necesarios para elaboración y aprobación de informes mensuales y final y las actividades conexas para la liquidación del contrato"/>
    <s v="actualización del procedimiento"/>
    <s v="procedimiento actualizado"/>
    <n v="1"/>
    <s v="_x000a_Sub. Reducción del Riesgo y Adaptación _x000a_Of. Asesora Jurídica_x000a_"/>
    <d v="2020-06-01T00:00:00"/>
    <d v="2021-05-12T00:00:00"/>
    <m/>
    <m/>
    <m/>
    <s v="16/07/2020  Se avanza con el proceso de actualizacion y concertacion del procedimiento de obras GMR-PD-O1 en el cual se  incluye un cuadrò  comparativo de  precios históricos significativos de obras  con características similares. _x000a_Se anexan como evidenci"/>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La dependencia remite versión preliminar del procedimiento que se esta actualizando. Se dara cumplimiento a la acción cuando el mismo se encuentre validado y publicado en el mapa de procesos del IDIGER"/>
    <s v="EN EJECUCIÓN"/>
    <n v="0"/>
    <s v="La dependencia remite versión preliminar del procedimiento que se esta actualizando. Se dara cumplimiento a la acción cuando el mismo se encuentre validado y publicado en el mapa de procesos del IDIGER"/>
    <s v="EN EJECUCIÓN"/>
    <n v="0"/>
    <s v="La dependencia remite versión preliminar del procedimiento que se esta actualizando. Se dara cumplimiento a la acción cuando el mismo se encuentre validado y publicado en el mapa de procesos del IDIGER"/>
    <x v="1"/>
  </r>
  <r>
    <n v="103"/>
    <n v="500"/>
    <n v="2020"/>
    <s v="2020 2020"/>
    <n v="57"/>
    <s v="3.1.3.7"/>
    <n v="1"/>
    <s v="1 01 - AUDITORIA DE REGULARIDAD"/>
    <s v="Control Gestión"/>
    <s v="Gestión Contractual"/>
    <s v="Hallazgo administrativo"/>
    <s v="Hallazgo administrativo por irregularidades en el pago de aportes a la Administradora de Riesgos Laborales por parte del contratista UMACON OBRAS CIVILES Y ARQUITECTONICAS"/>
    <s v="Establecer lineamientos de control para la supervisión de las interventorías en Manual de Contratación"/>
    <s v="Actualización Manual de Contratación"/>
    <s v="Manual de Contratación Actualizado"/>
    <n v="1"/>
    <s v="Oficina  Asesora Jurídica"/>
    <d v="2020-06-01T00:00:00"/>
    <d v="2021-04-30T00:00:00"/>
    <m/>
    <m/>
    <m/>
    <m/>
    <m/>
    <m/>
    <m/>
    <m/>
    <m/>
    <s v="15/02/2021: Conjuntamente con la oficina asesora de planeacion y viene trabajando la revision y actualización del manual de contractación. Por ota parte el día de hoy se publico en el mapa de procesos del idiger la nueva guia de supervision e interventori"/>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s v="EN EJECUCIÓN"/>
    <n v="0"/>
    <s v="26/10/2020 Durante este periodo la dependencia no registro el correspondiente seguimiento a la accion, ni el reporte de avances o evidencias relacionados con la misma. AFPH_x000a__x000a_31/12/2020 a fecha de este seguimiento no se reportaron avances ni soportes que d"/>
    <s v="EN EJECUCIÓN"/>
    <m/>
    <s v="2/03/2021: La acción se encuentra aún en ejecución, se identifican actividades con avances relacionados . DKRP "/>
    <x v="1"/>
  </r>
  <r>
    <n v="104"/>
    <n v="500"/>
    <n v="2020"/>
    <s v="2020 2020"/>
    <n v="57"/>
    <s v="3.1.3.8"/>
    <n v="1"/>
    <s v="1 01 - AUDITORIA DE REGULARIDAD"/>
    <s v="Control Gestión"/>
    <s v="Gestión Contractual"/>
    <s v="Hallazgo administrativo"/>
    <s v="Hallazgo administrativo por el incumplimiento del numeral 6 del Artículo 30 de la Ley 80 de 1993 al no satisfacerse por parte de la oferta ganadora, los requisitos habilitantes establecidos en el pliego de condiciones del proceso No. IDIGER-SA-SI-010-2018"/>
    <s v="Actualizar los formatos de los pliegos de condiciones, incluyendo las reglas para realizar el redondeo  en los valores de los indicadores financieros, cuando se presente proponente plural._x000a_"/>
    <s v="actualización del formato de pliegos."/>
    <s v="formato del pliego actualizado"/>
    <n v="1"/>
    <s v="Oficina  Asesora Jurídica"/>
    <d v="2020-06-20T00:00:00"/>
    <d v="2021-04-30T00:00:00"/>
    <m/>
    <m/>
    <m/>
    <m/>
    <m/>
    <m/>
    <m/>
    <m/>
    <m/>
    <s v="23/02/2021: Se encuentra en revisión por parte del area precontractual de la oficina asesora jurídica la implementación de la acción en los formatos correspondientes_x000a__x000a_16/03/2021:  Desde el area precontractual la condición de redondeo se está estableciendo"/>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s v="EN EJECUCIÓN"/>
    <n v="0"/>
    <s v="26/10/2020 Durante este periodo la dependencia no registro el correspondiente seguimiento a la accion, ni el reporte de avances o evidencias relacionados con la misma. AFPH_x000a__x000a_31/12/2020 a fecha de este seguimiento no se reportaron avances ni soportes que d"/>
    <s v="EN EJECUCIÓN"/>
    <m/>
    <s v="2/03/2021: La acción se encuentra aún en ejecución, se identifican actividades con avances relacionados . DKRP"/>
    <x v="1"/>
  </r>
  <r>
    <n v="105"/>
    <n v="500"/>
    <n v="2020"/>
    <s v="2020 2020"/>
    <n v="57"/>
    <s v="3.1.3.9"/>
    <n v="1"/>
    <s v="1 01 - AUDITORIA DE REGULARIDAD"/>
    <s v="Control Gestión"/>
    <s v="Gestión Contractual"/>
    <s v="Hallazgo Administrativo con presunta incidencia disciplinaria"/>
    <s v="Hallazgo administrativo con presunta incidencia disciplinaria por la suscripción del contrato de compraventa No. 483 de 2019, con ocasión a la declaratoria de urgencia manifiesta, toda vez que la entidad contaba con un stock de colchonetas en el Centro Di"/>
    <s v="Actualizar el  procedimiento de aprovisionamiento y servicios de logística. aclarando que no puede variarse la destinación por la cual fueron adquiridos los bienes"/>
    <s v="Actualización del procedimiento"/>
    <s v="Procedimiento actualizado"/>
    <n v="1"/>
    <s v="Subdirección de Emergencias_x000a_"/>
    <d v="2020-06-01T00:00:00"/>
    <d v="2021-05-12T00:00:00"/>
    <m/>
    <m/>
    <m/>
    <m/>
    <n v="1"/>
    <s v="30/07/2020: _x000a_Se realiza actualización del  procedimiento:_x000a_Aprovisionamiento, servicios de logística y entrega de ayudas no pecuniarias del Centro Distrital Logístico y de Reserva_x000a_CAE-PD-OE Versión 7_x000a__x000a_30_09_2020: Se realiza actualización de procedimiento, "/>
    <m/>
    <m/>
    <m/>
    <m/>
    <m/>
    <m/>
    <m/>
    <m/>
    <m/>
    <m/>
    <m/>
    <m/>
    <m/>
    <m/>
    <m/>
    <m/>
    <m/>
    <m/>
    <m/>
    <s v="EN EJECUCIÓN"/>
    <m/>
    <n v="0"/>
    <s v="Se presenta reporte extemporaneo de seguimiento. Se recomienda establecer mecanismos de control para asegurar su registro en tiempo , para facilitar análisis desde segunda y tercera línea de defensa. No se evidencia procedimiento actualizado en página web"/>
    <s v="EN EJECUCIÓN"/>
    <m/>
    <m/>
    <s v="EN EJECUCIÓN"/>
    <m/>
    <m/>
    <s v="EN EJECUCIÓN"/>
    <m/>
    <m/>
    <x v="1"/>
  </r>
  <r>
    <n v="106"/>
    <n v="500"/>
    <n v="2020"/>
    <s v="2020 2020"/>
    <n v="57"/>
    <s v="3.2.1.1"/>
    <n v="1"/>
    <s v="1 01 - AUDITORIA DE REGULARIDAD"/>
    <s v="Control de Resultados"/>
    <s v="Planes, Programas y Proyectos y/o Plan Estrátegico"/>
    <s v="Hallazgo administrativo"/>
    <s v="Hallazgo administrativo, por ausencia de los documentos de formulación de los Proyectos de inversión 1158 y 1178."/>
    <s v="Elaborar un documento técnico soporte para los proyectos de inversión donde se evidencie el alcance de los proyectos y sus actualizaciones"/>
    <s v="Documentos Técnicos de Soporte"/>
    <s v="(Documento implementado/Documento programada)*100"/>
    <n v="4"/>
    <s v="Oficina Asesora de Planeación"/>
    <d v="2020-06-01T00:00:00"/>
    <d v="2020-12-31T00:00:00"/>
    <m/>
    <m/>
    <m/>
    <m/>
    <m/>
    <m/>
    <m/>
    <m/>
    <m/>
    <m/>
    <n v="100"/>
    <s v="Entonces se construyeron los cuatro documentos que soportan los proyectos de inversión del 2020 al 2024 y se encuentra pendiente la publicación de estos documentos del documento técnico soporte.   23/12/2020_x000a_Se adjuntan las fichas EBI que son el documento"/>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s v="EN EJECUCIÓN"/>
    <n v="1"/>
    <s v="Se evidencia los Documentos Tecnicos de Soporte de los cuatro proyectos de inversión formulados en 2020, en atención al nuevo Plan De Desarrollo Distrital 2020-2024: Un Nuevo Contrato Social y Ambiental para la Bogotá del Siglo XXI"/>
    <s v="CUMPLIDA"/>
    <n v="1"/>
    <s v="Se evidencia los Documentos Tecnicos de Soporte de los cuatro proyectos de inversión formulados en 2020, en atención al nuevo Plan De Desarrollo Distrital 2020-2024: Un Nuevo Contrato Social y Ambiental para la Bogotá del Siglo XXI"/>
    <x v="0"/>
  </r>
  <r>
    <n v="107"/>
    <n v="500"/>
    <n v="2020"/>
    <s v="2020 2020"/>
    <n v="57"/>
    <s v="3.2.1.2"/>
    <n v="1"/>
    <s v="1 01 - AUDITORIA DE REGULARIDAD"/>
    <s v="Control de Resultados"/>
    <s v="Planes, Programas y Proyectos y/o Plan Estrátegico"/>
    <s v="Hallazgo Administrativo con presunta incidencia disciplinaria"/>
    <s v="Hallazgo administrativo con presunta incidencia disciplinaria por debilidades en la formulación de la meta 4 “Pagar 100% compromisos de las vigencias anteriores fenecidas para identificar los pasivos exigibles generados en el proyecto de inversión 1158” y"/>
    <s v="Elaborar un documento técnico soporte para los proyectos de inversión de acuerdo con los lineamientos establecidos por SDP"/>
    <s v="Documentos Técnicos de Soporte"/>
    <s v="(Documento implementado/Documento programada)*100"/>
    <n v="4"/>
    <s v="Oficina Asesora de Planeación"/>
    <d v="2020-06-20T00:00:00"/>
    <d v="2020-12-31T00:00:00"/>
    <m/>
    <m/>
    <m/>
    <m/>
    <m/>
    <m/>
    <m/>
    <m/>
    <m/>
    <m/>
    <n v="100"/>
    <s v="Entonces se construyeron los cuatro documentos que soportan los proyectos de inversión del 2020 al 2024 y se encuentra pendiente la publicación de estos documentos del documento técnico soporte.   23/12/2020_x000a_Se adjuntan las fichas EBI que son el documento"/>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s v="EN EJECUCIÓN"/>
    <n v="1"/>
    <s v="Se evidencia los Documentos Tecnicos de Soporte de los cuatro proyectos de inversión formulados en 2020, en atención al nuevo Plan De Desarrollo Distrital 2020-2024: Un Nuevo Contrato Social y Ambiental para la Bogotá del Siglo XXI"/>
    <s v="CUMPLIDA"/>
    <n v="1"/>
    <s v="Se evidencia los Documentos Tecnicos de Soporte de los cuatro proyectos de inversión formulados en 2020, en atención al nuevo Plan De Desarrollo Distrital 2020-2024: Un Nuevo Contrato Social y Ambiental para la Bogotá del Siglo XXI"/>
    <x v="0"/>
  </r>
  <r>
    <n v="108"/>
    <n v="500"/>
    <n v="2020"/>
    <s v="2020 2020"/>
    <n v="57"/>
    <s v="3.2.1.2"/>
    <n v="2"/>
    <s v="1 01 - AUDITORIA DE REGULARIDAD"/>
    <s v="Control de Resultados"/>
    <s v="Planes, Programas y Proyectos y/o Plan Estrátegico"/>
    <s v="Hallazgo Administrativo con presunta incidencia disciplinaria"/>
    <s v="Hallazgo administrativo con presunta incidencia disciplinaria por debilidades en la formulación de la meta 4 “Pagar 100% compromisos de las vigencias anteriores fenecidas para identificar los pasivos exigibles generados en el proyecto de inversión 1158” y"/>
    <s v="Implementar mesas de seguimiento bimestral a la ejecución presupuestal"/>
    <s v="Mesas de seguimiento"/>
    <s v="Mesas de seguimiento ejecutadas/Mesas de seguimiento programadas"/>
    <n v="100"/>
    <s v="Oficina Asesora de Planeación"/>
    <d v="2020-06-01T00:00:00"/>
    <d v="2021-05-12T00:00:00"/>
    <m/>
    <m/>
    <m/>
    <m/>
    <m/>
    <m/>
    <m/>
    <m/>
    <m/>
    <m/>
    <n v="90"/>
    <s v="Se han realizado cuatro mesas de trabajo con los gerentes de proyecto con el fin de Dar seguimiento presupuestal alabanza de los proyectos.   23/12/2020_x000a_Se adjuntan las fichas EBI que son el documento que soporta los proyectos de acuerdo con la accion for"/>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m/>
    <m/>
    <s v="EN EJECUCIÓN"/>
    <m/>
    <s v="31/12/2020 a fecha de este seguimiento no se reportaron avances ni soportes que den cuenta de la gestion realizada desde la dependecencia responsable. AFPH"/>
    <s v="EN EJECUCIÓN"/>
    <n v="0.83333333333333337"/>
    <s v="08/02/2021: Se evidencia soportes de las siguientes reuniones:_x000a_1. Acta de seguimiento presupuestal Diciembre de 2020: 28/12/2020. Objetivo revisar la Ejecución Presupuestal diciembre de 2020. Participacion de 6  directivos._x000a_2. Acta de seguimiento presupue"/>
    <x v="1"/>
  </r>
  <r>
    <n v="109"/>
    <n v="500"/>
    <n v="2020"/>
    <s v="2020 2020"/>
    <n v="507"/>
    <d v="2020-01-03T00:00:00"/>
    <n v="1"/>
    <s v="VISITA DE CONTROL FISCAL"/>
    <s v="Control Gestión"/>
    <s v="Control Fiscal Interno"/>
    <s v="Hallazgo administrativo"/>
    <s v="Hallazgo administrativo por suscribir contrato sin la revisión jurídica pertinente, toda vez que el contratista con el cual se suscribió el contrato de suministro No. 88 de 2020, no tiene registrada una actividad económica en el RUT, que permita el su"/>
    <s v="SOLICITAR CONCEPTO A LA DIAN SOBRE LA FINALIDAD DE ACTIVIDAD ECONOMICA EN EL RUT."/>
    <s v="Solicitud de concepto"/>
    <s v="Un concepto emitido"/>
    <n v="1"/>
    <s v="Oficina Asesora Jurídica"/>
    <d v="2020-07-08T00:00:00"/>
    <d v="2021-03-31T00:00:00"/>
    <m/>
    <m/>
    <m/>
    <m/>
    <m/>
    <m/>
    <m/>
    <m/>
    <m/>
    <s v="16/02/2021: Mediante radicado 2020EE11377 se solcito a la DIAN concepto respecto a la finalidad de la actividad economica inscrita en el RUT (Se anexa comunicacion referenciada)_x000a__x000a_25/03/2021: Mediante radicado 2021EE1743 del 23/02/2021 se insiste en solici"/>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s v="EN EJECUCIÓN"/>
    <n v="0"/>
    <s v="26/102020 Durante este periodo la dependencia no registro el correspondiente seguimiento a la accion, ni el reporte de avances o evidencias relacionados con la misma. AFPH_x000a__x000a_31/12/2020 a fecha de este seguimiento no se reportaron avances ni soportes que de"/>
    <s v="EN EJECUCIÓN"/>
    <m/>
    <s v="2/03/2021: La acción se encuentra aún en ejecución, se identifican actividades con avances relacionados . DKRP"/>
    <x v="1"/>
  </r>
  <r>
    <n v="110"/>
    <n v="500"/>
    <n v="2020"/>
    <s v="2020 2020"/>
    <n v="507"/>
    <d v="2020-01-03T00:00:00"/>
    <n v="2"/>
    <s v="VISITA DE CONTROL FISCAL"/>
    <s v="Control Gestión"/>
    <s v="Control Fiscal Interno"/>
    <s v="Hallazgo administrativo"/>
    <s v="Hallazgo administrativo por suscribir contrato sin la revisión jurídica pertinente, toda vez que el contratista con el cual se suscribió el contrato de suministro No. 88 de 2020, no tiene registrada una actividad económica en el RUT, que permita el su"/>
    <s v="FORMALIZAR LISTA DE CHEQUEO _x000a_PROCEDIMIENTO DE ADQUISICIÒN DE BIENES Y SERVICIOS, MEDIANTE ACTOS DE RATIFICACIÒN DE CONTRATOS  _x000a_ARTICULO 66 LEY 1523 DE 2012VINCULANDO EL CONCEPTO SOLICITADO A LA DIAN SOBRE LA FINALIDAD DEL RUT."/>
    <s v="Incluir concepto"/>
    <s v="Concepto incluido"/>
    <n v="1"/>
    <s v="Oficina Asesora Jurídica"/>
    <d v="2020-07-08T00:00:00"/>
    <d v="2021-03-31T00:00:00"/>
    <m/>
    <m/>
    <m/>
    <m/>
    <m/>
    <m/>
    <m/>
    <m/>
    <m/>
    <s v="23/02/2021: La lista de chequeo ya se encuentra elaborada pero se esta a la espera de una respuesta por parte de la DIAN antes de su publicacion "/>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s v="EN EJECUCIÓN"/>
    <n v="0"/>
    <s v="26/102020 Durante este periodo la dependencia no registro el correspondiente seguimiento a la accion, ni el reporte de avances o evidencias relacionados con la misma. AFPH"/>
    <s v="EN EJECUCIÓN"/>
    <m/>
    <s v="2/03/2021: La acción se encuentra aún en ejecución, se identifican actividades con avances relacionados . DKRP"/>
    <x v="1"/>
  </r>
  <r>
    <n v="111"/>
    <n v="500"/>
    <n v="2020"/>
    <s v="2020 2020"/>
    <n v="507"/>
    <d v="2020-02-03T00:00:00"/>
    <n v="1"/>
    <s v="VISITA DE CONTROL FISCAL"/>
    <s v="Control Gestión"/>
    <s v="Control Fiscal Interno"/>
    <s v="Hallazgo administrativo"/>
    <s v="16/02/2021: Mediante radicado 2020ee11377 se solcito a la DIAN concepto respecto a la finalidad de la actividad economica inscrita en el RUT (Se anexa comunicacion referenciada)_x000a_25/03/2021: Mediante radicado 2021EE1743 del 23/02/2021 se insiste en solicit"/>
    <s v="SOLICITAR CONCEPTO A LA DIAN SOBRE LA FINALIDAD DE ACTIVIDAD ECONOMICA EN EL RUT."/>
    <s v="Solicitud de concepto"/>
    <s v="Un concepto emitido"/>
    <n v="1"/>
    <s v="Oficina Asesora Jurídica"/>
    <d v="2020-07-08T00:00:00"/>
    <d v="2021-03-31T00:00:00"/>
    <m/>
    <m/>
    <m/>
    <m/>
    <m/>
    <m/>
    <m/>
    <m/>
    <m/>
    <s v="16/02/2021: Mediante radicado 2020EE11377 se solcito a la DIAN concepto respecto a la finalidad de la actividad economica inscrita en el RUT (Se anexa comunicacion referenciada)_x000a__x000a_25/03/2021: Mediante radicado 2021EE1743 del 23/02/2021 se insiste en solici"/>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m/>
    <s v="26/102020 Durante este periodo la dependencia no registro el correspondiente seguimiento a la accion, ni el reporte de avances o evidencias relacionados con la misma. AFPH"/>
    <s v="EN EJECUCIÓN"/>
    <m/>
    <s v="26/102020 Durante este periodo la dependencia no registro el correspondiente seguimiento a la accion, ni el reporte de avances o evidencias relacionados con la misma. AFPH"/>
    <s v="EN EJECUCIÓN"/>
    <m/>
    <s v="2/03/2021: La acción se encuentra aún en ejecución, se identifican actividades con avances relacionados . DKRP"/>
    <x v="1"/>
  </r>
  <r>
    <n v="112"/>
    <n v="500"/>
    <n v="2020"/>
    <s v="2020 2020"/>
    <n v="507"/>
    <d v="2020-02-03T00:00:00"/>
    <n v="2"/>
    <s v="VISITA DE CONTROL FISCAL"/>
    <s v="Control Gestión"/>
    <s v="Control Fiscal Interno"/>
    <s v="Hallazgo administrativo"/>
    <s v="Hallazgo administrativo por suscribir contrato sin la revisión jurídica pertinente, toda vez que el contratista con el cual se suscribió el contrato de suministro No. 87 de 2020, no tiene registrada una actividad económica en el RUT, que permita el su"/>
    <s v="FORMALIZAR LISTA DE CHEQUEO _x000a_PROCEDIMIENTO DE ADQUISICIÒN DE BIENES Y SERVICIOS, MEDIANTE ACTOS DE RATIFICACIÒN DE CONTRATOS  _x000a_ARTICULO 66 LEY 1523 DE 2012VINCULANDO EL CONCEPTO SOLICITADO A LA DIAN SOBRE LA FINALIDAD DEL RUT."/>
    <s v="Incluir concepto"/>
    <s v="Concepto incluido"/>
    <n v="1"/>
    <s v="Oficina Asesora Jurídica"/>
    <d v="2020-07-08T00:00:00"/>
    <d v="2021-03-31T00:00:00"/>
    <m/>
    <m/>
    <m/>
    <m/>
    <m/>
    <m/>
    <m/>
    <m/>
    <m/>
    <s v="23/02/2021: La lista de chequeo ya se encuentra elaborada pero se esta a la espera de una respuesta por parte de la DIAN antes de su publicacion "/>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m/>
    <s v="26/10/2020 Durante este periodo la dependencia no registro el correspondiente seguimiento a la accion, ni el reporte de avances o evidencias relacionados con la misma. AFPH"/>
    <s v="EN EJECUCIÓN"/>
    <m/>
    <s v="26/10/2020 Durante este periodo la dependencia no registro el correspondiente seguimiento a la accion, ni el reporte de avances o evidencias relacionados con la misma. AFPH_x000a__x000a_31/12/2020 a fecha de este seguimiento no se reportaron avances ni soportes que d"/>
    <s v="EN EJECUCIÓN"/>
    <m/>
    <s v="2/03/2021: La acción se encuentra aún en ejecución, se identifican actividades con avances relacionados . DKRP"/>
    <x v="1"/>
  </r>
  <r>
    <n v="113"/>
    <n v="500"/>
    <n v="2020"/>
    <s v="2020 2020"/>
    <n v="605"/>
    <d v="2020-10-05T00:00:00"/>
    <n v="1"/>
    <s v="05 - AUDITORIA ESPECIAL. ACTUACIÓN ESPECIAL DE FISCALIZACIÓN AT 78  DE 2020 - CONTRATO 109 DE 2020"/>
    <s v="Control Gestión"/>
    <s v="Gestión Contractual"/>
    <s v="Hallazgo administrativo"/>
    <s v="La Contraloria General de la Republica-CGR determino un presunto sobrecosto en el contrato No. 109 de 2020 por valor de $14.674.834, generado por presuntas diferencias en los valores contratados frente a precios de referencia, considerando que las cotizac"/>
    <s v="Fortalecer el banco de posibles proveedores del IDIGER, incluyendo oferentes que suministren elementos de bioseguridad."/>
    <s v="Banco de proveedores ajustado e implementado"/>
    <s v="propuesta de banco de proveedores, incluyendo un grupo para elementos de bioseguridad /_x000a_banco de proveedores implementado"/>
    <n v="1"/>
    <s v="Oficina Asesora Jurídica"/>
    <d v="2020-09-01T00:00:00"/>
    <d v="2021-02-28T00:00:00"/>
    <m/>
    <m/>
    <m/>
    <m/>
    <m/>
    <m/>
    <m/>
    <m/>
    <m/>
    <s v="15/02/2021: Se ha implementado una base de datos de posibles proveedores del IDIGER que cuenta con la informacion de contacto de los mismos y la actividad economica que realizan (se anexa archivo excel)"/>
    <m/>
    <m/>
    <m/>
    <m/>
    <m/>
    <m/>
    <m/>
    <m/>
    <m/>
    <m/>
    <m/>
    <m/>
    <m/>
    <m/>
    <m/>
    <s v="EN EJECUCIÓN"/>
    <m/>
    <m/>
    <m/>
    <s v="EN EJECUCIÓN"/>
    <m/>
    <m/>
    <s v="EN EJECUCIÓN"/>
    <m/>
    <s v="31/12/2020 a fecha de este seguimiento no se reportaron avances ni soportes que den cuenta de la gestion realizada desde la dependecencia responsable. AFPH"/>
    <s v="EN EJECUCIÓN"/>
    <m/>
    <m/>
    <x v="1"/>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n v="1"/>
    <n v="203"/>
    <n v="2018"/>
    <s v="2018 2018"/>
    <n v="52"/>
    <s v="3.1.4.4.4.1"/>
    <n v="1"/>
    <s v="01 - AUDITORIA DE REGULARIDAD"/>
    <s v="Control Gestión"/>
    <s v="Gestión Contractual"/>
    <s v="Hallazgo administrativo"/>
    <s v="Hallazgo administrativo por Constitución de Reservas, contraviniendo los principios de Anualidad y Planeación establecidos en el Estatuto Orgánico del Presupuesto y otras normas."/>
    <s v="Realizar mesas de trabajo para realizar seguimiento presupuestal y concienciación frente a la constitución y ejecución de reservas en las dependencias"/>
    <s v="Realización mesas de seguimiento"/>
    <s v="(Mesas de trabajo realizadas/Mesas de trabajo programadas)*100"/>
    <n v="1"/>
    <s v="Subdirección Corporativa y de Asuntos Disciplinarios"/>
    <d v="2018-06-01T00:00:00"/>
    <d v="2019-02-28T00:00:00"/>
    <m/>
    <m/>
    <m/>
    <m/>
    <m/>
    <m/>
    <n v="1"/>
    <s v="Se identifican mesas de seguimiento en las cuales se realiza el seguimiento presupuestal de reservas y vigencia. Como soporte consta las mesas de trabajo del es de junio a septiembre de 2018 con las dependencia cabezas de proyecto. Se identifican a la fec"/>
    <m/>
    <m/>
    <m/>
    <m/>
    <m/>
    <m/>
    <n v="64"/>
    <s v="Seguimiento 17/05/2019_x000a_Se evidencia acta de reunión No.27 del 23/11/2018 Tema: Sub de Manejo Emergencias, seguimiento presupuestal proyecto 1178, con cinco (5) participantes. Se evidencia acta de reunión No.28 del 23/11/2018 Tema: Sub de Corporativa, segu"/>
    <n v="1"/>
    <s v="19/07/2019_x000a_Se realizaron 10 mesas adicionales de  seguimiento para un total de 23  (Seguimiento pasado 14). El indicador  se valora en 23422= 109%  garantizandose el 100% de cumplimiento.  Esta estrategia se llevará a cabo de forma sostenible como control"/>
    <m/>
    <m/>
    <n v="1"/>
    <s v="Se identifican mesas de seguimiento en las cuales se realiza el seguimiento presupuestal de reservas y vigencia con las diferentes dependencias del Idiger que gerencian los diferentes proyectos de inversión. Como soporte consta en actas  las mesas de trab"/>
    <s v="CUMPLIDA"/>
    <n v="1"/>
    <s v="Se identifican mesas de seguimiento en las cuales se realiza el seguimiento presupuestal de reservas y vigencia con las diferentes dependencias del Idiger que gerencian los diferentes proyectos de inversión. Como soporte consta en actas  las mesas de trab"/>
    <s v="CUMPLIDA"/>
    <s v="CERRADA AUDITORIA CÓD 57 PAD 2020"/>
    <n v="1"/>
    <s v="CERRADA AUDITORIA CÓD 57 PAD 2020"/>
    <x v="0"/>
  </r>
  <r>
    <n v="2"/>
    <n v="203"/>
    <n v="2018"/>
    <s v="2018 2018"/>
    <n v="52"/>
    <s v="3.1.2.1"/>
    <n v="1"/>
    <s v="01 - AUDITORIA DE REGULARIDAD"/>
    <s v="Control Gestión"/>
    <s v="Plan de mejoramiento"/>
    <s v="Hallazgo Administrativo con presunta incidencia disciplinaria"/>
    <s v="Hallazgo administrativo con presunta incidencia disciplinaria, por no atender dentro de los plazos legales varios derechos de petición, radicados en la entidad durante la vigencia 2017"/>
    <s v="Continuar con las estrategias de monitoreo y seguimiento con las diferentes dependencias frente a la gestión de pqrs"/>
    <s v="Desarrollo de Acciones de monitoreo y seguimeinto"/>
    <s v="(Acciones monitoreo y seguimiento desarrolladas/Acc. Programadas)*100"/>
    <n v="1"/>
    <s v="Subdirección Corporativa y de Asuntos Disciplinarios"/>
    <d v="2018-05-25T00:00:00"/>
    <d v="2019-03-30T00:00:00"/>
    <m/>
    <m/>
    <m/>
    <m/>
    <m/>
    <m/>
    <n v="1.67"/>
    <s v="La Subdirección manifiesta que se han seguido realizando acciones de monitoreo y seguimiento: _x000a_  - Seguimiento semanal de los PQRS por cada dependencia, con las respectivas alertas_x000a_  - Generación de alertas automáticas a las diferentes dependencias, envia"/>
    <m/>
    <m/>
    <m/>
    <m/>
    <m/>
    <m/>
    <n v="100"/>
    <s v="Seguimiento 17/05/2019_x000a_Se evidencia 105 acciones (correos electrónicos) remitidos por el área de atención al ciudadano a las diferentes áreas del IDIGER, con el correspondiente seguimiento a los radicados PQRS, correspondientes a los meses de noviembre y "/>
    <n v="100"/>
    <s v="19/07/2019  Se mantiene estrategia de seguimiento a la fecha. DKRP"/>
    <m/>
    <m/>
    <n v="1"/>
    <s v="La Subdirección manifiesta que se han seguido realizando acciones de monitoreo y seguimiento: _x000a_  - Seguimiento semanal de los PQRS por cada dependencia, con las respectivas alertas_x000a_  - Generación de alertas automáticas a las diferentes dependencias, envia"/>
    <s v="CUMPLIDA"/>
    <n v="1"/>
    <s v="La Subdirección manifiesta que se han seguido realizando acciones de monitoreo y seguimiento: _x000a_  - Seguimiento semanal de los PQRS por cada dependencia, con las respectivas alertas_x000a_  - Generación de alertas automáticas a las diferentes dependencias, envia"/>
    <s v="CUMPLIDA"/>
    <s v="CERRADA AUDITORIA CÓD 57 PAD 2020"/>
    <n v="1"/>
    <s v="CERRADA AUDITORIA CÓD 57 PAD 2020"/>
    <x v="0"/>
  </r>
  <r>
    <n v="3"/>
    <n v="203"/>
    <n v="2018"/>
    <s v="2018 2018"/>
    <n v="52"/>
    <s v="3.3.1.1"/>
    <n v="1"/>
    <s v="01 - AUDITORIA DE REGULARIDAD"/>
    <s v="Control Financiero"/>
    <s v="Estados Contables"/>
    <s v="Hallazgo Administrativo con presunta incidencia disciplinaria"/>
    <s v="Hallazgo Administrativo con presunta incidencia disciplinaria por diferencias presentadas en el Balance General y el Estado de Actividad Financiera, Económica, Social y Ambiental, reportado en el aplicativo SIVICOF y los Libros Auxiliares presentados por "/>
    <s v="Solicitar a la Contraloría de Bogotá un concepto sobre que trámites deben realizarse en caso de posterior modificación de la información financiera reportada en el sistema SIVICOF y proceder de conformidad"/>
    <s v="Solicitud de Concepto"/>
    <s v="Un concepto solicitado y aplicado"/>
    <n v="1"/>
    <s v="Subdirección Corporativa y Asuntos Disciplinarios- Área Contable"/>
    <d v="2018-06-15T00:00:00"/>
    <d v="2019-03-31T00:00:00"/>
    <m/>
    <m/>
    <m/>
    <m/>
    <m/>
    <m/>
    <n v="1"/>
    <s v="Se identifica que la dependencia realizó solicitud de concepto a la Contaduría General de la Nación por modificación de información financiera bajo EE 11504 de 2018. La Contaduría responde mediante comunicación 2018 er 15148 que manifiesta en su cuerpo: a"/>
    <m/>
    <m/>
    <m/>
    <m/>
    <m/>
    <m/>
    <n v="100"/>
    <s v="Seguimiento 17/05/2019_x000a__x000a_Se evidencia comunicado oficial 2018EE11504 del 15/08/2018, radicado el día 18 de agosto de 2018 del IDIGER a la CONTADURÍA GENERAL DE LA NACIÓN, realizando “consulta informes contables presentados a la Contaduría en el sistema CHI"/>
    <n v="50"/>
    <s v="La SCAD  reiteró  solicitud mediante comunicación externa enviada con radicado No.2019EE9986 del 18 de julio de 2019.  Si  no se obtiene respuesta  se solicitará una mesa de trabajo .Continua al 50%. DKRP"/>
    <n v="0.5"/>
    <s v="Se han solicitado dos conceptos sin respuesta por parte de la Contraloría. En la entidad se hicieron los ajustes respectivos en los formatos reportados a Contaduría General de la Nación. Queda pendiente una tercera solicitud a Contraloría. DKRP_x000a__x000a_Se identi"/>
    <n v="1"/>
    <s v="Se evidencia comunicado oficial 2018EE11504 del 15/08/2018, radicado el día 18 de agosto de 2018 del IDIGER a la CONTADURÍA GENERAL DE LA NACIÓN, realizando “consulta informes contables presentados a la Contaduría en el sistema CHIP”.  Esta responde media"/>
    <s v="CUMPLIDA"/>
    <n v="1"/>
    <s v="Se evidencia comunicado oficial 2018EE11504 del 15/08/2018, radicado el día 18 de agosto de 2018 del IDIGER a la CONTADURÍA GENERAL DE LA NACIÓN, realizando “consulta informes contables presentados a la Contaduría en el sistema CHIP”.  Esta responde media"/>
    <s v="CUMPLIDA"/>
    <s v="CERRADA AUDITORIA CÓD 57 PAD 2020"/>
    <n v="1"/>
    <s v="CERRADA AUDITORIA CÓD 57 PAD 2020"/>
    <x v="0"/>
  </r>
  <r>
    <n v="4"/>
    <n v="203"/>
    <n v="2018"/>
    <s v="2018 2018"/>
    <n v="52"/>
    <s v="3.1.3.1"/>
    <n v="1"/>
    <s v="01 - AUDITORIA DE REGULARIDAD"/>
    <s v="Control Gestión"/>
    <s v="Gestión Contractual"/>
    <s v="HALLAZGO ADMINISTRATIVO CON INCIDENCIA FISCAL Y  PRESUNTA INCIDENCIA DISCIPLINARIA"/>
    <s v="Hallazgo administrativo con incidencia fiscal por mayor valor pagado en cuantía de $20.981.084, por pago inadecuado del recurso humano, y presunta incidencia disciplinaria, por debilidades en la interventoría asociadas al control del personal en el Contra"/>
    <s v="Elaborar y comunicar lineamiento de presentación de soportes de pago del componente PMT a las interventorías de las obras contratadas"/>
    <s v="Lineamiento elaborado y comunicado"/>
    <s v="(Lineamientos elaborados y comunicado a interventorias/No.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2019 OCI: Se evidencia matriz de seguimiento al pago de Seguridad Social y Parafiscales y soportes correspondiente al Contrato 213 de 2018. No obstante la acción hace referencia a la elaboración y comunicación de un lineamiento, por lo "/>
    <n v="50"/>
    <s v="SEGUIMIENTO JULIO 2019 OCI: Se evidencia documento con radicado 2019EE5577 dirigido a la empresa &quot;INGECO&quot; en esta comunicación se observan instrucciones con relacion al Plan de Trabajo, Plan General de Obra, Formatos y Pagos, con relacion al contrato de i"/>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presenta  comunicaciones remitidas a 10 interventorías de obras contratadas en donde entre otros temas se dan instrucciones para la presentación de soportes de pagos de parafiscales. Se adjuntan como evidencia los lineamientos elaborados y"/>
    <s v="CUMPLIDA"/>
    <m/>
    <m/>
    <s v="CUMPLIDA"/>
    <s v="CERRADA AUDITORIA CÓD 57 PAD 2020"/>
    <n v="1"/>
    <s v="CERRADA AUDITORIA CÓD 57 PAD 2020"/>
    <x v="0"/>
  </r>
  <r>
    <n v="5"/>
    <n v="203"/>
    <n v="2018"/>
    <s v="2018 2018"/>
    <n v="52"/>
    <s v="3.1.3.14"/>
    <n v="1"/>
    <s v="01 - AUDITORIA DE REGULARIDAD"/>
    <s v="Control Gestión"/>
    <s v="Gestión Contractual"/>
    <s v="Hallazgo administrativo"/>
    <s v="Hallazgo administrativo por la inadecuada estructuración de la modificación del Contrato de Interventoría 436 de 2016."/>
    <s v="Especificar el perfil de formación académica y la idoneidad (experiencia general y específica) de los profesionales que se requieran en el formato de solicitud y prórroga"/>
    <s v="Registro Perfiles de formación especificos"/>
    <s v="(Registro Perfiles de formación especificos/Modificaciones de contrato que incluyan personal)*100"/>
    <n v="1"/>
    <s v="Subdirección de Reducción y Adaptación al Cambio Climático"/>
    <d v="2018-09-01T00:00:00"/>
    <d v="2019-05-01T00:00:00"/>
    <m/>
    <m/>
    <n v="1"/>
    <s v="Se elaboró el formato que incorpora en la solicitud y prórroga los requerimientos del perfil de la formación académica y la idoneidad en términos de experiencia general y específica. Se identifica en IV. JUSTIFICACIÓN DE LA MODIFICACIÓN SOLICITADA Se adju"/>
    <m/>
    <m/>
    <m/>
    <m/>
    <m/>
    <m/>
    <m/>
    <m/>
    <m/>
    <m/>
    <n v="0"/>
    <s v=" _x000a_SEGUIMIENTO ABRIL 2019 OCI: El formato de solicitud de prorroga no se presenta de acuerdo a lo establecido en la acción: &quot;Especificar el perfil de formación académica y la idoneidad (experiencia general y específica) de los profesionales que se requiera"/>
    <n v="0"/>
    <s v="SEGUIMIENTO JULIO 2019 OCI: En los formatos de solicitud de prorroga remitidos no se evidencia la expecificacion frente al perfil de formación académica y la idoneidad (Registro Perfiles de formación especificos/Modificaciones de contrato que incluyan per"/>
    <n v="80"/>
    <s v="SEGUIMIENTO OCTUBRE 2019 OCI: La dependencia remite formato con apartado para perfil y solcitud a la OAP para revisión y formalización del formato. Se dara por cumplida la acción una vez  el formato sea publicado en mapa de procesos."/>
    <n v="1"/>
    <s v="De acuerdo con lo manigestado por la Oficina Asesora Juridica y la oficina de planeación el formato existente &quot; GCT-FT-20 Solicitud de Prorroga, Adicion o Modificacion contractual&quot;, es se puede usar para este fin en caso de ser requerido, sin necesidad de"/>
    <s v="CUMPLIDA"/>
    <m/>
    <m/>
    <s v="CUMPLIDA"/>
    <s v="CERRADA AUDITORIA CÓD 57 PAD 2020"/>
    <n v="1"/>
    <s v="CERRADA AUDITORIA CÓD 57 PAD 2020"/>
    <x v="0"/>
  </r>
  <r>
    <n v="6"/>
    <n v="203"/>
    <n v="2018"/>
    <s v="2018 2018"/>
    <n v="52"/>
    <s v="3.1.3.7"/>
    <n v="1"/>
    <s v="01 - AUDITORIA DE REGULARIDAD"/>
    <s v="Control Gestión"/>
    <s v="Gestión Contractual"/>
    <s v="Hallazgo Administrativo con presunta incidencia disciplinaria"/>
    <s v="Hallazgo administrativo con presunta incidencia disciplinaria, por no acreditar el pago de los aportes a la Aseguradora de Riesgos Laborales en el Contrato de Obra 145 de 2016"/>
    <s v="Fijar un lineamiento de control sobre la presentación de soportes de pago de ARL a las interventorías de las obras contratadas"/>
    <s v="Control implementado"/>
    <s v="(Control ARL implementado por interventoría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OCI: Se evidencia matriz de seguimiento al pago de Seguridad Social y Parafiscales y soportes correspondiente al Contrato 213 de 2018. No obstante la acción hace referencia a la elaboración y comunicación de un lineamiento, por lo tanto"/>
    <n v="0"/>
    <s v="SEGUIMIENTO JULIO DE 2019: Se evidencian soportes de pago de seguridad social correspondiente a las obras de CODITO Y SOTAVENTO. La Oficina de Control Interno reitera  la acción hace referencia a la elaboración y comunicación de un lineamiento, por lo tan"/>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remite comunicaciones remitidas a las 10 interventorías de obras contratadas en donde entre otros temas se dan instrucciones para la presentación de soportes de pagos de parafiscales. Se adjuntan como evidencia los lineamientos elaborados "/>
    <s v="CUMPLIDA"/>
    <m/>
    <m/>
    <s v="CUMPLIDA"/>
    <s v="CERRADA AUDITORIA CÓD 57 PAD 2020"/>
    <n v="1"/>
    <s v="CERRADA AUDITORIA CÓD 57 PAD 2020"/>
    <x v="0"/>
  </r>
  <r>
    <n v="7"/>
    <n v="203"/>
    <n v="2018"/>
    <s v="2018 2018"/>
    <n v="52"/>
    <s v="3.1.3.6"/>
    <n v="1"/>
    <s v="01 - AUDITORIA DE REGULARIDAD"/>
    <s v="Control Gestión"/>
    <s v="Gestión Contractual"/>
    <s v="Hallazgo Administrativo con presunta incidencia disciplinaria"/>
    <s v="Hallazgo administrativo con presunta incidencia disciplinaria, por la falta de oportunidad para dar inicio al Contrato de Obra 145 de 2016"/>
    <s v="Realizar la correspondiente visita de campo para suscribir acta de inicio del contratos de obra e interventoría"/>
    <s v="Visitas de campo realizada"/>
    <s v="(Visitas de campo contratos de obras /Contratos de obra adjudicados)*100"/>
    <n v="1"/>
    <s v="Subdirección de Reducción y Adaptación al Cambio Climático"/>
    <d v="2018-09-01T00:00:00"/>
    <d v="2019-05-01T00:00:00"/>
    <m/>
    <m/>
    <n v="1"/>
    <s v="Se implementó en el procedimiento del Grupo de Obra, una visita al sitio de intervención al momento de dar inicio al Contrato de Obra, con objeto de dar a conocer el sitio y describir las obras a ejecutar._x000a_  -Acta de visita al sitio de obra Contrato 214/2"/>
    <m/>
    <m/>
    <m/>
    <m/>
    <m/>
    <m/>
    <m/>
    <m/>
    <m/>
    <m/>
    <n v="0"/>
    <s v="SEGUIMIENTO ABRIL 2019 OCI: Se evidencia acta de reunión del 07 de noviembre de 2018, Obra Sotavento cuyo lugar de ejecución fueron las instalaciones del IDIGER. La evidencia no cumple con la acción, toda vez que la acción hace referencia a visitas desarr"/>
    <n v="100"/>
    <s v="SEGUIMIENTO JULIO 2019: Se evidencian actas de visita de campo a &quot;CASAGRANDE&quot; &quot;PARQUE PORVENIR 2&quot; y &quot;JJ RONDON&quot; con compromisos a suscribir acta de inicio posterior a la visita._x000a__x000a_Para el cierre de la acción se requiere se informe cuales fueron los contrat"/>
    <n v="100"/>
    <s v="SEGUIMIENTO OCTUBRE DE 2019: La dependencia informa que se han suscrito los siguientes contratos:_x000a_*Casagrande_x000a_*Porvenir_x000a_*Serranías_x000a_*Arabia(UM)_x000a_*La Estrada (UM)_x000a_*Juan Jose Rondon (UM)_x000a__x000a_Para cada obra remite acta de visita de reconocimeinto para la suscripc"/>
    <n v="1"/>
    <s v="Se implementó en el procedimiento del Grupo de Obra, una visita al sitio de intervención al momento de dar inicio al Contrato de Obra, con objeto de dar a conocer el sitio y describir las obras a ejecutaR. Se adjuntan como evidencia las actas de visita de"/>
    <s v="CUMPLIDA"/>
    <m/>
    <m/>
    <s v="CUMPLIDA"/>
    <s v="CERRADA AUDITORIA CÓD 57 PAD 2020"/>
    <n v="1"/>
    <s v="CERRADA AUDITORIA CÓD 57 PAD 2020"/>
    <x v="0"/>
  </r>
  <r>
    <n v="8"/>
    <n v="203"/>
    <n v="2018"/>
    <s v="2018 2018"/>
    <n v="52"/>
    <s v="3.1.3.9"/>
    <n v="1"/>
    <s v="01 - AUDITORIA DE REGULARIDAD"/>
    <s v="Control Gestión"/>
    <s v="Gestión Contractual"/>
    <s v="Hallazgo Administrativo con presunta incidencia disciplinaria"/>
    <s v="Hallazgo administrativo con presunta incidencia disciplinaria, por no realizar análisis de mercado a los ítems no previstos en el marco del Contrato de Interventoría 171 de 2016"/>
    <s v="Solicitar en la entrega de informes de interventoría el listado y ubicación de las cotizaciones de los nuevos precios de ítems no previstos frente al Análisis de Precios Unitarios"/>
    <s v="Informe con listado NPs y soportes"/>
    <s v="(Informe con listado NPs y soportes/Interventorías contratadas)*100"/>
    <n v="1"/>
    <s v="Subdirección de Reducción y Adaptación al Cambio Climático"/>
    <d v="2018-09-01T00:00:00"/>
    <d v="2019-05-01T00:00:00"/>
    <m/>
    <m/>
    <n v="1"/>
    <s v="Se adjunta informes de interventoria donde se evidencia Informe con listado NPs . Informe Final punto 10 del contrato de interventoria 171 de 2016 en JJ rondon no se presentaron no previstas y recien inician 3 obras. Continua en desarrollo_x000a_ _x000a_04/06/2019 Se"/>
    <m/>
    <m/>
    <m/>
    <m/>
    <m/>
    <m/>
    <m/>
    <m/>
    <m/>
    <m/>
    <n v="100"/>
    <s v="04/06/2019 Se ha cumplido con el procedimiento definido para probación de Nps, se encuentran en los expedientes en físico y en el NAS las actas y cotizaciones para ala aprobación de NPS._x000a_Evidencias:_x000a_Actas de aprobación de Nps y Cotizaciones"/>
    <m/>
    <m/>
    <n v="100"/>
    <s v="SEGUIMIENTO OCTUBRE DE 2019: Se evidencian documentos emitidos con lineamientos respectos al trámite de No Previstos, para la obras de Casagrande,  Porvenir Usme, Arabia y Serranías (obras que requirieron aprobación de no previstos), adicionalmente la dep"/>
    <n v="1"/>
    <s v="Se evidencian documentos emitidos con lineamientos respectos al trámite de No Previstos, para la obras de Casagrande,  Porvenir Usme, Arabia y Serranías (obras que requirieron aprobación de no previstos), adicionalmente la dependencia manifiesta que ha cu"/>
    <s v="CUMPLIDA"/>
    <m/>
    <m/>
    <s v="CUMPLIDA"/>
    <s v="CERRADA AUDITORIA CÓD 57 PAD 2020"/>
    <n v="1"/>
    <s v="CERRADA AUDITORIA CÓD 57 PAD 2020"/>
    <x v="0"/>
  </r>
  <r>
    <n v="9"/>
    <n v="203"/>
    <n v="2018"/>
    <s v="2018 2018"/>
    <n v="52"/>
    <s v="3.1.2.1"/>
    <n v="2"/>
    <s v="01 - AUDITORIA DE REGULARIDAD"/>
    <s v="Control Gestión"/>
    <s v="Plan de mejoramiento"/>
    <s v="Hallazgo Administrativo con presunta incidencia disciplinaria"/>
    <s v="Hallazgo administrativo con presunta incidencia disciplinaria, por no atender dentro de los plazos legales varios derechos de petición, radicados en la entidad durante la vigencia 2017"/>
    <s v="Desarrollar estrategias de control en la SARECC frente al posible aumento de demanda de respuesta a derechos de petición, concientizando a los profesionales de las implicaciones en el manejo de la correspondencia, reiterar la posibilidad de cortar término"/>
    <s v="Cumplimiento en la estrategia de control de la SARECC"/>
    <s v="(Actividades de la estrategia ejecutada / Acts. de estrat. programadas)*100"/>
    <n v="1"/>
    <s v="Grupo Conceptos Técnicos para Proyectos Públicos _x000a_  Grupo Asistencia Técnica"/>
    <d v="2018-05-23T00:00:00"/>
    <d v="2019-05-17T00:00:00"/>
    <n v="100"/>
    <s v="Generación de alertas semanales a cada uno de los profesionales de acuerdo con las solicitudes que tiene a cargo. Se han realizado corte de términos. Priorización de los documentos que requieren respuesta urgente. Actualmente, está en período de prueba la"/>
    <m/>
    <m/>
    <m/>
    <m/>
    <m/>
    <m/>
    <m/>
    <m/>
    <m/>
    <m/>
    <m/>
    <m/>
    <n v="0"/>
    <s v="SEGUIMIENTO MAYO OCI: Se solicita remitir a la OCI, soportes que permitan evidenciar las actividades descritas."/>
    <n v="100"/>
    <s v="SEGUIMIENTO JULIO OCI: La dependencia informa que como estrategia el grupo de conceptos técnicos para proyectos públicos se realizando una priorización  desde el momento de la asignación a cada profesional de las solicitudes,  esta se realiza dependiendo "/>
    <m/>
    <m/>
    <n v="1"/>
    <s v="La dependencia informa que como estrategia el grupo de conceptos técnicos para proyectos públicos se realizando una priorización  desde el momento de la asignación a cada profesional de las solicitudes,  esta se realiza dependiendo del tipo de soliictud ("/>
    <s v="CUMPLIDA"/>
    <m/>
    <m/>
    <s v="CUMPLIDA"/>
    <s v="CERRADA AUDITORIA CÓD 57 PAD 2020"/>
    <n v="1"/>
    <s v="CERRADA AUDITORIA CÓD 57 PAD 2020"/>
    <x v="0"/>
  </r>
  <r>
    <n v="10"/>
    <n v="203"/>
    <n v="2018"/>
    <s v="2018 2018"/>
    <n v="52"/>
    <s v="3.2.1.1"/>
    <n v="2"/>
    <s v="01 - AUDITORIA DE REGULARIDAD"/>
    <s v="Control de Resultados"/>
    <s v="Planes, Programas y Proyectos"/>
    <s v="Hallazgo Administrativo con presunta incidencia disciplinaria"/>
    <s v="Hallazgo administrativo con presunta incidencia disciplinaria, por el bajo porcentaje de ejecución de la meta 2 del proyecto 1158 y de la meta 1 del proyecto 1178 del Plan de Desarrollo “Bogotá Mejor para Todos” 2016 - 2020."/>
    <s v="Elaboración de la programación para la elaboración de la Guía para la elaboración de las Estrategias Institucionales de Respuesta-EIR indicando el peso por actividad y guía EIR elaborada."/>
    <s v="Guía para la elaboración de las Estrategias Institucionales de Respuesta-EIR"/>
    <s v="Sumatoria de los porcentajes de avance de las actividades en cumplimiento de la Guía para la elaboración de las Estrategias Institucionales de Respuesta - EIR -."/>
    <n v="1"/>
    <s v="Claudia Coca - Subdirección de Manejo e Emergencias y Desastres"/>
    <d v="2018-06-01T00:00:00"/>
    <d v="2019-05-17T00:00:00"/>
    <m/>
    <m/>
    <m/>
    <m/>
    <n v="1"/>
    <s v="En el 2018 se estructuró la EIR de la Sec de Integración Social y se establecio como documento tipo, mediante el cual se van a realizart la EIR de las otras entidades. el área manifiesta: Se estructuró la EIR de la Subdirección Distrital de Integración So"/>
    <m/>
    <m/>
    <m/>
    <m/>
    <m/>
    <m/>
    <m/>
    <m/>
    <n v="0"/>
    <s v=" _x000a_SEGUIMIENTO MAYO OCI: La acción hace referencia a una programación y a la Guía Metodologica, se requiere se adjunte la programación para la generación de la guía metodologica y se recomienda se anexe una guía metodologica toda vez que un documento tipo "/>
    <n v="100"/>
    <s v="SEGUIMIENTO JULIO DE 2019: A pesar de las observaciones realizadas por la Oficina de Control Interno, la dependencia manifiesta cumplir con la acción y presenta como evidencia documento remitido a la Oficina de Control Interno en respuesta al Seguimiento "/>
    <m/>
    <m/>
    <n v="1"/>
    <s v="_x000a_Se adjunta el documento reportado como modelo y guia  para la elaboración de las Estrategias Institucionales de Respuesta-EIR . Tambien la dependencia informa que teniendo en cuenta lo dispuesto en la vigencia 2019 frente a la meta &quot;Desarrollar e impleme"/>
    <s v="CUMPLIDA"/>
    <m/>
    <m/>
    <s v="CUMPLIDA"/>
    <s v="CERRADA AUDITORIA CÓD 57 PAD 2020"/>
    <n v="1"/>
    <s v="CERRADA AUDITORIA CÓD 57 PAD 2020"/>
    <x v="0"/>
  </r>
  <r>
    <n v="11"/>
    <n v="203"/>
    <n v="2018"/>
    <s v="2018 2018"/>
    <n v="52"/>
    <s v="3.2.1.2"/>
    <n v="1"/>
    <s v="01 - AUDITORIA DE REGULARIDAD"/>
    <s v="Control de Resultados"/>
    <s v="Planes, Programas y Proyectos"/>
    <s v="Hallazgo administrativo"/>
    <s v="Hallazgo administrativo por suscripción de varios contratos de prestación de servicios profesionales, que no guardaron relación directa con la meta 2 del proyecto 1158."/>
    <s v="En próximas contrataciones se ajustarán los objetos contractuales de profesionales de apoyo acorde a meta proy"/>
    <s v="Minutas contractuales"/>
    <s v="(Minutas contractuales ajustadas / Minutas contractuales de personal de apoyo)*100"/>
    <n v="1"/>
    <s v="Subdirección de Reducción y Adaptación al Cambio Climático"/>
    <d v="2019-01-01T00:00:00"/>
    <d v="2019-05-17T00:00:00"/>
    <m/>
    <m/>
    <n v="1"/>
    <s v="Los próximos contratos seran realizados con cargo al proyecto 1158 en la linea de inversión : Recurso Humano, concepto 0323: Personas para la Gestión del Riesgo. Continúa en desarrollo._x000a_ _x000a_ 04/09/2019 Para el periodo no se han realizado contrataciones de S"/>
    <m/>
    <m/>
    <m/>
    <m/>
    <m/>
    <m/>
    <m/>
    <m/>
    <m/>
    <m/>
    <n v="100"/>
    <s v="SEGUIMIENTO ABRIL OCI: Se recomienda dar estricto cumplimiento a la acción formulada en el momento de suscribir contratos de apoyo. _x000a__x000a_"/>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
    <s v="La Subdirección de Reducción manifiesta que para el periodo no se han realizado contrataciones de Servicios de apoyo, no obstante una vez se realicen se velará por que guarden relación directa con la meta del proyecto."/>
    <s v="CUMPLIDA"/>
    <m/>
    <m/>
    <s v="CUMPLIDA"/>
    <s v="CERRADA AUDITORIA CÓD 57 PAD 2020"/>
    <n v="1"/>
    <s v="CERRADA AUDITORIA CÓD 57 PAD 2020"/>
    <x v="0"/>
  </r>
  <r>
    <n v="12"/>
    <n v="203"/>
    <n v="2018"/>
    <s v="2018 2018"/>
    <n v="52"/>
    <s v="3.2.1.1"/>
    <n v="1"/>
    <s v="01 - AUDITORIA DE REGULARIDAD"/>
    <s v="Control de Resultados"/>
    <s v="Planes, Programas y Proyectos"/>
    <s v="Hallazgo Administrativo con presunta incidencia disciplinaria"/>
    <s v="Hallazgo administrativo con presunta incidencia disciplinaria, por el bajo porcentaje de ejecución de la meta 2 del proyecto 1158 y de la meta 1 del proyecto 1178 del Plan de Desarrollo “Bogotá Mejor para Todos” 2016 - 2020."/>
    <s v="Establecer un mecanismo de monitoreo mensual sobre las obras contratadas para garantizar la contratación y ejecución de obras en tiempos oportunos"/>
    <s v="Ejecución de Obras"/>
    <s v="(# de Obras ejecutadas /Obras programadas)*100"/>
    <n v="1"/>
    <s v="Subdirección de Reducción y Adaptación al Cambio Climático"/>
    <d v="2018-09-01T00:00:00"/>
    <d v="2019-05-17T00:00:00"/>
    <m/>
    <m/>
    <n v="0.5"/>
    <s v="A la fecha se mejorado en términos agilizar los tiempos y los procesos para la contratación de las obras, lo cual ha permitido adjudicar los procesos _x000a_  Madrid_x000a_  Brisas del Volador fase II_x000a_  Sotavento_x000a_  Se adjunta como evidencia las resoluciones de adjudi"/>
    <m/>
    <m/>
    <m/>
    <m/>
    <m/>
    <m/>
    <m/>
    <m/>
    <m/>
    <m/>
    <n v="0"/>
    <s v=" SEGUIMIENTO ABRIL OCI: La evidencia es adecuada para dar cumplimiento a la acción, se recomienda determinara en qué nivel de avance deben encontrase las obras de acuerdo a la contratación con corte a 17 de mayo de 2019, para calcular el cumplimiento del "/>
    <n v="50"/>
    <s v="SEGUIMIENTO JULIO OCI: La Subdirección de Reducción de Riesgos y Adaptaciòn al Cambio Climático, remite como evidencia las resoluciones de adjudicación de tres obras: Casagrande, Serranias y Porvenir._x000a__x000a_Se solicta remitir los soportes de monitoreo correspo"/>
    <n v="100"/>
    <s v="SEGUIMIENTO OCTUBRE OCI:La dependencia remite actas de comites de las obras Casagrande,  Porvenir, Serranias, Arabia, La Estrada y Juan Jose Rondon y los informes de monitoreo semanal realizados por la interventoria."/>
    <n v="1"/>
    <s v="La dependencia remite actas de comites de las obras Casagrande,  Porvenir, Serranias, Arabia, La Estrada y Juan Jose Rondon y los informes de monitoreo semanal realizados por la interventoria. Se ha mejorado  los tiempos en  los procesos para la contratac"/>
    <s v="CUMPLIDA"/>
    <m/>
    <m/>
    <s v="CUMPLIDA"/>
    <s v="CERRADA AUDITORIA CÓD 57 PAD 2020"/>
    <n v="1"/>
    <s v="CERRADA AUDITORIA CÓD 57 PAD 2020"/>
    <x v="0"/>
  </r>
  <r>
    <n v="13"/>
    <n v="203"/>
    <n v="2018"/>
    <s v="2018 2018"/>
    <n v="52"/>
    <s v="3.2.2.2"/>
    <n v="1"/>
    <s v="01 - AUDITORIA DE REGULARIDAD"/>
    <s v="Control de Resultados"/>
    <s v="Planes, Programas y Proyectos"/>
    <s v="Hallazgo administrativo"/>
    <s v="Hallazgo administrativo por el inadecuado estado en que se encuentran los predios de los Libertadores; Arrayanes V; Quiba; Lucero Sur; Bellavista Lucero Alto, adquiridos por el IDIGER."/>
    <s v="Fortalecer la gestiòn intersectorial a través de los gestores locales de IDIGER, socializando el estado de los predios a intervenir y el avance en los procesos de adecuación."/>
    <s v="Reporte del estado de adecuación de predios a las localidades."/>
    <s v="(No. Reportes periodicos de predios priorizados por localidad/ Reportes programados)*100"/>
    <n v="1"/>
    <s v="Subdirección de Reducción y Adaptación al Cambio Climático"/>
    <d v="2018-06-10T00:00:00"/>
    <d v="2019-05-17T00:00:00"/>
    <m/>
    <m/>
    <n v="0.3"/>
    <s v="La subdireccion menciona que se realizarán reuniones de articulación con los gestores locales entregando reportes del estado de adecuación de los predios por localidad, asi como las priorizaciones que se propongan para los nuevos procesos de adecuación . "/>
    <m/>
    <m/>
    <m/>
    <m/>
    <m/>
    <m/>
    <m/>
    <m/>
    <m/>
    <m/>
    <n v="30"/>
    <s v="SEGUIMIENTO ABRIL OCI: Se recomienda dar estricto cumplimiento a la acción formulada realizando los reportes a las localidades con predios en adecuación de acuerdo a la programación, es importante mencionar que el cumplimiento de la acción está previsto p"/>
    <n v="50"/>
    <s v="SEGUIMIENTO JULIO OCI: Se evidencian actas del 10 de junio de 2019 y del 13 de mayo de 2019, en donde se presentan como temas del dia el reporte del estado de las adecuaciones de predios y se generan compromisos por parte de los grupos de Gestión Local y "/>
    <n v="100"/>
    <s v="SEGUIMIENTO ABRIL OCI: La dependencia remite soportes de las reuniones desarrolladas entre los grupos funcionales de adecuación predial y gestión local, adicionalmente remite soportes de recorridos a puntos críticos y reuniones de los Consejos locales de "/>
    <n v="1"/>
    <s v="La dependencia remite soportes de las reuniones desarrolladas entre los grupos funcionales de adecuación predial y gestión local, adicionalmente remite soportes de recorridos a puntos críticos y reuniones de los Consejos Locales de Gestión de Riesgo y Cam"/>
    <s v="CUMPLIDA"/>
    <m/>
    <m/>
    <s v="CUMPLIDA"/>
    <s v="CERRADA AUDITORIA CÓD 57 PAD 2020"/>
    <n v="1"/>
    <s v="CERRADA AUDITORIA CÓD 57 PAD 2020"/>
    <x v="0"/>
  </r>
  <r>
    <n v="14"/>
    <n v="203"/>
    <n v="2018"/>
    <s v="2018 2018"/>
    <n v="52"/>
    <s v="3.2.1.3"/>
    <n v="1"/>
    <s v="01 - AUDITORIA DE REGULARIDAD"/>
    <s v="Control de Resultados"/>
    <s v="Planes, Programas y Proyectos"/>
    <s v="Hallazgo administrativo"/>
    <s v="Hallazgo administrativo por falta de gestión frente a la información contenida en el documento “Estudio detallado de amenaza y riesgo por movimientos en masa y diseños de medidas de mitigación en el barrio bella flor de la localidad de Ciudad Bolívar en B"/>
    <s v="Gestionar la contratación y construcción de obra de medidas de mitigación en el barrio bella flor de la localidad de Ciudad Bolívar derivada del Estudio detallado de amenaza y riesgo por movimientos en masa y diseños de medidas de mitigación en el barrio "/>
    <s v="Construcción de obra bella flor"/>
    <s v="(Actividades ejecutadas obra mitigación bella flor/Actividades programadas Obra mitigación bella flor)*100"/>
    <n v="1"/>
    <s v="Subdirección de Reducción y Adaptación al Cambio Climático"/>
    <d v="2018-06-01T00:00:00"/>
    <d v="2019-05-17T00:00:00"/>
    <m/>
    <m/>
    <n v="0.7"/>
    <s v="En el momento estasn desarrollando todos los trámites y documentos precontractuales necesarios para dar apertura a los concursos para la adjudicación de la obra (Licitación Pública) e interventoría (Concurso de Méritos). Todos estos tramites se traducen e"/>
    <m/>
    <m/>
    <m/>
    <m/>
    <m/>
    <m/>
    <m/>
    <m/>
    <m/>
    <m/>
    <n v="0"/>
    <s v="SEGUIMIENTO OCI 2019: El plazo de ejecución de la acción vence el 17 de mayo de 2019, se recomienda priorizar esta acción. 06/05/2019 En el momento se avanza en las acciones de reasentamiento y demás tramites de orden predial, conjuntamente con la Caja de"/>
    <n v="0"/>
    <s v="SEGUIMIENTO JULIO 2019: La Subdirección de Reducciòn informa que esta acción se encuentra en proceso de implementación y solicita ampliar el plazo de ejecución de la acción dado que se requieren tramites que  están siendo adelantados por otras entidades._x000a_"/>
    <n v="10"/>
    <s v="SEGUIMIENTO OCTUBRE DE 2019: De acuerdo a lo informado por la dependencia no se ha iniciado el proceso de obra toda vez que en el terreno se encuentran predios aún en proceso de adquisición predial. La dependencia remite soportes de gestión con la Caja de"/>
    <n v="1"/>
    <s v="Se identifica la solicitud de actualización de la información geográfica de los predios incluidos al programa de reasentamiento, generada por la SRRACC con  2019IE4113, donde  la SARECC emitio el Concepto Técnico CT-8691, adenda al CT 4091 de 2004; actual"/>
    <s v="CUMPLIDA"/>
    <m/>
    <m/>
    <s v="CUMPLIDA"/>
    <s v="CERRADA AUDITORIA CÓD 57 PAD 2020"/>
    <n v="1"/>
    <s v="CERRADA AUDITORIA CÓD 57 PAD 2020"/>
    <x v="0"/>
  </r>
  <r>
    <n v="15"/>
    <n v="203"/>
    <n v="2018"/>
    <s v="2018 2018"/>
    <n v="52"/>
    <s v="3.2.2.2"/>
    <n v="2"/>
    <s v="01 - AUDITORIA DE REGULARIDAD"/>
    <s v="Control de Resultados"/>
    <s v="Planes, Programas y Proyectos"/>
    <s v="Hallazgo administrativo"/>
    <s v="Hallazgo administrativo por el inadecuado estado en que se encuentran los predios de los Libertadores; Arrayanes V; Quiba; Lucero Sur; Bellavista Lucero Alto, adquiridos por el IDIGER."/>
    <s v="Implementar una estrategia de mantenimiento de los predios adecuados adquiridos por IDIGER"/>
    <s v="Implementaciòn de la estrategia"/>
    <s v="(Acciones de la estrategia ejecutadas / Acciones de la estrategia programadas)*100"/>
    <n v="1"/>
    <s v="Subdirección de Reducción y Adaptación al Cambio Climático"/>
    <d v="2018-07-15T00:00:00"/>
    <d v="2019-05-17T00:00:00"/>
    <m/>
    <m/>
    <n v="0.1"/>
    <s v="La dependencia manifiesta que se tendran en cuenta los barrios reportados para incluirlos en priorizaciones del contrato 328 de 2017 de Aguas de Bogotá, de acuerdo al alcance del contrato y en proximos procesos que se ejecutaran en 2019 para el mantenimie"/>
    <m/>
    <m/>
    <m/>
    <m/>
    <m/>
    <m/>
    <m/>
    <m/>
    <m/>
    <m/>
    <n v="0"/>
    <s v="SEGUIMIENTO ABRIL OCI: Se recomienda dar estricto cumplimiento a la acción formulada realizando los reportes a las localidades con predios en adecuación de acuerdo a la programación, es importante mencionar que el cumplimiento de la acción está previsto p"/>
    <n v="0"/>
    <s v="SEGUIMIENTO JULIO OCI: Se requiere sea remitida la estrategia formulada (documento avalado) en la cual se discrimine cada una de las acciones programdas con los soporets de ejecución de estas acciones para calificación del indicador."/>
    <n v="100"/>
    <s v="SEGUIMIENTO OCTUBRE OCI: La dependencia informa sobre la formulación de una estrategia y la implementación de la misma a través del desarrollo de las acciones propuestas, se evidencia acta de socialización de la estrategia con fecha 29/03/2019, así como r"/>
    <n v="1"/>
    <s v="La dependencia informa sobre la formulación de una estrategia y la implementación de la misma a través del desarrollo de las acciones propuestas, se evidencia acta de socialización de la estrategia con fecha 29/03/2019, así como reporte de las visitas rea"/>
    <s v="CUMPLIDA"/>
    <m/>
    <m/>
    <s v="CUMPLIDA"/>
    <s v="CERRADA AUDITORIA CÓD 57 PAD 2020"/>
    <n v="1"/>
    <s v="CERRADA AUDITORIA CÓD 57 PAD 2020"/>
    <x v="0"/>
  </r>
  <r>
    <n v="16"/>
    <n v="203"/>
    <n v="2018"/>
    <s v="2018 2018"/>
    <n v="58"/>
    <s v="3.2.3"/>
    <n v="1"/>
    <s v="02 - AUDITORIA DE DESEMPEÑO"/>
    <s v="Control Gestión"/>
    <s v="Gestión Contractual"/>
    <s v="HALLAZGO ADMINISTRATIVO CON INCIDENCIA FISCAL Y  PRESUNTA INCIDENCIA DISCIPLINARIA"/>
    <s v="Hallazgo administrativo con presunta incidencia disciplinaria y fiscal por la suma de $235.521.249,60, al pagar 371,86 metros cuadrados que no fueron recibidos en el inmueble arrendado por IDIGER con el contrato N° 391 de 2016"/>
    <s v="Solicitar a la Oficina Jurídica se incluya una cláusula dentro de los contratos de arrendamiento, en la cual se especifique los conceptos de área construida y área del lote a arrendar"/>
    <s v="Contratos de arrendamiento de la SMEyD con cláusula aclaratoria"/>
    <s v="N° de contratos de arrendamiento adelantados con la respectiva cláusula aclaratoria/N° de contratos de arrendamiento de la SMEyD adelantados a partir del segundo semestre de 2018"/>
    <n v="1"/>
    <s v="Sub. Para el Manejo de Emergencias y Desastres"/>
    <d v="2018-12-01T00:00:00"/>
    <d v="2019-06-01T00:00:00"/>
    <n v="0"/>
    <m/>
    <m/>
    <m/>
    <n v="1"/>
    <s v="12-04-2019: A la fecha del seguimiento, no se ha requerido adelantar procesos contractuales para el arrendamiento de inmuebles en la Subdirección para el Manejo de Emergencias y Desastres, en los cuales se incluya la respectiva clausula aclaratoria confor"/>
    <m/>
    <m/>
    <m/>
    <m/>
    <m/>
    <m/>
    <m/>
    <m/>
    <n v="0"/>
    <s v="12-04-2019: A la fecha del seguimiento, no se ha requerido adelantar procesos contractuales para el arrendamiento de inmuebles en la Subdirección para el Manejo de Emergencias y Desastres, en los cuales se incluya la respectiva clausula aclaratoria confor"/>
    <n v="0"/>
    <s v="La dependencia manifiesta que a la fecha del seguimiento, no se ha requerido adelantar procesos contractuales para el arrendamiento de inmuebles en la Subdirección para el Manejo de Emergencias y Desastres, en los cuales se incluya la respectiva clausula "/>
    <m/>
    <m/>
    <n v="1"/>
    <s v="El 20 de septiembre de 2019 se firmó el contrato 442 de 2019, mediante el cual se contrató a título de arrendamiento un inmueble para la operación del CDLYR y la SMEYD. En el capitulo 2 aspectos técnicos del contrato 2.5 Descripción de espacios generales "/>
    <s v="CUMPLIDA"/>
    <m/>
    <m/>
    <s v="CUMPLIDA"/>
    <s v="CERRADA AUDITORIA CÓD 57 PAD 2020"/>
    <n v="1"/>
    <s v="CERRADA AUDITORIA CÓD 57 PAD 2020"/>
    <x v="0"/>
  </r>
  <r>
    <n v="17"/>
    <n v="203"/>
    <n v="2018"/>
    <s v="2018 2018"/>
    <n v="58"/>
    <s v="3.2.4"/>
    <n v="1"/>
    <s v="02 - AUDITORIA DE DESEMPEÑO"/>
    <s v="Control Gestión"/>
    <s v="Gestión Contractual"/>
    <s v="HALLAZGO ADMINISTRATIVO CON INCIDENCIA FISCAL Y  PRESUNTA INCIDENCIA DISCIPLINARIA"/>
    <s v="Hallazgo administrativo con presunta incidencia disciplinaria y fiscal por mayor valor pagado en cuantía de $370.534.272 dentro del Contrato de Arrendamiento N° 391 de 2016"/>
    <s v="Elaborar los estudios de mercado y documentos precontractuales para el arrendamiento, que se adelante en el año 2018, con los detalles necesarios que permitan la escogencia de los inmuebles más favorables para las necesidades de la entidad"/>
    <s v="Estudios de mercado y doc contractuales detallados que permitan escogencia oferta mas favorable"/>
    <s v="N° estudios de mercado y documentos contractuales detallados que permitan la escogencia de la oferta mas favorable/N° de contratos de arrendamiento adelantados en la SMEyD"/>
    <n v="1"/>
    <s v="Sub. Para el Manejo de Emergencias y Desastres"/>
    <d v="2018-12-01T00:00:00"/>
    <d v="2019-06-01T00:00:00"/>
    <m/>
    <m/>
    <m/>
    <m/>
    <n v="1"/>
    <s v="12-04-2019: A la fecha del seguimiento no se ha requerido adelantar procesos contractuales para el arrendamiento de inmuebles en la Subdirección para el Manejo de Emergencias y Desastres, frente a los cuales se requiera elaborar estudios de mercados u otr"/>
    <m/>
    <m/>
    <m/>
    <m/>
    <m/>
    <m/>
    <m/>
    <m/>
    <n v="0"/>
    <s v="12-04-2019: A la fecha del seguimiento no se ha requerido adelantar procesos contractuales para el arrendamiento de inmuebles en la Subdirección para el Manejo de Emergencias y Desastres, frente a los cuales se requiera elaborar estudios de mercados u otr"/>
    <n v="100"/>
    <s v="A la fecha del seguimiento, no se ha requerido adelantar procesos contractuales para el arrendamiento de inmuebles en la Subdirección para el Manejo de Emergencias y Desastres, en los cuales se incluya la respectiva clausula aclaratoria conforme a la acci"/>
    <m/>
    <m/>
    <n v="1"/>
    <s v="El 20 de septiembre de 2019 se firmó el contrato 442 de 2019, mediante el cual se contrató a título de arrendamiento un inmueble para la operación del CDLYR y la SMEYD. Los estudios previos elaborados para la escogencia del contratista, incluyeron un estu"/>
    <s v="CUMPLIDA"/>
    <m/>
    <m/>
    <s v="CUMPLIDA"/>
    <s v="CERRADA AUDITORIA CÓD 57 PAD 2020"/>
    <n v="1"/>
    <s v="CERRADA AUDITORIA CÓD 57 PAD 2020"/>
    <x v="0"/>
  </r>
  <r>
    <n v="18"/>
    <n v="203"/>
    <n v="2018"/>
    <s v="2018 2018"/>
    <n v="58"/>
    <s v="3.2.6"/>
    <n v="1"/>
    <s v="02 - AUDITORIA DE DESEMPEÑO"/>
    <s v="Control Gestión"/>
    <s v="Gestión Contractual"/>
    <s v="Hallazgo Administrativo con presunta incidencia disciplinaria"/>
    <s v="Hallazgo administrativo con presunta incidencia disciplinaria por falta de seguimiento por parte del IDIGER a la cancelación de la contribución parafiscal al Fondo Nacional de Formación Profesional de la Industria de la Construcción (FIC) dentro de los co"/>
    <s v="Incluir en los estudios previos y en la Minuta del contrato de obra la cancelación al Fondo Nacional de Formación Profesional de la Industria de la Construcción (FIC)."/>
    <s v="Contratos de obra con cancelación del FIC"/>
    <s v="Número de Contratos de Obra ejecutados con cancelación de FIC/ número de contratos de obra ejecutados"/>
    <n v="1"/>
    <s v="Sub. Reducción del Riesgo y Adaptación al Cambio Climático"/>
    <d v="2018-11-14T00:00:00"/>
    <d v="2019-06-28T00:00:00"/>
    <m/>
    <m/>
    <n v="1"/>
    <s v="04/09/2019 Se incluyó en los estudios previos y en la Minuta del contrato de obra la cancelación al Fondo Nacional de Formación Profesional de la Industria de la Construcción (FIC)._x000a_ Evidencias:_x000a_ Estudios previos_x000a_ _x000a_ SEGUIMIENTO OCI 2019: El indicador hace"/>
    <m/>
    <m/>
    <m/>
    <m/>
    <m/>
    <m/>
    <m/>
    <m/>
    <m/>
    <m/>
    <n v="0"/>
    <s v=" SEGUIMIENTO ABRIL OCI 2019: El indicador hace referencia a la cancelación del FIC para los contratos ejecutados, por lo tanto esta es la evidencia que se debe presentar. Teniendo en cuenta que el Contrato de Obras de Serranías, aun no inicia y posiblemen"/>
    <n v="50"/>
    <s v="SEGUIMIENTO JULIO OCI : Se evidencian soportes de pago del FIC para obras en JJRONDON, MADRID Y SOTAVENTO, entre los mese de octubre a febrero, asi como solicitudes del pago de FIC via correo electronico._x000a__x000a_Adicionalmente se evidencian estudios previos cor"/>
    <n v="90"/>
    <s v="SEGUIMIENTO OCTUBRE OCI: De acuerdo a lo informado por la dependencia el pago del FIC, se realiza una vez ejecutados los contratos y es requisito para la liquidación del contrato. En cumplimiento de la acción la dependencia remite los estudios previos y m"/>
    <n v="1"/>
    <s v="Se incluyó en los estudios previos y en la Minuta del contrato de obras obras de contratos de obra la cancelación al Fondo Nacional de Formación Profesional de la Industria de la Construcción (FIC):  Casagrande, Porvenir Usme, Arabia, Serranías, La Estrad"/>
    <s v="CUMPLIDA"/>
    <m/>
    <m/>
    <s v="CUMPLIDA"/>
    <s v="CERRADA AUDITORIA CÓD 57 PAD 2020"/>
    <n v="1"/>
    <s v="CERRADA AUDITORIA CÓD 57 PAD 2020"/>
    <x v="0"/>
  </r>
  <r>
    <n v="19"/>
    <n v="203"/>
    <n v="2018"/>
    <s v="2018 2018"/>
    <n v="58"/>
    <s v="3.2.11"/>
    <n v="1"/>
    <s v="02 - AUDITORIA DE DESEMPEÑO"/>
    <s v="Control Gestión"/>
    <s v="Gestión Contractual"/>
    <s v="Hallazgo Administrativo con presunta incidencia disciplinaria"/>
    <s v="Hallazgo administrativo con presunta incidencia disciplinaria por recibir elementos que no cumplen con las especificaciones establecidas en los estudios previos del contrato 463 de 2016"/>
    <s v="Almacenar de manera diferencial los elementos del CDLyR con respecto el número del contrato mediante el cual fue adquirido."/>
    <s v="Elementos del CDLyR almacenados de manera diferencial"/>
    <s v="N° de elementos almacenados de manera diferencial/N° de elementos del CDLyR recibidos desde el segundo semestre de 2018"/>
    <n v="1"/>
    <s v="Sub. Para el Manejo de Emergencias y Desastres. Servicios de Logística"/>
    <d v="2018-12-01T00:00:00"/>
    <d v="2019-06-01T00:00:00"/>
    <m/>
    <m/>
    <m/>
    <m/>
    <n v="1"/>
    <s v="12-04-2019: A la fecha de seguimiento se han almacenado de manera diferencial los elementos del CDLyR, con respecto al contrato mediante el cual fue adquirido. De esta forma se han almacenado (5.197) elementos del contrato 407 de 2017 y (848) del Contrato"/>
    <m/>
    <m/>
    <m/>
    <m/>
    <m/>
    <m/>
    <m/>
    <m/>
    <n v="100"/>
    <s v="12-04-2019: A la fecha de seguimiento se han almacenado de manera diferencial los elementos del CDLyR, con respecto al contrato mediante el cual fue adquirido. De esta forma se han almacenado (5.197) elementos del contrato 407 de 2017 y (848) del Contrato"/>
    <n v="100"/>
    <s v="22-07-2019:  A la fecha de seguimiento se han almacenado de manera diferencial los elementos del CDLyR, con respecto al contrato mediante el cual fue adquirido. De esta forma se han almacenado (13.362) de los siguientes contratos:_x000a_•        Contrato 463 de"/>
    <m/>
    <m/>
    <n v="1"/>
    <s v="A 31 de diciembre se han almacenado de manera diferencial los elementos del CDLyR, con respecto al contrato mediante el cual fue adquirido. De esta forma se han almacenado (13.362) de los siguientes contratos:_x000a_•        Contrato 463 de 2016: Colchonetas: 2"/>
    <s v="CUMPLIDA"/>
    <m/>
    <m/>
    <s v="CUMPLIDA"/>
    <s v="CERRADA AUDITORIA CÓD 57 PAD 2020"/>
    <n v="1"/>
    <s v="CERRADA AUDITORIA CÓD 57 PAD 2020"/>
    <x v="0"/>
  </r>
  <r>
    <n v="20"/>
    <n v="203"/>
    <n v="2018"/>
    <s v="2018 2018"/>
    <n v="58"/>
    <s v="3.2.11"/>
    <n v="2"/>
    <s v="02 - AUDITORIA DE DESEMPEÑO"/>
    <s v="Control Gestión"/>
    <s v="Gestión Contractual"/>
    <s v="Hallazgo Administrativo con presunta incidencia disciplinaria"/>
    <s v="Hallazgo administrativo con presunta incidencia disciplinaria por recibir elementos que no cumplen con las especificaciones establecidas en los estudios previos del contrato 463 de 2016"/>
    <s v="Solicitar en próximas contrataciones que se incluya el número del contrato en el sticker o sistema de marcación de los elementos que conforman el kit noche."/>
    <s v="Elementos con el número de contrato en su sticker o sistema de marcación definido por la Entidad"/>
    <s v=". N° elementos con el número de contrato en su sticker o sistema de marcación definido por la entidad/ N° elementos adquiridos desde el segundo semestre de 2018 que componen kits noche"/>
    <n v="1"/>
    <s v="Sub. Para el Manejo de Emergencias y Desastres. Servicios de Logística"/>
    <d v="2019-03-01T00:00:00"/>
    <d v="2019-11-06T00:00:00"/>
    <m/>
    <m/>
    <m/>
    <m/>
    <n v="0.5"/>
    <s v="12-04-2019: A la fecha del seguimiento, no se han adelantado procesos de contratación para la adquisición de kit´s noche, por lo tanto en cuanto se requiera, se adelantará el contrato con las respectivas especificaciones que incluya el número del contrato"/>
    <m/>
    <m/>
    <m/>
    <m/>
    <m/>
    <m/>
    <m/>
    <m/>
    <n v="0"/>
    <s v="12-04-2019: A la fecha del seguimiento, no se han adelantado procesos de contratación para la adquisición de kit´s noche, por lo tanto en cuanto se requiera, se adelantará el contrato con las respectivas especificaciones que incluya el número del contrato"/>
    <n v="0"/>
    <s v="La dependencia manifiesta que a la fecha no se han adelantado proceos que pemitan ejecutar la acción. La acción se encuentra en desarrollo."/>
    <n v="0"/>
    <s v="La dependencia informa que a la fecha se está adelantando estudio de mercado para  el proceso de adquisicón de los kits noche, se incluirá en este la necesidad de marcar el número del contrato en el stiker o incorporar un  sistema de marcación de los elem"/>
    <n v="1"/>
    <s v="El proceso para el suministro de los kits noche se viene adelantando, dentro de las especificaciones de los elementos se señalo que estos deben llevar estampado el logo de IDIGER,   el texto “PROHIBIDA SU VENTA Y COMERCIALIZACIÓN&quot;  y el número del contrat"/>
    <s v="CUMPLIDA"/>
    <m/>
    <m/>
    <s v="CUMPLIDA"/>
    <s v="CERRADA AUDITORIA CÓD 57 PAD 2020"/>
    <n v="1"/>
    <s v="CERRADA AUDITORIA CÓD 57 PAD 2020"/>
    <x v="0"/>
  </r>
  <r>
    <n v="21"/>
    <n v="203"/>
    <n v="2018"/>
    <s v="2018 2018"/>
    <n v="58"/>
    <s v="3.2.12"/>
    <n v="2"/>
    <s v="02 - AUDITORIA DE DESEMPEÑO"/>
    <s v="Control Gestión"/>
    <s v="Gestión Contractual"/>
    <s v="Hallazgo Administrativo con presunta incidencia disciplinaria"/>
    <s v="Hallazgo administrativo con presunta incidencia disciplinaria por carencia de documentos soporte en el Convenio 018 de 2017 y falta de unicidad en el expediente contractual Convenio No. 199 de 2017"/>
    <s v="Actualizar los procedimientos de Gestión Documental relacionados con la centralización de archivos de gestión"/>
    <s v="Actualización de los procedimientos del proceso de Gestión Documental"/>
    <s v="No. De procedimientos actualizados/No. Prcedimientos a actualizar"/>
    <n v="1"/>
    <s v="Subdirección Corporativa y de Asuntos Disciplinarios"/>
    <d v="2018-12-01T00:00:00"/>
    <d v="2019-06-30T00:00:00"/>
    <m/>
    <m/>
    <m/>
    <m/>
    <m/>
    <m/>
    <n v="1"/>
    <s v="Al momento del seguimiento, la Sub. Corporativa y Asuntos Disciplinarios no ha realizado actividad alguna para el cumplimiento de la acción._x000a_ _x000a_ ABRIL 10DE 2019: Se elaboraron, aprobaron, socializaron y publicaron2 procedimientos con sus respectivas GUIAS,"/>
    <m/>
    <m/>
    <m/>
    <m/>
    <m/>
    <m/>
    <n v="100"/>
    <s v="_x000a_Seguimiento 17/05/2019_x000a_Se evidencia actualización de los procedimientos; Control de Información Documentada 18/12/2018, Gestión de Comunicaciones Oficiales, 08/02/2019 y Procedimiento para la conformación Organización y Administración CAD , 12/04/2019. S"/>
    <m/>
    <m/>
    <m/>
    <m/>
    <n v="1"/>
    <s v="Se evidencia actualización de los procedimientos; Control de Información Documentada 18/12/2018, Gestión de Comunicaciones Oficiales, 08/02/2019 y Procedimiento para la conformación Organización y Administración CAD , 12/04/2019. Se evidencia en el LINK h"/>
    <s v="CUMPLIDA"/>
    <n v="1"/>
    <s v="Se evidencia actualización de los procedimientos; Control de Información Documentada 18/12/2018, Gestión de Comunicaciones Oficiales, 08/02/2019 y Procedimiento para la conformación Organización y Administración CAD , 12/04/2019. Se evidencia en el LINK h"/>
    <s v="CUMPLIDA"/>
    <s v="CERRADA AUDITORIA CÓD 57 PAD 2020"/>
    <n v="1"/>
    <s v="CERRADA AUDITORIA CÓD 57 PAD 2020"/>
    <x v="0"/>
  </r>
  <r>
    <n v="22"/>
    <n v="203"/>
    <n v="2018"/>
    <s v="2018 2018"/>
    <n v="58"/>
    <s v="3.2.15"/>
    <n v="1"/>
    <s v="02 - AUDITORIA DE DESEMPEÑO"/>
    <s v="Control Gestión"/>
    <s v="Gestión Contractual"/>
    <s v="Hallazgo administrativo"/>
    <s v="Hallazgo administrativo por la adición del contrato de Interventoría No. 468 de 2017, sin que medie acto administrativo y contraviniendo lo establecido en los estudios previos y en la minuta del contrato"/>
    <s v="Aplicar la Guía del Supervisor del IDIGER."/>
    <s v="Contratos de interventoria a obras cumpliendo con la Guía del Supervisor."/>
    <s v="Número de Contratos de interventoria a obras cumpliendo con la Guía del Supervisor /Número de contratos de interventoria a obras suscritos"/>
    <n v="1"/>
    <s v="Sub. Reducción del Riesgo y Adaptación al Cambio Climático"/>
    <d v="2018-11-15T00:00:00"/>
    <d v="2019-06-28T00:00:00"/>
    <m/>
    <m/>
    <n v="1"/>
    <s v="04/09/2019 Se cumple a cabalidad lo establecido en la guía de la supervisión de la entidad _x000a_ Evidencias: estudios previos_x000a_ _x000a_ SEGUIMIENTO ABRIL OCI: Debe anexarse un soporte en el que se pueda evidenciar la verificación del cumplimiento de la Guía del supe"/>
    <m/>
    <m/>
    <m/>
    <m/>
    <m/>
    <m/>
    <m/>
    <m/>
    <m/>
    <m/>
    <n v="0"/>
    <s v="SEGUIMIENTO ABRIL OCI: Debe anexarse un soporte en el que se pueda evidenciar la verificación del cumplimiento de la Guía del supervisor, como por ejemplo una lista de chequeo._x000a_ "/>
    <n v="0"/>
    <s v="SEGUIMIENTO JULIO 2019: La evidencia suministrada no corresponde con lo propuesto en la acción, se reitera nuevamente que el soporte debe dar cuenta del cumplimiento de la guia del supervisor como por ejemplo una lista de chequeo en la se verifiquen cada "/>
    <n v="100"/>
    <s v="SEGUIMIENTO OCTUBRE: Se recomienda gestionar la formalización y publicación del formato de manera prioritaria para que se pueda utilizar en los procesos._x000a_Por otra parte se evidencian listas de verificacion del cumplimiento de las funciones del supervisor "/>
    <n v="1"/>
    <s v="Se evidencian listas de verificacion del cumplimiento de las funciones del supervisor de acuerdo con lo establecido en el “capítulo V” denominado “Supervisión e interventoría” de la Resolución N° 689 de 2016 “Por la cual se adopta el Manual de Contratació"/>
    <s v="CUMPLIDA"/>
    <m/>
    <m/>
    <s v="CUMPLIDA"/>
    <s v="CERRADA AUDITORIA CÓD 57 PAD 2020"/>
    <n v="1"/>
    <s v="CERRADA AUDITORIA CÓD 57 PAD 2020"/>
    <x v="0"/>
  </r>
  <r>
    <n v="23"/>
    <n v="203"/>
    <n v="2018"/>
    <s v="2018 2018"/>
    <n v="58"/>
    <s v="3.2.15"/>
    <n v="2"/>
    <s v="02 - AUDITORIA DE DESEMPEÑO"/>
    <s v="Control Gestión"/>
    <s v="Gestión Contractual"/>
    <s v="Hallazgo administrativo"/>
    <s v="Hallazgo administrativo por la adición del contrato de Interventoría No. 468 de 2017, sin que medie acto administrativo y contraviniendo lo establecido en los estudios previos y en la minuta del contrato"/>
    <s v="Generar controles a través del líder del Área de Obras de la Subdirección (revisiones, check list, )"/>
    <s v="Control Contratos de interventoria a obras cumpliendo con la Guía del Supervisor."/>
    <s v="Número de controles aplicados / número de controles establecidos."/>
    <n v="1"/>
    <s v="Sub. Reducción del Riesgo y Adaptación al Cambio Climático"/>
    <d v="2018-11-15T00:00:00"/>
    <d v="2019-06-28T00:00:00"/>
    <m/>
    <m/>
    <n v="1"/>
    <s v="04/06/2019 Se realiza el control respectivo a los procesos de los cuales se han tramitado las adiciones, se cuenta con las justificaciones técnicas y con la trazabilidad de todo el proceso._x000a_Evidencias:_x000a__x000a_06/27/2019 Se realizó en las reuniones de coordinaci"/>
    <m/>
    <m/>
    <m/>
    <m/>
    <m/>
    <m/>
    <m/>
    <m/>
    <m/>
    <m/>
    <n v="0"/>
    <s v="04/06/2019 Se realiza el control respectivo a los procesos de los cuales se han tramitado las adiciones, se cuenta con las justificaciones técnicas y con la trazabilidad de todo el proceso._x000a_Evidencias:"/>
    <n v="0"/>
    <s v="SEGUIMIENTO JULIO 2019: Se requiere se informe cual ha sido el control establecido y como y a que procesos se han aplicado._x000a__x000a_Se reitera la importancia de cumplir estrictamente con la acción."/>
    <n v="100"/>
    <s v="SEGUIMIENTO OCTUBRE OCI: La dependencia informa que los controles establecidos corresponden a la realización de las reuniones de coordinación de obras de mitigación y las matrices de seguimiento de obra, la dependencia remite tres actas de reunión del gru"/>
    <n v="1"/>
    <s v="La dependencia informa que los controles establecidos corresponden a la realización de las reuniones de coordinación de obras de mitigación y las matrices de seguimiento de obra, la dependencia remite tres actas de reunión del grupo de obras de mitigación"/>
    <s v="CUMPLIDA"/>
    <m/>
    <m/>
    <s v="CUMPLIDA"/>
    <s v="CERRADA AUDITORIA CÓD 57 PAD 2020"/>
    <n v="1"/>
    <s v="CERRADA AUDITORIA CÓD 57 PAD 2020"/>
    <x v="0"/>
  </r>
  <r>
    <n v="24"/>
    <n v="203"/>
    <n v="2018"/>
    <s v="2018 2018"/>
    <n v="58"/>
    <s v="3.2.16"/>
    <n v="1"/>
    <s v="02 - AUDITORIA DE DESEMPEÑO"/>
    <s v="Control Gestión"/>
    <s v="Gestión Contractual"/>
    <s v="Hallazgo administrativo"/>
    <s v="Hallazgo administrativo por la ausencia de un procedimiento para el Sistema de Modelación de Amenaza y Riesgo de Bogotá – SISMARB y por no dejar constancia de los productos recibidos en el momento de la terminación del contrato de prestación de servicios "/>
    <s v="Expedir Comunicación Interna, recordando a los Supervisores , la necesidad de recibir a satisfacción el objeto, obligaciones y productos del contrato."/>
    <s v="Comunicación Interna"/>
    <s v="Comunicaciones Internas proyectadas/Comunicaciones Internas remitidas"/>
    <n v="1"/>
    <s v="Oficina Asesora Jurídica"/>
    <d v="2018-11-15T00:00:00"/>
    <d v="2019-03-15T00:00:00"/>
    <m/>
    <m/>
    <m/>
    <m/>
    <m/>
    <m/>
    <m/>
    <m/>
    <n v="1"/>
    <s v="Comunicaciones Internas proyectadas = 1 /Comunicaciones Internas remitidas = 1_x000a_  _x000a_  Al momento del seguimiento, el área emitió el memorando 2019IE33 del 04/01/2019 donde se recuerda a los Supervisores, la necesidad de recibir a satisfacción el objeto, obl"/>
    <m/>
    <m/>
    <m/>
    <m/>
    <n v="100"/>
    <s v="Comunicaciones Internas proyectadas = 1 /Comunicaciones Internas remitidas = 1_x000a_  _x000a_  Al momento del seguimiento, el área emitió el memorando 2019IE33 del 04/01/2019 donde se recuerda a los Supervisores, la necesidad de recibir a satisfacción el objeto, obl"/>
    <n v="100"/>
    <s v="En el primer trimestre se completo el resultado del indicador de las acciones. DFRCH"/>
    <m/>
    <m/>
    <n v="1"/>
    <s v="Al momento del seguimiento, el área emitió el memorando 2019IE33 del 04/01/2019 donde se recuerda a los Supervisores, la necesidad de recibir a satisfacción el objeto, obligaciones y productos del contrato._x000a__x000a_10/10/2019: Mediante la comunicacion interna No"/>
    <s v="CUMPLIDA"/>
    <m/>
    <m/>
    <s v="CUMPLIDA"/>
    <s v="CERRADA AUDITORIA CÓD 57 PAD 2020"/>
    <n v="1"/>
    <s v="CERRADA AUDITORIA CÓD 57 PAD 2020"/>
    <x v="0"/>
  </r>
  <r>
    <n v="25"/>
    <n v="203"/>
    <n v="2018"/>
    <s v="2018 2018"/>
    <n v="58"/>
    <s v="3.2.16"/>
    <n v="2"/>
    <s v="02 - AUDITORIA DE DESEMPEÑO"/>
    <s v="Control Gestión"/>
    <s v="Gestión Contractual"/>
    <s v="Hallazgo administrativo"/>
    <s v="Hallazgo administrativo por la ausencia de un procedimiento para el Sistema de Modelación de Amenaza y Riesgo de Bogotá – SISMARB y por no dejar constancia de los productos recibidos en el momento de la terminación del contrato de prestación de servicios "/>
    <s v="Desarrollar y socializar un documento del uso y operación para el funcionamiento de la herramienta SISMARB dentro del sistema de gestión de calidad de la entidad."/>
    <s v="Avance desarrollo del documento del SISMARB."/>
    <s v="Doc elaborado/Doc Proyectado"/>
    <n v="1"/>
    <s v="Sub. Análisis_x000a_  Análisis de Riesgos y Efectos del Cambio Climático"/>
    <d v="2018-11-15T00:00:00"/>
    <d v="2019-03-15T00:00:00"/>
    <n v="1"/>
    <s v="El grupo de riesgo sísmico de la Subdirección de Análisis y Gestión de Riesgos y Efectos del Cambio Climático contactó a la Oficina Asesora de Planeación con el fin de incluir un procedimiento para el SISMARB en el sistema de gestión de calidad de la enti"/>
    <m/>
    <m/>
    <m/>
    <m/>
    <m/>
    <m/>
    <m/>
    <m/>
    <m/>
    <m/>
    <m/>
    <m/>
    <n v="80"/>
    <s v="SEGUIMIENTO MAYO OCI: Se recomienda priorizar la oficialización del documento asi como su socialización y remitir los soportes de cumplimiento a la Oficina de Control Interno toda vez que la acción se encuentra vencida desde el mes de marzo de 2019."/>
    <n v="90"/>
    <s v="SEGUIMIENTO JULIO DE 2019: Se evidencian soportes de gestión asi como documento definitivo aprobado por las areas pertinentes, al verificar mapa de procesos este aun no se encuentra publicado, se requiere agilizar el proceso de publicación para el cierre "/>
    <m/>
    <s v="No se registro reporte"/>
    <n v="1"/>
    <s v="Se cuenta con  publicación  del Instructivo SISMARB en el mapa de procesos, en el siguiente link: https://www.idiger.gov.co/web/guest/conocimiento. --&gt; Caracterización de escenarios de riesgo --&gt; CR-IN-02 Instructivo para la Modelación de Escenarios de Ri"/>
    <s v="CUMPLIDA"/>
    <m/>
    <m/>
    <s v="CUMPLIDA"/>
    <s v="CERRADA AUDITORIA CÓD 57 PAD 2020"/>
    <n v="1"/>
    <s v="CERRADA AUDITORIA CÓD 57 PAD 2020"/>
    <x v="0"/>
  </r>
  <r>
    <n v="26"/>
    <n v="203"/>
    <n v="2018"/>
    <s v="2018 2018"/>
    <n v="58"/>
    <s v="3.2.17"/>
    <n v="1"/>
    <s v="02 - AUDITORIA DE DESEMPEÑO"/>
    <s v="Control Gestión"/>
    <s v="Gestión Contractual"/>
    <s v="Hallazgo administrativo"/>
    <s v="Hallazgo administrativo por inconsistencias en el inventario del CDLyR y los formatos de entrega de ayuda humanitaria de los Kits de noche adquiridos bajo el contrato 463 de 2016"/>
    <s v="Registrar como novedad en las acta de cliente externo, cuando se entreguen elementos adquiridos mediante contratos diferentes, con el fin de contar con total claridad sobre el origen de los elementos entregados, cuando se entreguen elementos de contratos "/>
    <s v="Actas con entregas de elementos de diferentes contratos con registro de novedades"/>
    <s v="N° de actas de cliente externo con novedades de entrega de elementos de diferentes contratos/N° Actas de cliente externo en las cuales se entregan elementos de diferentes contratos"/>
    <n v="1"/>
    <s v="Sub. Para el Manejo de Emergencias y Desastres. Servicios de Logística"/>
    <d v="2018-12-01T00:00:00"/>
    <d v="2019-11-06T00:00:00"/>
    <m/>
    <m/>
    <m/>
    <m/>
    <n v="1"/>
    <s v="12-04-2019: Desde diciembre de 2018 a la fecha se registran las novedades en las actas de cliente externo, respecto a la entrega de ayudas humanitarias de diferentes contratos, con el proposito de realizar mejor trazabilidad sobre las ayudas entregadas. D"/>
    <m/>
    <m/>
    <m/>
    <m/>
    <m/>
    <m/>
    <m/>
    <m/>
    <n v="0"/>
    <s v="12-04-2019: Desde diciembre de 2018 a la fecha se registran las novedades en las actas de cliente externo, respecto a la entrega de ayudas humanitarias de diferentes contratos, con el proposito de realizar mejor trazabilidad sobre las ayudas entregadas. D"/>
    <n v="80"/>
    <s v="La dependencia manifiesta que desde diciembre de 2018 a la fecha se registran las novedades en las actas de cliente externo, respecto a la entrega de ayudas humanitarias de diferentes contratos, con el proposito de realizar mejor trazabilidad sobre las ay"/>
    <m/>
    <m/>
    <n v="1"/>
    <s v="Desde diciembre de 2018 a la fecha se registran las novedades en las actas de cliente externo, respecto a la entrega de ayudas humanitarias de diferentes contratos, con el propósito de realizar mejor trazabilidad sobre las ayudas entregadas. Para el perío"/>
    <s v="CUMPLIDA"/>
    <m/>
    <m/>
    <s v="CUMPLIDA"/>
    <s v="CERRADA AUDITORIA CÓD 57 PAD 2020"/>
    <n v="1"/>
    <s v="CERRADA AUDITORIA CÓD 57 PAD 2020"/>
    <x v="0"/>
  </r>
  <r>
    <n v="27"/>
    <n v="203"/>
    <n v="2018"/>
    <s v="2018 2018"/>
    <n v="58"/>
    <s v="3.2.18"/>
    <n v="1"/>
    <s v="02 - AUDITORIA DE DESEMPEÑO"/>
    <s v="Control Gestión"/>
    <s v="Gestión Contractual"/>
    <s v="Hallazgo administrativo"/>
    <s v="Hallazgo administrativo por falta de identificación efectiva en los elementos entregados bajo el contrato N° 463 de 2016 con el fin de prevenir su comercialización"/>
    <s v="En los próximos procesos que se adelanten para la adquisición de kits noche, incluir que la identificación o marcación de los elementos que componen el kit, se realice directamente en estos . Esta marcación puede ser bordada o estampada para reducir la po"/>
    <s v="Suscripción de contratos que incluya elementos con marcación en bordado o estampado"/>
    <s v="N° de elementos del kit noche marcados o identificados directamente en estos/N° de elementos adquiridos de kits noche"/>
    <n v="1"/>
    <s v="Sub. Para el Manejo de Emergencias y Desastres. Servicios de Logística"/>
    <d v="2019-03-01T00:00:00"/>
    <d v="2019-11-06T00:00:00"/>
    <m/>
    <m/>
    <m/>
    <m/>
    <n v="0.5"/>
    <s v="12-04-2019: A la fecha del seguimiento no requiriío adelantar procesos contractuales para la adquisición de kits noche para el CDLyR, en los cuales se incluyan las especificaciones de marcado directo en los kits._x000a_22-07-2019: 12-04-2019: A la fecha del seg"/>
    <m/>
    <m/>
    <m/>
    <m/>
    <m/>
    <m/>
    <m/>
    <m/>
    <n v="0"/>
    <s v="12-04-2019: A la fecha del seguimiento no requiriío adelantar procesos contractuales para la adquisición de kits noche para el CDLyR, en los cuales se incluyan las especificaciones de marcado directo en los kits."/>
    <n v="0"/>
    <s v="La dependencia manifiesta que a la fecha del seguimiento no requiriío adelantar procesos contractuales para la adquisición de kits noche para el CDLyR, en los cuales se incluyan las especificaciones de marcado directo en los kits. Es importante aclarar qu"/>
    <m/>
    <m/>
    <n v="1"/>
    <s v="El proceso para el suministro de los kits noche se viene adelantando, dentro de las especificaciones de los elementos se señalo que estos deben llevar estampado el logo de IDIGER,   el texto “PROHIBIDA SU VENTA Y COMERCIALIZACIÓN&quot;  y el número del contrat"/>
    <s v="CUMPLIDA"/>
    <m/>
    <m/>
    <s v="CUMPLIDA"/>
    <s v="CERRADA AUDITORIA CÓD 57 PAD 2020"/>
    <n v="1"/>
    <s v="CERRADA AUDITORIA CÓD 57 PAD 2020"/>
    <x v="0"/>
  </r>
  <r>
    <n v="28"/>
    <n v="203"/>
    <n v="2018"/>
    <s v="2018 2018"/>
    <n v="58"/>
    <s v="3.2.19"/>
    <n v="1"/>
    <s v="02 - AUDITORIA DE DESEMPEÑO"/>
    <s v="Control Gestión"/>
    <s v="Gestión Contractual"/>
    <s v="Hallazgo administrativo"/>
    <s v="Hallazgo administrativo por no encontrarse liquidado el convenio interadministrativo 018 de 2017"/>
    <s v="Suscribir Acta de Liquidación o solicitar el Acta de Liquidación a quien sea supervisor del Convenio interadministrativo, en los tiempos establecidos por la normatividad vigente."/>
    <s v="Acta de Liquidación."/>
    <s v="Actas de Liquidación gestionadas ante supervisión EAAB Convenio limpieza canales y quebradas / Convenio limpieza canales y quebradas finalizados"/>
    <n v="1"/>
    <s v="Sub. Reducción del Riesgo y Adaptación al Cambio Climático"/>
    <d v="2018-11-14T00:00:00"/>
    <d v="2019-07-15T00:00:00"/>
    <m/>
    <m/>
    <n v="0.8"/>
    <s v="04/09/2019 A la fecha se gestiono el acta de liquidación del Convenio 018 de 2017 se encuentra para firma por parte de la EAAB ya firmado por IDIGER. _x000a_ Evidencias acta Firmada por Idiger_x000a_ _x000a_SEGUIMIENTO OCI 2019: El documento remitido hace referencia a una "/>
    <m/>
    <m/>
    <m/>
    <m/>
    <m/>
    <m/>
    <m/>
    <m/>
    <m/>
    <m/>
    <n v="80"/>
    <s v="SEGUIMIENTO OCI 2019: El documento remitido hace referencia a una liquidación realizada durante el mes de marzo de 2018 por lo cual la evidencia no corresponde a la acción toda vez que el periodo de ejecución de la acción es del 14 de noviembre de 2018 al"/>
    <n v="50"/>
    <s v="SEGUIMIENTO JULIO OCI 2019: La dependencia informa que a la fecha se gestiono por medio de comunicación CR-33562 la solicitud de firma del acta de liquidacion por parte de la EAAB, ya que esta acta se encuentra firmada por párte del IDIGER con fecha marzo"/>
    <n v="100"/>
    <s v="SEGUIMEINTO OCTUBRE OCI: La dependencia remite acta de liquidación firmada por las partes del convenio 018 de 2017, con la cual se evidencia cumplimiento de la acción."/>
    <n v="1"/>
    <s v="La dependencia remite acta de liquidación firmada por las partes del convenio 018 de 2017, con la cual se evidencia cumplimiento de la acción."/>
    <s v="CUMPLIDA"/>
    <m/>
    <m/>
    <s v="CUMPLIDA"/>
    <s v="CERRADA AUDITORIA CÓD 57 PAD 2020"/>
    <n v="1"/>
    <s v="CERRADA AUDITORIA CÓD 57 PAD 2020"/>
    <x v="0"/>
  </r>
  <r>
    <n v="29"/>
    <n v="203"/>
    <n v="2019"/>
    <s v="2019 2019"/>
    <n v="22"/>
    <s v="3.1.1.1"/>
    <n v="1"/>
    <s v="1 01 - AUDITORIA DE REGULARIDAD"/>
    <s v="Control Gestión"/>
    <s v="Control Fiscal Interno"/>
    <s v="Hallazgo Administrativo con presunta incidencia disciplinaria"/>
    <s v="Hallazgo administrativo con presunta incidencia disciplinaria, por incumplimiento del procedimiento para la aprobación de ítems no previstos, fijado en el numeral 23 del procedimiento de ejecución de obras código GMR-PD-01 Versión 4"/>
    <s v="Comunicar al contratista de obra e interventoria mediante oficio los lineamientos para proceder en los casos en los que sea necesario la creación de los Items No previstos NPs."/>
    <s v="Items No previstos NPs."/>
    <s v="Un oficio generado"/>
    <n v="1"/>
    <s v="Subdirección de Reducción de Riesgos y Adaptación a Cambio Climático"/>
    <d v="2019-04-24T00:00:00"/>
    <d v="2020-03-31T00:00:00"/>
    <m/>
    <m/>
    <n v="100"/>
    <s v="06/27/2019  Se elaboró el oficio  de los lineamientos para proceder en los casos en los que sea necesario la creación de los Ítems No previstos NPs._x000a__x000a_Evidencias: oficio_x000a__x000a_10/01/2019 Acciones desarrolladas  _x000a_Se elaboraron los oficios   de los lineamientos  "/>
    <m/>
    <m/>
    <m/>
    <m/>
    <m/>
    <m/>
    <m/>
    <m/>
    <m/>
    <m/>
    <n v="0"/>
    <m/>
    <n v="0"/>
    <s v="SEGUIMIENTO JULIO DE 2019: La dependencia remite oficio proyectado pero no se evidencia que este hay sido remitiod al contratista. La acciòn se encuentra dentro de terminos."/>
    <n v="100"/>
    <s v="SEGUIMIENTO OCTUBRE DE 2019: Se evidencian documentos emitidos con lineamientos respectos al trámite de No Previstos, para la obras de Casagrande,  Porvenir Usme, y Arabia (obras que requirieron aprobación de no previstos), adicionalmente la dependencia m"/>
    <m/>
    <s v="Se encuentra en desarrollo la acción hasta 2020"/>
    <s v="CUMPLIDA"/>
    <m/>
    <m/>
    <s v="CUMPLIDA"/>
    <m/>
    <n v="1"/>
    <s v="SEGUIMIENTO OCTUBRE DE 2019: Se evidencian documentos emitidos con lineamientos respectos al trámite de No Previstos, para la obras de Casagrande,  Porvenir Usme, y Arabia (obras que requirieron aprobación de no previstos), adicionalmente la dependencia m"/>
    <x v="0"/>
  </r>
  <r>
    <n v="30"/>
    <n v="203"/>
    <n v="2019"/>
    <s v="2019 2019"/>
    <n v="22"/>
    <s v="3.1.1.1"/>
    <n v="2"/>
    <s v="1 01 - AUDITORIA DE REGULARIDAD"/>
    <s v="Control Gestión"/>
    <s v="Control Fiscal Interno"/>
    <s v="Hallazgo Administrativo con presunta incidencia disciplinaria"/>
    <s v="Hallazgo administrativo con presunta incidencia disciplinaria, por incumplimiento del procedimiento para la aprobación de ítems no previstos, fijado en el numeral 23 del procedimiento de ejecución de obras código GMR-PD-01 Versión 4"/>
    <s v="Incorporar en los Estudios Previos, los pliegos de condiciones y en la minutas de los contratos de interventoría la obligación de aprobar los ítems no previstos– NP’s, asegurándose de su correspondencia con los precios de los insumos contractuales, precio"/>
    <s v="Tipologia de No Previstos NPs"/>
    <s v="Documento modificado"/>
    <n v="3"/>
    <s v="Subdirección de Reducción de Riesgos y Adaptación a Cambio Climático"/>
    <d v="2019-04-24T00:00:00"/>
    <d v="2019-12-31T00:00:00"/>
    <m/>
    <m/>
    <m/>
    <s v="06/27/2019 Se incorporó en los Estudios Previos, los pliegos de condiciones y en la minutas de los contratos de interventoría la obligación de aprobar los ítems no previstos– NP’s, asegurándose de su correspondencia con los precios de los insumos contract"/>
    <m/>
    <m/>
    <m/>
    <m/>
    <m/>
    <m/>
    <m/>
    <m/>
    <m/>
    <m/>
    <n v="0"/>
    <m/>
    <n v="0"/>
    <s v="SEGUIMIENTO JULIO DE 2019: La dependencia remite estudiso previos de la obra en el barrio el porvenir. La acciòn se encuentra en ejecuciòn se solicita dar cumplimeinto a la acciÓN: Incorporar en los Estudios Previos, los pliegos de condiciones y en la min"/>
    <n v="50"/>
    <s v="SEGUIMIENTO OCTUBRE DE 2019: La dependencia remite las minutas suscritas y los estudios previos correspondientes a los contratos Juan Jose Rondon, Arabia, La estrada, Serranias, Porvenir y casagrande, especificando en la forma de pago lo siguiente:_x000a_&quot;El va"/>
    <n v="1"/>
    <s v="Se incorporó en los Estudios Previos, los pliegos de condiciones y en la minutas de los contratos de interventoría la obligación de aprobar los ítems no previstos– NP’s , así  “32. Efectuar el análisis de precios unitarios de dichas actividades, aseguránd"/>
    <s v="CUMPLIDA"/>
    <m/>
    <m/>
    <s v="CUMPLIDA"/>
    <s v="CERRADA AUDITORIA CÓD 57 PAD 2020"/>
    <n v="1"/>
    <s v="CERRADA AUDITORIA CÓD 57 PAD 2020"/>
    <x v="0"/>
  </r>
  <r>
    <n v="31"/>
    <n v="203"/>
    <n v="2019"/>
    <s v="2019 2019"/>
    <n v="22"/>
    <s v="3.1.1.2"/>
    <n v="1"/>
    <s v="1 01 - AUDITORIA DE REGULARIDAD"/>
    <s v="Control Gestión"/>
    <s v="Control Fiscal Interno"/>
    <s v="Hallazgo administrativo"/>
    <s v="Hallazgo administrativo por inexactitud del Informe de Gestión de Proyectos Ambientales del PACA y la Información Contractual de los proyectos PACA"/>
    <s v="Articular el procedimiento de formulación y/o seguimiento a los proyectos de inversión o el que haga sus veces con el manual definido por la Secretaria Distrital de Ambiente-SDA para la formulación y seguimiento del PACA o el que haga sus veces."/>
    <s v="Procedimiento Actualizado"/>
    <s v="Un procedimiento actualizado y socializado con el área de planeación y los referentes de cada proyecto."/>
    <n v="1"/>
    <s v="Oficina Asesora de Planeación"/>
    <d v="2019-05-02T00:00:00"/>
    <d v="2019-08-30T00:00:00"/>
    <m/>
    <m/>
    <m/>
    <m/>
    <m/>
    <m/>
    <m/>
    <m/>
    <m/>
    <m/>
    <n v="1"/>
    <s v="_x000a_Seguimiento 31/12/2019_x000a__x000a_Se realizó la actualización del procedimiento Formulación, reformulación y modificación de planes, programas y proyectos de inversión y quedo en la versión 7, en la cual se incluyó dentro de la política el instrumento de Lineamien"/>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0.8"/>
    <s v="Seguimiento 15 de Octubre 2019: Se elaboró anexo &quot;ARTICULACIÓN PACA&quot; al procedimiento &quot;Formulación, Reformulación y Modificación de Planes, Programas y Proyectos de Inversión PLE-PD-04”  articulado con el manual definido por la Secretaria Distrital de Amb"/>
    <n v="1"/>
    <s v="Se evidenció la actualización del procedimiento Formulación, reformulación y modificación de planes, programas y proyectos de inversión y quedo en la versión 7, y se evidenció  dentro de la política el instrumento de Lineamientos para la Gestión de Proyec"/>
    <s v="CUMPLIDA"/>
    <m/>
    <m/>
    <s v="CUMPLIDA"/>
    <s v="CERRADA AUDITORIA CÓD 57 PAD 2020"/>
    <n v="1"/>
    <s v="CERRADA AUDITORIA CÓD 57 PAD 2020"/>
    <x v="0"/>
  </r>
  <r>
    <n v="32"/>
    <n v="203"/>
    <n v="2019"/>
    <s v="2019 2019"/>
    <n v="22"/>
    <s v="3.1.1.3"/>
    <n v="1"/>
    <s v="1 01 - AUDITORIA DE REGULARIDAD"/>
    <s v="Control Gestión"/>
    <s v="Control Fiscal Interno"/>
    <s v="Hallazgo administrativo"/>
    <s v="Hallazgo administrativo por incumplimiento de los lineamientos establecidos en el instructivo CBN-021, para la elaboración del informe de Balance social."/>
    <s v="Solicitar a la Contraloría una capacitación sobre la información establecida en los instructivos con el fin de aclarar dudas en la elaboración de los informes."/>
    <s v="Solicitud de Capacitación."/>
    <s v="Una capacitación solicitada."/>
    <n v="1"/>
    <s v="Oficina Asesora de Planeación"/>
    <d v="2019-09-02T00:00:00"/>
    <d v="2020-02-28T00:00:00"/>
    <m/>
    <m/>
    <m/>
    <m/>
    <m/>
    <m/>
    <m/>
    <m/>
    <m/>
    <m/>
    <n v="1"/>
    <s v="Seguimiento a 30/09/2019:_x000a_Se realizó una reunión adicional con la Secretaria Distrital de Planeación con el fin de aclarar dudas con respecto al reporte de la población en el sistema SEGPLAN._x000a__x000a__x000a_Seguimiento 20/06/2019: _x000a_El 21 de mayo de 2019, la Oficina As"/>
    <m/>
    <m/>
    <n v="0"/>
    <m/>
    <n v="0.7"/>
    <s v="Seguimiento18 de julio de 2019: _x000a_En efecto se evidenció que la OAP solicitó asesoría y acompañamiento de la Contraloría de Bogotá mediante radicado EE6784, en el sentido de tener mayor claridad para realizar el Informe de Balance Social  CBN 0021 de los p"/>
    <n v="1"/>
    <s v="Seguimiento 15 de Octubre 2019:_x000a_Se realizó una reunión  el día 22 de agosto de 2019 con la Secretaria Distrital de Planeación &quot;Orientaciones formulación de proyectos&quot;. de acuerdo a lo sugerido por la contraloría de Bogotá.  y por lo tanto teniendo en cuen"/>
    <m/>
    <s v="Se encuentra en desarrollo la acción hasta 2020"/>
    <s v="CUMPLIDA"/>
    <m/>
    <m/>
    <s v="CUMPLIDA"/>
    <m/>
    <n v="1"/>
    <s v="Seguimiento 15 de Octubre 2019:_x000a_Se realizó una reunión  el día 22 de agosto de 2019 con la Secretaria Distrital de Planeación &quot;Orientaciones formulación de proyectos&quot;. de acuerdo a lo sugerido por la contraloría de Bogotá.  y por lo tanto teniendo en cuen"/>
    <x v="0"/>
  </r>
  <r>
    <n v="33"/>
    <n v="203"/>
    <n v="2019"/>
    <s v="2019 2019"/>
    <n v="22"/>
    <s v="3.1.1.3"/>
    <n v="2"/>
    <s v="1 01 - AUDITORIA DE REGULARIDAD"/>
    <s v="Control Gestión"/>
    <s v="Control Fiscal Interno"/>
    <s v="Hallazgo administrativo"/>
    <s v="Hallazgo administrativo por incumplimiento de los lineamientos establecidos en el instructivo CBN-021, para la elaboración del informe de Balance social."/>
    <s v="Incluir un anexo al procedimiento asociado al seguimiento a los proyectos de inversión con la información relevante para el reporte en SIVICOF."/>
    <s v="Procedimiento Actualizado"/>
    <s v="Un procedimiento actualizado y socializado con el área de planeación del IDIGER."/>
    <n v="1"/>
    <s v="Oficina Asesora de Planeación"/>
    <d v="2019-09-02T00:00:00"/>
    <d v="2020-02-28T00:00:00"/>
    <m/>
    <m/>
    <m/>
    <m/>
    <m/>
    <m/>
    <m/>
    <m/>
    <m/>
    <m/>
    <n v="1"/>
    <s v="_x000a_Seguimiento 31/12/2019_x000a__x000a_Se elaboró el anexo para la rendición de cuentas sistema de vigilancia y control  fiscal – SIVICOF, el cual será vinculado al procedimiento de Seguimiento y Control a la Gestión Institucional._x000a__x000a__x000a_Seguimeinto a 30/09/2019:_x000a__x000a_Se estan"/>
    <m/>
    <m/>
    <n v="0"/>
    <m/>
    <n v="0.1"/>
    <s v="Seguimiento18 de jukio de 2019: _x000a_En efecto se evidenció que la OAP solicitó asesoría y acompañamiento de la Contraloría de Bogotá mediante radicado EE6784, en el sentido de tener mayor claridad para realizar el Informe de Balance Social  CBN 0021 de los p"/>
    <n v="0"/>
    <s v="Seguimiento 15 de Octubre 2019: Se elaboró anexo &quot;ARTICULACIÓN PACA&quot; al procedimiento &quot;Formulación, Reformulación y Modificación de Planes, Programas y Proyectos de Inversión PLE-PD-04”  articulado con el manual definido por la Secretaria Distrital de Amb"/>
    <n v="0.8"/>
    <s v="Seguimiento 31/12/2019_x000a__x000a_Se evidenció la elaboración  del anexo para la rendición de cuentas sistema de vigilancia y control  fiscal – SIVICOF, falta vincularlo  al procedimiento de Seguimiento y Control a la Gestión Institucional."/>
    <s v="EN EJECUCIÓN"/>
    <n v="80"/>
    <s v="Seguimiento 29/04/2020_x000a__x000a_Se evidenció la elaboración  del anexo para la rendición de cuentas sistema de vigilancia y control  fiscal – SIVICOF, sin embargo  se observó  en el mapa de procesos el procedimiento &quot;Seguimiento y_x000a_Control a la Gestión Institucion"/>
    <s v="VENCIDA"/>
    <m/>
    <n v="1"/>
    <s v="31/07/2020 Durante ese periodo no se han presentado seguimientos por parte de la dependencia, asi como evidencias o soportes relacionadas con la gestión de la acción propuesta._x000a__x000a_Se recomienda adelantar los planes de contingencia orientados a dar continuda"/>
    <x v="0"/>
  </r>
  <r>
    <n v="34"/>
    <n v="203"/>
    <n v="2019"/>
    <s v="2019 2019"/>
    <n v="22"/>
    <s v="3.1.1.4"/>
    <n v="1"/>
    <s v="1 01 - AUDITORIA DE REGULARIDAD"/>
    <s v="Control Gestión"/>
    <s v="Control Fiscal Interno"/>
    <s v="Hallazgo administrativo"/>
    <s v="Hallazgo administrativo, por omitir la notificación de cambio del supervisor del contrato de interventoría 212 de 2018"/>
    <s v="El Director de la Entidad Notificará a través de Comunicación Interna la designación o cambio de la supervisor."/>
    <s v="Comunicación Interna y Seguimiento"/>
    <s v="Comunicaciones de cambio de supervisión/ Solicitudes del área de cambio de supervisión"/>
    <n v="1"/>
    <s v="Oficina Asesora Jurídica"/>
    <d v="2019-04-23T00:00:00"/>
    <d v="2020-04-07T00:00:00"/>
    <m/>
    <m/>
    <m/>
    <m/>
    <m/>
    <m/>
    <m/>
    <m/>
    <m/>
    <s v="Seguimiento 22/07/2019: El 03 de Julio de 2019, la coordinadora del Grupo de Gestión Contractual remitó correo a los abogados del área, donde se les socializa los diferente formatos de las comunicaciones y delegaciones para firma del ingeniero Richard (1."/>
    <m/>
    <m/>
    <m/>
    <m/>
    <n v="0"/>
    <m/>
    <n v="100"/>
    <s v="Se realiza el seguimiento a la accion que es realizar la socializacion de los diferentes formatos y delegaciones y se evidencio el cumplimiento de la accion de mejora mediante correo electronico enviado por la Dra Olga Serrano el 03/07/2019. DFRCH. _x000a__x000a_Comu"/>
    <n v="100"/>
    <s v="El 16/10/2019 la OAJ remitio el correo electronico de documentos Cordis de 09/10/2019. evidenciando la informacion de cambios en la supervision, comunicacion que estaba descrita en las acciones de mejora. _x000a_el 28/10/2019 fue revisado y evidenciado el prese"/>
    <n v="1"/>
    <s v="27/12/2019 DFRCH. Segun los linemianetos estableciedo en el plan de mejoramiento y seguimiento en la carpeta de contratos digitales, el director a notificado acta de cambio de supervisión, se evidenció tanto acta de cambio de supervisión como correo elect"/>
    <s v="CUMPLIDA"/>
    <n v="1"/>
    <s v="30/04/2020: A traves de la Comunicación Interna No.2019IE4853 del 09-10-2019 la OAJ establecio la Directriz  a los supervisores sobre los cambios en la delegacion de supervisión  por medio de Comunicación Interna a la Oficina Jurídica. en seguimientos ant"/>
    <s v="CUMPLIDA"/>
    <m/>
    <n v="1"/>
    <s v="30/04/2020: A traves de la Comunicación Interna No.2019IE4853 del 09-10-2019 la OAJ establecio la Directriz  a los supervisores sobre los cambios en la delegacion de supervisión  por medio de Comunicación Interna a la Oficina Jurídica. en seguimientos ant"/>
    <x v="0"/>
  </r>
  <r>
    <n v="35"/>
    <n v="203"/>
    <n v="2019"/>
    <s v="2019 2019"/>
    <n v="22"/>
    <s v="3.1.1.5"/>
    <n v="1"/>
    <s v="1 01 - AUDITORIA DE REGULARIDAD"/>
    <s v="Control Gestión"/>
    <s v="Control Fiscal Interno"/>
    <s v="Hallazgo administrativo"/>
    <s v="Hallazgo administrativo por debilidades en el control de inventarios de los elementos recibidos en el marco del contrato 416 de 2017"/>
    <s v="Elaborar una comunicación trimestral para todos los supervisores en cumplimiento del procedimiento establecido para el manejo y control de bienes de la Entidad"/>
    <s v="comunicación a los supervisores"/>
    <s v="Número de comunicaciones elaboradas/Número de comunicaciones programadas tres"/>
    <n v="100"/>
    <s v="Oficina TICS- Sub. Corporativa Almacén"/>
    <d v="2019-05-02T00:00:00"/>
    <d v="2019-12-31T00:00:00"/>
    <m/>
    <m/>
    <m/>
    <m/>
    <m/>
    <m/>
    <n v="0.66"/>
    <s v="Octubre de 2019_x000a_Se elaboraron las comunicaciones radicadas con los números 2019IE4702 del 2 de octubre de 2019 y 2019IE3491 del 30 de julio de 2019, la cual fue dirigida a los Subdirectores, jefes, servidores y contratistas del IDIGER, sobre cumplimiento "/>
    <m/>
    <m/>
    <m/>
    <m/>
    <n v="100"/>
    <s v="27 de diciembre de 2019 _x000a_Se evidencia correo electrónico del día 27/11/2019 socializando la comunicación radicadas con el número 2019IE5672 del 26 de noviembre de 2019, cumpliendo con las 3 comunicaciones establecidas en la acción a desarrollar. LCIR_x000a__x000a_Se "/>
    <n v="0"/>
    <m/>
    <m/>
    <s v="19/07/2019 No se ha realizado a la fecha, se programa para Julio, Octubre y Diciembre. Continua en ejecución. DKRP."/>
    <n v="0.66"/>
    <s v="Seguimiento 2 de Octubre de 2019:Se remite comunicación el 30/07/2019 a todo los subdirectores,jefes, y servidores y contratistas del IDIGER, con asunto &quot; Cumplimiento procedimiento &quot;administración de bienes y control de Inventarios&quot;_x000a__x000a_El día 2 de agosto  "/>
    <n v="1"/>
    <s v="Se elaboraron las comunicaciones radicadas con los números 2019IE4702 del 2 de octubre de 2019 y 2019IE3491 del 30 de julio de 2019 y el número 2019IE5672 del 26 de noviembre de 2019 la cual fue dirigida a los Subdirectores, jefes, servidores y contratist"/>
    <s v="CUMPLIDA"/>
    <n v="1"/>
    <s v="Se elaboraron las comunicaciones radicadas con los números 2019IE4702 del 2 de octubre de 2019 y 2019IE3491 del 30 de julio de 2019 y el número 2019IE5672 del 26 de noviembre de 2019 la cual fue dirigida a los Subdirectores, jefes, servidores y contratist"/>
    <s v="CUMPLIDA"/>
    <s v="CERRADA AUDITORIA CÓD 57 PAD 2020"/>
    <n v="1"/>
    <s v="CERRADA AUDITORIA CÓD 57 PAD 2020"/>
    <x v="0"/>
  </r>
  <r>
    <n v="36"/>
    <n v="203"/>
    <n v="2019"/>
    <s v="2019 2019"/>
    <n v="22"/>
    <s v="3.1.1.5"/>
    <n v="2"/>
    <s v="1 01 - AUDITORIA DE REGULARIDAD"/>
    <s v="Control Gestión"/>
    <s v="Control Fiscal Interno"/>
    <s v="Hallazgo administrativo"/>
    <s v="Hallazgo administrativo por debilidades en el control de inventarios de los elementos recibidos en el marco del contrato 416 de 2017"/>
    <s v="Identificar los elementos que se encuentran sin placas, y proceder a colocar la placa de inventarios a cada uno de ellos, con base en el contrato de obra y el comprobante de ingreso"/>
    <s v="Identificación y colocación de placas a los bienes"/>
    <s v="Número de bienes con placas colocadas/No bienes identificados"/>
    <n v="100"/>
    <s v="Subdirección Corporativa y de Asuntos Disciplinarios"/>
    <d v="2019-05-02T00:00:00"/>
    <d v="2019-05-31T00:00:00"/>
    <m/>
    <m/>
    <m/>
    <m/>
    <m/>
    <m/>
    <n v="1"/>
    <s v="Octubre de 2019:_x000a__x000a_Mediante contrato 414-2018 se hizo la adquisición de 2130 placas en acero inoxidable con el fin de replaquetear ese mismo número de bienes que por su utilización y exposición requieren una placa de alta durabilidad, se adjunto documento "/>
    <m/>
    <m/>
    <m/>
    <m/>
    <m/>
    <m/>
    <n v="0"/>
    <m/>
    <m/>
    <s v="19/07/2019 Se revisan  fotografías de los elementos donde no se  identificó placa de ingreso en el hallazgo. Se colocaron las placas a cada uno de los elementos que según el contrato 416 de 2017, faltaban de placa. Como evidencia se aporta fotos y comprob"/>
    <n v="1"/>
    <s v="Almacen realizó identificación de 2130 elementos  para replaquetear y se suscribe  contrato 414-2018  para adquisición de estas  placas para  replaqueteo. Del indicador referente a :  Número de bienes con placas colocadas/No bienes identificados se tiene "/>
    <n v="1"/>
    <s v="Almacen realizó identificación de 2130 elementos  para replaquetear y se suscribe  contrato 414-2018  para adquisición de estas  placas para  replaqueteo. Del indicador referente a :  Número de bienes con placas colocadas/No bienes identificados se tiene "/>
    <s v="CUMPLIDA"/>
    <n v="1"/>
    <s v="Almacen realizó identificación de 2130 elementos  para replaquetear y se suscribe  contrato 414-2018  para adquisición de estas  placas para  replaqueteo. Del indicador referente a :  Número de bienes con placas colocadas/No bienes identificados se tiene "/>
    <s v="CUMPLIDA"/>
    <s v="CERRADA AUDITORIA CÓD 57 PAD 2020"/>
    <n v="1"/>
    <s v="CERRADA AUDITORIA CÓD 57 PAD 2020"/>
    <x v="0"/>
  </r>
  <r>
    <n v="37"/>
    <n v="203"/>
    <n v="2019"/>
    <s v="2019 2019"/>
    <n v="22"/>
    <s v="3.1.1.6"/>
    <n v="1"/>
    <s v="1 01 - AUDITORIA DE REGULARIDAD"/>
    <s v="Control Gestión"/>
    <s v="Control Fiscal Interno"/>
    <s v="Hallazgo administrativo"/>
    <s v="Hallazgo administrativo por ausencia de requisitos para los informes de supervisión contenido en el manual de contratación de la entidad, así como falta de control frente a la cancelación de la contribución parafiscal al Fondo Nacional de Formación Profes"/>
    <s v="Se realizara una (1) capacitación a supervisores sobre las obligaciones a tener en cuenta en su labor de supervisión"/>
    <s v="Convocatoria y Capacitación"/>
    <s v="Una (1) Capacitación."/>
    <n v="1"/>
    <s v="Oficina Asesora Jurídica"/>
    <d v="2019-04-23T00:00:00"/>
    <d v="2020-04-07T00:00:00"/>
    <m/>
    <m/>
    <m/>
    <m/>
    <m/>
    <m/>
    <m/>
    <m/>
    <m/>
    <s v="23/07/2019:El 03 de mayo de 2019 la Oficina Asesora Jurídica realizó capacitación a los supervisores en la Jornada de Inducción y Reinducción que adeltanto la Oficina Asesora Jurídica, se anexa listado de asistencia en tres (3) folios anverso y revsero. A"/>
    <m/>
    <m/>
    <m/>
    <m/>
    <n v="0"/>
    <m/>
    <n v="100"/>
    <s v="se evidencia que el dia 03 de mayo de 2019 se realizó asesoria juridica a los supervisores con tema de capacitacion de lass obligaciones a tener en cuenta como supervisor 24/07/2019"/>
    <n v="100"/>
    <s v="El dia 16/10/2019 la OAJ remitio correo electronico con la evidencia de la accion descrita sobre capacitacion a supervisores, fue una reunion de lideres que se realizó el 30/08/2019 dando cumplimiento a la accion mencionada en el plan de mejoramiento. _x000a_Co"/>
    <n v="1"/>
    <s v="27/12/2019 DFRCH. La OAJ Realizó capacitación a los lideres en el mes de mayo y el 30 de agosto una segunda capacitación quedando cumplida la acción. Lorena Barón. "/>
    <s v="CUMPLIDA"/>
    <n v="1"/>
    <s v="30/04/2020: La capacitacion en supervición contractual fue efectuada en el mesde agosto de 2019. SANH"/>
    <s v="CUMPLIDA"/>
    <m/>
    <n v="1"/>
    <s v="30/04/2020: La capacitacion en supervición contractual fue efectuada en el mesde agosto de 2019. SANH"/>
    <x v="0"/>
  </r>
  <r>
    <n v="38"/>
    <n v="203"/>
    <n v="2019"/>
    <s v="2019 2019"/>
    <n v="22"/>
    <s v="3.1.1.6"/>
    <n v="2"/>
    <s v="1 01 - AUDITORIA DE REGULARIDAD"/>
    <s v="Control Gestión"/>
    <s v="Control Fiscal Interno"/>
    <s v="Hallazgo administrativo"/>
    <s v="Hallazgo administrativo por ausencia de requisitos para los informes de supervisión contenido en el manual de contratación de la entidad, así como falta de control frente a la cancelación de la contribución parafiscal al Fondo Nacional de Formación Profes"/>
    <s v="Expedir Comunicación Interna a los Supervisores, reiterando el cumplimiento de la Guía para la Supervisión Contractual, en especial las relacionadas en el Capítulo V y solicitando verificar el cumplimiento por parte del contratista de del pago de la contr"/>
    <s v="Comunicación Interna"/>
    <s v="Comunicación Interna proyectada"/>
    <n v="1"/>
    <s v="Oficina Asesora Jurídica"/>
    <d v="2019-04-23T00:00:00"/>
    <d v="2020-04-07T00:00:00"/>
    <m/>
    <m/>
    <m/>
    <m/>
    <m/>
    <m/>
    <m/>
    <m/>
    <m/>
    <s v="23/07/2019: El 31 de mayo de 2019, se remitió a los supervisores Comunicación Interna No. 2019IE2570, en donde la Oficina Asesora Jurídica imparte recomendaciones a los Supervisores, en donde se les solicitá leer integramente los contratos o convenio , lo"/>
    <m/>
    <m/>
    <m/>
    <m/>
    <n v="0"/>
    <m/>
    <n v="100"/>
    <s v="Se evidenció comunicacion interna 2019IE2570 en donde la Oficina Asesora Jurídica imparte recomendaciones a los Supervisores, en donde se les solicitá leer integramente los contratos o convenio , lo estudios y documentos previos, así como las modificacion"/>
    <m/>
    <s v="se obsevó la evidencia correspondiente al la verificacion de pago de parafiscal (FIC) , se evidenció en fisico y en medio digital."/>
    <n v="1"/>
    <s v="27/12/2019 DFRCH. Se observó la expedición a la fecha se evidencio la comunicacion interna IE 4327 del 16 de septiembre donde se imparten las recomendaciones respectivas a los supervisores de acuerdo a la accion establecida en el plan de mejoramiento, que"/>
    <s v="CUMPLIDA"/>
    <n v="1"/>
    <s v="30/04/2020: En los seguimientos anteriores se establecido que la acción ya habia sido cumplida, en este periodo no se observó una comunicación en la cual se recordada el tema del pafgo parafiscal (FIC) por parte del OAJ. SANH."/>
    <s v="CUMPLIDA"/>
    <m/>
    <n v="1"/>
    <s v="30/04/2020: En los seguimientos anteriores se establecido que la acción ya habia sido cumplida, en este periodo no se observó una comunicación en la cual se recordada el tema del pafgo parafiscal (FIC) por parte del OAJ. SANH."/>
    <x v="0"/>
  </r>
  <r>
    <n v="39"/>
    <n v="203"/>
    <n v="2019"/>
    <s v="2019 2019"/>
    <n v="22"/>
    <s v="3.1.3.1"/>
    <n v="1"/>
    <s v="1 01 - AUDITORIA DE REGULARIDAD"/>
    <s v="Control Gestión"/>
    <s v="Control Fiscal Interno"/>
    <s v="Hallazgo administrativo"/>
    <s v="Hallazgo administrativo con incidencia fiscal, por valor de $94.037.479,85 y con presunta incidencia disciplinaria por sobrecostos en el contrato de obra No. 214 de 2018"/>
    <s v="Realizar reuniones entre el grupo de Obras de Mitigación y el grupo de Estudios y diseños, previa a la aprobación de los productos de las Consultorías, para la generación de recomendaciones a los productos presentados or dicha consultoria y que seran aval"/>
    <s v="Reuniones de retroalimentación productos de consultoria"/>
    <s v="(No. de reuniones realizadas/No. de poligonos de estudio)*100"/>
    <n v="100"/>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realizaron las reuniones entre el grupo de Obras de Mitigación y el g"/>
    <m/>
    <m/>
    <m/>
    <m/>
    <m/>
    <m/>
    <m/>
    <m/>
    <m/>
    <m/>
    <n v="0"/>
    <m/>
    <n v="50"/>
    <s v="SEGUIMIENTO JULIO DE 2019: Se evidencian soportes de reuniones entre los grupos de Obras y Diseños correspondienets a los meses de febrero, abril, mayo y junio. La acción se encuentra en desarrollo"/>
    <n v="60"/>
    <s v="_x000a__x000a_SEGUIMIENTO OCTUBRE DE 2019: La dependencia reporta el desarrollo de reuniones para cada uno de los polígonos objeto de estudio. La acción vence en marzo de 2020, se solicita remitir los soportes que se vayan generando de las reuniones desarrolladas has"/>
    <n v="0.73"/>
    <s v="Se identifican soportes de las  reuniones entre el Equipo de Obras de Mitigación y el Equipo de Estudios y diseños  donde se  generaron recomendaciones a los productos presentados por las consultorías.  _x000a_Evidencias :_x000a_Se adjuntan como evidencias las actas "/>
    <s v="EN EJECUCIÓN"/>
    <m/>
    <s v="La dependencia no cuenta con referente de plan de mejoramiento designado, por lo que debe gestionarse lo más pronto posible para seguimientos posteriores. El Profesional especializado Grupo de OBras remite las siguientes evidencias: Se realizaron las reun"/>
    <s v="VENCIDA"/>
    <m/>
    <n v="1"/>
    <s v="28 Julio 2020: Se revisan actas de coordinación Estudios y diseños Enero _x000a_Actas de coordinación Estudios y diseños Febrero _x000a_Actas de coordinación Estudios y diseños Marzo _x000a_Actas de coordinación Estudios y diseños Abril _x000a_Actas de coordinación Estudios y di"/>
    <x v="0"/>
  </r>
  <r>
    <n v="40"/>
    <n v="203"/>
    <n v="2019"/>
    <s v="2019 2019"/>
    <n v="22"/>
    <s v="3.1.3.2"/>
    <n v="1"/>
    <s v="1 01 - AUDITORIA DE REGULARIDAD"/>
    <s v="Control Gestión"/>
    <s v="Control Fiscal Interno"/>
    <s v="HALLAZGO ADMINISTRATIVO CON INCIDENCIA FISCAL Y  PRESUNTA INCIDENCIA DISCIPLINARIA"/>
    <s v="Hallazgo administrativo con incidencia fiscal por valor de $2.606.814 y presunta incidencia disciplinaria, por errores en el cálculo del factor multiplicador, en el contrato de consultoría 231 de 2018"/>
    <s v="Generar e implementar un formato para el factor multiplicador para contratos de consultoría e interventoría de estudios y diseños, en el cual el contratista pueda incluir todos los ítems que considere necesarios para el desarrollo de la actividad a contra"/>
    <s v="Implementación del Cálculo del Factor Multiplicador"/>
    <s v="IFM=(No. Procesos Contratados con revisión del Factor multiplicador/No. De Procesos Contratados) * 100"/>
    <n v="100"/>
    <s v="Subdirección de Análisis de Riesgos y Efectos del Cambio Climático"/>
    <d v="2019-10-01T00:00:00"/>
    <d v="2020-04-01T00:00:00"/>
    <m/>
    <s v="Julio 23 de 2019: Se realiza reunión el día 23 de mayo de 2019, a la cual asisten representantes de la Oficina Asesora Jurídica, Subdirección de Reducción (obras) y Subdirección de Análisis (estudios y diseños), del cual se anexa acta de reunión._x000a_Se reali"/>
    <m/>
    <m/>
    <m/>
    <m/>
    <m/>
    <m/>
    <m/>
    <m/>
    <m/>
    <m/>
    <m/>
    <m/>
    <n v="0"/>
    <m/>
    <n v="0"/>
    <s v="SEGUIMIENTO JULIO DE 2019: La dependencia informa que se realizó reunión el día 23 de mayo de 2019, a la cual asisten representantes de la Oficina Asesora Jurídica, Subdirección de Reducción (obras) y Subdirección de Análisis (estudios y diseños), del cua"/>
    <n v="60"/>
    <s v="SEGUIMIENTO OCI OCTUBRE DE 2019: _x000a_La dependencia presenta el formato de factor multiplicador formulado y informa de su implementación en el proceso precontractual de la consultoría e interventoría del “Estudio detallado de amenaza y riesgo por movimientos"/>
    <m/>
    <s v="Se identifican  factor multiplicador diligenciado por los contratistas de la consultoría e interventoría Gran Colombia, se realizará el respectivo seguimiento contractual. Como evidencia se presentan los formatos diligenciados  . Continuá en ejecución has"/>
    <s v="EN EJECUCIÓN"/>
    <m/>
    <s v="Se identifica factor multiplicador, revisión financiera  en las actas de liquidación de los contratos. Como soporte el área remite  3 actas de liquidación (Contratos 180, 179 y 307); los demás contratos se encuentran en ejecución. Esta acción continua en "/>
    <s v="EN EJECUCIÓN"/>
    <m/>
    <n v="1"/>
    <s v="Se identifica la aplicación del mecanismo correspondiente en los procesos remitidos, se solicita totalizar y enumerar de manera individual para que la dependencia realice el cálculo en cuestión: IFM=(No. Procesos Contratados con revisión del Factor multip"/>
    <x v="0"/>
  </r>
  <r>
    <n v="41"/>
    <n v="203"/>
    <n v="2019"/>
    <s v="2019 2019"/>
    <n v="22"/>
    <s v="3.1.3.2"/>
    <n v="2"/>
    <s v="1 01 - AUDITORIA DE REGULARIDAD"/>
    <s v="Control Gestión"/>
    <s v="Control Fiscal Interno"/>
    <s v="HALLAZGO ADMINISTRATIVO CON INCIDENCIA FISCAL Y  PRESUNTA INCIDENCIA DISCIPLINARIA"/>
    <s v="Hallazgo administrativo con incidencia fiscal por valor de $2.606.814 y presunta incidencia disciplinaria, por errores en el cálculo del factor multiplicador, en el contrato de consultoría 231 de 2018"/>
    <s v="Realizar el descuento del valor de $ 2.606.814 durante la fase de liquidación del Contrato 231 de 2018, con lo cual se evita el presunto detrimento patrimonial."/>
    <s v="Corrección del Cálculo del Factor Multiplicador de un (1) contrato."/>
    <s v="CFM=Un proceso con corrección del Factor multiplicador"/>
    <n v="1"/>
    <s v="Subdirección de Análisis de Riesgos y Efectos del Cambio Climático"/>
    <d v="2019-05-01T00:00:00"/>
    <d v="2020-04-01T00:00:00"/>
    <m/>
    <s v="Julio 23 de 2019: Se realiza aprobación del informe final de la consultoría N° 231 de 2018, el día 12 de julio de 2019, mediante radicado 2019EE9609, razón por la cual se está realizando el proceso de liquidación del contrato en el cual se tomará esta acc"/>
    <m/>
    <m/>
    <m/>
    <m/>
    <m/>
    <m/>
    <m/>
    <m/>
    <m/>
    <m/>
    <m/>
    <m/>
    <n v="0"/>
    <m/>
    <n v="0"/>
    <s v="La dependencia informa que se realizó aprobación del informe final de la consultoría N° 231 de 2018, el día 12 de julio de 2019, mediante radicado 2019EE9609, razón por la cual se está realizando el proceso de liquidación del contrato en el cual se tomará"/>
    <n v="50"/>
    <s v="La dependencia remite soportes de proceso de liquidación no obstante el proceso no se ha finalizado y por consiguiente el descuento no se ha realizado. La acción se encuentra en ejecución hasta abril del 2020."/>
    <m/>
    <s v="La dependencia manifiesta que el descuento por seguros de $2.606.814 ya fue recomendado por el supervisor sin objeción por el contratista,; como evidencia se adjunta acta de liquidación proyectada y respuesta del contratista._x000a_Se continúa trabajando con la"/>
    <s v="EN EJECUCIÓN"/>
    <n v="0.8"/>
    <s v="Se evidencia comunicado  2020EE4601 dió respuesta al CR 37148 con radicado de salida 2020EE2932, donde aceptan los descuentos.  tambien acta de liquidación proyectada,  se dara por ejecutada hasta contar con acta de liquidación  suscrita.  Continua en eje"/>
    <s v="EN EJECUCIÓN"/>
    <m/>
    <m/>
    <s v="_x000a_Se identifica que el  acta de liquidación se encuentra en ajustes. Se evidencian las gestiones entre la SARECC y la OAJ frente al particular. Comunicacion interna y comunicación interna 2020IE2421 del 25 de junio de 2020. Pasa a estado vencido por la pro"/>
    <x v="1"/>
  </r>
  <r>
    <n v="42"/>
    <n v="203"/>
    <n v="2019"/>
    <s v="2019 2019"/>
    <n v="22"/>
    <s v="3.1.3.3"/>
    <n v="1"/>
    <s v="1 01 - AUDITORIA DE REGULARIDAD"/>
    <s v="Control Gestión"/>
    <s v="Control Fiscal Interno"/>
    <s v="HALLAZGO ADMINISTRATIVO CON INCIDENCIA FISCAL Y  PRESUNTA INCIDENCIA DISCIPLINARIA"/>
    <s v="Hallazgo administrativo con incidencia fiscal, por $4.386.891 y presunta incidencia disciplinaria, por incluir en el factor multiplicador el componente denominado ICBF y cancelar dicho valor al contratista, sin que fuera ejecutado por el mismo, en el cont"/>
    <s v="Analizar la viabilidad de solicitar o no la discriminación del factor multiplicador en la oferta"/>
    <s v="Aplicación de documento de analisis"/>
    <s v="Documento de analisis"/>
    <n v="100"/>
    <s v="Oficina Asesora Juridica y Subdirección de Reducción de Riesgos y Adaptación al Cambio Climático"/>
    <d v="2019-04-24T00:00:00"/>
    <d v="2019-12-31T00:00:00"/>
    <m/>
    <m/>
    <m/>
    <s v="10/01/2019 Acciones desarrolladas  _x000a_A continuación se detallan las acciones realizadas:_x000a_• En la comunicación interna 2019IE2095 de fecha 02 de mayo de 2019, la Oficina Asesora Jurídica dio respuesta a solicitud de concepto Jurídico, solicitado por la Subd"/>
    <m/>
    <m/>
    <m/>
    <m/>
    <m/>
    <s v="23/07/2019:  En comunicación interna 2019IE2095 de fecha 02 de mayo de 2019, la Oficina Asesora Jurídica dio respuesta a solicitud de concepto Jurídico, solicitado por la Subdirección de Análisis de Riegos y Efectos del Cambio Climático, relacionado sobre"/>
    <m/>
    <m/>
    <m/>
    <m/>
    <n v="0"/>
    <m/>
    <n v="70"/>
    <s v="Realizando el seguimiento a la presente accion de mejora se evidenció uno por uno cada uno de los soportes establecido en el compromiso de accion entre los cuales se detallan los siguientes: _x000a_1) En comunicación interna 2019IE2095 de fecha 02 de mayo de 20"/>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La viabilidad se documenta en  los estudios previos se evidenció documento en fisico y en medio digital donde se les da las pautas a los proponentes, señalando que el factor multiplicador no es evaluable en la presentacion de la propuesta, sino un requisi"/>
    <s v="CUMPLIDA"/>
    <n v="1"/>
    <s v="30/04/2020: La acción fue cerrada por la Contraloría de Bogotá (COD 57 PAD 2020) SANH"/>
    <s v="CUMPLIDA"/>
    <s v="CERRADA AUDITORIA CÓD 57 PAD 2020"/>
    <n v="1"/>
    <s v="CERRADA AUDITORIA CÓD 57 PAD 2020"/>
    <x v="0"/>
  </r>
  <r>
    <n v="43"/>
    <n v="203"/>
    <n v="2019"/>
    <s v="2019 2019"/>
    <n v="22"/>
    <s v="3.1.3.4"/>
    <n v="1"/>
    <s v="1 01 - AUDITORIA DE REGULARIDAD"/>
    <s v="Control Gestión"/>
    <s v="Control Fiscal Interno"/>
    <s v="HALLAZGO ADMINISTRATIVO CON INCIDENCIA FISCAL Y  PRESUNTA INCIDENCIA DISCIPLINARIA"/>
    <s v="Hallazgo administrativo con incidencia fiscal, por valor de $39.792.960 y presunta incidencia disciplinaria, por sobrecostos en el contrato de obra No. 318 de 2018"/>
    <s v="Hacer previo a la solicitud de la oferta el análisis del mercado."/>
    <s v="Documento análisis del mercado"/>
    <s v="Un documento generado"/>
    <n v="1"/>
    <s v="Subdirección de Reducción de Riesgos y Adaptación al Cambio Climático y Oficina Asesora Jurídica"/>
    <d v="2019-04-24T00:00:00"/>
    <d v="2020-03-31T00:00:00"/>
    <m/>
    <m/>
    <n v="100"/>
    <s v="06/27/2019  Se ajustó en los  contratos la denominación de los ítems y se realizó el desglose de las actividades referentes a los Ítems de manejo y disposición de residuos en el presupuesto._x000a_Evidencias _x000a_Presupuesto _x000a__x000a_10/01/2019 Acciones desarrolladas  _x000a_Se"/>
    <m/>
    <m/>
    <m/>
    <m/>
    <m/>
    <s v="23/07/2019:  En reunión de fecha 23 de julio de 2019, la Oficina Asesora Jurídica Grupo Precontractual, se revisó el procedimiento que realiza este grupo relacionado con el análisis realizado a los estudios de mercado que remiten las diferentes áreas de l"/>
    <m/>
    <m/>
    <m/>
    <m/>
    <n v="0"/>
    <m/>
    <n v="0"/>
    <s v="_x000a__x000a_Se evidenció que el 23/07/2019 se realizó reunion de analisis a los estudios de mercado que remiten las diferentes areas de la entidad, reunion que se comprobó mediante acta al a fecha de inicio de este seguimiento. _x000a_DFRCH 24/07/2019  _x000a__x000a_Frente a lo anal"/>
    <n v="0.7"/>
    <s v="La dependencia remite formatos con cotizaciones para las obras JJ Rondon, La Estrada y Arabia, los documentos remitidos no corresponden a un estudio de mercado. La acción se encuentra vigente hasta marzo de 2020, se recomienda priorizar la recopilación de"/>
    <n v="1"/>
    <s v="27/12/2019 DFRCH. A la fecha se evidenció soporte relacionado con analisis de mercado proceso de seleccion, S.A. MC 024 DE 2019 tipologia contractual obra, dando asi cumplimiento al seguimiento de plan de mejoramiento. Lorena Barón. _x000a_Se identifican:  docu"/>
    <s v="CUMPLIDA"/>
    <m/>
    <s v="30/04/2020: Para el perido objeto de seguimento los responsables no remitieron evidencias del cumplimiento de la acción, en periodos anteriores la OAJ habia recordado los linemientos para los estudios de mercado. SANH. Se requiere que se remita desde la S"/>
    <s v="EN EJECUCIÓN"/>
    <m/>
    <n v="1"/>
    <s v="28 Julio 2020: Para 2020, en términos de obras se expidió la urgencia manifiesta ****  con el Contrato 516 de 2019 - San Martín de Porres. En este contrato ele studio de mercado se realizó un ánálisis de los precios presentados en la Oferta del Contratist"/>
    <x v="0"/>
  </r>
  <r>
    <n v="44"/>
    <n v="203"/>
    <n v="2019"/>
    <s v="2019 2019"/>
    <n v="22"/>
    <s v="3.1.3.4"/>
    <n v="2"/>
    <s v="1 01 - AUDITORIA DE REGULARIDAD"/>
    <s v="Control Gestión"/>
    <s v="Control Fiscal Interno"/>
    <s v="HALLAZGO ADMINISTRATIVO CON INCIDENCIA FISCAL Y  PRESUNTA INCIDENCIA DISCIPLINARIA"/>
    <s v="Hallazgo administrativo con incidencia fiscal, por valor de $39.792.960 y presunta incidencia disciplinaria, por sobrecostos en el contrato de obra No. 318 de 2018"/>
    <s v="Ajustar en los próximos contratos la denominación de los items y realizar el desglose de las actividades referentes a los Items de manejo y disposición de residuos en el presupuesto."/>
    <s v="Item de transporte y disposición de residuos"/>
    <s v="Un documento modificado"/>
    <n v="1"/>
    <s v="Subdirección de Reducción de Riesgos y Adaptación a Cambio Climático"/>
    <d v="2019-04-24T00:00:00"/>
    <d v="2019-12-31T00:00:00"/>
    <m/>
    <m/>
    <m/>
    <m/>
    <m/>
    <m/>
    <m/>
    <m/>
    <m/>
    <m/>
    <m/>
    <m/>
    <m/>
    <m/>
    <n v="0"/>
    <m/>
    <n v="0"/>
    <s v="_x000a__x000a_SEGUIMIENTO JULIO DE 2019:   A la fecha la depdenencia remite  análisis de precios realizados por lo que se insta a  determinar las actividades con la Subdirección de Analisis para definir de forma concertada los requerimientos en las consultorías._x000a_  _x000a_S"/>
    <n v="0"/>
    <s v="SEGUIMIENTO OCTUBRE DE 2019: La dependencia solicita traslado de la acción al grupo de Estudios y Diseños de la SARRECC, lo cual no es posible toda vez que la Oficina de Control Interno no se encuentra facultada para realizar modificaciones al Plan de Mej"/>
    <n v="1"/>
    <s v="Se realizó el ajuste la desagregación en el  ítems &quot;3.00&quot; correspondiente a &quot;transporte y disposición de residuos&quot;  y &quot;derecho a botadero&quot; en los presupuestos de los  contratos de obra de Parque nacional.y  Casagrande. Contrato 464 de 2019. Parque naciona"/>
    <s v="CUMPLIDA"/>
    <m/>
    <m/>
    <s v="CUMPLIDA"/>
    <s v="CERRADA AUDITORIA CÓD 57 PAD 2020"/>
    <n v="1"/>
    <s v="CERRADA AUDITORIA CÓD 57 PAD 2020"/>
    <x v="0"/>
  </r>
  <r>
    <n v="45"/>
    <n v="203"/>
    <n v="2019"/>
    <s v="2019 2019"/>
    <n v="22"/>
    <s v="3.1.3.5"/>
    <n v="1"/>
    <s v="1 01 - AUDITORIA DE REGULARIDAD"/>
    <s v="Control Gestión"/>
    <s v="Control Fiscal Interno"/>
    <s v="HALLAZGO ADMINISTRATIVO CON INCIDENCIA FISCAL Y  PRESUNTA INCIDENCIA DISCIPLINARIA"/>
    <s v="Hallazgo administrativo con incidencia fiscal por valor de $10.967.227 y presunta incidencia disciplinaria, por debilidades en la supervisión asociadas al seguimiento del factor multiplicador pactado en el marco del contrato de interventoría 212 de 2018"/>
    <s v="Analizar la viabilidad de solicitar o no la discriminación del factor multiplicador en la oferta"/>
    <s v="Aplicación de documento de analisis"/>
    <s v="Documento de analisis"/>
    <n v="1"/>
    <s v="Subdirección de Reducción de Riesgos y Adaptación a Cambio Climático"/>
    <d v="2019-04-24T00:00:00"/>
    <d v="2019-12-31T00:00:00"/>
    <m/>
    <m/>
    <m/>
    <s v="06/27/2019  Esta acción se encuentra en proceso de implementación _x000a__x000a_10/01/2019 Acciones desarrolladas  _x000a_A continuación se detallan las acciones realizadas:_x000a_• En la comunicación interna 2019IE2095 de fecha 02 de mayo de 2019, la Oficina Asesora Jurídica di"/>
    <m/>
    <m/>
    <m/>
    <m/>
    <m/>
    <m/>
    <m/>
    <m/>
    <m/>
    <m/>
    <n v="0"/>
    <m/>
    <n v="0"/>
    <s v="sin reporte"/>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El 23 de mayo de 2019 se realizó reunión convocada por el área de estudios y diseños,  relacionada con el Factor Multiplicador, donde se establecieron unas actividades que deben adelantar los grupos Estudios y Diseños y Obras._x000a_• Se estableció dentro del a"/>
    <s v="CUMPLIDA"/>
    <m/>
    <m/>
    <s v="CUMPLIDA"/>
    <s v="CERRADA AUDITORIA CÓD 57 PAD 2020"/>
    <n v="1"/>
    <s v="CERRADA AUDITORIA CÓD 57 PAD 2020"/>
    <x v="0"/>
  </r>
  <r>
    <n v="46"/>
    <n v="203"/>
    <n v="2019"/>
    <s v="2019 2019"/>
    <n v="22"/>
    <s v="3.1.3.6"/>
    <n v="1"/>
    <s v="1 01 - AUDITORIA DE REGULARIDAD"/>
    <s v="Control Gestión"/>
    <s v="Control Fiscal Interno"/>
    <s v="HALLAZGO ADMINISTRATIVO CON INCIDENCIA FISCAL Y  PRESUNTA INCIDENCIA DISCIPLINARIA"/>
    <s v="Hallazgo administrativo con incidencia fiscal por valor de $18.083.800 y presunta incidencia disciplinaria, por diferencias en el cálculo de la administración del contrato de obra 321 de 2017"/>
    <s v="Fortalecer la revisión a los documentos en el cálculo de la administración"/>
    <s v="Documentos en el cálculo de la administración"/>
    <s v="Un documento ajustado"/>
    <n v="1"/>
    <s v="Subdirección de Reducción de Riesgos y Adaptación a Cambio Climático"/>
    <d v="2019-04-24T00:00:00"/>
    <d v="2019-12-31T00:00:00"/>
    <m/>
    <m/>
    <m/>
    <s v="06/27/2019  Esta acción se encuentra en proceso de implementación _x000a__x000a_10/01/19 Acciones realizadas _x000a_Se fortaleció la revisión a los documentos en el cálculo de la administración mediante solicitud a los contratistas de oba e interventoria de los mismos y ve"/>
    <m/>
    <m/>
    <m/>
    <m/>
    <m/>
    <m/>
    <m/>
    <m/>
    <m/>
    <m/>
    <n v="0"/>
    <m/>
    <n v="0"/>
    <s v="sin reporte"/>
    <n v="0.8"/>
    <s v="SEGUIMIENTO OCTUBRE DE 2019: La dependencia remite documentos de cálculo de administración correspondientes a las obras Porvenir, Casagrande, Serranías, Arabia y la Estrada, se recomienda continuar con la ejecución de la acción hasta el cierre con corte a"/>
    <n v="1"/>
    <s v="De acuerdo a lo manifestado por la dependencia se realiza de manera sistemática calculo y  revisión del cálculo de la administración. Se identifican los documentos del cálculo de la administración de los siguientes contratos:_x000a_Contrato 321 de 2019. Arabia."/>
    <s v="CUMPLIDA"/>
    <m/>
    <m/>
    <s v="CUMPLIDA"/>
    <s v="CERRADA AUDITORIA CÓD 57 PAD 2020"/>
    <n v="1"/>
    <s v="CERRADA AUDITORIA CÓD 57 PAD 2020"/>
    <x v="0"/>
  </r>
  <r>
    <n v="47"/>
    <n v="203"/>
    <n v="2019"/>
    <s v="2019 2019"/>
    <n v="22"/>
    <s v="3.1.3.7"/>
    <n v="1"/>
    <s v="1 01 - AUDITORIA DE REGULARIDAD"/>
    <s v="Control Gestión"/>
    <s v="Control Fiscal Interno"/>
    <s v="HALLAZGO ADMINISTRATIVO CON INCIDENCIA FISCAL Y  PRESUNTA INCIDENCIA DISCIPLINARIA"/>
    <s v="Hallazgo administrativo con incidencia fiscal por valor de $2.975.000 y presunta incidencia disciplinaria, por debilidades en la supervisión asociadas al seguimiento del factor multiplicador pactado en el marco del contrato de interventoría 420 de 2017"/>
    <s v="Incorporar en el formato del cálculo del factor multiplicador de los estudios previos y en el pliego de condiciones una nota indicado a los proponentes la necesidad de colocar No Aplica en aquellos ítems que por ley no deban incluir, señalando al pie de p"/>
    <s v="Aplicación de lineamientos calculo factor multiplicador"/>
    <s v="(No. de procesos con factor multiplicado ajustado/No. de procesos en curso)*100"/>
    <n v="100"/>
    <s v="Oficina TICS"/>
    <d v="2019-04-17T00:00:00"/>
    <d v="2020-04-07T00:00:00"/>
    <m/>
    <m/>
    <m/>
    <m/>
    <m/>
    <m/>
    <m/>
    <m/>
    <m/>
    <m/>
    <m/>
    <m/>
    <s v="0/0 "/>
    <s v="09/10/2019 No se han presentado contratos que requieran el factor multiplicador supervisados por la oficina TIC en el periodo de seguimiento. La oficina TIC se encuentra atenta a designaciones por por parte de la direccion general de contratos de este tip"/>
    <n v="0"/>
    <m/>
    <m/>
    <s v="Seguimiento  18 de julio de 2019: No se observó registro de avance por parte de la oficina TICS, debido a que  a al fecha no se han presentado contratos que requieran el uso del factor multiplicador. La acción continua en ejecución hasta 2020. SAN- DKRP J"/>
    <n v="0"/>
    <s v="Seguimiento 11 de Octubre de 2019:Se observó que la Oficina TICS no reporta avance debido  que a la fecha no se han reportado   contratos que requieran el factor multiplicador supervisados por la oficina TICS.La acción culmina en abril de 2020. MLBC"/>
    <m/>
    <s v="Seguimiento 31 de diciembre  de 2019:Se observó que la Oficina TICS no reporta avance debido  que a la fecha no se han reportado   contratos que requieran el factor multiplicador supervisados por la oficina TICS.La acción culmina en abril de 2020. MLBC"/>
    <s v="EN EJECUCIÓN"/>
    <m/>
    <s v="30/04/2020: Se observó que la Oficina TICS no reporta avance , La acción culminó en abril de 2020. MLBC"/>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x v="0"/>
  </r>
  <r>
    <n v="48"/>
    <n v="203"/>
    <n v="2019"/>
    <s v="2019 2019"/>
    <n v="22"/>
    <s v="3.1.3.8"/>
    <n v="1"/>
    <s v="1 01 - AUDITORIA DE REGULARIDAD"/>
    <s v="Control Gestión"/>
    <s v="Control Fiscal Interno"/>
    <s v="Hallazgo Administrativo con presunta incidencia disciplinaria"/>
    <s v="Hallazgo administrativo con presunta incidencia disciplinaria por no contar con análisis económicos y precios del mercado, para determinar el valor de los contratos de obra 214 de 2018, 318 de 2018, 211 de 2018, 321 de 2017 y contrato de consultoría 231 d"/>
    <s v="Realizar reuniones entre el grupo de Obras de Mitigación y el grupo de Estudios y diseños, previa a la aprobación de los productos de las Consultorías, para la generación de recomendaciones a los productos presentados por dicha consultoria y que seran ava"/>
    <s v="Reuniones de retroalimentación productos de consultoria"/>
    <s v="(No. de reuniones realizadas/No. de poligonos de estudio)*100"/>
    <n v="1"/>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aclara que  el presupuesto es un producto de la consultoría realizad"/>
    <m/>
    <m/>
    <m/>
    <m/>
    <m/>
    <m/>
    <m/>
    <m/>
    <m/>
    <m/>
    <n v="0"/>
    <m/>
    <n v="0.5"/>
    <s v="SEGUIMIENTO JULIO DE 2019: Se evidencian soportes de reuniones entre los grupos de Obras y Diseños correspondienets a los meses de febrero, abril, mayo y junio. La acción se encuentra en desarrollo"/>
    <n v="0.6"/>
    <s v="_x000a_SEGUIMIENTO OCTUBRE DE 2019: La dependencia reporta el desarrollo de reuniones para cada uno de los polígonos objeto de estudio. La acción vence en marzo de 2020, se solicita remitir los soportes que se vayan generando de las reuniones desarrolladas hast"/>
    <n v="0.73"/>
    <s v="Se verifican soportes de reuniones entre el Equipo de Obras de Mitigación y el Equipo de Estudios y diseños frente a productos presentados por las consultorías.  _x000a_Soportes:  _x000a_Se adjuntan como evidencias las actas de reunión celebradas con el Equipo de Est"/>
    <s v="EN EJECUCIÓN"/>
    <m/>
    <s v="La dependencia no tiene referente de plan de mejoramiento asignado. El profesional especializado Grupo Obras remite  los siguientes soportes: Se realizaron las reuniones entre el Equipo de Obras de Mitigación y el Equipo de Estudios y diseños y se  genera"/>
    <s v="EN EJECUCIÓN"/>
    <m/>
    <n v="1"/>
    <s v="28 Julio de 2020: En las actas  de enero a Junio de 2020 se identifica el  Seguimiento de los siguientes Polígonos en las actas: Laches, Divino Niño, Santa Rosita las Vegas, Arboleda Sur, Fiscala Fortuna, Mirador, Delicias del Carmen, Juan José Rondón, Ca"/>
    <x v="0"/>
  </r>
  <r>
    <n v="49"/>
    <n v="203"/>
    <n v="2019"/>
    <s v="2019 2019"/>
    <n v="22"/>
    <s v="3.1.3.9"/>
    <n v="1"/>
    <s v="1 01 - AUDITORIA DE REGULARIDAD"/>
    <s v="Control Gestión"/>
    <s v="Control Fiscal Interno"/>
    <s v="Hallazgo Administrativo con presunta incidencia disciplinaria"/>
    <s v="Hallazgo administrativo con presunta incidencia disciplinaria, por incumplimiento en la publicación en el Plan Anual de Adquisiciones de los contratos de obra No. 416 de 2017, 211 de 2018 y 214 de 2018 y los contratos de interventoría No. 420 de 2017 y 21"/>
    <s v="Previo a iniciar cualquier contratación con recursos FONDIGER, se verifica que se encuentre incluido en el Plan de Adquisiciones a partir de la implementación de la nueva politica"/>
    <s v="Verificación Plan Anual de Adquisiciones vs la contrataciones realizadas"/>
    <s v="Contratos suscritos con recursos FONDIGER / Contrados reportados en el Plan Anual de Adquisiciones."/>
    <n v="1"/>
    <s v="Oficina Asesora Jurídica"/>
    <d v="2019-04-23T00:00:00"/>
    <d v="2020-04-07T00:00:00"/>
    <m/>
    <m/>
    <m/>
    <m/>
    <m/>
    <m/>
    <m/>
    <m/>
    <m/>
    <s v="23/07/2019: Verificado la versión 40 del plan de Adquisiciones publicada en el SECOP II y la base de contratos del IDIGER (Recursos FONDIGER), Se encuentra que esta cumpliendo. _x000a__x000a_14/08/2019: Se verifica la Version 43 del Plan de Adquisicones publicada en "/>
    <m/>
    <m/>
    <m/>
    <m/>
    <n v="0"/>
    <m/>
    <n v="100"/>
    <s v="El dia 24 de Julio se realizó verificacion de las evidencias comenzando con la versión 40 del plan de Adquisiciones publicada en el SECOP II y la base de contratos del IDIGER (Recursos FONDIGER) de lo anteriormente mencionado se evidencio que si le estan "/>
    <n v="0"/>
    <s v="DFRCH 28/10/2019 Se evidencío por parte de la OAJ en la pagina del SECOP II la verificacion del PAA tal y como lo implemetó la nueva politica de contratacion publica acorde con los contratos celebrados por IDIGER._x000a_EVIDENCIA: correo electronico con PAA y P"/>
    <n v="0"/>
    <s v="Actividad en ejecución en vigencia 2020"/>
    <s v="EN EJECUCIÓN"/>
    <m/>
    <s v="La Circular Externa No. 1 de 2019 de Colombia Compra Eficiente dispuso la obligación para las entidades de publicar en el SECOP II los procedimientos de contratación que iniciaban a partir del 1 de enero de 2020 , por lo que toda celebración de contrato s"/>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x v="0"/>
  </r>
  <r>
    <n v="50"/>
    <n v="203"/>
    <n v="2019"/>
    <s v="2019 2019"/>
    <n v="22"/>
    <s v="3.1.3.10"/>
    <n v="1"/>
    <s v="1 01 - AUDITORIA DE REGULARIDAD"/>
    <s v="Control Gestión"/>
    <s v="Control Fiscal Interno"/>
    <s v="Hallazgo Administrativo con presunta incidencia disciplinaria"/>
    <s v="Hallazgo administrativo con presunta incidencia disciplinaria, por debilidades en la interventoría y la supervisión del contrato de obra No. 211 de 2018 relacionadas con la obtención de permisos y/o licencias"/>
    <s v="Solicitar a futuro para contratos con objeto y obligaciones similares al contratista el seguimiento semanal al estado de los trámites radicado en la SDA, desde la entidad se llevará la trazabilidad de las solicitudes y se realizará la gestión interinstitu"/>
    <s v="Seguimiento a trámites ante SDA"/>
    <s v="(Número de trámites con seguimiento/Numero total de tramites requeridos por obra)*100"/>
    <n v="1"/>
    <s v="Subdirección de Reducción de Riesgos y Adaptación a Cambio Climático"/>
    <d v="2019-04-24T00:00:00"/>
    <d v="2019-12-31T00:00:00"/>
    <m/>
    <m/>
    <m/>
    <s v="06/27/2019  Se han realizado el seguimiento a los trámites requeridos _x000a_Evidencia _x000a_Actas de Comité de obra _x000a__x000a_10/01/19 Acciones realizadas_x000a__x000a_Se han realizado el seguimiento a los trámites requeridos._x000a_Evidencias _x000a_Se adjuntan como evidencias los Radicados de s"/>
    <m/>
    <m/>
    <m/>
    <m/>
    <m/>
    <m/>
    <m/>
    <m/>
    <m/>
    <m/>
    <n v="0"/>
    <m/>
    <n v="0"/>
    <s v="SEGUIMIENTO JULIO DE 2019: Se solictan los soportes que permitan evidenciar los tramites con seguimiento que se han realizado a la fecha ante SDA."/>
    <n v="10"/>
    <s v="La dependencia remite soportes de seguimiento a tramites, se solicita realizar un consolidado de los tramites requeridos con su respectivo seguimiento, para cálculo del indicador."/>
    <n v="1"/>
    <s v="Se han realizado el seguimiento a los trámites requeridos.ante la SDA. Adicionalme, se incluyó en los estudios previos la obligacion de &quot; 8. Durante la ejecución, garantizar el cumplimiento de las obligaciones derivadas de los permisos, licencias y /o aut"/>
    <s v="CUMPLIDA"/>
    <m/>
    <m/>
    <s v="CUMPLIDA"/>
    <s v="CERRADA AUDITORIA CÓD 57 PAD 2020"/>
    <n v="1"/>
    <s v="CERRADA AUDITORIA CÓD 57 PAD 2020"/>
    <x v="0"/>
  </r>
  <r>
    <n v="51"/>
    <n v="203"/>
    <n v="2019"/>
    <s v="2019 2019"/>
    <n v="22"/>
    <s v="3.1.3.11"/>
    <n v="1"/>
    <s v="1 01 - AUDITORIA DE REGULARIDAD"/>
    <s v="Control Gestión"/>
    <s v="Control Fiscal Interno"/>
    <s v="Hallazgo Administrativo con presunta incidencia disciplinaria"/>
    <s v="Hallazgo administrativo con presunta incidencia disciplinaria, por falta de suficiencia en la garantía de responsabilidad civil exigida en el marco del contrato de obra 321 de 2017"/>
    <s v="Comunicar al contratista de obra e interventoria mediante oficio los lineamientos para proceder en los casos en los que sean necesarias adiciones y prórrogas, en el cual se enfatizará la necesidad de cumplir con lo establecido en el artículo 2.2.1.2.3.1.1"/>
    <s v="Seguimiento a pólizas y garantías"/>
    <s v="Número de garantías aprobadas/ número de adiciones realizadas"/>
    <n v="1"/>
    <s v="Subdirección de Reducción de Riesgos y Adaptación a Cambio Climático"/>
    <d v="2019-04-24T00:00:00"/>
    <d v="2019-12-31T00:00:00"/>
    <m/>
    <m/>
    <m/>
    <s v="06/27/2019 Se cuenta con el formato de  oficio los lineamientos para proceder en los casos en los que sean necesarias adiciones y prórrogas, en el cual se enfatiza la necesidad de cumplir con lo establecido en el artículo 2.2.1.2.3.1.17 del Decreto 1082 d"/>
    <m/>
    <m/>
    <m/>
    <m/>
    <m/>
    <m/>
    <m/>
    <m/>
    <m/>
    <m/>
    <n v="0"/>
    <m/>
    <n v="0"/>
    <s v="SEGUIMIENTO JULIO DE 2019: Se evidencia formato en word de lineamientos para proceder en los casos en los que sean necesarias adiciones y prórrogas, en el cual se enfatiza la necesidad de cumplir con lo establecido en el artículo 2.2.1.2.3.1.17 del Decret"/>
    <n v="90"/>
    <s v="SEGUIMIENTO OCTUBRE OCI: La dependencia informa que se ha entregado a los contratistas oficios con los lineamientos para proceder en los casos en los que se han requerido adiciones y prórrogas, y remite como evidencia las pólizas y garantías y el oficio c"/>
    <n v="1"/>
    <s v="Se ha efectuado el seguimiento a la aprobación de las pólizas para los contratos en los que hubo lugar adiciones y prórrogas. Se adjunta ejemplo de comunicación de lineamientos en caso de adición y prórroga_x000a_Se adjuntan los soportes de  aprobación de las p"/>
    <s v="CUMPLIDA"/>
    <m/>
    <m/>
    <s v="CUMPLIDA"/>
    <s v="CERRADA AUDITORIA CÓD 57 PAD 2020"/>
    <n v="1"/>
    <s v="CERRADA AUDITORIA CÓD 57 PAD 2020"/>
    <x v="0"/>
  </r>
  <r>
    <n v="52"/>
    <n v="203"/>
    <n v="2019"/>
    <s v="2019 2019"/>
    <n v="22"/>
    <s v="3.1.3.12"/>
    <n v="1"/>
    <s v="1 01 - AUDITORIA DE REGULARIDAD"/>
    <s v="Control Gestión"/>
    <s v="Control Fiscal Interno"/>
    <s v="Hallazgo administrativo"/>
    <s v="Hallazgo administrativo, por omitir una de las reglas pactadas en el pliego de condiciones en el marco del concurso de méritos No. IDIGER-CM-002-2017"/>
    <s v="Dar cumplimiento a las Comunicaciones Internas con lineamientos de la Oficina Asesora Jurídica sobre como se deben estructurar los estudios previos en las diferentes modalidades de selección, teniendo en cuenta la normatividad vigente y los lineamiento de"/>
    <s v="Estudios previos y pliegos de condiciones"/>
    <s v="Dos documentos modificados"/>
    <n v="2"/>
    <s v="Subdirecci de Reducción de Riesgos y Adaptación a Cambio Climático apoyo de Oficina Asesora Jurídica"/>
    <d v="2019-04-24T00:00:00"/>
    <d v="2020-03-31T00:00:00"/>
    <m/>
    <m/>
    <n v="100"/>
    <s v="06/27/2019 Se han socializado en las reuniones de coordinación de obras y se ha remitido por correo electrónico las Comunicaciones Internas con lineamientos de la Oficina Asesora Jurídica sobre como se deben estructurar los estudios previos en las diferen"/>
    <m/>
    <m/>
    <m/>
    <m/>
    <m/>
    <s v="23/07/2019: El 31 de mayo de 2019  se adelantó reunión en la Oficina Asesora Jurídica con el lider del proceso de gestión precontractual con el fin de actualizar los estudio previos de las diferentes modalidades de selección, actualizar los documentos com"/>
    <m/>
    <m/>
    <m/>
    <m/>
    <n v="0"/>
    <m/>
    <n v="50"/>
    <s v="En este segumiento mediante acta de reunion con fecha del 31/05/2019 realizada por la oficina asesora juridica, con el lider del proceso de gestión precontractual con el fin de actualizar los estudio previos de las diferentes modalidades de selección, act"/>
    <n v="50"/>
    <s v="La dependencia indica que de acuerdo a la normatividad vigente se encuentran en el proceso de modificación del formato de estudios previos. Para poder dar cierre a esta acción se debe formalizar y publicar dicho formato y adicionalmente el de pliego de co"/>
    <n v="0.77"/>
    <s v="27/12/2019 DFRCH. Se anexa correo electronico donde se encuentra la trazabilidad del estudio previo de INTERVENTORIA DE OBRA para su visto bueno el cual fue remitido por Anamilena Alvarez el cual se encuentra en revision por parte de la OAJ. _x000a_Se deja como"/>
    <s v="EN EJECUCIÓN"/>
    <n v="100"/>
    <s v="30/04/2020: Se observó la comunicación  2020IE433 del 30/01/220 asunto: obligaciones especificas de los estudios previos, remtida por la OAJ  a los subdirectos y jefes del IDIGER. SANH"/>
    <s v="EN EJECUCIÓN"/>
    <m/>
    <n v="1"/>
    <s v="Julio 2020: Se identifican las  copias digitales de los estudios previos y los pliegos de condiciones correspondientes a los sguientes proyectos de ejecución de obras y _x000a_Contrato 398 de 2019 - Juan José Rondón._x000a_Contrato 490 de 2019 - Monterrey._x000a_Contrato 4"/>
    <x v="0"/>
  </r>
  <r>
    <n v="53"/>
    <n v="203"/>
    <n v="2019"/>
    <s v="2019 2019"/>
    <n v="22"/>
    <s v="3.1.3.12"/>
    <n v="2"/>
    <s v="1 01 - AUDITORIA DE REGULARIDAD"/>
    <s v="Control Gestión"/>
    <s v="Control Fiscal Interno"/>
    <s v="Hallazgo administrativo"/>
    <s v="Hallazgo administrativo, por omitir una de las reglas pactadas en el pliego de condiciones en el marco del concurso de méritos No. IDIGER-CM-002-2017"/>
    <s v="Expedir Comunicaciones Internas a los Subdirectores y Jefes de Oficina con lineamientos de cómo se debe exigir la experiencia específica de los estudios previos , teniendo en cuenta la normatividad vigente y los lineamiento de Colombia Compra Eficiente."/>
    <s v="Comunicación Interna"/>
    <s v="Comunicación Interna proyectada"/>
    <n v="1"/>
    <s v="Subdirecci de Reducción de Riesgos y Adaptación a Cambio Climático apoyo de Oficina Asesora Jurídica"/>
    <d v="2019-04-23T00:00:00"/>
    <d v="2020-04-07T00:00:00"/>
    <m/>
    <m/>
    <m/>
    <s v="06/27/2019  Esta acción se encuentra en proceso de implementación por parte de Juridica_x000a__x000a_12/12/2019 Acciones realizadas: _x000a_Esta acción se encuentra en proceso de implementación por parte de Jurídica_x000a_*Comunicación interna a los supervisores y subdirecciones"/>
    <m/>
    <m/>
    <m/>
    <m/>
    <m/>
    <s v="23/07/2019: Esta adelantando el borrador de la comunicación interna que se remitirá a las Subdirección y Oficina del Idiger, para lo cual el día 23 de Julio de 2019, el Lider del proceso Precontractual remitió insumo para proyectar la comunicación. Igualm"/>
    <m/>
    <m/>
    <m/>
    <m/>
    <n v="0"/>
    <m/>
    <n v="1"/>
    <s v="En seguimiento realizado a la OAJ, cuenta actualmente con el insumo para adelantar la comunicacion y poder ejecutar las acciones correspondientes. pendiente evidencia._x000a_DFRCH 24/07/2019"/>
    <n v="1"/>
    <s v="DFRCH 28/10/2019 De acuerdo a las acciones descritas en este punto se evidenció comunicacion interna a los supervisores y subdirecciones respescto a los lineamientos que establece Colombia Compra Eficiente. _x000a_Documento remitido por la referente de la OAJ p"/>
    <n v="1"/>
    <s v="27/12/2019 DFRCH. _x000a_En el seguimiento que se realizó al plan de mejoramiento se evidenció como se establecen en el proceso de obra la experiencia especifica en un lineamiento que dio la OAJ. _x000a_Lorena Barón. "/>
    <s v="CUMPLIDA"/>
    <n v="100"/>
    <s v="30/04/2020: Se observó la comunicación  2020IE433 del 30/01/220 asunto: obligaciones especificas de los estudios previos, remtida por la OAJ  a los subdirectos y jefes del IDIGER. SANH"/>
    <s v="EN EJECUCIÓN"/>
    <m/>
    <n v="1"/>
    <s v="Se identifica  la comunicacion interna No. 2019IE4877 del 10-10-2019 a todas la Sudiinformando una serie de lineamientos sobre la Experiencia Especifica establecidos por Colombia Compra Eficiente y la Camara Colobiana de la Infraestructura. Dihca comunica"/>
    <x v="0"/>
  </r>
  <r>
    <n v="54"/>
    <n v="203"/>
    <n v="2019"/>
    <s v="2019 2019"/>
    <n v="22"/>
    <s v="3.1.3.13"/>
    <n v="1"/>
    <s v="1 01 - AUDITORIA DE REGULARIDAD"/>
    <s v="Control Gestión"/>
    <s v="Control Fiscal Interno"/>
    <s v="Hallazgo Administrativo con presunta incidencia disciplinaria"/>
    <s v="Hallazgo administrativo con presunta incidencia disciplinaria, por falta de exigencia, control y seguimiento de las garantías del contrato de obra No. 416 de 2018"/>
    <s v="Establecer en los estudios previos dentro de las obligaciones del idiger el &quot; Realizar el seguimiento a las clausulas contractuales una vez se realicen modificaciones o adiciones a los contratos&quot;"/>
    <s v="Estudios previos y pliegos de condiciones"/>
    <s v="Estudios previos con la obligacion de la entidad / total de procesos de la vigencia"/>
    <n v="100"/>
    <s v="Oficina TICS"/>
    <d v="2019-04-17T00:00:00"/>
    <d v="2020-04-07T00:00:00"/>
    <m/>
    <m/>
    <m/>
    <m/>
    <m/>
    <m/>
    <m/>
    <m/>
    <m/>
    <m/>
    <m/>
    <m/>
    <n v="0.1"/>
    <s v="24/04/2020. Después de la socialización a los funcionarios de la oficina TIC responsables de la elaboración de los estudios previos para incluir la obligación definida en el plan de acción no cursa ninguna elaboración del estudio previo, para entregar ava"/>
    <n v="0"/>
    <m/>
    <m/>
    <s v="Seguimiento  18 de julio de 2019: No se observó registro de avance por parte de la oficina TICS"/>
    <m/>
    <s v="Seguimiento 11 de Octubre de 2019 la Oficina TICS mediante correo electronico envia a los funcionarios responsables de TIC, recordando la inclusión de la obligación en los estudios previos. Esta acción culmina en el mes de abril de 2019"/>
    <m/>
    <s v="Mediante correo electronico del 9 de Octubre de 2019;  envia a los funcionarios responsables de TIC, recordando la inclusión de la obligación en los estudios previos. Esta acción culmina en el mes de abril de 2020"/>
    <s v="EN EJECUCIÓN"/>
    <n v="0.15"/>
    <s v="29/04/2020: Se observó  mediante correo electronico del 9 de Octubre de 2019;  envia a los funcionarios responsables de TIC, recordando la inclusión de la obligación en los estudios previos, sin embargo  de acuerdo a lo reportado por TICS  &quot;no cursa ningu"/>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x v="0"/>
  </r>
  <r>
    <n v="55"/>
    <n v="203"/>
    <n v="2019"/>
    <s v="2019 2019"/>
    <n v="22"/>
    <s v="3.1.3.14"/>
    <n v="1"/>
    <s v="1 01 - AUDITORIA DE REGULARIDAD"/>
    <s v="Control Gestión"/>
    <s v="Control Fiscal Interno"/>
    <s v="Hallazgo Administrativo con presunta incidencia disciplinaria"/>
    <s v="Hallazgo administrativo con presunta incidencia disciplinaria, por delegar una supervisión en el marco del contrato de obra 416 de 2017"/>
    <s v="Preveer en los pliegos de condiciones de contrato de obra pública que tenga adicional la entrega de elementos, además de las contratación de la interventoria para la obra la designación de un supervisor para la recepción de los bienes adquiridos."/>
    <s v="Interventoria en los contratos de obra con valor superior a la menor cuantia"/>
    <s v="Contratos de interventoria / Contratos del obras supervisados por la oficina TIC con valor superior a la menor cuant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m/>
    <n v="0"/>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n v="0"/>
    <s v="La OFicina TICs manifiesta que  no se han presentado contratos de obra ni de interventoria supervisados por la oficina TIC en el periodo de seguimiento. La oficina TIC se encuentra atenta a designaciones por por parte de la direccion general de contratos "/>
    <s v="EN EJECUCIÓN"/>
    <n v="0"/>
    <s v="29/04/2020:De acuerdo a la Oficina  de informativa y sistemas , &quot;No se han presentado contratos de obra ni de interventoria supervisados por la oficina TIC en el periodo de seguimiento. La oficina TIC se encuentra atenta a designaciones por por parte de l"/>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x v="0"/>
  </r>
  <r>
    <n v="56"/>
    <n v="203"/>
    <n v="2019"/>
    <s v="2019 2019"/>
    <n v="22"/>
    <s v="3.1.3.15"/>
    <n v="1"/>
    <s v="1 01 - AUDITORIA DE REGULARIDAD"/>
    <s v="Control Gestión"/>
    <s v="Control Fiscal Interno"/>
    <s v="Hallazgo Administrativo con presunta incidencia disciplinaria"/>
    <s v="Hallazgo administrativo con presunta incidencia disciplinaria por vulnerar el principio de transparencia en la subasta inversa IDIGER-SA-MC-014-2017"/>
    <s v="En el estudio de mercado de las subastas se solicitara unicamente lo establecido en 2.2.1.2.1.2.1 decreto 1082 2015 y en la matriz de riesgo se establecera el concepto de incompatibilidad de tecnologia, salvo que se trate de un único proveedor."/>
    <s v="Fichas tecnicas ajustadas al decreto"/>
    <s v="Procesos con fichas tecnicas ajustadas al decreto / procesos de subasta de la oficina TIC durante la vigencia"/>
    <n v="100"/>
    <s v="Oficina TICS"/>
    <d v="2019-04-17T00:00:00"/>
    <d v="2020-04-07T00:00:00"/>
    <m/>
    <m/>
    <m/>
    <m/>
    <m/>
    <m/>
    <m/>
    <m/>
    <m/>
    <m/>
    <m/>
    <m/>
    <s v="0/0 "/>
    <s v="24/04/2020 No se han presentado procesos de subasta supervisados por oficina TIC en el periodo de seguimiento. La oficina TIC se encuentra atenta al plan de adquisiciones para implementar la accion en cuanto surja un proceso de tipo subasta_x000a__x000a_20/09/2020_x000a_Pa"/>
    <n v="0"/>
    <m/>
    <m/>
    <s v="Seguimiento  18 de julio de 2019: No se observó registro de avance por parte de la oficina TICS"/>
    <n v="0"/>
    <s v="Seguimiento 11 de Octubre de 2019 la Oficina TICS no reporta avance debido a que a la fecha en la oficina TICS procesos de subasta supervisados por oficina TIC .La acción culmina en abril de 2020. MLBC"/>
    <n v="0"/>
    <s v="la Oficina TICS no reporta avance debido a que a la fecha en la oficina TICS procesos de subasta supervisados por oficina TIC .La acción culmina en abril de 2020. MLBC"/>
    <s v="EN EJECUCIÓN"/>
    <n v="0"/>
    <s v="29/04/2020: De acuerdo a la Oficina  de informativa y sistemas &quot;No se han presentado procesos de subasta supervisados por oficina TIC en el periodo de seguimiento. La oficina TIC se encuentra atenta al plan de adquisiciones para implementar la accion en c"/>
    <s v="EN EJECUCIÓN"/>
    <m/>
    <m/>
    <s v="31/07/2020 Durante este periodo no se presentaron seguimientos, asi como evidencias o soportes  de la gestion de la acción planteada._x000a__x000a_Se recomienda que frente al vencimiento de la accion, se tomen las medidas pertinentes tendientes a gartantizar su cumpl"/>
    <x v="1"/>
  </r>
  <r>
    <n v="57"/>
    <n v="203"/>
    <n v="2019"/>
    <s v="2019 2019"/>
    <n v="22"/>
    <s v="3.1.3.16"/>
    <n v="1"/>
    <s v="1 01 - AUDITORIA DE REGULARIDAD"/>
    <s v="Control Gestión"/>
    <s v="Control Fiscal Interno"/>
    <s v="Hallazgo Administrativo con presunta incidencia disciplinaria"/>
    <s v="Hallazgo administrativo con presunta incidencia disciplinaria, por debilidades en la interventoría y supervisión del contrato de obra 416 de 2017 y contrato de interventoría 420 de 2017"/>
    <s v="Realizar el diseño de el formato &quot;Transferencia de conocimiento de servicios tecnologicos&quot; , registrarlo en el sistema de gestión de calidad e implementarlo en los contratos cuya obligación involucre transferencia de conocimiento por parte del proveedor."/>
    <s v="% de implementacion de los formatos durante la vigencia"/>
    <s v="Formatos diligenciados / Procesos contractuales requeridos"/>
    <n v="100"/>
    <s v="Oficina TICS"/>
    <d v="2019-04-17T00:00:00"/>
    <d v="2020-04-07T00:00:00"/>
    <m/>
    <m/>
    <m/>
    <m/>
    <m/>
    <m/>
    <m/>
    <m/>
    <m/>
    <m/>
    <m/>
    <m/>
    <n v="0.15"/>
    <s v="24/04/2020. El formato TC-FT-18 Formato Transferencia Conocimiento Servicios Tecnologicos. Fué revisado por la oficina de planeación y se envío a Gestión Documental para su revisión y posterior publicación.                             13/05/2020. El forma"/>
    <n v="0"/>
    <m/>
    <m/>
    <s v="Seguimiento  18 de julio de 2019: No se observó registro de avance por parte de la oficina TICS"/>
    <n v="0.15"/>
    <s v="Seguimiento 11 de Octubre de 2019: se evidencia borrador del Acta de transferencia de conocimiento _x000a_de servicios tecnologico.Pendiente de ser aprobado por la Oficina Asesora de Planeación. MLBC"/>
    <m/>
    <s v="31 de diciembre de 2019_x000a_No se reporta avance por parte de la oficina TICS"/>
    <s v="EN EJECUCIÓN"/>
    <n v="100"/>
    <s v="29/04/2020: No se evidenció Realizar el diseño de el formato &quot;Transferencia de conocimiento de servicios tecnologicos&quot; formato TC-FT-18  en el mapa de procesos , de acuerdo a TICS este formato _x000a_ Fué revisado por la oficina de planeación y enviado  a Gesti"/>
    <s v="EN EJECUCIÓN"/>
    <m/>
    <n v="1"/>
    <s v="31/07/2020 El formato en mencion esta implemntado desde el mes de mayo de 2020"/>
    <x v="0"/>
  </r>
  <r>
    <n v="58"/>
    <n v="203"/>
    <n v="2019"/>
    <s v="2019 2019"/>
    <n v="22"/>
    <s v="3.1.3.17"/>
    <n v="1"/>
    <s v="1 01 - AUDITORIA DE REGULARIDAD"/>
    <s v="Control Gestión"/>
    <s v="Control Fiscal Interno"/>
    <s v="Hallazgo Administrativo con presunta incidencia disciplinaria"/>
    <s v="Hallazgo administrativo con presunta incidencia disciplinaria, por falta de seguimiento por parte de la interventoría e IDIGER frente a la cancelación de la contribución parafiscal al Fondo Nacional de Formación Profesional de la Industria de la Construcc"/>
    <s v="Incluir la obligacion al contratista: &quot;El contratista deberá anexar el recibo de pago al(FIC)correspondiente a la ejecución del presente contrato de obra, para la suscripción del acta de liquidación&quot; y a la interventoria: &quot;Verificar que el contratista ane"/>
    <s v="% contratos de obra e interventoria con la obligación del FIC"/>
    <s v="contratos con la obligacion FIC/Total de contratos de obra e interventoria de la oficina TIC durante la vigenc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m/>
    <m/>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m/>
    <s v="la Oficina TICS no reporta avance debido a que a la fecha en la oficina TICS no se han presentado contratos de obra ni de interventoria.La acción culmina en abril de 2020.  MLBC"/>
    <s v="EN EJECUCIÓN"/>
    <n v="0"/>
    <s v="29/04/2020:  De acuerdo a lo informado por TICS&quot; no se han  presentado contratos de obra ni de interventoria supervisados por la oficina TIC en el periodo de seguimiento. La oficina TIC se encuentra atenta a designaciones por por parte de la direccion gen"/>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x v="0"/>
  </r>
  <r>
    <n v="59"/>
    <n v="203"/>
    <n v="2019"/>
    <s v="2019 2019"/>
    <n v="22"/>
    <s v="3.1.3.18"/>
    <n v="1"/>
    <s v="1 01 - AUDITORIA DE REGULARIDAD"/>
    <s v="Control Gestión"/>
    <s v="Control Fiscal Interno"/>
    <s v="Hallazgo administrativo"/>
    <s v="Hallazgo administrativo por deficiencia en los controles de la supervisión y falencias en la planeación de los contratos de logística 345 de 2014 y 290 de 2018"/>
    <s v="Elaborar, implementar y socializar una guía que contenga las instrucciones a seguir por parte de las dependencias solicitantes de los servicios del contrato del apoyo logistíco antes, durante y después del evento"/>
    <s v="Guía de instrucciones para el uso del contrato de apoyo logístico"/>
    <s v="1 Guía elaborada y implementada"/>
    <n v="1"/>
    <s v="Subdirección Corporativa y de Asuntos Disciplinarios"/>
    <d v="2019-05-02T00:00:00"/>
    <d v="2019-06-28T00:00:00"/>
    <m/>
    <m/>
    <m/>
    <m/>
    <m/>
    <m/>
    <n v="1"/>
    <s v="23 de julio de 2019_x000a__x000a_Se elaboró la guía y se remitió a la OAP a través de correo institucional_x000a__x000a_Octubre de 2019_x000a_Se elaboró un instructivo para la programación de servicios de apoyo logísitco, acompañado de un formato de solicitud delevento, documentos que"/>
    <m/>
    <m/>
    <m/>
    <m/>
    <m/>
    <m/>
    <n v="0"/>
    <m/>
    <n v="0.8"/>
    <s v="Se identifican los siguientes soportes: Correo enviado a OAP para aprobación del documento: INSTRUCTIVO PARA LA PROGRAMACION DE SERVICIOS_x000a__x000a_DE APOYO LOGISTICO y el documento  relacionado. SE asigna un 80% de cumplimiento hasta aprobación. Se encuentra Venc"/>
    <n v="1"/>
    <s v="El documento se encuentra publicado en el proceso de Gestión Administrativa en el siguiente link: https://www.idiger.gov.co/web/guest/administrativa se adjuntan:MP-IN-01 Instructivo apoyo Logístico_x000a_MP-FT-01 Formato de solicitud del Evento"/>
    <n v="1"/>
    <s v="El documento se encuentra publicado en el proceso de Gestión Administrativa en el siguiente link: https://www.idiger.gov.co/web/guest/administrativa se adjuntan:MP-IN-01 Instructivo apoyo Logístico_x000a_MP-FT-01 Formato de solicitud del Evento"/>
    <s v="CUMPLIDA"/>
    <n v="1"/>
    <s v="El documento se encuentra publicado en el proceso de Gestión Administrativa en el siguiente link: https://www.idiger.gov.co/web/guest/administrativa se adjuntan:MP-IN-01 Instructivo apoyo Logístico_x000a_MP-FT-01 Formato de solicitud del Evento_x000a__x000a_CERRADA AUDITOR"/>
    <s v="CUMPLIDA"/>
    <s v="CERRADA AUDITORIA CÓD 57 PAD 2020"/>
    <n v="1"/>
    <s v="CERRADA AUDITORIA CÓD 57 PAD 2020"/>
    <x v="0"/>
  </r>
  <r>
    <n v="60"/>
    <n v="203"/>
    <n v="2019"/>
    <s v="2019 2019"/>
    <n v="22"/>
    <s v="3.1.3.18"/>
    <n v="2"/>
    <s v="1 01 - AUDITORIA DE REGULARIDAD"/>
    <s v="Control Gestión"/>
    <s v="Control Fiscal Interno"/>
    <s v="Hallazgo administrativo"/>
    <s v="Hallazgo administrativo por deficiencia en los controles de la supervisión y falencias en la planeación de los contratos de logística 345 de 2014 y 290 de 2018"/>
    <s v="Solicitar a la empresa contratista un informe mensual de la ejecución del contrato"/>
    <s v="Informe de ejecución del contrato"/>
    <s v="Número de informes de ejecución del contrato/Plazo del contrato(meses)"/>
    <n v="100"/>
    <s v="Subdirección Corporativa y de Asuntos Disciplinarios"/>
    <d v="2019-08-01T00:00:00"/>
    <d v="2019-12-31T00:00:00"/>
    <m/>
    <m/>
    <m/>
    <m/>
    <m/>
    <m/>
    <n v="0.5"/>
    <s v="Octubre de 2019:_x000a_No se realizó contrato de apoyo logístico en el IDIGER. En reemplazo se suscribio el contrato de suministro de alimentos No. 447 de 2019, en el cual se establece la obligación específica No. 17: &quot; Entregar con la cuenta de cobro la consta"/>
    <m/>
    <m/>
    <m/>
    <m/>
    <m/>
    <m/>
    <n v="0"/>
    <m/>
    <m/>
    <s v="19/07/2019  La acción se iniciará en agosto de acuerdo a lo programado, pues alli se firmará el nuevo contrato de logística. DKRP"/>
    <m/>
    <s v="La SCAD manifiesta que no se realizó contrato de apoyo logístico en el IDIGE,  sino contrato de suministro de alimentos No. 447 de 2019 (4 meses: El pago se hará en mensualidades contra la presentación de factura), en el cual  esta  la obligación específi"/>
    <n v="1"/>
    <s v="Se evidencia soportes de la ejecución del contrato, en donde se muestra como fue la ejecución del mismo de conformidad con lo solicitado.Se relaciona en un cuadro de excel con 10 refrigerios entregados para un total de $9928170. Empresa ROKY`s FOOD. _x000a_El c"/>
    <s v="CUMPLIDA"/>
    <n v="1"/>
    <s v="Se evidencia soportes de la ejecución del contrato, en donde se muestra como fue la ejecución del mismo de conformidad con lo solicitado.Se relaciona en un cuadro de excel con 10 refrigerios entregados para un total de $9928170. Empresa ROKY`s FOOD. _x000a_El c"/>
    <s v="CUMPLIDA"/>
    <s v="CERRADA AUDITORIA CÓD 57 PAD 2020"/>
    <n v="1"/>
    <s v="CERRADA AUDITORIA CÓD 57 PAD 2020"/>
    <x v="0"/>
  </r>
  <r>
    <n v="61"/>
    <n v="203"/>
    <n v="2019"/>
    <s v="2019 2019"/>
    <n v="22"/>
    <s v="3.2.1.1"/>
    <n v="1"/>
    <s v="1 01 - AUDITORIA DE REGULARIDAD"/>
    <s v="Control Gestión"/>
    <s v="Control Fiscal Interno"/>
    <s v="Hallazgo Administrativo con presunta incidencia disciplinaria"/>
    <s v="Hallazgo administrativo con presunta incidencia disciplinaria, por la baja ejecución presupuestal de los proyectos de inversión 1158 y 1178, contraviniendo el principio de anualidad y planeación establecidos en el Estatuto Orgánico del Presupuesto"/>
    <s v="Realizar inventario semestral de necesidades de herramientas, accesorios y/o equipos que se requieren para garantizar el cumplimiento de las metas del proyecto 1178. Los cuales permitan evidenciar las necesidades de compras para el CDLyR con anterioridad,"/>
    <s v="Inventario semestral de HEAS"/>
    <s v="(N° de invetarios HEAS realizados/ 2 inventarios HEAS)*100"/>
    <n v="100"/>
    <s v="Subd. Manejo de Emergencias"/>
    <d v="2019-04-15T00:00:00"/>
    <d v="2019-12-31T00:00:00"/>
    <m/>
    <m/>
    <m/>
    <m/>
    <n v="1"/>
    <s v="22-07-2019: Se elaboró el plan de adquisiones de la SMEyD, como una herramienta mediante la cual se realiza el inventario de las necesidades de HEAS, identificando y priorizando confome al presupuesto y el tiempo de ejecución. Se adjunta el plan para los "/>
    <m/>
    <m/>
    <m/>
    <m/>
    <m/>
    <m/>
    <m/>
    <m/>
    <n v="0"/>
    <m/>
    <n v="0"/>
    <s v="La dependencia remite como soporte excel con procesos de compra. Como evidncia se reuiere inventario semestral de acuerdo a la acciòn formulada: Realizar inventario semestral de necesidades de herramientas, accesorios y/o equipos que se requieren para gar"/>
    <m/>
    <m/>
    <n v="1"/>
    <s v="Con el propósito de realizar mayor control a las necesidades en recursos, herramientas, equipos y otros, de la Subdirección para el Manejo de Emergencias y Desastres-SMEYD, se elaboró un documento de control en el cual se describen los procesos requeridos"/>
    <s v="CUMPLIDA"/>
    <m/>
    <m/>
    <s v="CUMPLIDA"/>
    <s v="CERRADA AUDITORIA CÓD 57 PAD 2020"/>
    <n v="1"/>
    <s v="CERRADA AUDITORIA CÓD 57 PAD 2020"/>
    <x v="0"/>
  </r>
  <r>
    <n v="62"/>
    <n v="203"/>
    <n v="2019"/>
    <s v="2019 2019"/>
    <n v="22"/>
    <s v="3.2.1.1"/>
    <n v="2"/>
    <s v="1 01 - AUDITORIA DE REGULARIDAD"/>
    <s v="Control Gestión"/>
    <s v="Control Fiscal Interno"/>
    <s v="Hallazgo Administrativo con presunta incidencia disciplinaria"/>
    <s v="Hallazgo administrativo con presunta incidencia disciplinaria, por la baja ejecución presupuestal de los proyectos de inversión 1158 y 1178, contraviniendo el principio de anualidad y planeación establecidos en el Estatuto Orgánico del Presupuesto"/>
    <s v="Daremos estricto cumplimiento a los decretos 111 de 1996, 714 de 1996 y la ley 819 de 2003."/>
    <s v="Proyecto 1158"/>
    <s v="Presupuesto programado/ Presupuesto aprobado"/>
    <n v="100"/>
    <s v="Subdireccion Reducción"/>
    <d v="2019-04-15T00:00:00"/>
    <d v="2019-12-31T00:00:00"/>
    <m/>
    <m/>
    <m/>
    <s v="10/01/2017 Acciones realizadas _x000a_Se realiza el monitoreo semanal al avance de la ejecución de la meta mediante el informe semanal de interventoría y las actas de Comité de obra. _x000a__x000a_Evidencias_x000a_Se adjuntan como evidencia los informes semanal de ejecución de o"/>
    <m/>
    <m/>
    <m/>
    <m/>
    <m/>
    <m/>
    <m/>
    <m/>
    <m/>
    <m/>
    <n v="0"/>
    <m/>
    <n v="0.25"/>
    <s v="SEGUIMIENTO JULIO DE 2019: La dependencia informa que se ha dado estricto cumplimiento a los decretos 111 de 1996, 714 de 1996 y la ley 819 de 2003, en reporte del PACA con corte  de junio. Se requieren los soportes de cumplimiento."/>
    <n v="0.5"/>
    <s v="SEGUIMIENTO OCTUBRE OCI: La dependencia remite actas de comités de las obras Casagrande, Porvenir, Serranías, Arabia, La Estrada y Juan José Rondón y los informes de monitoreo semanal realizados por la interventoría. Se recomienda continuar con la ejecuci"/>
    <n v="0.88"/>
    <s v="Se presenta a cierre de diciembre de 2019 una ejecución del 88% del proyecto 1158  -Reducción del riesgo y adaptacion al cambio climático. Se adjunta informe de gestión y Ejecución presupuestal asociada y control sobre obras"/>
    <s v="VENCIDA"/>
    <m/>
    <m/>
    <s v="CUMPLIDA"/>
    <s v="CERRADA AUDITORIA CÓD 57 PAD 2020"/>
    <n v="1"/>
    <s v="CERRADA AUDITORIA CÓD 57 PAD 2020"/>
    <x v="0"/>
  </r>
  <r>
    <n v="63"/>
    <n v="203"/>
    <n v="2019"/>
    <s v="2019 2019"/>
    <n v="22"/>
    <s v="3.2.1.2"/>
    <n v="1"/>
    <s v="1 01 - AUDITORIA DE REGULARIDAD"/>
    <s v="Control Gestión"/>
    <s v="Control Fiscal Interno"/>
    <s v="Hallazgo Administrativo con presunta incidencia disciplinaria"/>
    <s v="Hallazgo administrativo con presunta incidencia disciplinaria, por ejecutar recursos de los proyectos de inversión 1172, 1178, 1158 en gastos de funcionamiento, en el contrato No. 290 de 2018"/>
    <s v="Solicitar y aplicar un concepto a la Secretaría Distrital de Planeación sobre la viabilidad de incluir gastos operativos en proyectos de inversión"/>
    <s v="Concepto de la Secretaría Distrital de Planeación"/>
    <s v="1 concepto aplicado"/>
    <n v="1"/>
    <s v="Sub Corporativa y de Asuntos Disciplin - Ofi Asesora Planeac con apoyo gerentes proye 1172-1178-1158"/>
    <d v="2019-05-02T00:00:00"/>
    <d v="2019-07-31T00:00:00"/>
    <m/>
    <m/>
    <m/>
    <m/>
    <m/>
    <m/>
    <n v="1"/>
    <s v="Se solicitó concepto a la Secretaría de Planeación y a la Secretaría de Hacienda Distrital a través de comunicación radicada con el No. 2019EE10053 y 2019EE9986  respectivamente en donde se menciona lo siguiente:_x000a_&quot;Con el fin de aclarar conceptos técnicos "/>
    <m/>
    <m/>
    <m/>
    <m/>
    <m/>
    <m/>
    <n v="0"/>
    <m/>
    <m/>
    <s v="19/07/2019 Se solicitó concepto a la Secretaría de Planeación y a la Secretaría de Hacienda Distrital a través de comunicación radicada con el No. 2019ee10053 y 2019EE9986.  Se valora al 50% en atención a que se cumple con la solicitud a las entidades res"/>
    <n v="1"/>
    <s v="22/08/2019: Se identifican  comunicaciones  por parte de la Secretaría de Hacienda a través de la Comunicación radicada con el Número 2019ER14882 del 8 de agosto de 2019 IDIGER y 2019EE144928 del 2 de agosto de 2019 SH y la Secretaría de Planeación a trav"/>
    <n v="1"/>
    <s v="Se identifican  comunicaciones  por parte de la Secretaría de Hacienda a través de la Comunicación radicada con el Número 2019ER14882 del 8 de agosto de 2019 IDIGER y 2019EE144928 del 2 de agosto de 2019 SH y la Secretaría de Planeación a través de la rad"/>
    <s v="CUMPLIDA"/>
    <n v="0"/>
    <s v="La respuesta y soportes remitidos a la Contraloría como respuesta al Informe Preliminar de Auditoría Cód 57 PAD 2020, finalmente dieron por cerrada la acción en el Informe Definitiva Radicado con Cordis 2020ER6396 del 14/05/2020."/>
    <s v="CUMPLIDA"/>
    <s v="CERRADA AUDITORIA CÓD 57 PAD 2020"/>
    <n v="1"/>
    <s v="CERRADA AUDITORIA CÓD 57 PAD 2020"/>
    <x v="0"/>
  </r>
  <r>
    <n v="64"/>
    <n v="203"/>
    <n v="2019"/>
    <s v="2019 2019"/>
    <n v="22"/>
    <s v="3.2.1.3"/>
    <n v="1"/>
    <s v="1 01 - AUDITORIA DE REGULARIDAD"/>
    <s v="Control Gestión"/>
    <s v="Control Fiscal Interno"/>
    <s v="Hallazgo administrativo"/>
    <s v="Hallazgo administrativo, por la desactualización de las fichas de Estadística Básica de Inversión -EBI y de los documentos de formulación de los Proyectos de inversión 1172, 1158, 1178 y 1166"/>
    <s v="Articular el procedimiento de formulación y/o seguimiento a los proyectos de inversión o el que haga sus veces con los manuales definidos por la Secretaria Distrital de Planeación-SDP y la Secretaría Distrital de Hacienda - SDH en lo referente a modificac"/>
    <s v="Procedimiento Actualizado"/>
    <s v="Un procedimiento actualizado y socializado con el área de planeación y los referentes de cada proyecto."/>
    <n v="1"/>
    <s v="Oficina Asesora de Planeación"/>
    <d v="2019-07-01T00:00:00"/>
    <d v="2020-01-31T00:00:00"/>
    <m/>
    <m/>
    <m/>
    <m/>
    <m/>
    <m/>
    <m/>
    <m/>
    <m/>
    <m/>
    <n v="1"/>
    <s v="Seguimiento 31/12/2019_x000a_Se realizó la actualización del procedimiento Formulación, reformulación y modificación de planes, programas y proyectos de inversión, en la cual se articularon las actividades que se realizan de acuerdo con manuales definidos por l"/>
    <m/>
    <m/>
    <n v="0"/>
    <m/>
    <n v="0.2"/>
    <s v="Seguimiento18 de julio de 2019: Se evidenció con el líder asignado por la OAP que esta oficina ha venido recopilando los lineamientos de la Secretaría Distrital de Planeación que tienen que ver con la actualización de las fichas EBI de los proyectos de in"/>
    <n v="0.2"/>
    <s v="Seguimiento15 de octubre de 2019: Se evidenció que la oficina Asesora de planeación una vez recopilo  los lineamientos de la Secretaría Distrital de Planeación que tienen que ver con la actualización de las fichas EBI de los proyectos de inversión._x000a__x000a_Se re"/>
    <n v="1"/>
    <s v="Seguimiento 31/12/2019_x000a_Se evidenció la actualización del procedimiento Formulación, reformulación y modificación de planes, programas y proyectos de inversión, en la cual se articularon las actividades que se realizan de acuerdo con manuales definidos por"/>
    <s v="CUMPLIDA"/>
    <m/>
    <m/>
    <s v="EN EJECUCIÓN"/>
    <m/>
    <n v="1"/>
    <s v="Seguimiento 31/12/2019_x000a_Se evidenció la actualización del procedimiento Formulación, reformulación y modificación de planes, programas y proyectos de inversión, en la cual se articularon las actividades que se realizan de acuerdo con manuales definidos por"/>
    <x v="0"/>
  </r>
  <r>
    <n v="65"/>
    <n v="203"/>
    <n v="2019"/>
    <s v="2019 2019"/>
    <n v="22"/>
    <s v="3.2.1.4"/>
    <n v="1"/>
    <s v="1 01 - AUDITORIA DE REGULARIDAD"/>
    <s v="Control Gestión"/>
    <s v="Control Fiscal Interno"/>
    <s v="Hallazgo administrativo"/>
    <s v="Hallazgo administrativo, por no contar con evaluación ex-post en los proyectos de inversión 1172, 1158, 1178 y 1166 que permitan determinar el cumplimiento de los objetivos del proyecto"/>
    <s v="Incluir dentro del informe de gestión de los proyectos de inversión de la entidad, la evaluación ex post y oficializar la plantilla de reporte dentro del Sistema Integrado de Gestión del IDIGER."/>
    <s v="Informes de Gestión de los proyectos de inversión con evaluación ex proyectos"/>
    <s v="Número de informes con evaluación expost/ Total de informes de gestión"/>
    <n v="4"/>
    <s v="Oficina Asesora de Planeación"/>
    <d v="2019-07-01T00:00:00"/>
    <d v="2020-01-31T00:00:00"/>
    <m/>
    <m/>
    <m/>
    <m/>
    <m/>
    <m/>
    <m/>
    <m/>
    <m/>
    <m/>
    <n v="1"/>
    <s v="Seguimiento 31/01/2019_x000a__x000a_La oficina Asersora de Planeación cuenta con 4 informes de gestión y la respectiva Evaluación Ex-post._x000a__x000a_Seguimiento 31/12/2019_x000a__x000a_Al momento de cuenta con 3 evaluaciones Ex-post correspondientes a los Proyectos 1166, 1178 y 1158._x000a__x000a__x000a_S"/>
    <m/>
    <m/>
    <n v="0"/>
    <m/>
    <n v="0.5"/>
    <s v="Seguimiento  18 de julio de 2019: Se Observó que la OAP elaboró, público y socializo a través de comunicación interna el formato PLF-FT-48 Evaluación Ex-post frente al primer seguimiento  utilizando dicho formato por parte de los responsables y solicitado"/>
    <n v="0.6"/>
    <s v="Seguimiento 15 de octubre de 2019:  se evidencia 2 evaluaciones Ex-post en el formato establecido para tal fin; el proyecto 1178 &quot;Fortalecimiento del Manejo de Emergencias y Desastres&quot; y el Proyecto 1158- Reducción del riesgo y adaptación al cambio climát"/>
    <n v="0.8"/>
    <s v="Seguimiento 31/12/2019_x000a__x000a_Se evidenció 3 evaluaciones Ex-post correspondientes a los Proyectos 1166, 1178 y 1158."/>
    <s v="EN EJECUCIÓN"/>
    <n v="100"/>
    <s v="29/04/20: Se evidenció que la oficina Asesora de Planeación cuenta  las  Evaluaciónes Ex-post_x000a_de los Proyectos 1166, 1178, 1158 y 1172 que permiten  determinar el cumplimiento de los objetivos de los proyectos . MLBC _x000a_"/>
    <s v="EN EJECUCIÓN"/>
    <m/>
    <n v="1"/>
    <s v="29/04/20: Se evidenció que la oficina Asesora de Planeación cuenta  las  Evaluaciónes Ex-post_x000a_de los Proyectos 1166, 1178, 1158 y 1172 que permiten  determinar el cumplimiento de los objetivos de los proyectos . MLBC _x000a_"/>
    <x v="0"/>
  </r>
  <r>
    <n v="66"/>
    <n v="203"/>
    <n v="2019"/>
    <s v="2019 2019"/>
    <n v="22"/>
    <s v="3.2.1.5"/>
    <n v="1"/>
    <s v="1 01 - AUDITORIA DE REGULARIDAD"/>
    <s v="Control Gestión"/>
    <s v="Control Fiscal Interno"/>
    <s v="Hallazgo administrativo"/>
    <s v="Hallazgo administrativo, por inconsistencias en el Diligenciamiento de la Ficha de Estadística Básica de Inversión Distrital EBI – D de los proyectos de inversión 1172 y 1178"/>
    <s v="Solicitar la SDP orientaciones metodológicas aplicables a la Gestión de Riesgo en la formulación y seguimiento a proyectos."/>
    <s v="Una comunicación dirigida a la SDP solicitando orientación del impacto de la Gestión de Riesgo."/>
    <s v="Una comunicación dirigida a la SDP"/>
    <n v="1"/>
    <s v="Oficina Asesora de Planeación"/>
    <d v="2019-07-01T00:00:00"/>
    <d v="2020-01-31T00:00:00"/>
    <m/>
    <m/>
    <m/>
    <m/>
    <m/>
    <m/>
    <m/>
    <m/>
    <m/>
    <m/>
    <n v="1"/>
    <s v="Seguimiento a 30/09/2019:_x000a_Se realizó una reunión con la SDP, el 22/08/2019, en la cual indica con respecto a este hallazgo que las actualizaciones a las fichas EBI se hacen cuando requieran Concepto Presupuestal de lo contrario no._x000a__x000a_La territorialización "/>
    <m/>
    <m/>
    <n v="0"/>
    <m/>
    <m/>
    <m/>
    <n v="1"/>
    <s v="Seguimiento 16 de octubre de 2019:Se evidencia comunicación 2019EE9199 el 8 de julio de 2019, dirgida a la Secretaria Distrital de Planeación, solicitando orientaciones metodológicas  aplicables a la Gestión de Riesgo en la Formuilación y seguimiento a pr"/>
    <n v="1"/>
    <s v="Se revisara sostenibilidad  en 2020"/>
    <s v="EN EJECUCIÓN"/>
    <n v="1"/>
    <s v="29/04/2020: Se evidencia comunicación 2019EE9199 el 8 de julio de 2019, dirgida a la Secretaria Distrital de Planeación, solicitando orientaciones metodológicas  aplicables a la Gestión de Riesgo en la Formuilación y seguimiento a proyectos. _x000a_Sin embargo "/>
    <s v="EN EJECUCIÓN"/>
    <m/>
    <n v="1"/>
    <s v="31/07/2020 Durante ese periodo no se han presentado seguimientos por parte de la dependencia, asi como evidencias o soportes relacionadas con la gestión de la acción propuesta._x000a__x000a_Se recomienda adelantar los planes de contingencia orientados a dar continuda"/>
    <x v="0"/>
  </r>
  <r>
    <n v="67"/>
    <n v="203"/>
    <n v="2019"/>
    <s v="2019 2019"/>
    <n v="22"/>
    <s v="3.2.1.6"/>
    <n v="1"/>
    <s v="1 01 - AUDITORIA DE REGULARIDAD"/>
    <s v="Control Gestión"/>
    <s v="Control Fiscal Interno"/>
    <s v="Hallazgo administrativo"/>
    <s v="Hallazgo administrativo, por falencias en la clasificación de los contratos en relación a algunas de las metas de los proyectos de inversión"/>
    <s v="Incluir en el formato de ajuste a la ficha del proyecto de inversión un campo de verificación del objeto con respecto al cumplimiento de la meta proyecto."/>
    <s v="Formato de ajuste a la ficha del proyecto de inversión actualizado"/>
    <s v="Un formato actualizado y socializado con el área de planeación y los referentes de cada proyecto."/>
    <n v="1"/>
    <s v="Oficina Asesora de Planeación"/>
    <d v="2019-04-23T00:00:00"/>
    <d v="2020-04-07T00:00:00"/>
    <m/>
    <m/>
    <m/>
    <m/>
    <m/>
    <m/>
    <m/>
    <m/>
    <m/>
    <m/>
    <n v="1"/>
    <s v="_x000a_Seguimiento 31/12/2019:_x000a_Se creó y publico el formato DE-FT-50-v1 Solicitud ajuste fichas proyectos de inversión, en el cual de verificación del objeto con respecto al cumplimiento de la meta proyecto y el campo de conceptos de gasto._x000a_Se socializó con los"/>
    <m/>
    <m/>
    <n v="0"/>
    <m/>
    <n v="0.8"/>
    <s v="Seguimiento 18 de  julio de 2019: Se observó la elaboración del formato SOLICITUD  AJUSTE FICHAS PROYECTOS DE INVERSIÓN PLE-FT-16, no obstante no se observaron en las evidencias remitidas por la líder aplicación del mismo a la fecha, aun queda tiempo para"/>
    <n v="0.8"/>
    <s v="Seguimiento 16 de octubre de 2019:  se evidenció borrador  de el formato &quot;El formato SOLICITUD  AJUSTE FICHAS PROYECTOS DE INVERSIÓN&quot; de acuerdo con la Oficina asesora de Plabeación se encuentra en fase de prueba. avance de acuerdo al indicador es del 0%."/>
    <n v="1"/>
    <s v="Seguimiento 31/12/2019:_x000a_SE evidenció el formato DE-FT-50-v1 Solicitud ajuste fichas proyectos de inversión, en el cual de verificación del objeto con respecto al cumplimiento de la meta proyecto y el campo de conceptos de gasto._x000a_Se socializó con los refer"/>
    <s v="CUMPLIDA"/>
    <m/>
    <m/>
    <s v="EN EJECUCIÓN"/>
    <m/>
    <n v="1"/>
    <s v="Seguimiento 31/12/2019:_x000a_SE evidenció el formato DE-FT-50-v1 Solicitud ajuste fichas proyectos de inversión, en el cual de verificación del objeto con respecto al cumplimiento de la meta proyecto y el campo de conceptos de gasto._x000a_Se socializó con los refer"/>
    <x v="0"/>
  </r>
  <r>
    <n v="68"/>
    <n v="203"/>
    <n v="2019"/>
    <s v="2019 2019"/>
    <n v="22"/>
    <s v="3.2.1.6"/>
    <n v="2"/>
    <s v="1 01 - AUDITORIA DE REGULARIDAD"/>
    <s v="Control Gestión"/>
    <s v="Control Fiscal Interno"/>
    <s v="Hallazgo administrativo"/>
    <s v="Hallazgo administrativo, por falencias en la clasificación de los contratos en relación a algunas de las metas de los proyectos de inversión"/>
    <s v="Actualizar el formato de estudios previos, dónde se indique la meta del PDD a la cual le apunta el objeto contractual."/>
    <s v="Formato de ajuste a los estudios previos actualizado"/>
    <s v="Un formato actualizado de estudios previos"/>
    <n v="1"/>
    <s v="Oficina Asesora Jurídica"/>
    <d v="2019-04-23T00:00:00"/>
    <d v="2019-08-11T00:00:00"/>
    <m/>
    <m/>
    <m/>
    <m/>
    <m/>
    <m/>
    <m/>
    <m/>
    <m/>
    <s v="23/07/2019: Se adelantó reunión la Coordinadora de Contratos y la Profesional que tiene a cargo el Plan de Mejoramiento con el fin de establecer fecha para ajustar los estudios previos para adelantar contratación de Prestación de Servicios, con el fin que"/>
    <m/>
    <m/>
    <m/>
    <m/>
    <n v="0"/>
    <m/>
    <n v="100"/>
    <s v="En seguimiento se comprobó que la OAJ adelantó una reunion del 23/07/2019, donde se discute el tema de cambio de formatos para los estudios previos, se evidenció acta de reunion. _x000a_falta evidencia de las acciones aimplementar. _x000a_La ruta de acceso para encon"/>
    <m/>
    <s v=" "/>
    <n v="1"/>
    <s v="Se cumplió con la acción  dado  quedo incluido en el Sistema de Gestión de  la entidad del proceso precontractual, los estudios previos para adelantar los contratos de prestación de servicios de apoyo y profesionales tanto del FONDIGER como del IDIGER.  E"/>
    <s v="CUMPLIDA"/>
    <n v="1"/>
    <s v="30/04/2020: La acción fue cerrada por la Contraloría de Bogotá (COD 57 PAD 2020) SANH"/>
    <s v="CUMPLIDA"/>
    <s v="CERRADA AUDITORIA CÓD 57 PAD 2020"/>
    <n v="1"/>
    <s v="CERRADA AUDITORIA CÓD 57 PAD 2020"/>
    <x v="0"/>
  </r>
  <r>
    <n v="69"/>
    <n v="203"/>
    <n v="2019"/>
    <s v="2019 2019"/>
    <n v="22"/>
    <s v="3.2.2.1"/>
    <n v="1"/>
    <s v="1 01 - AUDITORIA DE REGULARIDAD"/>
    <s v="Control Gestión"/>
    <s v="Control Fiscal Interno"/>
    <s v="Hallazgo administrativo"/>
    <s v="Hallazgo administrativo, por incumplimiento de la meta del proyecto PACA “Construir 16 obras de mitigación, adecuación y recuperación para la reducción del riesgo (Adecuación hidrogeormorfológica de humedales y recuperación y control de la erosión de lagu"/>
    <s v="Articular el procedimiento de formulación y/o seguimiento a los proyectos de inversión o el que haga sus veces con el manual definido por la Secretaria Distrital de Ambiente-SDA para la formulación y seguimiento del PACA o el que haga sus veces."/>
    <s v="Informe de reporte del PACA"/>
    <s v="Documento del informe de reporte del PACA"/>
    <n v="1"/>
    <s v="Subdirecci de Reducción de Riesgos y Adaptación a Cambio Climático con Oficina Asesora de Planeación"/>
    <d v="2019-04-24T00:00:00"/>
    <d v="2019-12-31T00:00:00"/>
    <m/>
    <m/>
    <m/>
    <s v="06/27/2019  Se ha dado estricto cumplimiento a los decretos 111 de 1996, 714 de 1996 y la ley 819 de 2003, en el reporte del PACA con corte de junio._x000a_Evidencia:_x000a_Reporte de PACA                 _x000a__x000a_10/01/2019 _x000a_Se realizó el reporte de PACA de acuerdo a los l"/>
    <m/>
    <m/>
    <m/>
    <m/>
    <m/>
    <m/>
    <n v="1"/>
    <s v="Seguimiento 31/12/2019_x000a_Con respecto a las acciones que debía realizar la Oficina Asesora de Planeación ya se realizó la actualización del procedimiento Formulación, reformulación y modificación de planes, programas y proyectos de inversión y quedo en la v"/>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80"/>
    <s v="SEGUIMIENTO OCTUBRE OCI:  La SRRAC remite evidencia del reporte del PACA  de acuerdo a los lineamientos de SDA._x000a__x000a_Con lo anterior se evidencia cumplimiento del indicador_x000a__x000a_No obstante la acción hace referncia a &quot;Articular el procedimiento de formulación y/o"/>
    <n v="1"/>
    <s v="Se identifica  que la Oficina Asesora de Planeación  realizó la actualización del procedimiento Formulación, reformulación y modificación de planes, programas y proyectos de inversión y quedo en la versión 7, en la cual se incluyó dentro de la política el"/>
    <s v="CUMPLIDA"/>
    <m/>
    <m/>
    <s v="CUMPLIDA"/>
    <s v="CERRADA AUDITORIA CÓD 57 PAD 2020"/>
    <n v="1"/>
    <s v="CERRADA AUDITORIA CÓD 57 PAD 2020"/>
    <x v="0"/>
  </r>
  <r>
    <n v="70"/>
    <n v="203"/>
    <n v="2019"/>
    <s v="2019 2019"/>
    <n v="22"/>
    <s v="3.3.1.1"/>
    <n v="1"/>
    <s v="1 01 - AUDITORIA DE REGULARIDAD"/>
    <s v="Control Financiero"/>
    <s v="Estados Contables"/>
    <s v="Hallazgo administrativo"/>
    <s v="Hallazgo administrativo por diferencias presentadas en las cuentas 1-5-14 – Materiales y Suministros y 1-6-35 – Bienes Muebles en Bodega; con relación al ingreso de elementos al Almacén del Contrato de Obra 416 de 2017"/>
    <s v="Realizar reunión con el área contable con el fin de revisar el ingreso objeto del contrato 416 de 2017 y realizar los ajustes que se consideren pertinentes"/>
    <s v="Reunión con el área contable"/>
    <s v="1 reunión efectuada"/>
    <n v="1"/>
    <s v="Subdirección Corporativa y de Asuntos Disciplinarios"/>
    <d v="2019-05-02T00:00:00"/>
    <d v="2019-06-30T00:00:00"/>
    <m/>
    <m/>
    <m/>
    <m/>
    <m/>
    <m/>
    <n v="1"/>
    <s v="Octubre de 2019:_x000a_Se elaboró un acta con el área contable."/>
    <m/>
    <m/>
    <m/>
    <m/>
    <m/>
    <m/>
    <n v="0"/>
    <m/>
    <m/>
    <s v="19/07/2019 No se ha realizado reunión planteaada. Se encuentra Vencida  DKRP"/>
    <n v="0.5"/>
    <s v="22/08/2019: Se realizó la respectiva reunión  con el area contable para revisar el ingreso del contrato 416 de 2017 y se plantean lso ajustes para agosto de 2019. Se asigna un 50% al quedar pendiente la realziación de los ajustes. Continúa vencida._x000a__x000a_18/10"/>
    <n v="1"/>
    <s v="27/12/2019: Se evidencia dos soportes de los días 30/10/2019 con el ingreso y egreso de los bienes relacionados con el contrato 416 de 2017. Se evidencia acta del 30/10/2019, donde se establecen los ajustes que se deben hacer frente a los elementos entreg"/>
    <s v="CUMPLIDA"/>
    <n v="1"/>
    <s v="27/12/2019: Se evidencia dos soportes de los días 30/10/2019 con el ingreso y egreso de los bienes relacionados con el contrato 416 de 2017. Se evidencia acta del 30/10/2019, donde se establecen los ajustes que se deben hacer frente a los elementos entreg"/>
    <s v="CUMPLIDA"/>
    <s v="CERRADA AUDITORIA CÓD 57 PAD 2020"/>
    <n v="1"/>
    <s v="CERRADA AUDITORIA CÓD 57 PAD 2020"/>
    <x v="0"/>
  </r>
  <r>
    <n v="71"/>
    <n v="203"/>
    <n v="2019"/>
    <s v="2019 2019"/>
    <n v="22"/>
    <s v="3.3.1.2"/>
    <n v="1"/>
    <s v="1 01 - AUDITORIA DE REGULARIDAD"/>
    <s v="Control Financiero"/>
    <s v="Estados Contables"/>
    <s v="Hallazgo administrativo"/>
    <s v="Hallazgo administrativo por no realizar la depuración contable del 100% en el término establecido en la Ley 1819 de 2016"/>
    <s v="Elaborar, aprobar, socializar y aplicar el procedimiento para trámite de incapacidades"/>
    <s v="Procedimiento para trámite de Incapacidades"/>
    <s v="Procedimiento aprobado y socializado"/>
    <n v="1"/>
    <s v="Subdirección Corporativa y de Asuntos Disciplinarios"/>
    <d v="2019-05-02T00:00:00"/>
    <d v="2019-06-30T00:00:00"/>
    <m/>
    <m/>
    <m/>
    <m/>
    <m/>
    <m/>
    <n v="1"/>
    <s v="Julio 19 de 2018_x000a_Se terminó el procedimiento de incapacidades, fue revisado por el área contable y a nivel de normatividad. Se remitió el día de hoy a la Oficina Asesora de Planeación para su revisión y aprobación._x000a_Octubre de 2019_x000a_Los documentos de  proce"/>
    <m/>
    <m/>
    <m/>
    <m/>
    <m/>
    <m/>
    <n v="0"/>
    <m/>
    <n v="0.9"/>
    <s v="19/07/2019 Se  revisa procedimiento para trámite de incapacidades elaborado y se encuentra  en aprobación en OAP mediante correo enviado el 19 de julio de 2019. SE valora en 0.9 hasta aprobación de OAP._x000a_Evidencias Correo con procedimiento adjunto. DKRP "/>
    <n v="1"/>
    <s v="18/10/2019: El procedimiento de trámite de incapacidades se encuentra en el link https://www.idiger.gov.co/web/guest/th: TH-GU-3 Guía para el trámite de incapacidades, licencias de maternidad y paternidad_x000a_TH-PD-29 Procedimiento para el trámite de incapaci"/>
    <n v="1"/>
    <s v="El procedimiento de trámite de incapacidades se encuentra en el link https://www.idiger.gov.co/web/guest/th: TH-GU-3 Guía para el trámite de incapacidades, licencias de maternidad y paternidad_x000a_TH-PD-29 Procedimiento para el trámite de incapacidades y lice"/>
    <s v="CUMPLIDA"/>
    <n v="1"/>
    <s v="El procedimiento de trámite de incapacidades se encuentra en el link https://www.idiger.gov.co/web/guest/th: TH-GU-3 Guía para el trámite de incapacidades, licencias de maternidad y paternidad_x000a_TH-PD-29 Procedimiento para el trámite de incapacidades y lice"/>
    <s v="CUMPLIDA"/>
    <s v="CERRADA AUDITORIA CÓD 57 PAD 2020"/>
    <n v="1"/>
    <s v="CERRADA AUDITORIA CÓD 57 PAD 2020"/>
    <x v="0"/>
  </r>
  <r>
    <n v="72"/>
    <n v="203"/>
    <n v="2019"/>
    <s v="2019 2019"/>
    <n v="22"/>
    <s v="3.3.1.2"/>
    <n v="2"/>
    <s v="1 01 - AUDITORIA DE REGULARIDAD"/>
    <s v="Control Financiero"/>
    <s v="Estados Contables"/>
    <s v="Hallazgo administrativo"/>
    <s v="Hallazgo administrativo por no realizar la depuración contable del 100% en el término establecido en la Ley 1819 de 2016"/>
    <s v="Realizar las acciones que permitan tener la información completa de recobro de incapacidades"/>
    <s v="Plan de acciones sobre recobro de incapacidades"/>
    <s v="Número de acciones realizadas/Número de acciones propuestas"/>
    <n v="100"/>
    <s v="Subdirección Corporativa y de Asuntos Disciplinarios"/>
    <d v="2019-05-02T00:00:00"/>
    <d v="2019-12-31T00:00:00"/>
    <m/>
    <m/>
    <m/>
    <m/>
    <m/>
    <m/>
    <m/>
    <s v="Julio 19 de 2018_x000a_ Se elaboró un plan de trabajo el cual se está ejecutando y se remiten reportes contables_x000a_ Octubre de 2019_x000a_ Se desarrollaron las actividades, que han permitido poner al día los hechos de incapacidades en el IDIGER y hacer la respectiva de"/>
    <m/>
    <m/>
    <m/>
    <m/>
    <m/>
    <m/>
    <n v="0"/>
    <m/>
    <m/>
    <s v="19/07/2019 Se identifica plan de trabajo con objetivo: Generar información contable fiable y de acuerdo a los hechos económicos reportados por talento humano – nomina. Se han realizado 7 actividades, se identifican las comunicaciones de TN Nomina. Sigue e"/>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s v="CUMPLIDA"/>
    <n v="1"/>
    <s v="Se identifica plan de trabajo con objetivo: Generar información contable fiable y de acuerdo a los hechos económicos reportados por talento humano – nomina donde se realizan actividades para  la consecución y búsqueda de documentos soportes  con el fin de"/>
    <s v="CUMPLIDA"/>
    <s v="CERRADA AUDITORIA CÓD 57 PAD 2020"/>
    <n v="1"/>
    <s v="CERRADA AUDITORIA CÓD 57 PAD 2020"/>
    <x v="0"/>
  </r>
  <r>
    <n v="73"/>
    <n v="203"/>
    <n v="2019"/>
    <s v="2019 2019"/>
    <n v="22"/>
    <s v="3.3.1.2"/>
    <n v="3"/>
    <s v="1 01 - AUDITORIA DE REGULARIDAD"/>
    <s v="Control Financiero"/>
    <s v="Estados Contables"/>
    <s v="Hallazgo administrativo"/>
    <s v="Hallazgo administrativo por no realizar la depuración contable del 100% en el término establecido en la Ley 1819 de 2016"/>
    <s v="Realizar el registro contable de acuerdo con la información reportada por el area de Talento Humano"/>
    <s v="Información contable fiable y de acuerdo a los hechos económicos"/>
    <s v="Información registradas/Información reportada"/>
    <n v="100"/>
    <s v="Subdirección Corporativa y de Asuntos Disciplinarios"/>
    <d v="2019-05-02T00:00:00"/>
    <d v="2019-12-31T00:00:00"/>
    <m/>
    <m/>
    <m/>
    <m/>
    <m/>
    <m/>
    <m/>
    <s v="Julio 19 de 2018_x000a_Se elaboró un plan de trabajo el cual se está ejecutando y se remiten reportes contables_x000a_Octubre de 2019_x000a_Se desarrollaron las actividades, que han permitido poner al día los hechos de incapacidades en el IDIGER y hacer la respectiva depur"/>
    <m/>
    <m/>
    <m/>
    <m/>
    <m/>
    <m/>
    <n v="0"/>
    <m/>
    <m/>
    <s v="19/07/2019 Se identifica plan de trabajo con objetivo: Generar información contable fiable y de acuerdo a los hechos económicos reportados por talento humano – nomina. Se han realizado 7 actividades, se identifican las comunicaciones de TN Nomina. DKRP"/>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s v="CUMPLIDA"/>
    <n v="1"/>
    <s v="Se identifica plan de trabajo con objetivo: Generar información contable fiable y de acuerdo a los hechos económicos reportados por talento humano – nomina donde se realizan actividades para  la consecución y búsqueda de documentos soportes  con el fin de"/>
    <s v="CUMPLIDA"/>
    <s v="CERRADA AUDITORIA CÓD 57 PAD 2020"/>
    <n v="1"/>
    <s v="CERRADA AUDITORIA CÓD 57 PAD 2020"/>
    <x v="0"/>
  </r>
  <r>
    <n v="74"/>
    <n v="203"/>
    <n v="2019"/>
    <s v="2019 2019"/>
    <n v="32"/>
    <s v="3.1.1.1"/>
    <n v="1"/>
    <s v="2 02 - AUDITORIA DE DESEMPEÑO"/>
    <s v="Control Gestión"/>
    <s v="Control Fiscal Interno"/>
    <s v="Hallazgo administrativo"/>
    <s v="Hallazgo administrativo por debilidades en el archivo documental, que soporta la trayectoria aplicada para la entrega de ayudas humanitarias de carácter pecuniario"/>
    <s v="Realizar una mesa de trabajo en las cual se compartan los cambios en los lineamientos para la organización del archivo documental de ayudas humanitarias"/>
    <s v="Mesa de trabajo para el archivo documental de ayudas humanitarias"/>
    <s v="Reunión mesa de trabajo programada/ Reunión mesa de trabajo realizada"/>
    <n v="100"/>
    <s v="SUBDIRECCIÓN DE EMERGENCIAS (AYUDAS HUMANITARIAS)"/>
    <d v="2019-10-15T00:00:00"/>
    <d v="2020-09-30T00:00:00"/>
    <m/>
    <m/>
    <m/>
    <m/>
    <n v="1"/>
    <s v="13-01-2020:  Se realizará mesa de trabajo en la semana del 16 al 22 de enero de 2020, la cual tiene el objetivo revisar los lineamientos de Gestión Documental referente al archivo de Ayudas humanitarias. _x000a_23-04-2020. La jefe del área muestra que la reunió"/>
    <m/>
    <m/>
    <m/>
    <m/>
    <m/>
    <m/>
    <m/>
    <m/>
    <m/>
    <s v="NA"/>
    <m/>
    <s v="NA"/>
    <m/>
    <s v="NA"/>
    <m/>
    <s v="Se encuentra en desarrollo la acción hasta 2020"/>
    <s v="EN EJECUCIÓN"/>
    <n v="0"/>
    <s v="28/04/2020: Se identifica reprogramación de mesa planteada y aunque la acción continúa en ejecución hasta septiembre de 2020, debe articularse con contexto actual de acciones del IDIGER frente a ladeclaratoria de calamidad pública y las actividades relaci"/>
    <s v="EN EJECUCIÓN"/>
    <m/>
    <n v="0"/>
    <s v="Se presenta reporte extemporaneo de seguimiento. Se recomienda establecer mecanismos de control para asegurar su registro en tiempo , para facilitar análisis desde segunda y tercera línea de defensa._x000a_Frente a lo descrito el listado de aistencia no es evid"/>
    <x v="2"/>
  </r>
  <r>
    <n v="75"/>
    <n v="203"/>
    <n v="2019"/>
    <s v="2019 2019"/>
    <n v="32"/>
    <s v="3.1.1.2"/>
    <n v="1"/>
    <s v="2 02 - AUDITORIA DE DESEMPEÑO"/>
    <s v="Control Gestión"/>
    <s v="Control Fiscal Interno"/>
    <s v="Hallazgo administrativo"/>
    <s v="Hallazgo administrativo por inconsistencias en el procedimiento de ayudas humanitarias de carácter pecuniario, para la relocalización transitoria de familias afectadas por emergencia o por riesgo inminente"/>
    <s v="Revisar, actualizar y socializar el procedimiento &quot;Reconocimiento de AHCP para la Relocalización Transitoria de Familias Afectadas por Emergencia o por Riesgo Inminente&quot; atendiendo las recomendaciones de realizadas por el equipo auditor."/>
    <s v="Procedimiento actualizado &quot;AHCP&quot;"/>
    <s v="Procedimiento &quot;Reconocimiento de AHCP para la Relocalización Transitoria de Familias Afectadas por Emergencia o por Riesgo Inminente&quot; / Procedimiento actualizado*100"/>
    <n v="100"/>
    <s v="SUBDIRECCIÓN DE EMERGENCIAS (AYUDAS HUMANITARIAS)"/>
    <d v="2019-10-15T00:00:00"/>
    <d v="2020-09-30T00:00:00"/>
    <m/>
    <m/>
    <m/>
    <m/>
    <n v="1"/>
    <s v="12-01-2020: Se realizó reunión el13 noviembre de 2019 con el equipo de Gestión Humanitaria con el fin de socializar los hallazgos de Contraloría, y generar los compromisos para actualizar el procedimiento &quot;Reconocimiento de AHCP para la Relocalización Tra"/>
    <m/>
    <m/>
    <m/>
    <m/>
    <m/>
    <m/>
    <m/>
    <m/>
    <m/>
    <m/>
    <m/>
    <m/>
    <m/>
    <m/>
    <m/>
    <s v="Se encuentra en desarrollo la acción hasta 2020"/>
    <s v="EN EJECUCIÓN"/>
    <n v="0.1"/>
    <s v="28/04/2020: Se identifican dos documentos como avance: GMR-PD-04 Reconocimiento de AHCP V6 y GMR-FT-33 Visita Social de Verificacion y Seguimiento de Evacuacion. Se recomienda en el desarrollo de la acción evaluar si los elementos asociados a la declarato"/>
    <s v="EN EJECUCIÓN"/>
    <m/>
    <n v="0"/>
    <s v="Se presenta reporte extemporaneo de seguimiento. Se recomienda establecer mecanismos de control para asegurar su registro en tiempo , para facilitar análisis desde segunda y tercera línea de defensa. Frente a lo presentado se identifican los avances repor"/>
    <x v="2"/>
  </r>
  <r>
    <n v="76"/>
    <n v="203"/>
    <n v="2019"/>
    <s v="2019 2019"/>
    <n v="32"/>
    <s v="3.1.1.3"/>
    <n v="1"/>
    <s v="2 02 - AUDITORIA DE DESEMPEÑO"/>
    <s v="Control Gestión"/>
    <s v="Control Fiscal Interno"/>
    <s v="Hallazgo administrativo"/>
    <s v="Hallazgo administrativo, por debilidades en el manejo del inventario del Centro Distrital Logístico y de Reserva"/>
    <s v="Adquirir un equipo para el cargue de baterías del CDLYR, como medida de seguridad en caso de fallas con las baterías."/>
    <s v="Adquisición de un equipo para cargue de baterías"/>
    <s v="No de equipos para cargue de baterías disponibles en el CDLYR/ No de Equipos para cargue de baterias adquiridos para el CDLYR."/>
    <n v="100"/>
    <s v="SUBDIRECCIÓN DE EMERGENCIAS (LOGISTICA)"/>
    <d v="2019-10-15T00:00:00"/>
    <d v="2020-09-30T00:00:00"/>
    <m/>
    <m/>
    <m/>
    <m/>
    <n v="1"/>
    <s v="10-01-2020: Se adquirió a través del contrato de suministros de ferretería un cargador para baterías, el cual permite cargar las baterías de las motos y otros equipos del CDLyR en el momento que se lleguen a descargar. Se adjunta registro fotográfico del "/>
    <m/>
    <m/>
    <m/>
    <m/>
    <m/>
    <m/>
    <m/>
    <m/>
    <m/>
    <m/>
    <m/>
    <m/>
    <m/>
    <m/>
    <m/>
    <s v="Se encuentra en desarrollo la acción hasta 2020"/>
    <s v="EN EJECUCIÓN"/>
    <n v="1"/>
    <s v="28/04/2020: Se identificaron fotografias del equipo adquirido junto con el contrato 443  de 2019 que tiene por objeto: SUMINISTRO DE INSUMOS DE FERRETERIA Y_x000a_MATERIALES ORGÁNICOS PARA ADELANTAR LOS PROCESOS DE GESTIÓN DEL RIESGO A CARGO DE_x000a_LAS SUBDIRECCION"/>
    <s v="CUMPLIDA"/>
    <m/>
    <n v="1"/>
    <s v="Los soportes establecidos dan cuenta de la acción planificada, Se da por cumplida cuanperp deben especificarse  el resultado de cada una de las variables del indicador, ya que este es solicitadod e esta forma por el ente de control. DKRP"/>
    <x v="0"/>
  </r>
  <r>
    <n v="77"/>
    <n v="203"/>
    <n v="2019"/>
    <s v="2019 2019"/>
    <n v="32"/>
    <s v="3.1.1.3"/>
    <n v="2"/>
    <s v="2 02 - AUDITORIA DE DESEMPEÑO"/>
    <s v="Control Gestión"/>
    <s v="Control Fiscal Interno"/>
    <s v="Hallazgo administrativo"/>
    <s v="Hallazgo administrativo, por debilidades en el manejo del inventario del Centro Distrital Logístico y de Reserva"/>
    <s v="Elaborar una propuesta de modificación del Manual de Imagen institucional a la Oficina Asesora de Comunicaciones"/>
    <s v="Propuesta de modificación al Manual de Imagen Institucional"/>
    <s v="Una propuesta de modificación del Manual de Imagen Institucional / Una propuesta de modificación elaborada *100"/>
    <n v="100"/>
    <s v="SUBDIRECCIÓN DE EMERGENCIAS (LOGISTICA)"/>
    <d v="2019-10-15T00:00:00"/>
    <d v="2020-09-30T00:00:00"/>
    <m/>
    <m/>
    <m/>
    <m/>
    <n v="0.1"/>
    <s v="10-01-2020: A la fecha se espera la entrega de las directrices de la Alcaldía de Bogotá para hacer los ajustes en el manual de imagen corporativa de IDIGER. Desde la Oficina de comunicaciones del IDIGER se han iniciado acciones para la modificación de los"/>
    <m/>
    <m/>
    <m/>
    <m/>
    <m/>
    <m/>
    <m/>
    <m/>
    <m/>
    <m/>
    <m/>
    <m/>
    <m/>
    <m/>
    <m/>
    <s v="Se encuentra en desarrollo la acción hasta 2020"/>
    <s v="EN EJECUCIÓN"/>
    <n v="0.1"/>
    <s v="28/04/2020: El área manifiesta que se encuentra una restricción  de uso las carpas con los logos, el manual se encuentra en borardor pendiente soporte. Sigue en ejecuión. DKRP."/>
    <s v="EN EJECUCIÓN"/>
    <m/>
    <n v="0"/>
    <s v="Se presenta reporte extemporaneo de seguimiento. Se recomienda establecer mecanismos de control para asegurar su registro en tiempo , para facilitar análisis desde segunda y tercera línea de defensa. La acción se encuentra en ejecución."/>
    <x v="2"/>
  </r>
  <r>
    <n v="78"/>
    <n v="203"/>
    <n v="2019"/>
    <s v="2019 2019"/>
    <n v="32"/>
    <s v="3.1.1.3"/>
    <n v="3"/>
    <s v="2 02 - AUDITORIA DE DESEMPEÑO"/>
    <s v="Control Gestión"/>
    <s v="Control Fiscal Interno"/>
    <s v="Hallazgo administrativo"/>
    <s v="Hallazgo administrativo, por debilidades en el manejo del inventario del Centro Distrital Logístico y de Reserva"/>
    <s v="El grupo de almacen hara la revision de la informacion de los bienes de propiedad planta y equipo a cargodel CDLYR incluyendo la informacion faltante en el modulo SAI de SI CAPITAL."/>
    <s v="Revision de bienes del CDLYR"/>
    <s v="(Número de bienes actualizados CDLYR/ Número de bienes de propiedad planta y equipo del CDLYR)*100"/>
    <n v="100"/>
    <s v="SUB DE GESTIÓN CORPORATIVA(ALMACÉN)"/>
    <d v="2019-10-10T00:00:00"/>
    <d v="2020-03-31T00:00:00"/>
    <m/>
    <m/>
    <m/>
    <m/>
    <m/>
    <m/>
    <n v="1"/>
    <s v="En el mes de diciembre de 2019 se realizó la actualización de la información de los bienes del CDLYR en el sistema de información de almacén (SAI), con el fin de dar cumplimiento a la acción de mejoramiento de la Contraloría. Se remite información a la Dr"/>
    <m/>
    <m/>
    <m/>
    <m/>
    <m/>
    <m/>
    <m/>
    <m/>
    <m/>
    <m/>
    <m/>
    <m/>
    <n v="0"/>
    <s v="No se evidencia avances _x000a_LCIR"/>
    <s v="EN EJECUCIÓN"/>
    <n v="1"/>
    <s v="Se evidencia correo electrónico remitido el día 16 de diciembre de 2020 del responsable del Almacén a la Jefe de Oficina de Control Interno, adjuntando archivo en el cual se actualiza la información de los bienes del CDLYR en el sistema de información de "/>
    <s v="CUMPLIDA"/>
    <m/>
    <n v="1"/>
    <s v="5/08/2020.  De acuerdo a lo informado por el área un revisado el soporte que  remiten como medida de control de los inventarios del almacén ,se tomo la decision de transladar temporalmente al funcionario Manuel Fernando Suarez Rivera, Profesional Universi"/>
    <x v="0"/>
  </r>
  <r>
    <n v="79"/>
    <n v="203"/>
    <n v="2019"/>
    <s v="2019 2019"/>
    <n v="32"/>
    <s v="3.1.3.1"/>
    <n v="1"/>
    <s v="2 02 - AUDITORIA DE DESEMPEÑO"/>
    <s v="Control de Resultados"/>
    <s v="Gestión Contractual"/>
    <s v="Hallazgo Administrativo con presunta incidencia disciplinaria"/>
    <s v="Hallazgo administrativo con presunta incidencia disciplinaria, por no acreditar la compra de los Ítems capacitación, herramientas y dotación; como también por falencias en los estudios previos del contrato interadministrativo 382 de 2018"/>
    <s v="Implementar un control previo a la ejecución de contratos interadministrativos de dela Sub. Emergencias, en la cual se contemple un &quot;Informe de alistamiento&quot; donde se aclare que el contratista dispone de cada uno de los insumos, en las condiciones descrit"/>
    <s v="Informe de alistamiento en contratos interadministrativos"/>
    <s v="No. de contratos interadministrativos con requisito de &quot;Informe de alistamiento&quot; / Nº de contratos interadministrativos celebrados*100"/>
    <n v="100"/>
    <s v="SUBDIRECCIÓN DE EMERGENCIAS"/>
    <d v="2019-10-03T00:00:00"/>
    <d v="2020-09-30T00:00:00"/>
    <m/>
    <m/>
    <m/>
    <m/>
    <n v="0.8"/>
    <s v="13-01-2020: Se adelantaron las siguientes acciones:_x000a_1. Se adicionó la siguiente especificación a la minuta del contrato, cláusula “ESPECIFICACIONES  DE LOS SERVICIOS A SER PRESTADOS POR EL CONTRATISTA EN EL MARCO DEL CONTRATO”, con el fin de garantizar to"/>
    <m/>
    <m/>
    <m/>
    <m/>
    <m/>
    <m/>
    <m/>
    <m/>
    <m/>
    <m/>
    <m/>
    <m/>
    <m/>
    <m/>
    <m/>
    <s v="Se encuentra en desarrollo la acción hasta 2020"/>
    <s v="EN EJECUCIÓN"/>
    <n v="0.7"/>
    <s v="29/04/2020: Se idemtifican los siguientes soportes:_x000a_especificación a la minuta del contrato, cláusula “ESPECIFICACIONES  DE LOS SERVICIOS A SER PRESTADOS POR EL CONTRATISTA EN EL MARCO DEL CONTRATO”, con el fin de garantizar todos los elementos contemplad"/>
    <s v="EN EJECUCIÓN"/>
    <m/>
    <n v="0"/>
    <s v="Se presenta reporte extemporaneo de seguimiento. Se recomienda establecer mecanismos de control para asegurar su registro en tiempo , para facilitar análisis desde segunda y tercera línea de defensa. Aunque se evidencian loscontroles establecidos se debe "/>
    <x v="2"/>
  </r>
  <r>
    <n v="80"/>
    <n v="203"/>
    <n v="2019"/>
    <s v="2019 2019"/>
    <n v="32"/>
    <s v="3.1.3.1"/>
    <n v="2"/>
    <s v="2 02 - AUDITORIA DE DESEMPEÑO"/>
    <s v="Control de Resultados"/>
    <s v="Gestión Contractual"/>
    <s v="Hallazgo Administrativo con presunta incidencia disciplinaria"/>
    <s v="Hallazgo administrativo con presunta incidencia disciplinaria, por no acreditar la compra de los Ítems capacitación, herramientas y dotación; como también por falencias en los estudios previos del contrato interadministrativo 382 de 2018"/>
    <s v="Implementar un control en la etapa contractual de la naturalezacontratos interadministrativos de dela Sub. Emergencias por medio del cual se oriente las labores de supervisión a través de un &quot;Plan de Supervisión&quot; para los contratos interadministrativos de"/>
    <s v="Plan de supervisión"/>
    <s v="plan de supervisión ejecutado/plan de supervisión programado *100"/>
    <n v="100"/>
    <s v="SUBDIRECCIÓN DE EMERGENCIAS"/>
    <d v="2019-10-03T00:00:00"/>
    <d v="2020-09-30T00:00:00"/>
    <m/>
    <m/>
    <m/>
    <m/>
    <n v="1"/>
    <s v="13-01-2020: Durante la ejecución del contrato, se realizará un control mensual o bimensual, dependiendo del plazo de ejecución establecido, para verificar la disponibilidad del personal y el cumplimiento de las obligaciones contempladas en el contrato, a "/>
    <m/>
    <m/>
    <m/>
    <m/>
    <m/>
    <m/>
    <m/>
    <m/>
    <m/>
    <m/>
    <m/>
    <m/>
    <m/>
    <m/>
    <m/>
    <s v="Se encuentra en desarrollo la acción hasta 2020"/>
    <s v="EN EJECUCIÓN"/>
    <m/>
    <s v="Se muestra su aplicación en Implementación del modelo de informe de supervisión - informe final de supervisión Contrato 382 de 2018 y que con referencia contrato 519 de 2019, a la fecha no se ha aprobado ningún pago y todo lo relacionado para sumplir con "/>
    <s v="EN EJECUCIÓN"/>
    <m/>
    <n v="0"/>
    <s v="Se presenta reporte extemporaneo de seguimiento. Se recomienda establecer mecanismos de control para asegurar su registro en tiempo , para facilitar análisis desde segunda y tercera línea de defensa. Debe evidenciarse de manera especifica el plan de super"/>
    <x v="2"/>
  </r>
  <r>
    <n v="81"/>
    <n v="203"/>
    <n v="2019"/>
    <s v="2019 2019"/>
    <n v="32"/>
    <s v="3.1.3.2"/>
    <n v="1"/>
    <s v="2 02 - AUDITORIA DE DESEMPEÑO"/>
    <s v="Control de Resultados"/>
    <s v="Gestión Contractual"/>
    <s v="HALLAZGO ADMINISTRATIVO CON INCIDENCIA FISCAL Y  PRESUNTA INCIDENCIA DISCIPLINARIA"/>
    <s v="Hallazgo administrativo con incidencia fiscal por valor de $130.478.277 y presunta incidencia disciplinaria por sobrecostos encontrados en el contrato de obra 495 de 2014"/>
    <s v="Realizar reuniones entre el grupo de Obras de Mitigación ygrupo de Estudios y diseños para la generación de recomendaciones referentes al proceso constructivo (Análisis de precios unitarios, precios de referencia, cotizaciones y/o comparativos de otros pr"/>
    <s v="Reuniones de retroalimentación de los productos de la consultoría"/>
    <s v="(# de procesos constructivos revisados/No. deprocesos constructivos diseñados )*100"/>
    <n v="100"/>
    <s v="SUBDIRECCIÓN DE ANÁLISIS(ESTUDIOS)_x000a_ SUBDIRECCIÓN DE REDUCCIÓN(OBRAS)"/>
    <d v="2019-10-03T00:00:00"/>
    <d v="2020-06-30T00:00:00"/>
    <n v="1"/>
    <s v="Marzo 31 de 2020: Estudios recibió del grupo de obras comunicación 2020IE957 con solicitud de complementación o aclaración de aspectos presupuestales, constructivos, estudio de mercado, información que fue trasladada a los respectivos consultores mediante"/>
    <n v="1"/>
    <s v="16/07/2020 Acciones realizadas _x000a_Se adjuntan como evidencias las copias digitales de las actas de reunión celebradas con el Equipo de Estudios y diseños y las comunicaciones internas. _x000a_Actas de coordinación Estudios y diseños Enero _x000a_Actas de coordinación E"/>
    <m/>
    <m/>
    <m/>
    <m/>
    <m/>
    <m/>
    <m/>
    <m/>
    <m/>
    <m/>
    <m/>
    <m/>
    <m/>
    <m/>
    <n v="0"/>
    <s v="Las dependencias no remiten soportes de cumplimiento de la acción, se solicita a las Subdirecciones de Analisis y de Reducción remitir la evidencia de cumplimiento."/>
    <m/>
    <s v="Se identifican soportes de visitas en campo de revisión del proceso constructivo de Divino Niño. Pendiente confirmación de polígonos visitados en el marco del proceso constructivo y su soporte. Continua ejecución hasta 2020."/>
    <s v="EN EJECUCIÓN"/>
    <m/>
    <s v="No se ha designado referente de pland e mejoramiento de la dependencia. El ing Wilson Villaher remite los siguientes avences y soportes: De conformidad con el Artículo 2.2.1.1.2.1.1 del Decreto 1082 de 2015, la Oficina Asesora Jurídica del IDIGER, actuali"/>
    <s v="EN EJECUCIÓN"/>
    <m/>
    <n v="1"/>
    <s v="Se identifican 6 procesos constructivos revisados frente a los diseñados : obras de Laches, Peñón de Cortijo, Divino Niño, Arboleda sur, Santa Rosita y la fiscala. Se da por cumplida pero se continuara revisión de sus sostenibilidad emn 2020."/>
    <x v="0"/>
  </r>
  <r>
    <n v="82"/>
    <n v="203"/>
    <n v="2019"/>
    <s v="2019 2019"/>
    <n v="32"/>
    <s v="3.1.3.4"/>
    <n v="1"/>
    <s v="2 02 - AUDITORIA DE DESEMPEÑO"/>
    <s v="Control de Resultados"/>
    <s v="Gestión Contractual"/>
    <s v="HALLAZGO ADMINISTRATIVO CON INCIDENCIA FISCAL Y  PRESUNTA INCIDENCIA DISCIPLINARIA"/>
    <s v="Hallazgo administrativo con incidencia fiscal en cuantía de $32.321.381 y presunta incidencia disciplinaria, por la adición efectuada como consecuencia a la mayor permanencia de la interventoría, producto de las deficiencias en la planeación, fase de estu"/>
    <s v="Se debe realizar los ajustes técnicos necesarios, y redefinir el alcance presupuestal para dar cumplimiento al objeto contractual, la reprogramación de tiempo y recursos con las respectivas modificaciones contractuales y dar continuidad a las acciones del"/>
    <s v="Contratos de obra con ajustes durante la ejecución."/>
    <s v="(# de contratos de obra con ajustes durante la ejecución /# de contratos de obra suscritos con necesidad de ajuste)*100"/>
    <n v="100"/>
    <s v="SUBDIRECCIÓN DE REDUCCIÓN(OBRAS)"/>
    <d v="2019-10-03T00:00:00"/>
    <d v="2020-06-30T00:00:00"/>
    <m/>
    <m/>
    <n v="1"/>
    <s v="12/12/2019 Acciones realizadas _x000a_Se realizaron los ajustes técnicos para la realización de adiciones y prorrogas con las respectivas justificaciones técnicas y administrativas para  dar continuidad a las acciones de la interventoría en cumplimiento dar cum"/>
    <m/>
    <m/>
    <m/>
    <m/>
    <m/>
    <m/>
    <m/>
    <m/>
    <m/>
    <m/>
    <m/>
    <m/>
    <m/>
    <m/>
    <m/>
    <m/>
    <m/>
    <s v="_x000a_Se identifican  los ajustes técnicos para la realización de adiciones y prorrogas con las respectivas justificaciones técnicas y administrativas para  dar continuidad a las acciones de la interventoría en cumplimiento dar cumplimiento a lo establecido en"/>
    <s v="EN EJECUCIÓN"/>
    <m/>
    <s v="No se ha designado plan de mejoramiento, pero el ing Wilson Villaher remite el siguiente avance: 31/03/2020 Acciones realizadas _x000a_Se realizaron  los ajustes técnicos para la realización de adiciones y prorrogas con las respectivas justificaciones técnicas "/>
    <s v="EN EJECUCIÓN"/>
    <m/>
    <n v="1"/>
    <s v=" En 2020 Se identifican Contratos 398 y 402 de 2019 - Juan José Rondón_x000a_Contrato 420 y 421 de 2019 - Granjas de San Pablo _x000a_Contrato 158 y 464 de 2019 - Parque Nacional. con sus respectivas modificaciones , son los únicos contratos que requirieron modificac"/>
    <x v="0"/>
  </r>
  <r>
    <n v="83"/>
    <n v="203"/>
    <n v="2019"/>
    <s v="2019 2019"/>
    <n v="32"/>
    <s v="3.1.3.5"/>
    <n v="1"/>
    <s v="2 02 - AUDITORIA DE DESEMPEÑO"/>
    <s v="Control de Resultados"/>
    <s v="Gestión Contractual"/>
    <s v="HALLAZGO ADMINISTRATIVO CON INCIDENCIA FISCAL Y  PRESUNTA INCIDENCIA DISCIPLINARIA"/>
    <s v="Hallazgo administrativo con incidencia fiscal por valor de $22.203.470 y presunta incidencia disciplinaria, por sobreestimación en el cálculo del presupuesto oficial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n v="1"/>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s: Se anexan las certificaciones de cumplimiento firmadas por parte de la interventoría para los contratos en ejecución:_x000a_Evidencias:_x000a_Contrato 488"/>
    <s v="EN EJECUCIÓN"/>
    <m/>
    <n v="1"/>
    <s v=" Julio de 2020: Se identifican las siguientes certificaciones en 2020: Contrato 488 de 2019 - Divino Niño._x000a_Contrato 420 de 2019 - Granjas de San Pablo._x000a_Contrato 490 de 2019 - Monterrey._x000a_Contrato 458 de 2019 - Parque Nacional._x000a_Contrato 516 de 2019 - San Ma"/>
    <x v="0"/>
  </r>
  <r>
    <n v="84"/>
    <n v="203"/>
    <n v="2019"/>
    <s v="2019 2019"/>
    <n v="32"/>
    <s v="3.1.3.6"/>
    <n v="1"/>
    <s v="2 02 - AUDITORIA DE DESEMPEÑO"/>
    <s v="Control de Resultados"/>
    <s v="Gestión Contractual"/>
    <s v="Hallazgo Administrativo con presunta incidencia disciplinaria"/>
    <s v="Hallazgo administrativo con presunta incidencia disciplinaria por doble reconocimiento del pago de vigilancia y arriendo durante el tiempo de la suspensión en el marco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m/>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s: Se anexan las certificaciones de cumplimiento firmadas por parte de la interventoría para los contratos en ejecución:_x000a_Evidencias:_x000a_Contrato 488"/>
    <s v="EN EJECUCIÓN"/>
    <m/>
    <n v="1"/>
    <s v=" Julio de 2020: Se identifican las siguientes certificaciones en 2020: Contrato 488 de 2019 - Divino Niño._x000a_Contrato 420 de 2019 - Granjas de San Pablo._x000a_Contrato 490 de 2019 - Monterrey._x000a_Contrato 458 de 2019 - Parque Nacional._x000a_Contrato 516 de 2019 - San Ma"/>
    <x v="0"/>
  </r>
  <r>
    <n v="85"/>
    <n v="203"/>
    <n v="2019"/>
    <s v="2019 2019"/>
    <n v="32"/>
    <s v="3.1.3.7"/>
    <n v="1"/>
    <s v="2 02 - AUDITORIA DE DESEMPEÑO"/>
    <s v="Control de Resultados"/>
    <s v="Gestión Contractual"/>
    <s v="Hallazgo Administrativo con presunta incidencia disciplinaria"/>
    <s v="Hallazgo administrativo con presunta incidencia disciplinaria por insuficiencia en la garantía de responsabilidad civil extracontractual en el marco del contrato de obra 495 de 2014"/>
    <s v="Expedir formato que sirva de apoyo en la revisión de la garantía de responsabilidad civil extracontractual. junto con Elaboración decomunicación interna, recondando a los supervisores e interventores la obligación que tienen de revisar previamente las gar"/>
    <s v="1. Formato de revisión y Comunicación interna proyectada"/>
    <s v="Formato de revisión garantía de responsabilidad civil extracontractual y Comunicación interna proyectada"/>
    <n v="1"/>
    <s v="Oficina Asesora Jurídica"/>
    <d v="2019-10-10T00:00:00"/>
    <d v="2020-04-07T00:00:00"/>
    <m/>
    <m/>
    <m/>
    <m/>
    <m/>
    <m/>
    <m/>
    <m/>
    <m/>
    <s v="18/09/2020: Se expedió el formato GC-FT-29 APROBACIÓN GARANTIA&quot; a través del cual se aprobaran las garantiás, en especial para la póliza de responsabilidad civil extracontractual, la cual se encuentra formulada para controlar que efectviamente los valores"/>
    <m/>
    <m/>
    <m/>
    <m/>
    <m/>
    <m/>
    <m/>
    <m/>
    <m/>
    <m/>
    <m/>
    <s v="Se encuentra en desarrollo la acción hasta 2020"/>
    <s v="EN EJECUCIÓN"/>
    <n v="1"/>
    <s v="Mediante comunicación interna No. 2020IE1487 se reitera a las diferentes áreas de la Entidad, el deber que tienen los Supervisores de revisar las Garantías contractuales, antes de remitirlas a la Oficina Asesora Jurídica (Se anexa como evidencia la referi"/>
    <s v="EN EJECUCIÓN"/>
    <m/>
    <n v="1"/>
    <s v="31/07/2020 Aunque se evidencia comunicación interna No. 2020IE1487 se reitera a las diferentes áreas de la Entidad, el deber que tienen los Supervisores de revisar las Garantías contractuales, antes de remitirlas a la Oficina Asesora Jurídica, no se prese"/>
    <x v="0"/>
  </r>
  <r>
    <n v="86"/>
    <n v="203"/>
    <n v="2019"/>
    <s v="2019 2019"/>
    <n v="32"/>
    <s v="3.1.3.8"/>
    <n v="1"/>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Fortalecer las acciones de lainterventoría de obra a contratar mediante elestablecimiento deun mecanismo de monitoreo mensual del cumplimiento de los obligaciones contractuales de la interventoría."/>
    <s v="Lista de chequeo de seguimiento mensual que realiza el supervisor a la interventoría"/>
    <s v="# lista de chequeo mensual / # de meses de ejecucion de contratos de interventoria"/>
    <n v="100"/>
    <s v="SUBDIRECCIÓN DE REDUCCIÓN(OBRAS)"/>
    <d v="2019-10-03T00:00:00"/>
    <d v="2020-06-30T00:00:00"/>
    <m/>
    <m/>
    <n v="100"/>
    <s v="12/12/2019 Acciones realizadas: _x000a_ Se anexa el certificado de cumplimiento que da cuenta del control al cumplimiento de las obligaciones de la interventoría y esta a su vez al contratista de obra mediante la revisión de los informes semanales. _x000a_Evidencia _x000a_"/>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 _x000a_Se anexan las certificaciones de cumplimiento firmadas por parte de la interventoría para los contratos en ejecución:_x000a_Evidencias:_x000a_Contrato 488"/>
    <s v="EN EJECUCIÓN"/>
    <m/>
    <n v="1"/>
    <s v="Se identifican los chequeos mensuales de : Contrato 457 de 2019 - Caracolí._x000a_Contrato 488 de 2019 - Divino Niño._x000a_Contrato 490 de 2019 - Monterrey._x000a_Contrato 420 de 2019 - Granjas de San Pablo._x000a_Contrato 458 de 2019 - Parque Nacional._x000a_Contrato 516 de 2019 - S"/>
    <x v="0"/>
  </r>
  <r>
    <n v="87"/>
    <n v="203"/>
    <n v="2019"/>
    <s v="2019 2019"/>
    <n v="32"/>
    <s v="3.1.3.8"/>
    <n v="2"/>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Elaborar informe parcial de supervisión donde se registre el avance especifico en el cumplimiento de los compromisos para los contratos interadministrativos de la subdirección de emergencias y desastres"/>
    <s v="Informe de supervisión"/>
    <s v="Un informe de supervisión / Un informe de supervisión elaborado*100"/>
    <n v="100"/>
    <s v="SUBDIRECCIÓN DE EMERGENCIAS"/>
    <d v="2019-10-03T00:00:00"/>
    <d v="2020-09-30T00:00:00"/>
    <m/>
    <m/>
    <m/>
    <m/>
    <n v="0.7"/>
    <s v="13-01-2020: Se diseñó el modelo de informe de supervisión para realizar el seguimiento a los compromisos establecidos en los contratos. Se adjunta el modelo, que se va a utilizar en el contrato 519 de 2019 firmado con la Defensa Civil Colombiana. Se adjun"/>
    <m/>
    <m/>
    <m/>
    <m/>
    <m/>
    <m/>
    <m/>
    <m/>
    <m/>
    <m/>
    <m/>
    <m/>
    <m/>
    <m/>
    <m/>
    <s v="Se encuentra en desarrollo la acción hasta 2020"/>
    <s v="EN EJECUCIÓN"/>
    <n v="0.6"/>
    <s v="28/04/2020: Se identifican los siguientes soportes: B. Anexo 2. Modelo Informe de supervisión_2019.doc, C. Anexo 1. Informe de Alistamiento o Verificación_382_2018.pdf, D. Informe final de supervisión_Contrato 382_18.pdf. Se manifestaba que iba a ser usad"/>
    <s v="EN EJECUCIÓN"/>
    <m/>
    <n v="0"/>
    <s v="Se presenta reporte extemporaneo de seguimiento. Se recomienda establecer mecanismos de control para asegurar su registro en tiempo , para facilitar análisis desde segunda y tercera línea de defensa. Se identifica la implementacion de losinformes, pero de"/>
    <x v="2"/>
  </r>
  <r>
    <n v="88"/>
    <n v="203"/>
    <n v="2019"/>
    <s v="2019 2019"/>
    <n v="32"/>
    <s v="3.1.3.8"/>
    <n v="3"/>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La OAJ elaborará comunicación interna a las subdirectores de reducción y de emergencias indicando que las obligaciones específicas pactadas desde los estudios previos deben ser claras (saber realmente que actividades deben realizar las partes) y verificab"/>
    <s v="Comunicación interna proyectada."/>
    <s v="Una comunicación interna proyectada yremitida."/>
    <n v="1"/>
    <s v="Oficina Asesora Jurídica"/>
    <d v="2019-10-10T00:00:00"/>
    <d v="2020-04-07T00:00:00"/>
    <m/>
    <m/>
    <m/>
    <m/>
    <m/>
    <m/>
    <m/>
    <m/>
    <m/>
    <m/>
    <m/>
    <m/>
    <m/>
    <m/>
    <m/>
    <m/>
    <m/>
    <m/>
    <m/>
    <m/>
    <m/>
    <s v="Se encuentra en desarrollo la acción hasta 2020"/>
    <s v="EN EJECUCIÓN"/>
    <n v="1"/>
    <s v="Mediante Comunicacion Interna No. 2020IE433 del 31-01-2020 se les remitio a las diferentes areas lineamiento en relacion con las obligaciones especificas que se pactan en los estudios previos, indicandoles que estas debe ser claras y verificables (Se remi"/>
    <s v="EN EJECUCIÓN"/>
    <m/>
    <n v="1"/>
    <s v="Mediante Comunicacion Interna No. 2020IE433 del 31-01-2020 se les remitio a las diferentes areas lineamiento en relacion con las obligaciones especificas que se pactan en los estudios previos, indicandoles que estas debe ser claras y verificables (Se remi"/>
    <x v="0"/>
  </r>
  <r>
    <n v="89"/>
    <n v="203"/>
    <n v="2019"/>
    <s v="2019 2019"/>
    <n v="32"/>
    <s v="3.1.3.9"/>
    <n v="1"/>
    <s v="2 02 - AUDITORIA DE DESEMPEÑO"/>
    <s v="Control de Resultados"/>
    <s v="Gestión Contractual"/>
    <s v="HALLAZGO ADMINISTRATIVO CON INCIDENCIA FISCAL Y  PRESUNTA INCIDENCIA DISCIPLINARIA"/>
    <s v="Hallazgo administrativo con incidencia fiscal por valor de $134.817.854 y presunta incidencia disciplinaria por no encontrar en el sitio de las obras el número y densidad de especies vegetales reportadas en el acta de recibo a satisfacción del contrato 49"/>
    <s v="En los proyectos que se ejecuten actividades de traslado y/o siembra de especies vegetales y/o individuos arbóreos se proyectarán mantenimientos periódicosposteriores al recibo a satisfacción del proyecto."/>
    <s v="Mantenimientos Forestales"/>
    <s v="# de Mantenimientos Forestales realizados)/(# de mantenimientos forestales programados)"/>
    <n v="100"/>
    <s v="SUBDIRECCIÓN DE REDUCCIÓN(OBRAS)"/>
    <d v="2019-10-03T00:00:00"/>
    <d v="2020-09-30T00:00:00"/>
    <m/>
    <m/>
    <n v="1"/>
    <s v="12/12/2019 Acciones realizadas: _x000a_ Se envia matriz con el diagnostico de las obras que requieren mantenimiento de arbolado. _x000a_Evidencia:_x000a_Matriz de diagnostico de las obras que requerirían mantenimiento de arbolado _x000a__x000a_16/07/2020 Se avanza con el proceso de ma"/>
    <m/>
    <m/>
    <m/>
    <m/>
    <m/>
    <m/>
    <m/>
    <m/>
    <m/>
    <m/>
    <m/>
    <m/>
    <m/>
    <m/>
    <m/>
    <m/>
    <m/>
    <s v="Se identifica  matriz con el diagnostico de las obras que requieren mantenimiento de arbolado. _x000a_Continua en ejecución hasta 2020"/>
    <s v="EN EJECUCIÓN"/>
    <m/>
    <s v="No se ha designado referente de plan de mejoramiento, pero el ing Wilson Villaher remite los siguientes avances_x000a_Se realizó la revisión de la información y se generó el diagnostico de las obras que requieren mantenimiento de arbolado. _x000a_Evidencia:_x000a_Matriz de"/>
    <s v="EN EJECUCIÓN"/>
    <m/>
    <n v="0"/>
    <s v="Se identificó  la Matriz de diagnóstico de las obras que requerirían mantenimiento de arbolado. y la presentación del diagnóstico de las obras que requerirían mantenimiento de arbolado. Se recomienda  indicar de manera especifica las obras y establecer el"/>
    <x v="2"/>
  </r>
  <r>
    <n v="90"/>
    <n v="203"/>
    <n v="2020"/>
    <s v="2020 2020"/>
    <n v="57"/>
    <s v="3.1.3.1"/>
    <n v="1"/>
    <s v="1 01 - AUDITORIA DE REGULARIDAD"/>
    <s v="Control Gestión"/>
    <s v="Gestión Contractual"/>
    <s v="Hallazgo Administrativo con presunta incidencia disciplinaria"/>
    <s v="Hallazgo administrativo con presunta incidencia disciplinaria, por el no cumplimiento del artículo 2.2.1.1.2.1.1 del Decreto 1082 de 2015, al no señalar en el estudio previo de los contratos de obra Nos. 403 de 2018 y 360 de 2018, el valor estimado y su j"/>
    <s v="Actualizar el formato de los estudios previos para obra e interventoría para la inclusión de la forma en que se calcula presupuesto y los soportes relacionados"/>
    <s v="Actualización del formato  estudios previos"/>
    <s v="Formato actualizado de estudios previos"/>
    <n v="1"/>
    <s v="Oficina Asesor Jurídica"/>
    <d v="2020-06-01T00:00:00"/>
    <d v="2021-04-30T00:00:00"/>
    <m/>
    <m/>
    <m/>
    <m/>
    <m/>
    <m/>
    <m/>
    <m/>
    <m/>
    <s v="23/02/2021: Se encuentra en revisión por parte del area precontractual de la oficina asesora jurídica la implementación de la acción en los formatos correspondientes"/>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91"/>
    <n v="203"/>
    <n v="2020"/>
    <s v="2020 2020"/>
    <n v="57"/>
    <s v="3.1.3.2"/>
    <n v="1"/>
    <s v="1 01 - AUDITORIA DE REGULARIDAD"/>
    <s v="Control Gestión"/>
    <s v="Gestión Contractual"/>
    <s v="Hallazgo administrativo con presunta incidencia disciplinaria y fiscal"/>
    <s v="Hallazgo administrativo con presunta incidencia disciplinaria y fiscal por valor de $2.021.063,71 por sobrecostos en el contrato de obra No. 403 de 2018"/>
    <s v="Actualizar el procedimiento GMR-PD-O1 VERSION 4 incluyendo lineamientos para comparar precios históricos significativos de obras  con características similares"/>
    <s v="Actualización del procedimiento"/>
    <s v="procedimiento actualizado"/>
    <n v="1"/>
    <s v="Subdirección Reducción del Riesgo y Adaptación _x000a_ Oficina Asesor Jurídica"/>
    <d v="2020-06-01T00:00:00"/>
    <d v="2021-05-12T00:00:00"/>
    <m/>
    <m/>
    <m/>
    <s v="16/07/2020 Se avanza con el proceso de actualizacion y concertacion del procedimiento de obras GMR-PD-O1 en el cual se  incluye un cuadrò  comparativo de  precios históricos significativos de obras  con características similares. _x000a_Se anexan como evidencia"/>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92"/>
    <n v="203"/>
    <n v="2020"/>
    <s v="2020 2020"/>
    <n v="57"/>
    <s v="3.3.1.1"/>
    <n v="1"/>
    <s v="1 01 - AUDITORIA DE REGULARIDAD"/>
    <s v="Control Financiero"/>
    <s v="Estados Financieros"/>
    <s v="Hallazgo administrativo"/>
    <s v="Hallazgo Administrativo por ausencia total de Referencias Cruzadas en las notas a los Estados Financieros de carácter específico según documento CBN-0906, reportados al 31 de diciembre de 2019"/>
    <s v="Herramienta de check  lista ,de tal forma que permita hacer un chequeo previo a  la construcción y presentación  anual de los Estados Financieros en  las plataformas electrónicas de cada entidad"/>
    <s v="herramienta de control implementada"/>
    <s v="herramienta de control Implementada/herramienta de control Programada)*100"/>
    <n v="1"/>
    <s v="Subdirección de Gestión Corporativa y Asuntos Disciplinarios- Gestión Contable"/>
    <d v="2020-06-01T00:00:00"/>
    <d v="2021-03-31T00:00:00"/>
    <m/>
    <m/>
    <m/>
    <m/>
    <m/>
    <m/>
    <m/>
    <s v="06/08/2020.Como compromiso en las acciones de mejora en el Plan de mejorameinto, Gestión Contable cuenta con el borrador de la herramienta Check List a fin de  mitigar el riesgo en cuanto a las referencias cruzadas en los Estados Financieros, la cual se a"/>
    <m/>
    <m/>
    <m/>
    <m/>
    <m/>
    <m/>
    <m/>
    <m/>
    <m/>
    <m/>
    <m/>
    <m/>
    <m/>
    <m/>
    <m/>
    <m/>
    <m/>
    <s v="EN EJECUCIÓN"/>
    <m/>
    <n v="0"/>
    <s v="06/08/2020. Se evidencia avance de la acción con una lista de chequeo &quot;ANEXO: LISTA DE CHEQUEO ESTÁNDARES MÍNIMOS DE VALIDACIÓN CONTABLE&quot;, mediante la cual se esta realizando control  con los estandares mínimos a desarrollar que controle las  diferencias "/>
    <x v="2"/>
  </r>
  <r>
    <n v="93"/>
    <n v="203"/>
    <n v="2020"/>
    <s v="2020 2020"/>
    <n v="57"/>
    <s v="3.3.1.3"/>
    <n v="1"/>
    <s v="1 01 - AUDITORIA DE REGULARIDAD"/>
    <s v="Control Financiero"/>
    <s v="Estados Financieros"/>
    <s v="Hallazgo administrativo"/>
    <s v="Hallazgo Administrativo por la NO ejecución de recursos destinados para el Convenio Sendero panorámico Cerros Orientales con la Empresa de Acueducto y Alcantarillado de Bogotá ESP a quien se le asignaron recursos por medio del Acuerdo No.007 de 2016, con "/>
    <s v="Realizar un seguimiento periódicamente a la ejecución recursos FONDIGER"/>
    <s v="Seguimiento periódico recursos FONDIGER"/>
    <s v="Núm. Seguimientos recursos ejecutados  /Seguimientos recursos programados"/>
    <n v="100"/>
    <s v="Oficina Asesora de Planeación"/>
    <d v="2020-06-01T00:00:00"/>
    <d v="2021-04-30T00:00:00"/>
    <m/>
    <m/>
    <m/>
    <m/>
    <m/>
    <m/>
    <m/>
    <m/>
    <m/>
    <m/>
    <n v="40"/>
    <s v="Se han realizado tres reuniones para establecer y depurar los saldos de FONDIGER.    14/01/2021 Se adjunta en la carpeta de evidencias las actas de 5 reuniones realizadas durante el segundo semestre 2020 con el objetivo de revisar la ejecución presupuesta"/>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94"/>
    <n v="203"/>
    <n v="2020"/>
    <s v="2020 2020"/>
    <n v="57"/>
    <s v="3.3.1.4"/>
    <n v="1"/>
    <s v="1 01 - AUDITORIA DE REGULARIDAD"/>
    <s v="Control Financiero"/>
    <s v="Estados Financieros"/>
    <s v="Hallazgo administrativo"/>
    <s v="Hallazgo Administrativo por diferencia de saldos reportados en el informe Financiero, Notas a los Estados Financieros y auxiliar contable del Convenio 001 de 2016 con la Empresa de Acueducto y Alcantarillado de Bogotá."/>
    <s v="Implementar una herramienta que permita hacer un chequeo previo a la transmisión  anual de los Estados Financieros en  las plataformas electrónicas de cada entidad."/>
    <s v="Herramienta de control implementada"/>
    <s v="(herramienta de control Implementada/herramienta de control Programada)*100"/>
    <n v="1"/>
    <s v="Subdirección corporativa y de asuntos disciplinarios"/>
    <d v="2020-06-01T00:00:00"/>
    <d v="2021-03-31T00:00:00"/>
    <m/>
    <m/>
    <m/>
    <m/>
    <m/>
    <m/>
    <m/>
    <s v="06/08/2020.Como compromiso en las acciones de mejora en el Plan de mejorameinto, Gestión Contable cuenta con el borrador de la herramienta Check List a fin de  mitigar el riesgo en cuanto a las diferencias presentadas en los saldos reportados en los cuadr"/>
    <m/>
    <m/>
    <m/>
    <m/>
    <m/>
    <m/>
    <m/>
    <m/>
    <m/>
    <m/>
    <m/>
    <m/>
    <m/>
    <m/>
    <m/>
    <m/>
    <m/>
    <s v="EN EJECUCIÓN"/>
    <m/>
    <n v="0"/>
    <s v="06/08/2020. Se evidencia avance de la acción con una lista de chequeo &quot;ANEXO: LISTA DE CHEQUEO ESTÁNDARES MÍNIMOS DE VALIDACIÓN CONTABLE&quot;, mediante la cual se esta realizando control  con los estandares mínimos a desarrollar que controle las  diferencias "/>
    <x v="2"/>
  </r>
  <r>
    <n v="95"/>
    <n v="203"/>
    <n v="2020"/>
    <s v="2020 2020"/>
    <n v="57"/>
    <s v="3.3.1.5"/>
    <n v="1"/>
    <s v="1 01 - AUDITORIA DE REGULARIDAD"/>
    <s v="Control Financiero"/>
    <s v="Estados Financieros"/>
    <s v="Hallazgo administrativo"/>
    <s v="Hallazgo Administrativo por error en la transcripción de cifras en las Notas a los Estados Financieros y falta de claridad y detalle en las políticas contables para el registro, medición y manejo financiero de los Activos fijos e inventarios"/>
    <s v="Implementación  de una herramienta de check lista, de tal forma que permita hacer un chequeo previo a la transmisión  de los Estados Financieros en  las plataformas electrónicas de cada entidad._x000a_"/>
    <s v=" % de cumplimiento en las actividades_x000a__x000a_"/>
    <s v=" Check lista Ejecutado/ check lista Programado      _x000a__x000a_"/>
    <n v="1"/>
    <s v="Subdirección de Gestión Corporativa y Asuntos Disciplinarios"/>
    <d v="2020-06-01T00:00:00"/>
    <d v="2021-03-31T00:00:00"/>
    <m/>
    <m/>
    <m/>
    <m/>
    <m/>
    <m/>
    <m/>
    <s v="06/08/2020.Como compromiso en las acciones de mejora en el Plan de mejorameinto, Gestión Contable cuenta con el borrador de la herramienta Check List a fin de  mitigar el riesgo en cuanto a las diferencias presentadas en los saldos reportados en los cuadr"/>
    <m/>
    <m/>
    <m/>
    <m/>
    <m/>
    <m/>
    <m/>
    <m/>
    <m/>
    <m/>
    <m/>
    <m/>
    <m/>
    <m/>
    <m/>
    <m/>
    <m/>
    <s v="EN EJECUCIÓN"/>
    <m/>
    <n v="0"/>
    <s v="06/08/2020. Se evidencia avance de la acción con una lista de chequeo &quot;ANEXO: LISTA DE CHEQUEO ESTÁNDARES MÍNIMOS DE VALIDACIÓN CONTABLE&quot;, mediante la cual se esta realizando control  con los estandares mínimos a desarrollar que controle las  diferencias "/>
    <x v="2"/>
  </r>
  <r>
    <n v="96"/>
    <n v="203"/>
    <n v="2020"/>
    <s v="2020 2020"/>
    <n v="57"/>
    <s v="3.3.1.5"/>
    <n v="2"/>
    <s v="1 01 - AUDITORIA DE REGULARIDAD"/>
    <s v="Control Financiero"/>
    <s v="Estados Financieros"/>
    <s v="Hallazgo administrativo"/>
    <s v="Hallazgo Administrativo por error en la transcripción de cifras en las Notas a los Estados Financieros y falta de claridad y detalle en las políticas contables para el registro, medición y manejo financiero de los Activos fijos e inventarios"/>
    <s v="Actualizar de las Políticas del grupo Propiedad Planta y Equipo e Inventarios, acorde a las últimas normas en materia Contable._x000a__x000a_"/>
    <s v="Actualizacion de las politicas"/>
    <s v="Politicas actualizadas/Politicas requeridas de actualización"/>
    <n v="1"/>
    <s v="Subdirección de Gestión Corporativa y Asuntos Disciplinarios"/>
    <d v="2020-06-01T00:00:00"/>
    <d v="2021-03-31T00:00:00"/>
    <m/>
    <m/>
    <m/>
    <m/>
    <m/>
    <m/>
    <m/>
    <s v="06/08/2020.Al corte del 30 de junio no se ha adelantado la acción de mejora, por lo que se espera que a partir del mes de septiembre se inicie con el tema, una vez se tenga la  persona contratista quien es la encargada de la politicas Contables. _x000a__x000a__x000a_13/10/"/>
    <m/>
    <m/>
    <m/>
    <m/>
    <m/>
    <m/>
    <m/>
    <m/>
    <m/>
    <m/>
    <m/>
    <m/>
    <m/>
    <m/>
    <m/>
    <m/>
    <m/>
    <s v="EN EJECUCIÓN"/>
    <m/>
    <n v="0"/>
    <s v="06/08/2020. Actividad que se encuentra en ejecución. No se evidencia avance. LCIR"/>
    <x v="2"/>
  </r>
  <r>
    <n v="97"/>
    <n v="203"/>
    <n v="2020"/>
    <s v="2020 2020"/>
    <n v="57"/>
    <s v="3.3.1.6"/>
    <n v="1"/>
    <s v="1 01 - AUDITORIA DE REGULARIDAD"/>
    <s v="Control Financiero"/>
    <s v="Estados Financieros"/>
    <s v="Hallazgo administrativo"/>
    <s v="Hallazgo Administrativo, por error contable en la depreciación de Los bienes inmuebles: terrenos ubicados en la Diagonal 47 No. 77B 09, Bodegas 7 y 11 donde se encuentran las oficinas del IDIGER."/>
    <s v="Implementar un cronograma de trabajo, tendiente a la actualizacion de la parametrización de los modulos SAY y SAE en el proceso de la depreciación de los  bienes muebles del IDIGER"/>
    <s v="Porcentaje de ejecucion de las actividades del cronograma"/>
    <s v="(actividades ejecutadas/actividades programadas)*100"/>
    <n v="100"/>
    <s v="Subdirección de Gestión Corporativa y Asuntos Disciplinarios, Oficina TICS"/>
    <d v="2020-06-01T00:00:00"/>
    <d v="2021-05-12T00:00:00"/>
    <m/>
    <m/>
    <m/>
    <m/>
    <m/>
    <m/>
    <m/>
    <s v="06/08/2020.Contabilidad: Como acción de mejora quedo: Implementar un cronograma de trabajo, tendiente a la actualizacion de la parametrización de los modulos SAY y SAE en el proceso de la depreciación de los  bienes muebles del IDIGER-   es preciso aclara"/>
    <m/>
    <m/>
    <m/>
    <m/>
    <m/>
    <s v="12/08/2020. En el mes de Julio la Oficina Tics inició los trámites para la contratación de un Ingeniero de SICAPITAL para que apoye la parametrización de los modulos SAY y SAE en el proceso de depreciación de los  bienes muebles del IDIGER. La evidencia s"/>
    <m/>
    <m/>
    <m/>
    <m/>
    <m/>
    <m/>
    <m/>
    <m/>
    <m/>
    <m/>
    <m/>
    <s v="EN EJECUCIÓN"/>
    <m/>
    <n v="0"/>
    <s v="31/07/2020 Durante este periodo no se realizaron los seguimientos a la acción por parte de la dependencia, por tanto no se cuenta con evidencias o soportes de la gestión de la misma. _x000a_Se recomienda tomar las medidas pertinentes a fin de subsanar la acción"/>
    <x v="2"/>
  </r>
  <r>
    <n v="98"/>
    <n v="203"/>
    <n v="2020"/>
    <s v="2020 2020"/>
    <n v="57"/>
    <s v="3.3.3.1.1"/>
    <n v="1"/>
    <s v="1 01 - AUDITORIA DE REGULARIDAD"/>
    <s v="Control Financiero"/>
    <s v="Gestión Presupuestal"/>
    <s v="Hallazgo Administrativo con presunta incidencia disciplinaria"/>
    <s v="Hallazgo Administrativo con presunta incidencia disciplinaria por superar los límites del 20% del presupuesto de la vigencia anterior en la constitución de reservas presupuestales de gastos de inversión, originando una reducción presupuestal de $485.000.0"/>
    <s v="Adelantar de forma bimestral las mesas de trabajo de seguimiento lideradas por la O.A. P y SCAD. con las  areas  involucradas en la ejecución de los pagos de los contratos vigentes."/>
    <s v="Mesas de trabajo de seguimiento a los pagos de los contratos suscritos."/>
    <s v="(Mesas de trabajo realizadas/mesas de trabajo programadas)*100"/>
    <n v="100"/>
    <s v="Responsables Subdirección Corporativa_x000a_ Oficina Asesora de Planeación"/>
    <d v="2020-06-01T00:00:00"/>
    <d v="2021-05-12T00:00:00"/>
    <m/>
    <m/>
    <m/>
    <m/>
    <m/>
    <m/>
    <m/>
    <s v="14/10/2020: Se adjuntan 4 actas;  Seguimiento Presupuestal - Subdirección Análisis de Riesgos y Efectos de Cambio Climatico - Proyecto 1172 - 7566 Vigencias, Reservas, Pasivo Exigible, PAC._x000a_Seguimiento Presupuestal - Subdirección Reducción del Riesgo y Ad"/>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99"/>
    <n v="500"/>
    <n v="2020"/>
    <s v="2020 2020"/>
    <n v="57"/>
    <s v="3.1.3.3"/>
    <n v="1"/>
    <s v="1 01 - AUDITORIA DE REGULARIDAD"/>
    <s v="Control Gestión"/>
    <s v="Gestión Contractual"/>
    <s v="Hallazgo administrativo"/>
    <s v="Hallazgo administrativo, por no realizar estudio de mercado, previo a la contratación realizada a través del contrato de compraventa No. 483 de 2019 con ocasión a la declaratoria de urgencia manifiesta."/>
    <s v="Actualizar el Manual de contratación incluyendo como deben hacerse los estudios de mercado para las contrataciones por urgencia manifiesta"/>
    <s v="Actualización de manual"/>
    <s v="Manual de contratación actualizado"/>
    <n v="1"/>
    <s v="Oficina  Asesora Jurídica"/>
    <d v="2020-06-01T00:00:00"/>
    <d v="2021-04-30T00:00:00"/>
    <m/>
    <m/>
    <m/>
    <m/>
    <m/>
    <m/>
    <m/>
    <m/>
    <m/>
    <s v="15/02/2021: Conjuntamente con la oficina asesora de planeacion y viene trabajando la revision y actualización del manual de contractación"/>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00"/>
    <n v="500"/>
    <n v="2020"/>
    <s v="2020 2020"/>
    <n v="57"/>
    <s v="3.1.3.4"/>
    <n v="1"/>
    <s v="1 01 - AUDITORIA DE REGULARIDAD"/>
    <s v="Control Gestión"/>
    <s v="Gestión Contractual"/>
    <s v="Hallazgo Administrativo con presunta incidencia disciplinaria"/>
    <s v="Hallazgo administrativo con presunta incidencia disciplinaria, por el no cumplimiento del artículo 2.2.1.1.1.7.1., del decreto 1082 de 2015, al no reportar los informes de ejecución del contrato de obra 313 de 2019 y del contrato de interventoría 321 de 2"/>
    <s v="Realizar 4 socializaciones sobre la publicación de los documentos de ejecución contractual en la plataforma SECOP I y II según corresponda."/>
    <s v="Socializaciones publicaciones SECOP I y II"/>
    <s v="(Numero  socializaciones ejecutadas/Numero socializaciones programadas) x100"/>
    <n v="1"/>
    <s v="Oficina  Asesora Jurídica"/>
    <d v="2020-06-01T00:00:00"/>
    <d v="2021-04-30T00:00:00"/>
    <m/>
    <m/>
    <m/>
    <m/>
    <m/>
    <m/>
    <m/>
    <m/>
    <m/>
    <s v="15/02/2021: El día 30 de julio de 2020 se realizo por parte del doctor Eliecer Arguello la capacitacipón denominada &quot;Supervisión y Apoyo a la Supervisión&quot; donde se trataron entre varios temas referentes al este asunto lo concerniente a la publicacion de d"/>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01"/>
    <n v="500"/>
    <n v="2020"/>
    <s v="2020 2020"/>
    <n v="57"/>
    <s v="3.1.3.5"/>
    <n v="1"/>
    <s v="1 01 - AUDITORIA DE REGULARIDAD"/>
    <s v="Control Gestión"/>
    <s v="Gestión Contractual"/>
    <s v="Hallazgo Administrativo con presunta incidencia disciplinaria"/>
    <s v="Hallazgo administrativo con presunta incidencia disciplinaria por debilidades en la supervisión del contrato de obra No. 313 de 2019 y el contrato de interventoría No. 321 de 2019, en relación con la aprobación del personal idóneo."/>
    <s v="Realizar reunión de seguimiento al inicio del contrato para la validación del personal propuesto."/>
    <s v="Reunión de verificación de perfiles"/>
    <s v="(reuniones realizadas / reuniones programadas )*100"/>
    <n v="100"/>
    <s v="Sub. Reducción del Riesgo y Adaptación Cambio _x000a_Of. Asesora Jurídica_x000a__x000a_"/>
    <d v="2020-06-20T00:00:00"/>
    <d v="2021-04-30T00:00:00"/>
    <m/>
    <m/>
    <m/>
    <s v="16/07/2020 Esta acciòn se encuentra en curso se aplicarà para los procesos contratados despues del mes de maryo donde se origina la acciòn. _x000a_Se adjunta como evidencia el seguimiento realizado en la obra de San martin de Porres_x000a__x000a_30/09/2020 Acciones realiza"/>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02"/>
    <n v="500"/>
    <n v="2020"/>
    <s v="2020 2020"/>
    <n v="57"/>
    <s v="3.1.3.6"/>
    <n v="1"/>
    <s v="1 01 - AUDITORIA DE REGULARIDAD"/>
    <s v="Control Gestión"/>
    <s v="Gestión Contractual"/>
    <s v="Hallazgo administrativo"/>
    <s v="Hallazgo administrativo, por suscripción del acta de recibo de satisfacción firmado el 10 de septiembre de 2019, sin haber cumplido con los requerimientos necesarios para realizar dicho trámite."/>
    <s v="Actualizar el procedimiento GMR-PD-O1 VERSION 4 incluyéndolos tiempos necesarios para elaboración y aprobación de informes mensuales y final y las actividades conexas para la liquidación del contrato"/>
    <s v="actualización del procedimiento"/>
    <s v="procedimiento actualizado"/>
    <n v="1"/>
    <s v="_x000a_Sub. Reducción del Riesgo y Adaptación _x000a_Of. Asesora Jurídica_x000a_"/>
    <d v="2020-06-01T00:00:00"/>
    <d v="2021-05-12T00:00:00"/>
    <m/>
    <m/>
    <m/>
    <s v="16/07/2020  Se avanza con el proceso de actualizacion y concertacion del procedimiento de obras GMR-PD-O1 en el cual se  incluye un cuadrò  comparativo de  precios históricos significativos de obras  con características similares. _x000a_Se anexan como evidenci"/>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03"/>
    <n v="500"/>
    <n v="2020"/>
    <s v="2020 2020"/>
    <n v="57"/>
    <s v="3.1.3.7"/>
    <n v="1"/>
    <s v="1 01 - AUDITORIA DE REGULARIDAD"/>
    <s v="Control Gestión"/>
    <s v="Gestión Contractual"/>
    <s v="Hallazgo administrativo"/>
    <s v="Hallazgo administrativo por irregularidades en el pago de aportes a la Administradora de Riesgos Laborales por parte del contratista UMACON OBRAS CIVILES Y ARQUITECTONICAS"/>
    <s v="Establecer lineamientos de control para la supervisión de las interventorías en Manual de Contratación"/>
    <s v="Actualización Manual de Contratación"/>
    <s v="Manual de Contratación Actualizado"/>
    <n v="1"/>
    <s v="Oficina  Asesora Jurídica"/>
    <d v="2020-06-01T00:00:00"/>
    <d v="2021-04-30T00:00:00"/>
    <m/>
    <m/>
    <m/>
    <m/>
    <m/>
    <m/>
    <m/>
    <m/>
    <m/>
    <s v="15/02/2021: Conjuntamente con la oficina asesora de planeacion y viene trabajando la revision y actualización del manual de contractación. Por ota parte el día de hoy se publico en el mapa de procesos del idiger la nueva guia de supervision e interventori"/>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04"/>
    <n v="500"/>
    <n v="2020"/>
    <s v="2020 2020"/>
    <n v="57"/>
    <s v="3.1.3.8"/>
    <n v="1"/>
    <s v="1 01 - AUDITORIA DE REGULARIDAD"/>
    <s v="Control Gestión"/>
    <s v="Gestión Contractual"/>
    <s v="Hallazgo administrativo"/>
    <s v="Hallazgo administrativo por el incumplimiento del numeral 6 del Artículo 30 de la Ley 80 de 1993 al no satisfacerse por parte de la oferta ganadora, los requisitos habilitantes establecidos en el pliego de condiciones del proceso No. IDIGER-SA-SI-010-2018"/>
    <s v="Actualizar los formatos de los pliegos de condiciones, incluyendo las reglas para realizar el redondeo  en los valores de los indicadores financieros, cuando se presente proponente plural._x000a_"/>
    <s v="actualización del formato de pliegos."/>
    <s v="formato del pliego actualizado"/>
    <n v="1"/>
    <s v="Oficina  Asesora Jurídica"/>
    <d v="2020-06-20T00:00:00"/>
    <d v="2021-04-30T00:00:00"/>
    <m/>
    <m/>
    <m/>
    <m/>
    <m/>
    <m/>
    <m/>
    <m/>
    <m/>
    <s v="23/02/2021: Se encuentra en revisión por parte del area precontractual de la oficina asesora jurídica la implementación de la acción en los formatos correspondientes_x000a__x000a_16/03/2021:  Desde el area precontractual la condición de redondeo se está estableciendo"/>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05"/>
    <n v="500"/>
    <n v="2020"/>
    <s v="2020 2020"/>
    <n v="57"/>
    <s v="3.1.3.9"/>
    <n v="1"/>
    <s v="1 01 - AUDITORIA DE REGULARIDAD"/>
    <s v="Control Gestión"/>
    <s v="Gestión Contractual"/>
    <s v="Hallazgo Administrativo con presunta incidencia disciplinaria"/>
    <s v="Hallazgo administrativo con presunta incidencia disciplinaria por la suscripción del contrato de compraventa No. 483 de 2019, con ocasión a la declaratoria de urgencia manifiesta, toda vez que la entidad contaba con un stock de colchonetas en el Centro Di"/>
    <s v="Actualizar el  procedimiento de aprovisionamiento y servicios de logística. aclarando que no puede variarse la destinación por la cual fueron adquiridos los bienes"/>
    <s v="Actualización del procedimiento"/>
    <s v="Procedimiento actualizado"/>
    <n v="1"/>
    <s v="Subdirección de Emergencias_x000a_"/>
    <d v="2020-06-01T00:00:00"/>
    <d v="2021-05-12T00:00:00"/>
    <m/>
    <m/>
    <m/>
    <m/>
    <n v="1"/>
    <s v="30/07/2020: _x000a_Se realiza actualización del  procedimiento:_x000a_Aprovisionamiento, servicios de logística y entrega de ayudas no pecuniarias del Centro Distrital Logístico y de Reserva_x000a_CAE-PD-OE Versión 7_x000a__x000a_30_09_2020: Se realiza actualización de procedimiento, "/>
    <m/>
    <m/>
    <m/>
    <m/>
    <m/>
    <m/>
    <m/>
    <m/>
    <m/>
    <m/>
    <m/>
    <m/>
    <m/>
    <m/>
    <m/>
    <m/>
    <m/>
    <m/>
    <m/>
    <s v="EN EJECUCIÓN"/>
    <m/>
    <n v="0"/>
    <s v="Se presenta reporte extemporaneo de seguimiento. Se recomienda establecer mecanismos de control para asegurar su registro en tiempo , para facilitar análisis desde segunda y tercera línea de defensa. No se evidencia procedimiento actualizado en página web"/>
    <x v="2"/>
  </r>
  <r>
    <n v="106"/>
    <n v="500"/>
    <n v="2020"/>
    <s v="2020 2020"/>
    <n v="57"/>
    <s v="3.2.1.1"/>
    <n v="1"/>
    <s v="1 01 - AUDITORIA DE REGULARIDAD"/>
    <s v="Control de Resultados"/>
    <s v="Planes, Programas y Proyectos y/o Plan Estrátegico"/>
    <s v="Hallazgo administrativo"/>
    <s v="Hallazgo administrativo, por ausencia de los documentos de formulación de los Proyectos de inversión 1158 y 1178."/>
    <s v="Elaborar un documento técnico soporte para los proyectos de inversión donde se evidencie el alcance de los proyectos y sus actualizaciones"/>
    <s v="Documentos Técnicos de Soporte"/>
    <s v="(Documento implementado/Documento programada)*100"/>
    <n v="4"/>
    <s v="Oficina Asesora de Planeación"/>
    <d v="2020-06-01T00:00:00"/>
    <d v="2020-12-31T00:00:00"/>
    <m/>
    <m/>
    <m/>
    <m/>
    <m/>
    <m/>
    <m/>
    <m/>
    <m/>
    <m/>
    <n v="100"/>
    <s v="Entonces se construyeron los cuatro documentos que soportan los proyectos de inversión del 2020 al 2024 y se encuentra pendiente la publicación de estos documentos del documento técnico soporte.   23/12/2020_x000a_Se adjuntan las fichas EBI que son el documento"/>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07"/>
    <n v="500"/>
    <n v="2020"/>
    <s v="2020 2020"/>
    <n v="57"/>
    <s v="3.2.1.2"/>
    <n v="1"/>
    <s v="1 01 - AUDITORIA DE REGULARIDAD"/>
    <s v="Control de Resultados"/>
    <s v="Planes, Programas y Proyectos y/o Plan Estrátegico"/>
    <s v="Hallazgo Administrativo con presunta incidencia disciplinaria"/>
    <s v="Hallazgo administrativo con presunta incidencia disciplinaria por debilidades en la formulación de la meta 4 “Pagar 100% compromisos de las vigencias anteriores fenecidas para identificar los pasivos exigibles generados en el proyecto de inversión 1158” y"/>
    <s v="Elaborar un documento técnico soporte para los proyectos de inversión de acuerdo con los lineamientos establecidos por SDP"/>
    <s v="Documentos Técnicos de Soporte"/>
    <s v="(Documento implementado/Documento programada)*100"/>
    <n v="4"/>
    <s v="Oficina Asesora de Planeación"/>
    <d v="2020-06-20T00:00:00"/>
    <d v="2020-12-31T00:00:00"/>
    <m/>
    <m/>
    <m/>
    <m/>
    <m/>
    <m/>
    <m/>
    <m/>
    <m/>
    <m/>
    <n v="100"/>
    <s v="Entonces se construyeron los cuatro documentos que soportan los proyectos de inversión del 2020 al 2024 y se encuentra pendiente la publicación de estos documentos del documento técnico soporte.   23/12/2020_x000a_Se adjuntan las fichas EBI que son el documento"/>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08"/>
    <n v="500"/>
    <n v="2020"/>
    <s v="2020 2020"/>
    <n v="57"/>
    <s v="3.2.1.2"/>
    <n v="2"/>
    <s v="1 01 - AUDITORIA DE REGULARIDAD"/>
    <s v="Control de Resultados"/>
    <s v="Planes, Programas y Proyectos y/o Plan Estrátegico"/>
    <s v="Hallazgo Administrativo con presunta incidencia disciplinaria"/>
    <s v="Hallazgo administrativo con presunta incidencia disciplinaria por debilidades en la formulación de la meta 4 “Pagar 100% compromisos de las vigencias anteriores fenecidas para identificar los pasivos exigibles generados en el proyecto de inversión 1158” y"/>
    <s v="Implementar mesas de seguimiento bimestral a la ejecución presupuestal"/>
    <s v="Mesas de seguimiento"/>
    <s v="Mesas de seguimiento ejecutadas/Mesas de seguimiento programadas"/>
    <n v="100"/>
    <s v="Oficina Asesora de Planeación"/>
    <d v="2020-06-01T00:00:00"/>
    <d v="2021-05-12T00:00:00"/>
    <m/>
    <m/>
    <m/>
    <m/>
    <m/>
    <m/>
    <m/>
    <m/>
    <m/>
    <m/>
    <n v="90"/>
    <s v="Se han realizado cuatro mesas de trabajo con los gerentes de proyecto con el fin de Dar seguimiento presupuestal alabanza de los proyectos.   23/12/2020_x000a_Se adjuntan las fichas EBI que son el documento que soporta los proyectos de acuerdo con la accion for"/>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09"/>
    <n v="500"/>
    <n v="2020"/>
    <s v="2020 2020"/>
    <n v="507"/>
    <d v="2020-01-03T00:00:00"/>
    <n v="1"/>
    <s v="VISITA DE CONTROL FISCAL"/>
    <s v="Control Gestión"/>
    <s v="Control Fiscal Interno"/>
    <s v="Hallazgo administrativo"/>
    <s v="Hallazgo administrativo por suscribir contrato sin la revisión jurídica pertinente, toda vez que el contratista con el cual se suscribió el contrato de suministro No. 88 de 2020, no tiene registrada una actividad económica en el RUT, que permita el su"/>
    <s v="SOLICITAR CONCEPTO A LA DIAN SOBRE LA FINALIDAD DE ACTIVIDAD ECONOMICA EN EL RUT."/>
    <s v="Solicitud de concepto"/>
    <s v="Un concepto emitido"/>
    <n v="1"/>
    <s v="Oficina Asesora Jurídica"/>
    <d v="2020-07-08T00:00:00"/>
    <d v="2021-03-31T00:00:00"/>
    <m/>
    <m/>
    <m/>
    <m/>
    <m/>
    <m/>
    <m/>
    <m/>
    <m/>
    <s v="16/02/2021: Mediante radicado 2020EE11377 se solcito a la DIAN concepto respecto a la finalidad de la actividad economica inscrita en el RUT (Se anexa comunicacion referenciada)_x000a__x000a_25/03/2021: Mediante radicado 2021EE1743 del 23/02/2021 se insiste en solici"/>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10"/>
    <n v="500"/>
    <n v="2020"/>
    <s v="2020 2020"/>
    <n v="507"/>
    <d v="2020-01-03T00:00:00"/>
    <n v="2"/>
    <s v="VISITA DE CONTROL FISCAL"/>
    <s v="Control Gestión"/>
    <s v="Control Fiscal Interno"/>
    <s v="Hallazgo administrativo"/>
    <s v="Hallazgo administrativo por suscribir contrato sin la revisión jurídica pertinente, toda vez que el contratista con el cual se suscribió el contrato de suministro No. 88 de 2020, no tiene registrada una actividad económica en el RUT, que permita el su"/>
    <s v="FORMALIZAR LISTA DE CHEQUEO _x000a_PROCEDIMIENTO DE ADQUISICIÒN DE BIENES Y SERVICIOS, MEDIANTE ACTOS DE RATIFICACIÒN DE CONTRATOS  _x000a_ARTICULO 66 LEY 1523 DE 2012VINCULANDO EL CONCEPTO SOLICITADO A LA DIAN SOBRE LA FINALIDAD DEL RUT."/>
    <s v="Incluir concepto"/>
    <s v="Concepto incluido"/>
    <n v="1"/>
    <s v="Oficina Asesora Jurídica"/>
    <d v="2020-07-08T00:00:00"/>
    <d v="2021-03-31T00:00:00"/>
    <m/>
    <m/>
    <m/>
    <m/>
    <m/>
    <m/>
    <m/>
    <m/>
    <m/>
    <s v="23/02/2021: La lista de chequeo ya se encuentra elaborada pero se esta a la espera de una respuesta por parte de la DIAN antes de su publicacion "/>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11"/>
    <n v="500"/>
    <n v="2020"/>
    <s v="2020 2020"/>
    <n v="507"/>
    <d v="2020-02-03T00:00:00"/>
    <n v="1"/>
    <s v="VISITA DE CONTROL FISCAL"/>
    <s v="Control Gestión"/>
    <s v="Control Fiscal Interno"/>
    <s v="Hallazgo administrativo"/>
    <s v="16/02/2021: Mediante radicado 2020ee11377 se solcito a la DIAN concepto respecto a la finalidad de la actividad economica inscrita en el RUT (Se anexa comunicacion referenciada)_x000a_25/03/2021: Mediante radicado 2021EE1743 del 23/02/2021 se insiste en solicit"/>
    <s v="SOLICITAR CONCEPTO A LA DIAN SOBRE LA FINALIDAD DE ACTIVIDAD ECONOMICA EN EL RUT."/>
    <s v="Solicitud de concepto"/>
    <s v="Un concepto emitido"/>
    <n v="1"/>
    <s v="Oficina Asesora Jurídica"/>
    <d v="2020-07-08T00:00:00"/>
    <d v="2021-03-31T00:00:00"/>
    <m/>
    <m/>
    <m/>
    <m/>
    <m/>
    <m/>
    <m/>
    <m/>
    <m/>
    <s v="16/02/2021: Mediante radicado 2020EE11377 se solcito a la DIAN concepto respecto a la finalidad de la actividad economica inscrita en el RUT (Se anexa comunicacion referenciada)_x000a__x000a_25/03/2021: Mediante radicado 2021EE1743 del 23/02/2021 se insiste en solici"/>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12"/>
    <n v="500"/>
    <n v="2020"/>
    <s v="2020 2020"/>
    <n v="507"/>
    <d v="2020-02-03T00:00:00"/>
    <n v="2"/>
    <s v="VISITA DE CONTROL FISCAL"/>
    <s v="Control Gestión"/>
    <s v="Control Fiscal Interno"/>
    <s v="Hallazgo administrativo"/>
    <s v="Hallazgo administrativo por suscribir contrato sin la revisión jurídica pertinente, toda vez que el contratista con el cual se suscribió el contrato de suministro No. 87 de 2020, no tiene registrada una actividad económica en el RUT, que permita el su"/>
    <s v="FORMALIZAR LISTA DE CHEQUEO _x000a_PROCEDIMIENTO DE ADQUISICIÒN DE BIENES Y SERVICIOS, MEDIANTE ACTOS DE RATIFICACIÒN DE CONTRATOS  _x000a_ARTICULO 66 LEY 1523 DE 2012VINCULANDO EL CONCEPTO SOLICITADO A LA DIAN SOBRE LA FINALIDAD DEL RUT."/>
    <s v="Incluir concepto"/>
    <s v="Concepto incluido"/>
    <n v="1"/>
    <s v="Oficina Asesora Jurídica"/>
    <d v="2020-07-08T00:00:00"/>
    <d v="2021-03-31T00:00:00"/>
    <m/>
    <m/>
    <m/>
    <m/>
    <m/>
    <m/>
    <m/>
    <m/>
    <m/>
    <s v="23/02/2021: La lista de chequeo ya se encuentra elaborada pero se esta a la espera de una respuesta por parte de la DIAN antes de su publicacion "/>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n v="1"/>
    <n v="203"/>
    <n v="2018"/>
    <s v="2018 2018"/>
    <n v="52"/>
    <s v="3.1.4.4.4.1"/>
    <n v="1"/>
    <s v="01 - AUDITORIA DE REGULARIDAD"/>
    <s v="Control Gestión"/>
    <s v="Gestión Contractual"/>
    <s v="Hallazgo administrativo"/>
    <s v="Hallazgo administrativo por Constitución de Reservas, contraviniendo los principios de Anualidad y Planeación establecidos en el Estatuto Orgánico del Presupuesto y otras normas."/>
    <s v="Realizar mesas de trabajo para realizar seguimiento presupuestal y concienciación frente a la constitución y ejecución de reservas en las dependencias"/>
    <s v="Realización mesas de seguimiento"/>
    <s v="(Mesas de trabajo realizadas/Mesas de trabajo programadas)*100"/>
    <n v="1"/>
    <s v="Subdirección Corporativa y de Asuntos Disciplinarios"/>
    <d v="2018-06-01T00:00:00"/>
    <d v="2019-02-28T00:00:00"/>
    <m/>
    <m/>
    <m/>
    <m/>
    <m/>
    <m/>
    <n v="1"/>
    <s v="Se identifican mesas de seguimiento en las cuales se realiza el seguimiento presupuestal de reservas y vigencia. Como soporte consta las mesas de trabajo del es de junio a septiembre de 2018 con las dependencia cabezas de proyecto. Se identifican a la fec"/>
    <m/>
    <m/>
    <m/>
    <m/>
    <m/>
    <m/>
    <n v="64"/>
    <s v="Seguimiento 17/05/2019_x000a_Se evidencia acta de reunión No.27 del 23/11/2018 Tema: Sub de Manejo Emergencias, seguimiento presupuestal proyecto 1178, con cinco (5) participantes. Se evidencia acta de reunión No.28 del 23/11/2018 Tema: Sub de Corporativa, segu"/>
    <n v="1"/>
    <s v="19/07/2019_x000a_Se realizaron 10 mesas adicionales de  seguimiento para un total de 23  (Seguimiento pasado 14). El indicador  se valora en 23422= 109%  garantizandose el 100% de cumplimiento.  Esta estrategia se llevará a cabo de forma sostenible como control"/>
    <m/>
    <m/>
    <n v="1"/>
    <s v="Se identifican mesas de seguimiento en las cuales se realiza el seguimiento presupuestal de reservas y vigencia con las diferentes dependencias del Idiger que gerencian los diferentes proyectos de inversión. Como soporte consta en actas  las mesas de trab"/>
    <s v="CUMPLIDA"/>
    <n v="1"/>
    <s v="Se identifican mesas de seguimiento en las cuales se realiza el seguimiento presupuestal de reservas y vigencia con las diferentes dependencias del Idiger que gerencian los diferentes proyectos de inversión. Como soporte consta en actas  las mesas de trab"/>
    <x v="0"/>
    <s v="CERRADA AUDITORIA CÓD 57 PAD 2020"/>
  </r>
  <r>
    <n v="2"/>
    <n v="203"/>
    <n v="2018"/>
    <s v="2018 2018"/>
    <n v="52"/>
    <s v="3.1.2.1"/>
    <n v="1"/>
    <s v="01 - AUDITORIA DE REGULARIDAD"/>
    <s v="Control Gestión"/>
    <s v="Plan de mejoramiento"/>
    <s v="Hallazgo Administrativo con presunta incidencia disciplinaria"/>
    <s v="Hallazgo administrativo con presunta incidencia disciplinaria, por no atender dentro de los plazos legales varios derechos de petición, radicados en la entidad durante la vigencia 2017"/>
    <s v="Continuar con las estrategias de monitoreo y seguimiento con las diferentes dependencias frente a la gestión de pqrs"/>
    <s v="Desarrollo de Acciones de monitoreo y seguimeinto"/>
    <s v="(Acciones monitoreo y seguimiento desarrolladas/Acc. Programadas)*100"/>
    <n v="1"/>
    <s v="Subdirección Corporativa y de Asuntos Disciplinarios"/>
    <d v="2018-05-25T00:00:00"/>
    <d v="2019-03-30T00:00:00"/>
    <m/>
    <m/>
    <m/>
    <m/>
    <m/>
    <m/>
    <n v="1.67"/>
    <s v="La Subdirección manifiesta que se han seguido realizando acciones de monitoreo y seguimiento: _x000a_  - Seguimiento semanal de los PQRS por cada dependencia, con las respectivas alertas_x000a_  - Generación de alertas automáticas a las diferentes dependencias, envia"/>
    <m/>
    <m/>
    <m/>
    <m/>
    <m/>
    <m/>
    <n v="100"/>
    <s v="Seguimiento 17/05/2019_x000a_Se evidencia 105 acciones (correos electrónicos) remitidos por el área de atención al ciudadano a las diferentes áreas del IDIGER, con el correspondiente seguimiento a los radicados PQRS, correspondientes a los meses de noviembre y "/>
    <n v="100"/>
    <s v="19/07/2019  Se mantiene estrategia de seguimiento a la fecha. DKRP"/>
    <m/>
    <m/>
    <n v="1"/>
    <s v="La Subdirección manifiesta que se han seguido realizando acciones de monitoreo y seguimiento: _x000a_  - Seguimiento semanal de los PQRS por cada dependencia, con las respectivas alertas_x000a_  - Generación de alertas automáticas a las diferentes dependencias, envia"/>
    <s v="CUMPLIDA"/>
    <n v="1"/>
    <s v="La Subdirección manifiesta que se han seguido realizando acciones de monitoreo y seguimiento: _x000a_  - Seguimiento semanal de los PQRS por cada dependencia, con las respectivas alertas_x000a_  - Generación de alertas automáticas a las diferentes dependencias, envia"/>
    <x v="0"/>
    <s v="CERRADA AUDITORIA CÓD 57 PAD 2020"/>
  </r>
  <r>
    <n v="3"/>
    <n v="203"/>
    <n v="2018"/>
    <s v="2018 2018"/>
    <n v="52"/>
    <s v="3.3.1.1"/>
    <n v="1"/>
    <s v="01 - AUDITORIA DE REGULARIDAD"/>
    <s v="Control Financiero"/>
    <s v="Estados Contables"/>
    <s v="Hallazgo Administrativo con presunta incidencia disciplinaria"/>
    <s v="Hallazgo Administrativo con presunta incidencia disciplinaria por diferencias presentadas en el Balance General y el Estado de Actividad Financiera, Económica, Social y Ambiental, reportado en el aplicativo SIVICOF y los Libros Auxiliares presentados por "/>
    <s v="Solicitar a la Contraloría de Bogotá un concepto sobre que trámites deben realizarse en caso de posterior modificación de la información financiera reportada en el sistema SIVICOF y proceder de conformidad"/>
    <s v="Solicitud de Concepto"/>
    <s v="Un concepto solicitado y aplicado"/>
    <n v="1"/>
    <s v="Subdirección Corporativa y Asuntos Disciplinarios- Área Contable"/>
    <d v="2018-06-15T00:00:00"/>
    <d v="2019-03-31T00:00:00"/>
    <m/>
    <m/>
    <m/>
    <m/>
    <m/>
    <m/>
    <n v="1"/>
    <s v="Se identifica que la dependencia realizó solicitud de concepto a la Contaduría General de la Nación por modificación de información financiera bajo EE 11504 de 2018. La Contaduría responde mediante comunicación 2018 er 15148 que manifiesta en su cuerpo: a"/>
    <m/>
    <m/>
    <m/>
    <m/>
    <m/>
    <m/>
    <n v="100"/>
    <s v="Seguimiento 17/05/2019_x000a__x000a_Se evidencia comunicado oficial 2018EE11504 del 15/08/2018, radicado el día 18 de agosto de 2018 del IDIGER a la CONTADURÍA GENERAL DE LA NACIÓN, realizando “consulta informes contables presentados a la Contaduría en el sistema CHI"/>
    <n v="50"/>
    <s v="La SCAD  reiteró  solicitud mediante comunicación externa enviada con radicado No.2019EE9986 del 18 de julio de 2019.  Si  no se obtiene respuesta  se solicitará una mesa de trabajo .Continua al 50%. DKRP"/>
    <n v="0.5"/>
    <s v="Se han solicitado dos conceptos sin respuesta por parte de la Contraloría. En la entidad se hicieron los ajustes respectivos en los formatos reportados a Contaduría General de la Nación. Queda pendiente una tercera solicitud a Contraloría. DKRP_x000a__x000a_Se identi"/>
    <n v="1"/>
    <s v="Se evidencia comunicado oficial 2018EE11504 del 15/08/2018, radicado el día 18 de agosto de 2018 del IDIGER a la CONTADURÍA GENERAL DE LA NACIÓN, realizando “consulta informes contables presentados a la Contaduría en el sistema CHIP”.  Esta responde media"/>
    <s v="CUMPLIDA"/>
    <n v="1"/>
    <s v="Se evidencia comunicado oficial 2018EE11504 del 15/08/2018, radicado el día 18 de agosto de 2018 del IDIGER a la CONTADURÍA GENERAL DE LA NACIÓN, realizando “consulta informes contables presentados a la Contaduría en el sistema CHIP”.  Esta responde media"/>
    <x v="0"/>
    <s v="CERRADA AUDITORIA CÓD 57 PAD 2020"/>
  </r>
  <r>
    <n v="4"/>
    <n v="203"/>
    <n v="2018"/>
    <s v="2018 2018"/>
    <n v="52"/>
    <s v="3.1.3.1"/>
    <n v="1"/>
    <s v="01 - AUDITORIA DE REGULARIDAD"/>
    <s v="Control Gestión"/>
    <s v="Gestión Contractual"/>
    <s v="HALLAZGO ADMINISTRATIVO CON INCIDENCIA FISCAL Y  PRESUNTA INCIDENCIA DISCIPLINARIA"/>
    <s v="Hallazgo administrativo con incidencia fiscal por mayor valor pagado en cuantía de $20.981.084, por pago inadecuado del recurso humano, y presunta incidencia disciplinaria, por debilidades en la interventoría asociadas al control del personal en el Contra"/>
    <s v="Elaborar y comunicar lineamiento de presentación de soportes de pago del componente PMT a las interventorías de las obras contratadas"/>
    <s v="Lineamiento elaborado y comunicado"/>
    <s v="(Lineamientos elaborados y comunicado a interventorias/No.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2019 OCI: Se evidencia matriz de seguimiento al pago de Seguridad Social y Parafiscales y soportes correspondiente al Contrato 213 de 2018. No obstante la acción hace referencia a la elaboración y comunicación de un lineamiento, por lo "/>
    <n v="50"/>
    <s v="SEGUIMIENTO JULIO 2019 OCI: Se evidencia documento con radicado 2019EE5577 dirigido a la empresa &quot;INGECO&quot; en esta comunicación se observan instrucciones con relacion al Plan de Trabajo, Plan General de Obra, Formatos y Pagos, con relacion al contrato de i"/>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presenta  comunicaciones remitidas a 10 interventorías de obras contratadas en donde entre otros temas se dan instrucciones para la presentación de soportes de pagos de parafiscales. Se adjuntan como evidencia los lineamientos elaborados y"/>
    <s v="CUMPLIDA"/>
    <m/>
    <m/>
    <x v="0"/>
    <s v="CERRADA AUDITORIA CÓD 57 PAD 2020"/>
  </r>
  <r>
    <n v="5"/>
    <n v="203"/>
    <n v="2018"/>
    <s v="2018 2018"/>
    <n v="52"/>
    <s v="3.1.3.14"/>
    <n v="1"/>
    <s v="01 - AUDITORIA DE REGULARIDAD"/>
    <s v="Control Gestión"/>
    <s v="Gestión Contractual"/>
    <s v="Hallazgo administrativo"/>
    <s v="Hallazgo administrativo por la inadecuada estructuración de la modificación del Contrato de Interventoría 436 de 2016."/>
    <s v="Especificar el perfil de formación académica y la idoneidad (experiencia general y específica) de los profesionales que se requieran en el formato de solicitud y prórroga"/>
    <s v="Registro Perfiles de formación especificos"/>
    <s v="(Registro Perfiles de formación especificos/Modificaciones de contrato que incluyan personal)*100"/>
    <n v="1"/>
    <s v="Subdirección de Reducción y Adaptación al Cambio Climático"/>
    <d v="2018-09-01T00:00:00"/>
    <d v="2019-05-01T00:00:00"/>
    <m/>
    <m/>
    <n v="1"/>
    <s v="Se elaboró el formato que incorpora en la solicitud y prórroga los requerimientos del perfil de la formación académica y la idoneidad en términos de experiencia general y específica. Se identifica en IV. JUSTIFICACIÓN DE LA MODIFICACIÓN SOLICITADA Se adju"/>
    <m/>
    <m/>
    <m/>
    <m/>
    <m/>
    <m/>
    <m/>
    <m/>
    <m/>
    <m/>
    <n v="0"/>
    <s v=" _x000a_SEGUIMIENTO ABRIL 2019 OCI: El formato de solicitud de prorroga no se presenta de acuerdo a lo establecido en la acción: &quot;Especificar el perfil de formación académica y la idoneidad (experiencia general y específica) de los profesionales que se requiera"/>
    <n v="0"/>
    <s v="SEGUIMIENTO JULIO 2019 OCI: En los formatos de solicitud de prorroga remitidos no se evidencia la expecificacion frente al perfil de formación académica y la idoneidad (Registro Perfiles de formación especificos/Modificaciones de contrato que incluyan per"/>
    <n v="80"/>
    <s v="SEGUIMIENTO OCTUBRE 2019 OCI: La dependencia remite formato con apartado para perfil y solcitud a la OAP para revisión y formalización del formato. Se dara por cumplida la acción una vez  el formato sea publicado en mapa de procesos."/>
    <n v="1"/>
    <s v="De acuerdo con lo manigestado por la Oficina Asesora Juridica y la oficina de planeación el formato existente &quot; GCT-FT-20 Solicitud de Prorroga, Adicion o Modificacion contractual&quot;, es se puede usar para este fin en caso de ser requerido, sin necesidad de"/>
    <s v="CUMPLIDA"/>
    <m/>
    <m/>
    <x v="0"/>
    <s v="CERRADA AUDITORIA CÓD 57 PAD 2020"/>
  </r>
  <r>
    <n v="6"/>
    <n v="203"/>
    <n v="2018"/>
    <s v="2018 2018"/>
    <n v="52"/>
    <s v="3.1.3.7"/>
    <n v="1"/>
    <s v="01 - AUDITORIA DE REGULARIDAD"/>
    <s v="Control Gestión"/>
    <s v="Gestión Contractual"/>
    <s v="Hallazgo Administrativo con presunta incidencia disciplinaria"/>
    <s v="Hallazgo administrativo con presunta incidencia disciplinaria, por no acreditar el pago de los aportes a la Aseguradora de Riesgos Laborales en el Contrato de Obra 145 de 2016"/>
    <s v="Fijar un lineamiento de control sobre la presentación de soportes de pago de ARL a las interventorías de las obras contratadas"/>
    <s v="Control implementado"/>
    <s v="(Control ARL implementado por interventoría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OCI: Se evidencia matriz de seguimiento al pago de Seguridad Social y Parafiscales y soportes correspondiente al Contrato 213 de 2018. No obstante la acción hace referencia a la elaboración y comunicación de un lineamiento, por lo tanto"/>
    <n v="0"/>
    <s v="SEGUIMIENTO JULIO DE 2019: Se evidencian soportes de pago de seguridad social correspondiente a las obras de CODITO Y SOTAVENTO. La Oficina de Control Interno reitera  la acción hace referencia a la elaboración y comunicación de un lineamiento, por lo tan"/>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remite comunicaciones remitidas a las 10 interventorías de obras contratadas en donde entre otros temas se dan instrucciones para la presentación de soportes de pagos de parafiscales. Se adjuntan como evidencia los lineamientos elaborados "/>
    <s v="CUMPLIDA"/>
    <m/>
    <m/>
    <x v="0"/>
    <s v="CERRADA AUDITORIA CÓD 57 PAD 2020"/>
  </r>
  <r>
    <n v="7"/>
    <n v="203"/>
    <n v="2018"/>
    <s v="2018 2018"/>
    <n v="52"/>
    <s v="3.1.3.6"/>
    <n v="1"/>
    <s v="01 - AUDITORIA DE REGULARIDAD"/>
    <s v="Control Gestión"/>
    <s v="Gestión Contractual"/>
    <s v="Hallazgo Administrativo con presunta incidencia disciplinaria"/>
    <s v="Hallazgo administrativo con presunta incidencia disciplinaria, por la falta de oportunidad para dar inicio al Contrato de Obra 145 de 2016"/>
    <s v="Realizar la correspondiente visita de campo para suscribir acta de inicio del contratos de obra e interventoría"/>
    <s v="Visitas de campo realizada"/>
    <s v="(Visitas de campo contratos de obras /Contratos de obra adjudicados)*100"/>
    <n v="1"/>
    <s v="Subdirección de Reducción y Adaptación al Cambio Climático"/>
    <d v="2018-09-01T00:00:00"/>
    <d v="2019-05-01T00:00:00"/>
    <m/>
    <m/>
    <n v="1"/>
    <s v="Se implementó en el procedimiento del Grupo de Obra, una visita al sitio de intervención al momento de dar inicio al Contrato de Obra, con objeto de dar a conocer el sitio y describir las obras a ejecutar._x000a_  -Acta de visita al sitio de obra Contrato 214/2"/>
    <m/>
    <m/>
    <m/>
    <m/>
    <m/>
    <m/>
    <m/>
    <m/>
    <m/>
    <m/>
    <n v="0"/>
    <s v="SEGUIMIENTO ABRIL 2019 OCI: Se evidencia acta de reunión del 07 de noviembre de 2018, Obra Sotavento cuyo lugar de ejecución fueron las instalaciones del IDIGER. La evidencia no cumple con la acción, toda vez que la acción hace referencia a visitas desarr"/>
    <n v="100"/>
    <s v="SEGUIMIENTO JULIO 2019: Se evidencian actas de visita de campo a &quot;CASAGRANDE&quot; &quot;PARQUE PORVENIR 2&quot; y &quot;JJ RONDON&quot; con compromisos a suscribir acta de inicio posterior a la visita._x000a__x000a_Para el cierre de la acción se requiere se informe cuales fueron los contrat"/>
    <n v="100"/>
    <s v="SEGUIMIENTO OCTUBRE DE 2019: La dependencia informa que se han suscrito los siguientes contratos:_x000a_*Casagrande_x000a_*Porvenir_x000a_*Serranías_x000a_*Arabia(UM)_x000a_*La Estrada (UM)_x000a_*Juan Jose Rondon (UM)_x000a__x000a_Para cada obra remite acta de visita de reconocimeinto para la suscripc"/>
    <n v="1"/>
    <s v="Se implementó en el procedimiento del Grupo de Obra, una visita al sitio de intervención al momento de dar inicio al Contrato de Obra, con objeto de dar a conocer el sitio y describir las obras a ejecutaR. Se adjuntan como evidencia las actas de visita de"/>
    <s v="CUMPLIDA"/>
    <m/>
    <m/>
    <x v="0"/>
    <s v="CERRADA AUDITORIA CÓD 57 PAD 2020"/>
  </r>
  <r>
    <n v="8"/>
    <n v="203"/>
    <n v="2018"/>
    <s v="2018 2018"/>
    <n v="52"/>
    <s v="3.1.3.9"/>
    <n v="1"/>
    <s v="01 - AUDITORIA DE REGULARIDAD"/>
    <s v="Control Gestión"/>
    <s v="Gestión Contractual"/>
    <s v="Hallazgo Administrativo con presunta incidencia disciplinaria"/>
    <s v="Hallazgo administrativo con presunta incidencia disciplinaria, por no realizar análisis de mercado a los ítems no previstos en el marco del Contrato de Interventoría 171 de 2016"/>
    <s v="Solicitar en la entrega de informes de interventoría el listado y ubicación de las cotizaciones de los nuevos precios de ítems no previstos frente al Análisis de Precios Unitarios"/>
    <s v="Informe con listado NPs y soportes"/>
    <s v="(Informe con listado NPs y soportes/Interventorías contratadas)*100"/>
    <n v="1"/>
    <s v="Subdirección de Reducción y Adaptación al Cambio Climático"/>
    <d v="2018-09-01T00:00:00"/>
    <d v="2019-05-01T00:00:00"/>
    <m/>
    <m/>
    <n v="1"/>
    <s v="Se adjunta informes de interventoria donde se evidencia Informe con listado NPs . Informe Final punto 10 del contrato de interventoria 171 de 2016 en JJ rondon no se presentaron no previstas y recien inician 3 obras. Continua en desarrollo_x000a_ _x000a_04/06/2019 Se"/>
    <m/>
    <m/>
    <m/>
    <m/>
    <m/>
    <m/>
    <m/>
    <m/>
    <m/>
    <m/>
    <n v="100"/>
    <s v="04/06/2019 Se ha cumplido con el procedimiento definido para probación de Nps, se encuentran en los expedientes en físico y en el NAS las actas y cotizaciones para ala aprobación de NPS._x000a_Evidencias:_x000a_Actas de aprobación de Nps y Cotizaciones"/>
    <m/>
    <m/>
    <n v="100"/>
    <s v="SEGUIMIENTO OCTUBRE DE 2019: Se evidencian documentos emitidos con lineamientos respectos al trámite de No Previstos, para la obras de Casagrande,  Porvenir Usme, Arabia y Serranías (obras que requirieron aprobación de no previstos), adicionalmente la dep"/>
    <n v="1"/>
    <s v="Se evidencian documentos emitidos con lineamientos respectos al trámite de No Previstos, para la obras de Casagrande,  Porvenir Usme, Arabia y Serranías (obras que requirieron aprobación de no previstos), adicionalmente la dependencia manifiesta que ha cu"/>
    <s v="CUMPLIDA"/>
    <m/>
    <m/>
    <x v="0"/>
    <s v="CERRADA AUDITORIA CÓD 57 PAD 2020"/>
  </r>
  <r>
    <n v="9"/>
    <n v="203"/>
    <n v="2018"/>
    <s v="2018 2018"/>
    <n v="52"/>
    <s v="3.1.2.1"/>
    <n v="2"/>
    <s v="01 - AUDITORIA DE REGULARIDAD"/>
    <s v="Control Gestión"/>
    <s v="Plan de mejoramiento"/>
    <s v="Hallazgo Administrativo con presunta incidencia disciplinaria"/>
    <s v="Hallazgo administrativo con presunta incidencia disciplinaria, por no atender dentro de los plazos legales varios derechos de petición, radicados en la entidad durante la vigencia 2017"/>
    <s v="Desarrollar estrategias de control en la SARECC frente al posible aumento de demanda de respuesta a derechos de petición, concientizando a los profesionales de las implicaciones en el manejo de la correspondencia, reiterar la posibilidad de cortar término"/>
    <s v="Cumplimiento en la estrategia de control de la SARECC"/>
    <s v="(Actividades de la estrategia ejecutada / Acts. de estrat. programadas)*100"/>
    <n v="1"/>
    <s v="Grupo Conceptos Técnicos para Proyectos Públicos _x000a_  Grupo Asistencia Técnica"/>
    <d v="2018-05-23T00:00:00"/>
    <d v="2019-05-17T00:00:00"/>
    <n v="100"/>
    <s v="Generación de alertas semanales a cada uno de los profesionales de acuerdo con las solicitudes que tiene a cargo. Se han realizado corte de términos. Priorización de los documentos que requieren respuesta urgente. Actualmente, está en período de prueba la"/>
    <m/>
    <m/>
    <m/>
    <m/>
    <m/>
    <m/>
    <m/>
    <m/>
    <m/>
    <m/>
    <m/>
    <m/>
    <n v="0"/>
    <s v="SEGUIMIENTO MAYO OCI: Se solicita remitir a la OCI, soportes que permitan evidenciar las actividades descritas."/>
    <n v="100"/>
    <s v="SEGUIMIENTO JULIO OCI: La dependencia informa que como estrategia el grupo de conceptos técnicos para proyectos públicos se realizando una priorización  desde el momento de la asignación a cada profesional de las solicitudes,  esta se realiza dependiendo "/>
    <m/>
    <m/>
    <n v="1"/>
    <s v="La dependencia informa que como estrategia el grupo de conceptos técnicos para proyectos públicos se realizando una priorización  desde el momento de la asignación a cada profesional de las solicitudes,  esta se realiza dependiendo del tipo de soliictud ("/>
    <s v="CUMPLIDA"/>
    <m/>
    <m/>
    <x v="0"/>
    <s v="CERRADA AUDITORIA CÓD 57 PAD 2020"/>
  </r>
  <r>
    <n v="10"/>
    <n v="203"/>
    <n v="2018"/>
    <s v="2018 2018"/>
    <n v="52"/>
    <s v="3.2.1.1"/>
    <n v="2"/>
    <s v="01 - AUDITORIA DE REGULARIDAD"/>
    <s v="Control de Resultados"/>
    <s v="Planes, Programas y Proyectos"/>
    <s v="Hallazgo Administrativo con presunta incidencia disciplinaria"/>
    <s v="Hallazgo administrativo con presunta incidencia disciplinaria, por el bajo porcentaje de ejecución de la meta 2 del proyecto 1158 y de la meta 1 del proyecto 1178 del Plan de Desarrollo “Bogotá Mejor para Todos” 2016 - 2020."/>
    <s v="Elaboración de la programación para la elaboración de la Guía para la elaboración de las Estrategias Institucionales de Respuesta-EIR indicando el peso por actividad y guía EIR elaborada."/>
    <s v="Guía para la elaboración de las Estrategias Institucionales de Respuesta-EIR"/>
    <s v="Sumatoria de los porcentajes de avance de las actividades en cumplimiento de la Guía para la elaboración de las Estrategias Institucionales de Respuesta - EIR -."/>
    <n v="1"/>
    <s v="Claudia Coca - Subdirección de Manejo e Emergencias y Desastres"/>
    <d v="2018-06-01T00:00:00"/>
    <d v="2019-05-17T00:00:00"/>
    <m/>
    <m/>
    <m/>
    <m/>
    <n v="1"/>
    <s v="En el 2018 se estructuró la EIR de la Sec de Integración Social y se establecio como documento tipo, mediante el cual se van a realizart la EIR de las otras entidades. el área manifiesta: Se estructuró la EIR de la Subdirección Distrital de Integración So"/>
    <m/>
    <m/>
    <m/>
    <m/>
    <m/>
    <m/>
    <m/>
    <m/>
    <n v="0"/>
    <s v=" _x000a_SEGUIMIENTO MAYO OCI: La acción hace referencia a una programación y a la Guía Metodologica, se requiere se adjunte la programación para la generación de la guía metodologica y se recomienda se anexe una guía metodologica toda vez que un documento tipo "/>
    <n v="100"/>
    <s v="SEGUIMIENTO JULIO DE 2019: A pesar de las observaciones realizadas por la Oficina de Control Interno, la dependencia manifiesta cumplir con la acción y presenta como evidencia documento remitido a la Oficina de Control Interno en respuesta al Seguimiento "/>
    <m/>
    <m/>
    <n v="1"/>
    <s v="_x000a_Se adjunta el documento reportado como modelo y guia  para la elaboración de las Estrategias Institucionales de Respuesta-EIR . Tambien la dependencia informa que teniendo en cuenta lo dispuesto en la vigencia 2019 frente a la meta &quot;Desarrollar e impleme"/>
    <s v="CUMPLIDA"/>
    <m/>
    <m/>
    <x v="0"/>
    <s v="CERRADA AUDITORIA CÓD 57 PAD 2020"/>
  </r>
  <r>
    <n v="11"/>
    <n v="203"/>
    <n v="2018"/>
    <s v="2018 2018"/>
    <n v="52"/>
    <s v="3.2.1.2"/>
    <n v="1"/>
    <s v="01 - AUDITORIA DE REGULARIDAD"/>
    <s v="Control de Resultados"/>
    <s v="Planes, Programas y Proyectos"/>
    <s v="Hallazgo administrativo"/>
    <s v="Hallazgo administrativo por suscripción de varios contratos de prestación de servicios profesionales, que no guardaron relación directa con la meta 2 del proyecto 1158."/>
    <s v="En próximas contrataciones se ajustarán los objetos contractuales de profesionales de apoyo acorde a meta proy"/>
    <s v="Minutas contractuales"/>
    <s v="(Minutas contractuales ajustadas / Minutas contractuales de personal de apoyo)*100"/>
    <n v="1"/>
    <s v="Subdirección de Reducción y Adaptación al Cambio Climático"/>
    <d v="2019-01-01T00:00:00"/>
    <d v="2019-05-17T00:00:00"/>
    <m/>
    <m/>
    <n v="1"/>
    <s v="Los próximos contratos seran realizados con cargo al proyecto 1158 en la linea de inversión : Recurso Humano, concepto 0323: Personas para la Gestión del Riesgo. Continúa en desarrollo._x000a_ _x000a_ 04/09/2019 Para el periodo no se han realizado contrataciones de S"/>
    <m/>
    <m/>
    <m/>
    <m/>
    <m/>
    <m/>
    <m/>
    <m/>
    <m/>
    <m/>
    <n v="100"/>
    <s v="SEGUIMIENTO ABRIL OCI: Se recomienda dar estricto cumplimiento a la acción formulada en el momento de suscribir contratos de apoyo. _x000a__x000a_"/>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
    <s v="La Subdirección de Reducción manifiesta que para el periodo no se han realizado contrataciones de Servicios de apoyo, no obstante una vez se realicen se velará por que guarden relación directa con la meta del proyecto."/>
    <s v="CUMPLIDA"/>
    <m/>
    <m/>
    <x v="0"/>
    <s v="CERRADA AUDITORIA CÓD 57 PAD 2020"/>
  </r>
  <r>
    <n v="12"/>
    <n v="203"/>
    <n v="2018"/>
    <s v="2018 2018"/>
    <n v="52"/>
    <s v="3.2.1.1"/>
    <n v="1"/>
    <s v="01 - AUDITORIA DE REGULARIDAD"/>
    <s v="Control de Resultados"/>
    <s v="Planes, Programas y Proyectos"/>
    <s v="Hallazgo Administrativo con presunta incidencia disciplinaria"/>
    <s v="Hallazgo administrativo con presunta incidencia disciplinaria, por el bajo porcentaje de ejecución de la meta 2 del proyecto 1158 y de la meta 1 del proyecto 1178 del Plan de Desarrollo “Bogotá Mejor para Todos” 2016 - 2020."/>
    <s v="Establecer un mecanismo de monitoreo mensual sobre las obras contratadas para garantizar la contratación y ejecución de obras en tiempos oportunos"/>
    <s v="Ejecución de Obras"/>
    <s v="(# de Obras ejecutadas /Obras programadas)*100"/>
    <n v="1"/>
    <s v="Subdirección de Reducción y Adaptación al Cambio Climático"/>
    <d v="2018-09-01T00:00:00"/>
    <d v="2019-05-17T00:00:00"/>
    <m/>
    <m/>
    <n v="0.5"/>
    <s v="A la fecha se mejorado en términos agilizar los tiempos y los procesos para la contratación de las obras, lo cual ha permitido adjudicar los procesos _x000a_  Madrid_x000a_  Brisas del Volador fase II_x000a_  Sotavento_x000a_  Se adjunta como evidencia las resoluciones de adjudi"/>
    <m/>
    <m/>
    <m/>
    <m/>
    <m/>
    <m/>
    <m/>
    <m/>
    <m/>
    <m/>
    <n v="0"/>
    <s v=" SEGUIMIENTO ABRIL OCI: La evidencia es adecuada para dar cumplimiento a la acción, se recomienda determinara en qué nivel de avance deben encontrase las obras de acuerdo a la contratación con corte a 17 de mayo de 2019, para calcular el cumplimiento del "/>
    <n v="50"/>
    <s v="SEGUIMIENTO JULIO OCI: La Subdirección de Reducción de Riesgos y Adaptaciòn al Cambio Climático, remite como evidencia las resoluciones de adjudicación de tres obras: Casagrande, Serranias y Porvenir._x000a__x000a_Se solicta remitir los soportes de monitoreo correspo"/>
    <n v="100"/>
    <s v="SEGUIMIENTO OCTUBRE OCI:La dependencia remite actas de comites de las obras Casagrande,  Porvenir, Serranias, Arabia, La Estrada y Juan Jose Rondon y los informes de monitoreo semanal realizados por la interventoria."/>
    <n v="1"/>
    <s v="La dependencia remite actas de comites de las obras Casagrande,  Porvenir, Serranias, Arabia, La Estrada y Juan Jose Rondon y los informes de monitoreo semanal realizados por la interventoria. Se ha mejorado  los tiempos en  los procesos para la contratac"/>
    <s v="CUMPLIDA"/>
    <m/>
    <m/>
    <x v="0"/>
    <s v="CERRADA AUDITORIA CÓD 57 PAD 2020"/>
  </r>
  <r>
    <n v="13"/>
    <n v="203"/>
    <n v="2018"/>
    <s v="2018 2018"/>
    <n v="52"/>
    <s v="3.2.2.2"/>
    <n v="1"/>
    <s v="01 - AUDITORIA DE REGULARIDAD"/>
    <s v="Control de Resultados"/>
    <s v="Planes, Programas y Proyectos"/>
    <s v="Hallazgo administrativo"/>
    <s v="Hallazgo administrativo por el inadecuado estado en que se encuentran los predios de los Libertadores; Arrayanes V; Quiba; Lucero Sur; Bellavista Lucero Alto, adquiridos por el IDIGER."/>
    <s v="Fortalecer la gestiòn intersectorial a través de los gestores locales de IDIGER, socializando el estado de los predios a intervenir y el avance en los procesos de adecuación."/>
    <s v="Reporte del estado de adecuación de predios a las localidades."/>
    <s v="(No. Reportes periodicos de predios priorizados por localidad/ Reportes programados)*100"/>
    <n v="1"/>
    <s v="Subdirección de Reducción y Adaptación al Cambio Climático"/>
    <d v="2018-06-10T00:00:00"/>
    <d v="2019-05-17T00:00:00"/>
    <m/>
    <m/>
    <n v="0.3"/>
    <s v="La subdireccion menciona que se realizarán reuniones de articulación con los gestores locales entregando reportes del estado de adecuación de los predios por localidad, asi como las priorizaciones que se propongan para los nuevos procesos de adecuación . "/>
    <m/>
    <m/>
    <m/>
    <m/>
    <m/>
    <m/>
    <m/>
    <m/>
    <m/>
    <m/>
    <n v="30"/>
    <s v="SEGUIMIENTO ABRIL OCI: Se recomienda dar estricto cumplimiento a la acción formulada realizando los reportes a las localidades con predios en adecuación de acuerdo a la programación, es importante mencionar que el cumplimiento de la acción está previsto p"/>
    <n v="50"/>
    <s v="SEGUIMIENTO JULIO OCI: Se evidencian actas del 10 de junio de 2019 y del 13 de mayo de 2019, en donde se presentan como temas del dia el reporte del estado de las adecuaciones de predios y se generan compromisos por parte de los grupos de Gestión Local y "/>
    <n v="100"/>
    <s v="SEGUIMIENTO ABRIL OCI: La dependencia remite soportes de las reuniones desarrolladas entre los grupos funcionales de adecuación predial y gestión local, adicionalmente remite soportes de recorridos a puntos críticos y reuniones de los Consejos locales de "/>
    <n v="1"/>
    <s v="La dependencia remite soportes de las reuniones desarrolladas entre los grupos funcionales de adecuación predial y gestión local, adicionalmente remite soportes de recorridos a puntos críticos y reuniones de los Consejos Locales de Gestión de Riesgo y Cam"/>
    <s v="CUMPLIDA"/>
    <m/>
    <m/>
    <x v="0"/>
    <s v="CERRADA AUDITORIA CÓD 57 PAD 2020"/>
  </r>
  <r>
    <n v="14"/>
    <n v="203"/>
    <n v="2018"/>
    <s v="2018 2018"/>
    <n v="52"/>
    <s v="3.2.1.3"/>
    <n v="1"/>
    <s v="01 - AUDITORIA DE REGULARIDAD"/>
    <s v="Control de Resultados"/>
    <s v="Planes, Programas y Proyectos"/>
    <s v="Hallazgo administrativo"/>
    <s v="Hallazgo administrativo por falta de gestión frente a la información contenida en el documento “Estudio detallado de amenaza y riesgo por movimientos en masa y diseños de medidas de mitigación en el barrio bella flor de la localidad de Ciudad Bolívar en B"/>
    <s v="Gestionar la contratación y construcción de obra de medidas de mitigación en el barrio bella flor de la localidad de Ciudad Bolívar derivada del Estudio detallado de amenaza y riesgo por movimientos en masa y diseños de medidas de mitigación en el barrio "/>
    <s v="Construcción de obra bella flor"/>
    <s v="(Actividades ejecutadas obra mitigación bella flor/Actividades programadas Obra mitigación bella flor)*100"/>
    <n v="1"/>
    <s v="Subdirección de Reducción y Adaptación al Cambio Climático"/>
    <d v="2018-06-01T00:00:00"/>
    <d v="2019-05-17T00:00:00"/>
    <m/>
    <m/>
    <n v="0.7"/>
    <s v="En el momento estasn desarrollando todos los trámites y documentos precontractuales necesarios para dar apertura a los concursos para la adjudicación de la obra (Licitación Pública) e interventoría (Concurso de Méritos). Todos estos tramites se traducen e"/>
    <m/>
    <m/>
    <m/>
    <m/>
    <m/>
    <m/>
    <m/>
    <m/>
    <m/>
    <m/>
    <n v="0"/>
    <s v="SEGUIMIENTO OCI 2019: El plazo de ejecución de la acción vence el 17 de mayo de 2019, se recomienda priorizar esta acción. 06/05/2019 En el momento se avanza en las acciones de reasentamiento y demás tramites de orden predial, conjuntamente con la Caja de"/>
    <n v="0"/>
    <s v="SEGUIMIENTO JULIO 2019: La Subdirección de Reducciòn informa que esta acción se encuentra en proceso de implementación y solicita ampliar el plazo de ejecución de la acción dado que se requieren tramites que  están siendo adelantados por otras entidades._x000a_"/>
    <n v="10"/>
    <s v="SEGUIMIENTO OCTUBRE DE 2019: De acuerdo a lo informado por la dependencia no se ha iniciado el proceso de obra toda vez que en el terreno se encuentran predios aún en proceso de adquisición predial. La dependencia remite soportes de gestión con la Caja de"/>
    <n v="1"/>
    <s v="Se identifica la solicitud de actualización de la información geográfica de los predios incluidos al programa de reasentamiento, generada por la SRRACC con  2019IE4113, donde  la SARECC emitio el Concepto Técnico CT-8691, adenda al CT 4091 de 2004; actual"/>
    <s v="CUMPLIDA"/>
    <m/>
    <m/>
    <x v="0"/>
    <s v="CERRADA AUDITORIA CÓD 57 PAD 2020"/>
  </r>
  <r>
    <n v="15"/>
    <n v="203"/>
    <n v="2018"/>
    <s v="2018 2018"/>
    <n v="52"/>
    <s v="3.2.2.2"/>
    <n v="2"/>
    <s v="01 - AUDITORIA DE REGULARIDAD"/>
    <s v="Control de Resultados"/>
    <s v="Planes, Programas y Proyectos"/>
    <s v="Hallazgo administrativo"/>
    <s v="Hallazgo administrativo por el inadecuado estado en que se encuentran los predios de los Libertadores; Arrayanes V; Quiba; Lucero Sur; Bellavista Lucero Alto, adquiridos por el IDIGER."/>
    <s v="Implementar una estrategia de mantenimiento de los predios adecuados adquiridos por IDIGER"/>
    <s v="Implementaciòn de la estrategia"/>
    <s v="(Acciones de la estrategia ejecutadas / Acciones de la estrategia programadas)*100"/>
    <n v="1"/>
    <s v="Subdirección de Reducción y Adaptación al Cambio Climático"/>
    <d v="2018-07-15T00:00:00"/>
    <d v="2019-05-17T00:00:00"/>
    <m/>
    <m/>
    <n v="0.1"/>
    <s v="La dependencia manifiesta que se tendran en cuenta los barrios reportados para incluirlos en priorizaciones del contrato 328 de 2017 de Aguas de Bogotá, de acuerdo al alcance del contrato y en proximos procesos que se ejecutaran en 2019 para el mantenimie"/>
    <m/>
    <m/>
    <m/>
    <m/>
    <m/>
    <m/>
    <m/>
    <m/>
    <m/>
    <m/>
    <n v="0"/>
    <s v="SEGUIMIENTO ABRIL OCI: Se recomienda dar estricto cumplimiento a la acción formulada realizando los reportes a las localidades con predios en adecuación de acuerdo a la programación, es importante mencionar que el cumplimiento de la acción está previsto p"/>
    <n v="0"/>
    <s v="SEGUIMIENTO JULIO OCI: Se requiere sea remitida la estrategia formulada (documento avalado) en la cual se discrimine cada una de las acciones programdas con los soporets de ejecución de estas acciones para calificación del indicador."/>
    <n v="100"/>
    <s v="SEGUIMIENTO OCTUBRE OCI: La dependencia informa sobre la formulación de una estrategia y la implementación de la misma a través del desarrollo de las acciones propuestas, se evidencia acta de socialización de la estrategia con fecha 29/03/2019, así como r"/>
    <n v="1"/>
    <s v="La dependencia informa sobre la formulación de una estrategia y la implementación de la misma a través del desarrollo de las acciones propuestas, se evidencia acta de socialización de la estrategia con fecha 29/03/2019, así como reporte de las visitas rea"/>
    <s v="CUMPLIDA"/>
    <m/>
    <m/>
    <x v="0"/>
    <s v="CERRADA AUDITORIA CÓD 57 PAD 2020"/>
  </r>
  <r>
    <n v="16"/>
    <n v="203"/>
    <n v="2018"/>
    <s v="2018 2018"/>
    <n v="58"/>
    <s v="3.2.3"/>
    <n v="1"/>
    <s v="02 - AUDITORIA DE DESEMPEÑO"/>
    <s v="Control Gestión"/>
    <s v="Gestión Contractual"/>
    <s v="HALLAZGO ADMINISTRATIVO CON INCIDENCIA FISCAL Y  PRESUNTA INCIDENCIA DISCIPLINARIA"/>
    <s v="Hallazgo administrativo con presunta incidencia disciplinaria y fiscal por la suma de $235.521.249,60, al pagar 371,86 metros cuadrados que no fueron recibidos en el inmueble arrendado por IDIGER con el contrato N° 391 de 2016"/>
    <s v="Solicitar a la Oficina Jurídica se incluya una cláusula dentro de los contratos de arrendamiento, en la cual se especifique los conceptos de área construida y área del lote a arrendar"/>
    <s v="Contratos de arrendamiento de la SMEyD con cláusula aclaratoria"/>
    <s v="N° de contratos de arrendamiento adelantados con la respectiva cláusula aclaratoria/N° de contratos de arrendamiento de la SMEyD adelantados a partir del segundo semestre de 2018"/>
    <n v="1"/>
    <s v="Sub. Para el Manejo de Emergencias y Desastres"/>
    <d v="2018-12-01T00:00:00"/>
    <d v="2019-06-01T00:00:00"/>
    <n v="0"/>
    <m/>
    <m/>
    <m/>
    <n v="1"/>
    <s v="12-04-2019: A la fecha del seguimiento, no se ha requerido adelantar procesos contractuales para el arrendamiento de inmuebles en la Subdirección para el Manejo de Emergencias y Desastres, en los cuales se incluya la respectiva clausula aclaratoria confor"/>
    <m/>
    <m/>
    <m/>
    <m/>
    <m/>
    <m/>
    <m/>
    <m/>
    <n v="0"/>
    <s v="12-04-2019: A la fecha del seguimiento, no se ha requerido adelantar procesos contractuales para el arrendamiento de inmuebles en la Subdirección para el Manejo de Emergencias y Desastres, en los cuales se incluya la respectiva clausula aclaratoria confor"/>
    <n v="0"/>
    <s v="La dependencia manifiesta que a la fecha del seguimiento, no se ha requerido adelantar procesos contractuales para el arrendamiento de inmuebles en la Subdirección para el Manejo de Emergencias y Desastres, en los cuales se incluya la respectiva clausula "/>
    <m/>
    <m/>
    <n v="1"/>
    <s v="El 20 de septiembre de 2019 se firmó el contrato 442 de 2019, mediante el cual se contrató a título de arrendamiento un inmueble para la operación del CDLYR y la SMEYD. En el capitulo 2 aspectos técnicos del contrato 2.5 Descripción de espacios generales "/>
    <s v="CUMPLIDA"/>
    <m/>
    <m/>
    <x v="0"/>
    <s v="CERRADA AUDITORIA CÓD 57 PAD 2020"/>
  </r>
  <r>
    <n v="17"/>
    <n v="203"/>
    <n v="2018"/>
    <s v="2018 2018"/>
    <n v="58"/>
    <s v="3.2.4"/>
    <n v="1"/>
    <s v="02 - AUDITORIA DE DESEMPEÑO"/>
    <s v="Control Gestión"/>
    <s v="Gestión Contractual"/>
    <s v="HALLAZGO ADMINISTRATIVO CON INCIDENCIA FISCAL Y  PRESUNTA INCIDENCIA DISCIPLINARIA"/>
    <s v="Hallazgo administrativo con presunta incidencia disciplinaria y fiscal por mayor valor pagado en cuantía de $370.534.272 dentro del Contrato de Arrendamiento N° 391 de 2016"/>
    <s v="Elaborar los estudios de mercado y documentos precontractuales para el arrendamiento, que se adelante en el año 2018, con los detalles necesarios que permitan la escogencia de los inmuebles más favorables para las necesidades de la entidad"/>
    <s v="Estudios de mercado y doc contractuales detallados que permitan escogencia oferta mas favorable"/>
    <s v="N° estudios de mercado y documentos contractuales detallados que permitan la escogencia de la oferta mas favorable/N° de contratos de arrendamiento adelantados en la SMEyD"/>
    <n v="1"/>
    <s v="Sub. Para el Manejo de Emergencias y Desastres"/>
    <d v="2018-12-01T00:00:00"/>
    <d v="2019-06-01T00:00:00"/>
    <m/>
    <m/>
    <m/>
    <m/>
    <n v="1"/>
    <s v="12-04-2019: A la fecha del seguimiento no se ha requerido adelantar procesos contractuales para el arrendamiento de inmuebles en la Subdirección para el Manejo de Emergencias y Desastres, frente a los cuales se requiera elaborar estudios de mercados u otr"/>
    <m/>
    <m/>
    <m/>
    <m/>
    <m/>
    <m/>
    <m/>
    <m/>
    <n v="0"/>
    <s v="12-04-2019: A la fecha del seguimiento no se ha requerido adelantar procesos contractuales para el arrendamiento de inmuebles en la Subdirección para el Manejo de Emergencias y Desastres, frente a los cuales se requiera elaborar estudios de mercados u otr"/>
    <n v="100"/>
    <s v="A la fecha del seguimiento, no se ha requerido adelantar procesos contractuales para el arrendamiento de inmuebles en la Subdirección para el Manejo de Emergencias y Desastres, en los cuales se incluya la respectiva clausula aclaratoria conforme a la acci"/>
    <m/>
    <m/>
    <n v="1"/>
    <s v="El 20 de septiembre de 2019 se firmó el contrato 442 de 2019, mediante el cual se contrató a título de arrendamiento un inmueble para la operación del CDLYR y la SMEYD. Los estudios previos elaborados para la escogencia del contratista, incluyeron un estu"/>
    <s v="CUMPLIDA"/>
    <m/>
    <m/>
    <x v="0"/>
    <s v="CERRADA AUDITORIA CÓD 57 PAD 2020"/>
  </r>
  <r>
    <n v="18"/>
    <n v="203"/>
    <n v="2018"/>
    <s v="2018 2018"/>
    <n v="58"/>
    <s v="3.2.6"/>
    <n v="1"/>
    <s v="02 - AUDITORIA DE DESEMPEÑO"/>
    <s v="Control Gestión"/>
    <s v="Gestión Contractual"/>
    <s v="Hallazgo Administrativo con presunta incidencia disciplinaria"/>
    <s v="Hallazgo administrativo con presunta incidencia disciplinaria por falta de seguimiento por parte del IDIGER a la cancelación de la contribución parafiscal al Fondo Nacional de Formación Profesional de la Industria de la Construcción (FIC) dentro de los co"/>
    <s v="Incluir en los estudios previos y en la Minuta del contrato de obra la cancelación al Fondo Nacional de Formación Profesional de la Industria de la Construcción (FIC)."/>
    <s v="Contratos de obra con cancelación del FIC"/>
    <s v="Número de Contratos de Obra ejecutados con cancelación de FIC/ número de contratos de obra ejecutados"/>
    <n v="1"/>
    <s v="Sub. Reducción del Riesgo y Adaptación al Cambio Climático"/>
    <d v="2018-11-14T00:00:00"/>
    <d v="2019-06-28T00:00:00"/>
    <m/>
    <m/>
    <n v="1"/>
    <s v="04/09/2019 Se incluyó en los estudios previos y en la Minuta del contrato de obra la cancelación al Fondo Nacional de Formación Profesional de la Industria de la Construcción (FIC)._x000a_ Evidencias:_x000a_ Estudios previos_x000a_ _x000a_ SEGUIMIENTO OCI 2019: El indicador hace"/>
    <m/>
    <m/>
    <m/>
    <m/>
    <m/>
    <m/>
    <m/>
    <m/>
    <m/>
    <m/>
    <n v="0"/>
    <s v=" SEGUIMIENTO ABRIL OCI 2019: El indicador hace referencia a la cancelación del FIC para los contratos ejecutados, por lo tanto esta es la evidencia que se debe presentar. Teniendo en cuenta que el Contrato de Obras de Serranías, aun no inicia y posiblemen"/>
    <n v="50"/>
    <s v="SEGUIMIENTO JULIO OCI : Se evidencian soportes de pago del FIC para obras en JJRONDON, MADRID Y SOTAVENTO, entre los mese de octubre a febrero, asi como solicitudes del pago de FIC via correo electronico._x000a__x000a_Adicionalmente se evidencian estudios previos cor"/>
    <n v="90"/>
    <s v="SEGUIMIENTO OCTUBRE OCI: De acuerdo a lo informado por la dependencia el pago del FIC, se realiza una vez ejecutados los contratos y es requisito para la liquidación del contrato. En cumplimiento de la acción la dependencia remite los estudios previos y m"/>
    <n v="1"/>
    <s v="Se incluyó en los estudios previos y en la Minuta del contrato de obras obras de contratos de obra la cancelación al Fondo Nacional de Formación Profesional de la Industria de la Construcción (FIC):  Casagrande, Porvenir Usme, Arabia, Serranías, La Estrad"/>
    <s v="CUMPLIDA"/>
    <m/>
    <m/>
    <x v="0"/>
    <s v="CERRADA AUDITORIA CÓD 57 PAD 2020"/>
  </r>
  <r>
    <n v="19"/>
    <n v="203"/>
    <n v="2018"/>
    <s v="2018 2018"/>
    <n v="58"/>
    <s v="3.2.11"/>
    <n v="1"/>
    <s v="02 - AUDITORIA DE DESEMPEÑO"/>
    <s v="Control Gestión"/>
    <s v="Gestión Contractual"/>
    <s v="Hallazgo Administrativo con presunta incidencia disciplinaria"/>
    <s v="Hallazgo administrativo con presunta incidencia disciplinaria por recibir elementos que no cumplen con las especificaciones establecidas en los estudios previos del contrato 463 de 2016"/>
    <s v="Almacenar de manera diferencial los elementos del CDLyR con respecto el número del contrato mediante el cual fue adquirido."/>
    <s v="Elementos del CDLyR almacenados de manera diferencial"/>
    <s v="N° de elementos almacenados de manera diferencial/N° de elementos del CDLyR recibidos desde el segundo semestre de 2018"/>
    <n v="1"/>
    <s v="Sub. Para el Manejo de Emergencias y Desastres. Servicios de Logística"/>
    <d v="2018-12-01T00:00:00"/>
    <d v="2019-06-01T00:00:00"/>
    <m/>
    <m/>
    <m/>
    <m/>
    <n v="1"/>
    <s v="12-04-2019: A la fecha de seguimiento se han almacenado de manera diferencial los elementos del CDLyR, con respecto al contrato mediante el cual fue adquirido. De esta forma se han almacenado (5.197) elementos del contrato 407 de 2017 y (848) del Contrato"/>
    <m/>
    <m/>
    <m/>
    <m/>
    <m/>
    <m/>
    <m/>
    <m/>
    <n v="100"/>
    <s v="12-04-2019: A la fecha de seguimiento se han almacenado de manera diferencial los elementos del CDLyR, con respecto al contrato mediante el cual fue adquirido. De esta forma se han almacenado (5.197) elementos del contrato 407 de 2017 y (848) del Contrato"/>
    <n v="100"/>
    <s v="22-07-2019:  A la fecha de seguimiento se han almacenado de manera diferencial los elementos del CDLyR, con respecto al contrato mediante el cual fue adquirido. De esta forma se han almacenado (13.362) de los siguientes contratos:_x000a_•        Contrato 463 de"/>
    <m/>
    <m/>
    <n v="1"/>
    <s v="A 31 de diciembre se han almacenado de manera diferencial los elementos del CDLyR, con respecto al contrato mediante el cual fue adquirido. De esta forma se han almacenado (13.362) de los siguientes contratos:_x000a_•        Contrato 463 de 2016: Colchonetas: 2"/>
    <s v="CUMPLIDA"/>
    <m/>
    <m/>
    <x v="0"/>
    <s v="CERRADA AUDITORIA CÓD 57 PAD 2020"/>
  </r>
  <r>
    <n v="20"/>
    <n v="203"/>
    <n v="2018"/>
    <s v="2018 2018"/>
    <n v="58"/>
    <s v="3.2.11"/>
    <n v="2"/>
    <s v="02 - AUDITORIA DE DESEMPEÑO"/>
    <s v="Control Gestión"/>
    <s v="Gestión Contractual"/>
    <s v="Hallazgo Administrativo con presunta incidencia disciplinaria"/>
    <s v="Hallazgo administrativo con presunta incidencia disciplinaria por recibir elementos que no cumplen con las especificaciones establecidas en los estudios previos del contrato 463 de 2016"/>
    <s v="Solicitar en próximas contrataciones que se incluya el número del contrato en el sticker o sistema de marcación de los elementos que conforman el kit noche."/>
    <s v="Elementos con el número de contrato en su sticker o sistema de marcación definido por la Entidad"/>
    <s v=". N° elementos con el número de contrato en su sticker o sistema de marcación definido por la entidad/ N° elementos adquiridos desde el segundo semestre de 2018 que componen kits noche"/>
    <n v="1"/>
    <s v="Sub. Para el Manejo de Emergencias y Desastres. Servicios de Logística"/>
    <d v="2019-03-01T00:00:00"/>
    <d v="2019-11-06T00:00:00"/>
    <m/>
    <m/>
    <m/>
    <m/>
    <n v="0.5"/>
    <s v="12-04-2019: A la fecha del seguimiento, no se han adelantado procesos de contratación para la adquisición de kit´s noche, por lo tanto en cuanto se requiera, se adelantará el contrato con las respectivas especificaciones que incluya el número del contrato"/>
    <m/>
    <m/>
    <m/>
    <m/>
    <m/>
    <m/>
    <m/>
    <m/>
    <n v="0"/>
    <s v="12-04-2019: A la fecha del seguimiento, no se han adelantado procesos de contratación para la adquisición de kit´s noche, por lo tanto en cuanto se requiera, se adelantará el contrato con las respectivas especificaciones que incluya el número del contrato"/>
    <n v="0"/>
    <s v="La dependencia manifiesta que a la fecha no se han adelantado proceos que pemitan ejecutar la acción. La acción se encuentra en desarrollo."/>
    <n v="0"/>
    <s v="La dependencia informa que a la fecha se está adelantando estudio de mercado para  el proceso de adquisicón de los kits noche, se incluirá en este la necesidad de marcar el número del contrato en el stiker o incorporar un  sistema de marcación de los elem"/>
    <n v="1"/>
    <s v="El proceso para el suministro de los kits noche se viene adelantando, dentro de las especificaciones de los elementos se señalo que estos deben llevar estampado el logo de IDIGER,   el texto “PROHIBIDA SU VENTA Y COMERCIALIZACIÓN&quot;  y el número del contrat"/>
    <s v="CUMPLIDA"/>
    <m/>
    <m/>
    <x v="0"/>
    <s v="CERRADA AUDITORIA CÓD 57 PAD 2020"/>
  </r>
  <r>
    <n v="21"/>
    <n v="203"/>
    <n v="2018"/>
    <s v="2018 2018"/>
    <n v="58"/>
    <s v="3.2.12"/>
    <n v="2"/>
    <s v="02 - AUDITORIA DE DESEMPEÑO"/>
    <s v="Control Gestión"/>
    <s v="Gestión Contractual"/>
    <s v="Hallazgo Administrativo con presunta incidencia disciplinaria"/>
    <s v="Hallazgo administrativo con presunta incidencia disciplinaria por carencia de documentos soporte en el Convenio 018 de 2017 y falta de unicidad en el expediente contractual Convenio No. 199 de 2017"/>
    <s v="Actualizar los procedimientos de Gestión Documental relacionados con la centralización de archivos de gestión"/>
    <s v="Actualización de los procedimientos del proceso de Gestión Documental"/>
    <s v="No. De procedimientos actualizados/No. Prcedimientos a actualizar"/>
    <n v="1"/>
    <s v="Subdirección Corporativa y de Asuntos Disciplinarios"/>
    <d v="2018-12-01T00:00:00"/>
    <d v="2019-06-30T00:00:00"/>
    <m/>
    <m/>
    <m/>
    <m/>
    <m/>
    <m/>
    <n v="1"/>
    <s v="Al momento del seguimiento, la Sub. Corporativa y Asuntos Disciplinarios no ha realizado actividad alguna para el cumplimiento de la acción._x000a_ _x000a_ ABRIL 10DE 2019: Se elaboraron, aprobaron, socializaron y publicaron2 procedimientos con sus respectivas GUIAS,"/>
    <m/>
    <m/>
    <m/>
    <m/>
    <m/>
    <m/>
    <n v="100"/>
    <s v="_x000a_Seguimiento 17/05/2019_x000a_Se evidencia actualización de los procedimientos; Control de Información Documentada 18/12/2018, Gestión de Comunicaciones Oficiales, 08/02/2019 y Procedimiento para la conformación Organización y Administración CAD , 12/04/2019. S"/>
    <m/>
    <m/>
    <m/>
    <m/>
    <n v="1"/>
    <s v="Se evidencia actualización de los procedimientos; Control de Información Documentada 18/12/2018, Gestión de Comunicaciones Oficiales, 08/02/2019 y Procedimiento para la conformación Organización y Administración CAD , 12/04/2019. Se evidencia en el LINK h"/>
    <s v="CUMPLIDA"/>
    <n v="1"/>
    <s v="Se evidencia actualización de los procedimientos; Control de Información Documentada 18/12/2018, Gestión de Comunicaciones Oficiales, 08/02/2019 y Procedimiento para la conformación Organización y Administración CAD , 12/04/2019. Se evidencia en el LINK h"/>
    <x v="0"/>
    <s v="CERRADA AUDITORIA CÓD 57 PAD 2020"/>
  </r>
  <r>
    <n v="22"/>
    <n v="203"/>
    <n v="2018"/>
    <s v="2018 2018"/>
    <n v="58"/>
    <s v="3.2.15"/>
    <n v="1"/>
    <s v="02 - AUDITORIA DE DESEMPEÑO"/>
    <s v="Control Gestión"/>
    <s v="Gestión Contractual"/>
    <s v="Hallazgo administrativo"/>
    <s v="Hallazgo administrativo por la adición del contrato de Interventoría No. 468 de 2017, sin que medie acto administrativo y contraviniendo lo establecido en los estudios previos y en la minuta del contrato"/>
    <s v="Aplicar la Guía del Supervisor del IDIGER."/>
    <s v="Contratos de interventoria a obras cumpliendo con la Guía del Supervisor."/>
    <s v="Número de Contratos de interventoria a obras cumpliendo con la Guía del Supervisor /Número de contratos de interventoria a obras suscritos"/>
    <n v="1"/>
    <s v="Sub. Reducción del Riesgo y Adaptación al Cambio Climático"/>
    <d v="2018-11-15T00:00:00"/>
    <d v="2019-06-28T00:00:00"/>
    <m/>
    <m/>
    <n v="1"/>
    <s v="04/09/2019 Se cumple a cabalidad lo establecido en la guía de la supervisión de la entidad _x000a_ Evidencias: estudios previos_x000a_ _x000a_ SEGUIMIENTO ABRIL OCI: Debe anexarse un soporte en el que se pueda evidenciar la verificación del cumplimiento de la Guía del supe"/>
    <m/>
    <m/>
    <m/>
    <m/>
    <m/>
    <m/>
    <m/>
    <m/>
    <m/>
    <m/>
    <n v="0"/>
    <s v="SEGUIMIENTO ABRIL OCI: Debe anexarse un soporte en el que se pueda evidenciar la verificación del cumplimiento de la Guía del supervisor, como por ejemplo una lista de chequeo._x000a_ "/>
    <n v="0"/>
    <s v="SEGUIMIENTO JULIO 2019: La evidencia suministrada no corresponde con lo propuesto en la acción, se reitera nuevamente que el soporte debe dar cuenta del cumplimiento de la guia del supervisor como por ejemplo una lista de chequeo en la se verifiquen cada "/>
    <n v="100"/>
    <s v="SEGUIMIENTO OCTUBRE: Se recomienda gestionar la formalización y publicación del formato de manera prioritaria para que se pueda utilizar en los procesos._x000a_Por otra parte se evidencian listas de verificacion del cumplimiento de las funciones del supervisor "/>
    <n v="1"/>
    <s v="Se evidencian listas de verificacion del cumplimiento de las funciones del supervisor de acuerdo con lo establecido en el “capítulo V” denominado “Supervisión e interventoría” de la Resolución N° 689 de 2016 “Por la cual se adopta el Manual de Contratació"/>
    <s v="CUMPLIDA"/>
    <m/>
    <m/>
    <x v="0"/>
    <s v="CERRADA AUDITORIA CÓD 57 PAD 2020"/>
  </r>
  <r>
    <n v="23"/>
    <n v="203"/>
    <n v="2018"/>
    <s v="2018 2018"/>
    <n v="58"/>
    <s v="3.2.15"/>
    <n v="2"/>
    <s v="02 - AUDITORIA DE DESEMPEÑO"/>
    <s v="Control Gestión"/>
    <s v="Gestión Contractual"/>
    <s v="Hallazgo administrativo"/>
    <s v="Hallazgo administrativo por la adición del contrato de Interventoría No. 468 de 2017, sin que medie acto administrativo y contraviniendo lo establecido en los estudios previos y en la minuta del contrato"/>
    <s v="Generar controles a través del líder del Área de Obras de la Subdirección (revisiones, check list, )"/>
    <s v="Control Contratos de interventoria a obras cumpliendo con la Guía del Supervisor."/>
    <s v="Número de controles aplicados / número de controles establecidos."/>
    <n v="1"/>
    <s v="Sub. Reducción del Riesgo y Adaptación al Cambio Climático"/>
    <d v="2018-11-15T00:00:00"/>
    <d v="2019-06-28T00:00:00"/>
    <m/>
    <m/>
    <n v="1"/>
    <s v="04/06/2019 Se realiza el control respectivo a los procesos de los cuales se han tramitado las adiciones, se cuenta con las justificaciones técnicas y con la trazabilidad de todo el proceso._x000a_Evidencias:_x000a__x000a_06/27/2019 Se realizó en las reuniones de coordinaci"/>
    <m/>
    <m/>
    <m/>
    <m/>
    <m/>
    <m/>
    <m/>
    <m/>
    <m/>
    <m/>
    <n v="0"/>
    <s v="04/06/2019 Se realiza el control respectivo a los procesos de los cuales se han tramitado las adiciones, se cuenta con las justificaciones técnicas y con la trazabilidad de todo el proceso._x000a_Evidencias:"/>
    <n v="0"/>
    <s v="SEGUIMIENTO JULIO 2019: Se requiere se informe cual ha sido el control establecido y como y a que procesos se han aplicado._x000a__x000a_Se reitera la importancia de cumplir estrictamente con la acción."/>
    <n v="100"/>
    <s v="SEGUIMIENTO OCTUBRE OCI: La dependencia informa que los controles establecidos corresponden a la realización de las reuniones de coordinación de obras de mitigación y las matrices de seguimiento de obra, la dependencia remite tres actas de reunión del gru"/>
    <n v="1"/>
    <s v="La dependencia informa que los controles establecidos corresponden a la realización de las reuniones de coordinación de obras de mitigación y las matrices de seguimiento de obra, la dependencia remite tres actas de reunión del grupo de obras de mitigación"/>
    <s v="CUMPLIDA"/>
    <m/>
    <m/>
    <x v="0"/>
    <s v="CERRADA AUDITORIA CÓD 57 PAD 2020"/>
  </r>
  <r>
    <n v="24"/>
    <n v="203"/>
    <n v="2018"/>
    <s v="2018 2018"/>
    <n v="58"/>
    <s v="3.2.16"/>
    <n v="1"/>
    <s v="02 - AUDITORIA DE DESEMPEÑO"/>
    <s v="Control Gestión"/>
    <s v="Gestión Contractual"/>
    <s v="Hallazgo administrativo"/>
    <s v="Hallazgo administrativo por la ausencia de un procedimiento para el Sistema de Modelación de Amenaza y Riesgo de Bogotá – SISMARB y por no dejar constancia de los productos recibidos en el momento de la terminación del contrato de prestación de servicios "/>
    <s v="Expedir Comunicación Interna, recordando a los Supervisores , la necesidad de recibir a satisfacción el objeto, obligaciones y productos del contrato."/>
    <s v="Comunicación Interna"/>
    <s v="Comunicaciones Internas proyectadas/Comunicaciones Internas remitidas"/>
    <n v="1"/>
    <s v="Oficina Asesora Jurídica"/>
    <d v="2018-11-15T00:00:00"/>
    <d v="2019-03-15T00:00:00"/>
    <m/>
    <m/>
    <m/>
    <m/>
    <m/>
    <m/>
    <m/>
    <m/>
    <n v="1"/>
    <s v="Comunicaciones Internas proyectadas = 1 /Comunicaciones Internas remitidas = 1_x000a_  _x000a_  Al momento del seguimiento, el área emitió el memorando 2019IE33 del 04/01/2019 donde se recuerda a los Supervisores, la necesidad de recibir a satisfacción el objeto, obl"/>
    <m/>
    <m/>
    <m/>
    <m/>
    <n v="100"/>
    <s v="Comunicaciones Internas proyectadas = 1 /Comunicaciones Internas remitidas = 1_x000a_  _x000a_  Al momento del seguimiento, el área emitió el memorando 2019IE33 del 04/01/2019 donde se recuerda a los Supervisores, la necesidad de recibir a satisfacción el objeto, obl"/>
    <n v="100"/>
    <s v="En el primer trimestre se completo el resultado del indicador de las acciones. DFRCH"/>
    <m/>
    <m/>
    <n v="1"/>
    <s v="Al momento del seguimiento, el área emitió el memorando 2019IE33 del 04/01/2019 donde se recuerda a los Supervisores, la necesidad de recibir a satisfacción el objeto, obligaciones y productos del contrato._x000a__x000a_10/10/2019: Mediante la comunicacion interna No"/>
    <s v="CUMPLIDA"/>
    <m/>
    <m/>
    <x v="0"/>
    <s v="CERRADA AUDITORIA CÓD 57 PAD 2020"/>
  </r>
  <r>
    <n v="25"/>
    <n v="203"/>
    <n v="2018"/>
    <s v="2018 2018"/>
    <n v="58"/>
    <s v="3.2.16"/>
    <n v="2"/>
    <s v="02 - AUDITORIA DE DESEMPEÑO"/>
    <s v="Control Gestión"/>
    <s v="Gestión Contractual"/>
    <s v="Hallazgo administrativo"/>
    <s v="Hallazgo administrativo por la ausencia de un procedimiento para el Sistema de Modelación de Amenaza y Riesgo de Bogotá – SISMARB y por no dejar constancia de los productos recibidos en el momento de la terminación del contrato de prestación de servicios "/>
    <s v="Desarrollar y socializar un documento del uso y operación para el funcionamiento de la herramienta SISMARB dentro del sistema de gestión de calidad de la entidad."/>
    <s v="Avance desarrollo del documento del SISMARB."/>
    <s v="Doc elaborado/Doc Proyectado"/>
    <n v="1"/>
    <s v="Sub. Análisis_x000a_  Análisis de Riesgos y Efectos del Cambio Climático"/>
    <d v="2018-11-15T00:00:00"/>
    <d v="2019-03-15T00:00:00"/>
    <n v="1"/>
    <s v="El grupo de riesgo sísmico de la Subdirección de Análisis y Gestión de Riesgos y Efectos del Cambio Climático contactó a la Oficina Asesora de Planeación con el fin de incluir un procedimiento para el SISMARB en el sistema de gestión de calidad de la enti"/>
    <m/>
    <m/>
    <m/>
    <m/>
    <m/>
    <m/>
    <m/>
    <m/>
    <m/>
    <m/>
    <m/>
    <m/>
    <n v="80"/>
    <s v="SEGUIMIENTO MAYO OCI: Se recomienda priorizar la oficialización del documento asi como su socialización y remitir los soportes de cumplimiento a la Oficina de Control Interno toda vez que la acción se encuentra vencida desde el mes de marzo de 2019."/>
    <n v="90"/>
    <s v="SEGUIMIENTO JULIO DE 2019: Se evidencian soportes de gestión asi como documento definitivo aprobado por las areas pertinentes, al verificar mapa de procesos este aun no se encuentra publicado, se requiere agilizar el proceso de publicación para el cierre "/>
    <m/>
    <s v="No se registro reporte"/>
    <n v="1"/>
    <s v="Se cuenta con  publicación  del Instructivo SISMARB en el mapa de procesos, en el siguiente link: https://www.idiger.gov.co/web/guest/conocimiento. --&gt; Caracterización de escenarios de riesgo --&gt; CR-IN-02 Instructivo para la Modelación de Escenarios de Ri"/>
    <s v="CUMPLIDA"/>
    <m/>
    <m/>
    <x v="0"/>
    <s v="CERRADA AUDITORIA CÓD 57 PAD 2020"/>
  </r>
  <r>
    <n v="26"/>
    <n v="203"/>
    <n v="2018"/>
    <s v="2018 2018"/>
    <n v="58"/>
    <s v="3.2.17"/>
    <n v="1"/>
    <s v="02 - AUDITORIA DE DESEMPEÑO"/>
    <s v="Control Gestión"/>
    <s v="Gestión Contractual"/>
    <s v="Hallazgo administrativo"/>
    <s v="Hallazgo administrativo por inconsistencias en el inventario del CDLyR y los formatos de entrega de ayuda humanitaria de los Kits de noche adquiridos bajo el contrato 463 de 2016"/>
    <s v="Registrar como novedad en las acta de cliente externo, cuando se entreguen elementos adquiridos mediante contratos diferentes, con el fin de contar con total claridad sobre el origen de los elementos entregados, cuando se entreguen elementos de contratos "/>
    <s v="Actas con entregas de elementos de diferentes contratos con registro de novedades"/>
    <s v="N° de actas de cliente externo con novedades de entrega de elementos de diferentes contratos/N° Actas de cliente externo en las cuales se entregan elementos de diferentes contratos"/>
    <n v="1"/>
    <s v="Sub. Para el Manejo de Emergencias y Desastres. Servicios de Logística"/>
    <d v="2018-12-01T00:00:00"/>
    <d v="2019-11-06T00:00:00"/>
    <m/>
    <m/>
    <m/>
    <m/>
    <n v="1"/>
    <s v="12-04-2019: Desde diciembre de 2018 a la fecha se registran las novedades en las actas de cliente externo, respecto a la entrega de ayudas humanitarias de diferentes contratos, con el proposito de realizar mejor trazabilidad sobre las ayudas entregadas. D"/>
    <m/>
    <m/>
    <m/>
    <m/>
    <m/>
    <m/>
    <m/>
    <m/>
    <n v="0"/>
    <s v="12-04-2019: Desde diciembre de 2018 a la fecha se registran las novedades en las actas de cliente externo, respecto a la entrega de ayudas humanitarias de diferentes contratos, con el proposito de realizar mejor trazabilidad sobre las ayudas entregadas. D"/>
    <n v="80"/>
    <s v="La dependencia manifiesta que desde diciembre de 2018 a la fecha se registran las novedades en las actas de cliente externo, respecto a la entrega de ayudas humanitarias de diferentes contratos, con el proposito de realizar mejor trazabilidad sobre las ay"/>
    <m/>
    <m/>
    <n v="1"/>
    <s v="Desde diciembre de 2018 a la fecha se registran las novedades en las actas de cliente externo, respecto a la entrega de ayudas humanitarias de diferentes contratos, con el propósito de realizar mejor trazabilidad sobre las ayudas entregadas. Para el perío"/>
    <s v="CUMPLIDA"/>
    <m/>
    <m/>
    <x v="0"/>
    <s v="CERRADA AUDITORIA CÓD 57 PAD 2020"/>
  </r>
  <r>
    <n v="27"/>
    <n v="203"/>
    <n v="2018"/>
    <s v="2018 2018"/>
    <n v="58"/>
    <s v="3.2.18"/>
    <n v="1"/>
    <s v="02 - AUDITORIA DE DESEMPEÑO"/>
    <s v="Control Gestión"/>
    <s v="Gestión Contractual"/>
    <s v="Hallazgo administrativo"/>
    <s v="Hallazgo administrativo por falta de identificación efectiva en los elementos entregados bajo el contrato N° 463 de 2016 con el fin de prevenir su comercialización"/>
    <s v="En los próximos procesos que se adelanten para la adquisición de kits noche, incluir que la identificación o marcación de los elementos que componen el kit, se realice directamente en estos . Esta marcación puede ser bordada o estampada para reducir la po"/>
    <s v="Suscripción de contratos que incluya elementos con marcación en bordado o estampado"/>
    <s v="N° de elementos del kit noche marcados o identificados directamente en estos/N° de elementos adquiridos de kits noche"/>
    <n v="1"/>
    <s v="Sub. Para el Manejo de Emergencias y Desastres. Servicios de Logística"/>
    <d v="2019-03-01T00:00:00"/>
    <d v="2019-11-06T00:00:00"/>
    <m/>
    <m/>
    <m/>
    <m/>
    <n v="0.5"/>
    <s v="12-04-2019: A la fecha del seguimiento no requiriío adelantar procesos contractuales para la adquisición de kits noche para el CDLyR, en los cuales se incluyan las especificaciones de marcado directo en los kits._x000a_22-07-2019: 12-04-2019: A la fecha del seg"/>
    <m/>
    <m/>
    <m/>
    <m/>
    <m/>
    <m/>
    <m/>
    <m/>
    <n v="0"/>
    <s v="12-04-2019: A la fecha del seguimiento no requiriío adelantar procesos contractuales para la adquisición de kits noche para el CDLyR, en los cuales se incluyan las especificaciones de marcado directo en los kits."/>
    <n v="0"/>
    <s v="La dependencia manifiesta que a la fecha del seguimiento no requiriío adelantar procesos contractuales para la adquisición de kits noche para el CDLyR, en los cuales se incluyan las especificaciones de marcado directo en los kits. Es importante aclarar qu"/>
    <m/>
    <m/>
    <n v="1"/>
    <s v="El proceso para el suministro de los kits noche se viene adelantando, dentro de las especificaciones de los elementos se señalo que estos deben llevar estampado el logo de IDIGER,   el texto “PROHIBIDA SU VENTA Y COMERCIALIZACIÓN&quot;  y el número del contrat"/>
    <s v="CUMPLIDA"/>
    <m/>
    <m/>
    <x v="0"/>
    <s v="CERRADA AUDITORIA CÓD 57 PAD 2020"/>
  </r>
  <r>
    <n v="28"/>
    <n v="203"/>
    <n v="2018"/>
    <s v="2018 2018"/>
    <n v="58"/>
    <s v="3.2.19"/>
    <n v="1"/>
    <s v="02 - AUDITORIA DE DESEMPEÑO"/>
    <s v="Control Gestión"/>
    <s v="Gestión Contractual"/>
    <s v="Hallazgo administrativo"/>
    <s v="Hallazgo administrativo por no encontrarse liquidado el convenio interadministrativo 018 de 2017"/>
    <s v="Suscribir Acta de Liquidación o solicitar el Acta de Liquidación a quien sea supervisor del Convenio interadministrativo, en los tiempos establecidos por la normatividad vigente."/>
    <s v="Acta de Liquidación."/>
    <s v="Actas de Liquidación gestionadas ante supervisión EAAB Convenio limpieza canales y quebradas / Convenio limpieza canales y quebradas finalizados"/>
    <n v="1"/>
    <s v="Sub. Reducción del Riesgo y Adaptación al Cambio Climático"/>
    <d v="2018-11-14T00:00:00"/>
    <d v="2019-07-15T00:00:00"/>
    <m/>
    <m/>
    <n v="0.8"/>
    <s v="04/09/2019 A la fecha se gestiono el acta de liquidación del Convenio 018 de 2017 se encuentra para firma por parte de la EAAB ya firmado por IDIGER. _x000a_ Evidencias acta Firmada por Idiger_x000a_ _x000a_SEGUIMIENTO OCI 2019: El documento remitido hace referencia a una "/>
    <m/>
    <m/>
    <m/>
    <m/>
    <m/>
    <m/>
    <m/>
    <m/>
    <m/>
    <m/>
    <n v="80"/>
    <s v="SEGUIMIENTO OCI 2019: El documento remitido hace referencia a una liquidación realizada durante el mes de marzo de 2018 por lo cual la evidencia no corresponde a la acción toda vez que el periodo de ejecución de la acción es del 14 de noviembre de 2018 al"/>
    <n v="50"/>
    <s v="SEGUIMIENTO JULIO OCI 2019: La dependencia informa que a la fecha se gestiono por medio de comunicación CR-33562 la solicitud de firma del acta de liquidacion por parte de la EAAB, ya que esta acta se encuentra firmada por párte del IDIGER con fecha marzo"/>
    <n v="100"/>
    <s v="SEGUIMEINTO OCTUBRE OCI: La dependencia remite acta de liquidación firmada por las partes del convenio 018 de 2017, con la cual se evidencia cumplimiento de la acción."/>
    <n v="1"/>
    <s v="La dependencia remite acta de liquidación firmada por las partes del convenio 018 de 2017, con la cual se evidencia cumplimiento de la acción."/>
    <s v="CUMPLIDA"/>
    <m/>
    <m/>
    <x v="0"/>
    <s v="CERRADA AUDITORIA CÓD 57 PAD 2020"/>
  </r>
  <r>
    <n v="29"/>
    <n v="203"/>
    <n v="2019"/>
    <s v="2019 2019"/>
    <n v="22"/>
    <s v="3.1.1.1"/>
    <n v="1"/>
    <s v="1 01 - AUDITORIA DE REGULARIDAD"/>
    <s v="Control Gestión"/>
    <s v="Control Fiscal Interno"/>
    <s v="Hallazgo Administrativo con presunta incidencia disciplinaria"/>
    <s v="Hallazgo administrativo con presunta incidencia disciplinaria, por incumplimiento del procedimiento para la aprobación de ítems no previstos, fijado en el numeral 23 del procedimiento de ejecución de obras código GMR-PD-01 Versión 4"/>
    <s v="Comunicar al contratista de obra e interventoria mediante oficio los lineamientos para proceder en los casos en los que sea necesario la creación de los Items No previstos NPs."/>
    <s v="Items No previstos NPs."/>
    <s v="Un oficio generado"/>
    <n v="1"/>
    <s v="Subdirección de Reducción de Riesgos y Adaptación a Cambio Climático"/>
    <d v="2019-04-24T00:00:00"/>
    <d v="2020-03-31T00:00:00"/>
    <m/>
    <m/>
    <n v="100"/>
    <s v="06/27/2019  Se elaboró el oficio  de los lineamientos para proceder en los casos en los que sea necesario la creación de los Ítems No previstos NPs._x000a__x000a_Evidencias: oficio_x000a__x000a_10/01/2019 Acciones desarrolladas  _x000a_Se elaboraron los oficios   de los lineamientos  "/>
    <m/>
    <m/>
    <m/>
    <m/>
    <m/>
    <m/>
    <m/>
    <m/>
    <m/>
    <m/>
    <n v="0"/>
    <m/>
    <n v="0"/>
    <s v="SEGUIMIENTO JULIO DE 2019: La dependencia remite oficio proyectado pero no se evidencia que este hay sido remitiod al contratista. La acciòn se encuentra dentro de terminos."/>
    <n v="100"/>
    <s v="SEGUIMIENTO OCTUBRE DE 2019: Se evidencian documentos emitidos con lineamientos respectos al trámite de No Previstos, para la obras de Casagrande,  Porvenir Usme, y Arabia (obras que requirieron aprobación de no previstos), adicionalmente la dependencia m"/>
    <m/>
    <s v="Se encuentra en desarrollo la acción hasta 2020"/>
    <s v="CUMPLIDA"/>
    <m/>
    <m/>
    <x v="0"/>
    <m/>
  </r>
  <r>
    <n v="30"/>
    <n v="203"/>
    <n v="2019"/>
    <s v="2019 2019"/>
    <n v="22"/>
    <s v="3.1.1.1"/>
    <n v="2"/>
    <s v="1 01 - AUDITORIA DE REGULARIDAD"/>
    <s v="Control Gestión"/>
    <s v="Control Fiscal Interno"/>
    <s v="Hallazgo Administrativo con presunta incidencia disciplinaria"/>
    <s v="Hallazgo administrativo con presunta incidencia disciplinaria, por incumplimiento del procedimiento para la aprobación de ítems no previstos, fijado en el numeral 23 del procedimiento de ejecución de obras código GMR-PD-01 Versión 4"/>
    <s v="Incorporar en los Estudios Previos, los pliegos de condiciones y en la minutas de los contratos de interventoría la obligación de aprobar los ítems no previstos– NP’s, asegurándose de su correspondencia con los precios de los insumos contractuales, precio"/>
    <s v="Tipologia de No Previstos NPs"/>
    <s v="Documento modificado"/>
    <n v="3"/>
    <s v="Subdirección de Reducción de Riesgos y Adaptación a Cambio Climático"/>
    <d v="2019-04-24T00:00:00"/>
    <d v="2019-12-31T00:00:00"/>
    <m/>
    <m/>
    <m/>
    <s v="06/27/2019 Se incorporó en los Estudios Previos, los pliegos de condiciones y en la minutas de los contratos de interventoría la obligación de aprobar los ítems no previstos– NP’s, asegurándose de su correspondencia con los precios de los insumos contract"/>
    <m/>
    <m/>
    <m/>
    <m/>
    <m/>
    <m/>
    <m/>
    <m/>
    <m/>
    <m/>
    <n v="0"/>
    <m/>
    <n v="0"/>
    <s v="SEGUIMIENTO JULIO DE 2019: La dependencia remite estudiso previos de la obra en el barrio el porvenir. La acciòn se encuentra en ejecuciòn se solicita dar cumplimeinto a la acciÓN: Incorporar en los Estudios Previos, los pliegos de condiciones y en la min"/>
    <n v="50"/>
    <s v="SEGUIMIENTO OCTUBRE DE 2019: La dependencia remite las minutas suscritas y los estudios previos correspondientes a los contratos Juan Jose Rondon, Arabia, La estrada, Serranias, Porvenir y casagrande, especificando en la forma de pago lo siguiente:_x000a_&quot;El va"/>
    <n v="1"/>
    <s v="Se incorporó en los Estudios Previos, los pliegos de condiciones y en la minutas de los contratos de interventoría la obligación de aprobar los ítems no previstos– NP’s , así  “32. Efectuar el análisis de precios unitarios de dichas actividades, aseguránd"/>
    <s v="CUMPLIDA"/>
    <m/>
    <m/>
    <x v="0"/>
    <s v="CERRADA AUDITORIA CÓD 57 PAD 2020"/>
  </r>
  <r>
    <n v="31"/>
    <n v="203"/>
    <n v="2019"/>
    <s v="2019 2019"/>
    <n v="22"/>
    <s v="3.1.1.2"/>
    <n v="1"/>
    <s v="1 01 - AUDITORIA DE REGULARIDAD"/>
    <s v="Control Gestión"/>
    <s v="Control Fiscal Interno"/>
    <s v="Hallazgo administrativo"/>
    <s v="Hallazgo administrativo por inexactitud del Informe de Gestión de Proyectos Ambientales del PACA y la Información Contractual de los proyectos PACA"/>
    <s v="Articular el procedimiento de formulación y/o seguimiento a los proyectos de inversión o el que haga sus veces con el manual definido por la Secretaria Distrital de Ambiente-SDA para la formulación y seguimiento del PACA o el que haga sus veces."/>
    <s v="Procedimiento Actualizado"/>
    <s v="Un procedimiento actualizado y socializado con el área de planeación y los referentes de cada proyecto."/>
    <n v="1"/>
    <s v="Oficina Asesora de Planeación"/>
    <d v="2019-05-02T00:00:00"/>
    <d v="2019-08-30T00:00:00"/>
    <m/>
    <m/>
    <m/>
    <m/>
    <m/>
    <m/>
    <m/>
    <m/>
    <m/>
    <m/>
    <n v="1"/>
    <s v="_x000a_Seguimiento 31/12/2019_x000a__x000a_Se realizó la actualización del procedimiento Formulación, reformulación y modificación de planes, programas y proyectos de inversión y quedo en la versión 7, en la cual se incluyó dentro de la política el instrumento de Lineamien"/>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0.8"/>
    <s v="Seguimiento 15 de Octubre 2019: Se elaboró anexo &quot;ARTICULACIÓN PACA&quot; al procedimiento &quot;Formulación, Reformulación y Modificación de Planes, Programas y Proyectos de Inversión PLE-PD-04”  articulado con el manual definido por la Secretaria Distrital de Amb"/>
    <n v="1"/>
    <s v="Se evidenció la actualización del procedimiento Formulación, reformulación y modificación de planes, programas y proyectos de inversión y quedo en la versión 7, y se evidenció  dentro de la política el instrumento de Lineamientos para la Gestión de Proyec"/>
    <s v="CUMPLIDA"/>
    <m/>
    <m/>
    <x v="0"/>
    <s v="CERRADA AUDITORIA CÓD 57 PAD 2020"/>
  </r>
  <r>
    <n v="32"/>
    <n v="203"/>
    <n v="2019"/>
    <s v="2019 2019"/>
    <n v="22"/>
    <s v="3.1.1.3"/>
    <n v="1"/>
    <s v="1 01 - AUDITORIA DE REGULARIDAD"/>
    <s v="Control Gestión"/>
    <s v="Control Fiscal Interno"/>
    <s v="Hallazgo administrativo"/>
    <s v="Hallazgo administrativo por incumplimiento de los lineamientos establecidos en el instructivo CBN-021, para la elaboración del informe de Balance social."/>
    <s v="Solicitar a la Contraloría una capacitación sobre la información establecida en los instructivos con el fin de aclarar dudas en la elaboración de los informes."/>
    <s v="Solicitud de Capacitación."/>
    <s v="Una capacitación solicitada."/>
    <n v="1"/>
    <s v="Oficina Asesora de Planeación"/>
    <d v="2019-09-02T00:00:00"/>
    <d v="2020-02-28T00:00:00"/>
    <m/>
    <m/>
    <m/>
    <m/>
    <m/>
    <m/>
    <m/>
    <m/>
    <m/>
    <m/>
    <n v="1"/>
    <s v="Seguimiento a 30/09/2019:_x000a_Se realizó una reunión adicional con la Secretaria Distrital de Planeación con el fin de aclarar dudas con respecto al reporte de la población en el sistema SEGPLAN._x000a__x000a__x000a_Seguimiento 20/06/2019: _x000a_El 21 de mayo de 2019, la Oficina As"/>
    <m/>
    <m/>
    <n v="0"/>
    <m/>
    <n v="0.7"/>
    <s v="Seguimiento18 de julio de 2019: _x000a_En efecto se evidenció que la OAP solicitó asesoría y acompañamiento de la Contraloría de Bogotá mediante radicado EE6784, en el sentido de tener mayor claridad para realizar el Informe de Balance Social  CBN 0021 de los p"/>
    <n v="1"/>
    <s v="Seguimiento 15 de Octubre 2019:_x000a_Se realizó una reunión  el día 22 de agosto de 2019 con la Secretaria Distrital de Planeación &quot;Orientaciones formulación de proyectos&quot;. de acuerdo a lo sugerido por la contraloría de Bogotá.  y por lo tanto teniendo en cuen"/>
    <m/>
    <s v="Se encuentra en desarrollo la acción hasta 2020"/>
    <s v="CUMPLIDA"/>
    <m/>
    <m/>
    <x v="0"/>
    <m/>
  </r>
  <r>
    <n v="33"/>
    <n v="203"/>
    <n v="2019"/>
    <s v="2019 2019"/>
    <n v="22"/>
    <s v="3.1.1.3"/>
    <n v="2"/>
    <s v="1 01 - AUDITORIA DE REGULARIDAD"/>
    <s v="Control Gestión"/>
    <s v="Control Fiscal Interno"/>
    <s v="Hallazgo administrativo"/>
    <s v="Hallazgo administrativo por incumplimiento de los lineamientos establecidos en el instructivo CBN-021, para la elaboración del informe de Balance social."/>
    <s v="Incluir un anexo al procedimiento asociado al seguimiento a los proyectos de inversión con la información relevante para el reporte en SIVICOF."/>
    <s v="Procedimiento Actualizado"/>
    <s v="Un procedimiento actualizado y socializado con el área de planeación del IDIGER."/>
    <n v="1"/>
    <s v="Oficina Asesora de Planeación"/>
    <d v="2019-09-02T00:00:00"/>
    <d v="2020-02-28T00:00:00"/>
    <m/>
    <m/>
    <m/>
    <m/>
    <m/>
    <m/>
    <m/>
    <m/>
    <m/>
    <m/>
    <n v="1"/>
    <s v="_x000a_Seguimiento 31/12/2019_x000a__x000a_Se elaboró el anexo para la rendición de cuentas sistema de vigilancia y control  fiscal – SIVICOF, el cual será vinculado al procedimiento de Seguimiento y Control a la Gestión Institucional._x000a__x000a__x000a_Seguimeinto a 30/09/2019:_x000a__x000a_Se estan"/>
    <m/>
    <m/>
    <n v="0"/>
    <m/>
    <n v="0.1"/>
    <s v="Seguimiento18 de jukio de 2019: _x000a_En efecto se evidenció que la OAP solicitó asesoría y acompañamiento de la Contraloría de Bogotá mediante radicado EE6784, en el sentido de tener mayor claridad para realizar el Informe de Balance Social  CBN 0021 de los p"/>
    <n v="0"/>
    <s v="Seguimiento 15 de Octubre 2019: Se elaboró anexo &quot;ARTICULACIÓN PACA&quot; al procedimiento &quot;Formulación, Reformulación y Modificación de Planes, Programas y Proyectos de Inversión PLE-PD-04”  articulado con el manual definido por la Secretaria Distrital de Amb"/>
    <n v="0.8"/>
    <s v="Seguimiento 31/12/2019_x000a__x000a_Se evidenció la elaboración  del anexo para la rendición de cuentas sistema de vigilancia y control  fiscal – SIVICOF, falta vincularlo  al procedimiento de Seguimiento y Control a la Gestión Institucional."/>
    <s v="EN EJECUCIÓN"/>
    <n v="80"/>
    <s v="Seguimiento 29/04/2020_x000a__x000a_Se evidenció la elaboración  del anexo para la rendición de cuentas sistema de vigilancia y control  fiscal – SIVICOF, sin embargo  se observó  en el mapa de procesos el procedimiento &quot;Seguimiento y_x000a_Control a la Gestión Institucion"/>
    <x v="1"/>
    <m/>
  </r>
  <r>
    <n v="34"/>
    <n v="203"/>
    <n v="2019"/>
    <s v="2019 2019"/>
    <n v="22"/>
    <s v="3.1.1.4"/>
    <n v="1"/>
    <s v="1 01 - AUDITORIA DE REGULARIDAD"/>
    <s v="Control Gestión"/>
    <s v="Control Fiscal Interno"/>
    <s v="Hallazgo administrativo"/>
    <s v="Hallazgo administrativo, por omitir la notificación de cambio del supervisor del contrato de interventoría 212 de 2018"/>
    <s v="El Director de la Entidad Notificará a través de Comunicación Interna la designación o cambio de la supervisor."/>
    <s v="Comunicación Interna y Seguimiento"/>
    <s v="Comunicaciones de cambio de supervisión/ Solicitudes del área de cambio de supervisión"/>
    <n v="1"/>
    <s v="Oficina Asesora Jurídica"/>
    <d v="2019-04-23T00:00:00"/>
    <d v="2020-04-07T00:00:00"/>
    <m/>
    <m/>
    <m/>
    <m/>
    <m/>
    <m/>
    <m/>
    <m/>
    <m/>
    <s v="Seguimiento 22/07/2019: El 03 de Julio de 2019, la coordinadora del Grupo de Gestión Contractual remitó correo a los abogados del área, donde se les socializa los diferente formatos de las comunicaciones y delegaciones para firma del ingeniero Richard (1."/>
    <m/>
    <m/>
    <m/>
    <m/>
    <n v="0"/>
    <m/>
    <n v="100"/>
    <s v="Se realiza el seguimiento a la accion que es realizar la socializacion de los diferentes formatos y delegaciones y se evidencio el cumplimiento de la accion de mejora mediante correo electronico enviado por la Dra Olga Serrano el 03/07/2019. DFRCH. _x000a__x000a_Comu"/>
    <n v="100"/>
    <s v="El 16/10/2019 la OAJ remitio el correo electronico de documentos Cordis de 09/10/2019. evidenciando la informacion de cambios en la supervision, comunicacion que estaba descrita en las acciones de mejora. _x000a_el 28/10/2019 fue revisado y evidenciado el prese"/>
    <n v="1"/>
    <s v="27/12/2019 DFRCH. Segun los linemianetos estableciedo en el plan de mejoramiento y seguimiento en la carpeta de contratos digitales, el director a notificado acta de cambio de supervisión, se evidenció tanto acta de cambio de supervisión como correo elect"/>
    <s v="CUMPLIDA"/>
    <n v="1"/>
    <s v="30/04/2020: A traves de la Comunicación Interna No.2019IE4853 del 09-10-2019 la OAJ establecio la Directriz  a los supervisores sobre los cambios en la delegacion de supervisión  por medio de Comunicación Interna a la Oficina Jurídica. en seguimientos ant"/>
    <x v="0"/>
    <m/>
  </r>
  <r>
    <n v="35"/>
    <n v="203"/>
    <n v="2019"/>
    <s v="2019 2019"/>
    <n v="22"/>
    <s v="3.1.1.5"/>
    <n v="1"/>
    <s v="1 01 - AUDITORIA DE REGULARIDAD"/>
    <s v="Control Gestión"/>
    <s v="Control Fiscal Interno"/>
    <s v="Hallazgo administrativo"/>
    <s v="Hallazgo administrativo por debilidades en el control de inventarios de los elementos recibidos en el marco del contrato 416 de 2017"/>
    <s v="Elaborar una comunicación trimestral para todos los supervisores en cumplimiento del procedimiento establecido para el manejo y control de bienes de la Entidad"/>
    <s v="comunicación a los supervisores"/>
    <s v="Número de comunicaciones elaboradas/Número de comunicaciones programadas tres"/>
    <n v="100"/>
    <s v="Oficina TICS- Sub. Corporativa Almacén"/>
    <d v="2019-05-02T00:00:00"/>
    <d v="2019-12-31T00:00:00"/>
    <m/>
    <m/>
    <m/>
    <m/>
    <m/>
    <m/>
    <n v="0.66"/>
    <s v="Octubre de 2019_x000a_Se elaboraron las comunicaciones radicadas con los números 2019IE4702 del 2 de octubre de 2019 y 2019IE3491 del 30 de julio de 2019, la cual fue dirigida a los Subdirectores, jefes, servidores y contratistas del IDIGER, sobre cumplimiento "/>
    <m/>
    <m/>
    <m/>
    <m/>
    <n v="100"/>
    <s v="27 de diciembre de 2019 _x000a_Se evidencia correo electrónico del día 27/11/2019 socializando la comunicación radicadas con el número 2019IE5672 del 26 de noviembre de 2019, cumpliendo con las 3 comunicaciones establecidas en la acción a desarrollar. LCIR_x000a__x000a_Se "/>
    <n v="0"/>
    <m/>
    <m/>
    <s v="19/07/2019 No se ha realizado a la fecha, se programa para Julio, Octubre y Diciembre. Continua en ejecución. DKRP."/>
    <n v="0.66"/>
    <s v="Seguimiento 2 de Octubre de 2019:Se remite comunicación el 30/07/2019 a todo los subdirectores,jefes, y servidores y contratistas del IDIGER, con asunto &quot; Cumplimiento procedimiento &quot;administración de bienes y control de Inventarios&quot;_x000a__x000a_El día 2 de agosto  "/>
    <n v="1"/>
    <s v="Se elaboraron las comunicaciones radicadas con los números 2019IE4702 del 2 de octubre de 2019 y 2019IE3491 del 30 de julio de 2019 y el número 2019IE5672 del 26 de noviembre de 2019 la cual fue dirigida a los Subdirectores, jefes, servidores y contratist"/>
    <s v="CUMPLIDA"/>
    <n v="1"/>
    <s v="Se elaboraron las comunicaciones radicadas con los números 2019IE4702 del 2 de octubre de 2019 y 2019IE3491 del 30 de julio de 2019 y el número 2019IE5672 del 26 de noviembre de 2019 la cual fue dirigida a los Subdirectores, jefes, servidores y contratist"/>
    <x v="0"/>
    <s v="CERRADA AUDITORIA CÓD 57 PAD 2020"/>
  </r>
  <r>
    <n v="36"/>
    <n v="203"/>
    <n v="2019"/>
    <s v="2019 2019"/>
    <n v="22"/>
    <s v="3.1.1.5"/>
    <n v="2"/>
    <s v="1 01 - AUDITORIA DE REGULARIDAD"/>
    <s v="Control Gestión"/>
    <s v="Control Fiscal Interno"/>
    <s v="Hallazgo administrativo"/>
    <s v="Hallazgo administrativo por debilidades en el control de inventarios de los elementos recibidos en el marco del contrato 416 de 2017"/>
    <s v="Identificar los elementos que se encuentran sin placas, y proceder a colocar la placa de inventarios a cada uno de ellos, con base en el contrato de obra y el comprobante de ingreso"/>
    <s v="Identificación y colocación de placas a los bienes"/>
    <s v="Número de bienes con placas colocadas/No bienes identificados"/>
    <n v="100"/>
    <s v="Subdirección Corporativa y de Asuntos Disciplinarios"/>
    <d v="2019-05-02T00:00:00"/>
    <d v="2019-05-31T00:00:00"/>
    <m/>
    <m/>
    <m/>
    <m/>
    <m/>
    <m/>
    <n v="1"/>
    <s v="Octubre de 2019:_x000a__x000a_Mediante contrato 414-2018 se hizo la adquisición de 2130 placas en acero inoxidable con el fin de replaquetear ese mismo número de bienes que por su utilización y exposición requieren una placa de alta durabilidad, se adjunto documento "/>
    <m/>
    <m/>
    <m/>
    <m/>
    <m/>
    <m/>
    <n v="0"/>
    <m/>
    <m/>
    <s v="19/07/2019 Se revisan  fotografías de los elementos donde no se  identificó placa de ingreso en el hallazgo. Se colocaron las placas a cada uno de los elementos que según el contrato 416 de 2017, faltaban de placa. Como evidencia se aporta fotos y comprob"/>
    <n v="1"/>
    <s v="Almacen realizó identificación de 2130 elementos  para replaquetear y se suscribe  contrato 414-2018  para adquisición de estas  placas para  replaqueteo. Del indicador referente a :  Número de bienes con placas colocadas/No bienes identificados se tiene "/>
    <n v="1"/>
    <s v="Almacen realizó identificación de 2130 elementos  para replaquetear y se suscribe  contrato 414-2018  para adquisición de estas  placas para  replaqueteo. Del indicador referente a :  Número de bienes con placas colocadas/No bienes identificados se tiene "/>
    <s v="CUMPLIDA"/>
    <n v="1"/>
    <s v="Almacen realizó identificación de 2130 elementos  para replaquetear y se suscribe  contrato 414-2018  para adquisición de estas  placas para  replaqueteo. Del indicador referente a :  Número de bienes con placas colocadas/No bienes identificados se tiene "/>
    <x v="0"/>
    <s v="CERRADA AUDITORIA CÓD 57 PAD 2020"/>
  </r>
  <r>
    <n v="37"/>
    <n v="203"/>
    <n v="2019"/>
    <s v="2019 2019"/>
    <n v="22"/>
    <s v="3.1.1.6"/>
    <n v="1"/>
    <s v="1 01 - AUDITORIA DE REGULARIDAD"/>
    <s v="Control Gestión"/>
    <s v="Control Fiscal Interno"/>
    <s v="Hallazgo administrativo"/>
    <s v="Hallazgo administrativo por ausencia de requisitos para los informes de supervisión contenido en el manual de contratación de la entidad, así como falta de control frente a la cancelación de la contribución parafiscal al Fondo Nacional de Formación Profes"/>
    <s v="Se realizara una (1) capacitación a supervisores sobre las obligaciones a tener en cuenta en su labor de supervisión"/>
    <s v="Convocatoria y Capacitación"/>
    <s v="Una (1) Capacitación."/>
    <n v="1"/>
    <s v="Oficina Asesora Jurídica"/>
    <d v="2019-04-23T00:00:00"/>
    <d v="2020-04-07T00:00:00"/>
    <m/>
    <m/>
    <m/>
    <m/>
    <m/>
    <m/>
    <m/>
    <m/>
    <m/>
    <s v="23/07/2019:El 03 de mayo de 2019 la Oficina Asesora Jurídica realizó capacitación a los supervisores en la Jornada de Inducción y Reinducción que adeltanto la Oficina Asesora Jurídica, se anexa listado de asistencia en tres (3) folios anverso y revsero. A"/>
    <m/>
    <m/>
    <m/>
    <m/>
    <n v="0"/>
    <m/>
    <n v="100"/>
    <s v="se evidencia que el dia 03 de mayo de 2019 se realizó asesoria juridica a los supervisores con tema de capacitacion de lass obligaciones a tener en cuenta como supervisor 24/07/2019"/>
    <n v="100"/>
    <s v="El dia 16/10/2019 la OAJ remitio correo electronico con la evidencia de la accion descrita sobre capacitacion a supervisores, fue una reunion de lideres que se realizó el 30/08/2019 dando cumplimiento a la accion mencionada en el plan de mejoramiento. _x000a_Co"/>
    <n v="1"/>
    <s v="27/12/2019 DFRCH. La OAJ Realizó capacitación a los lideres en el mes de mayo y el 30 de agosto una segunda capacitación quedando cumplida la acción. Lorena Barón. "/>
    <s v="CUMPLIDA"/>
    <n v="1"/>
    <s v="30/04/2020: La capacitacion en supervición contractual fue efectuada en el mesde agosto de 2019. SANH"/>
    <x v="0"/>
    <m/>
  </r>
  <r>
    <n v="38"/>
    <n v="203"/>
    <n v="2019"/>
    <s v="2019 2019"/>
    <n v="22"/>
    <s v="3.1.1.6"/>
    <n v="2"/>
    <s v="1 01 - AUDITORIA DE REGULARIDAD"/>
    <s v="Control Gestión"/>
    <s v="Control Fiscal Interno"/>
    <s v="Hallazgo administrativo"/>
    <s v="Hallazgo administrativo por ausencia de requisitos para los informes de supervisión contenido en el manual de contratación de la entidad, así como falta de control frente a la cancelación de la contribución parafiscal al Fondo Nacional de Formación Profes"/>
    <s v="Expedir Comunicación Interna a los Supervisores, reiterando el cumplimiento de la Guía para la Supervisión Contractual, en especial las relacionadas en el Capítulo V y solicitando verificar el cumplimiento por parte del contratista de del pago de la contr"/>
    <s v="Comunicación Interna"/>
    <s v="Comunicación Interna proyectada"/>
    <n v="1"/>
    <s v="Oficina Asesora Jurídica"/>
    <d v="2019-04-23T00:00:00"/>
    <d v="2020-04-07T00:00:00"/>
    <m/>
    <m/>
    <m/>
    <m/>
    <m/>
    <m/>
    <m/>
    <m/>
    <m/>
    <s v="23/07/2019: El 31 de mayo de 2019, se remitió a los supervisores Comunicación Interna No. 2019IE2570, en donde la Oficina Asesora Jurídica imparte recomendaciones a los Supervisores, en donde se les solicitá leer integramente los contratos o convenio , lo"/>
    <m/>
    <m/>
    <m/>
    <m/>
    <n v="0"/>
    <m/>
    <n v="100"/>
    <s v="Se evidenció comunicacion interna 2019IE2570 en donde la Oficina Asesora Jurídica imparte recomendaciones a los Supervisores, en donde se les solicitá leer integramente los contratos o convenio , lo estudios y documentos previos, así como las modificacion"/>
    <m/>
    <s v="se obsevó la evidencia correspondiente al la verificacion de pago de parafiscal (FIC) , se evidenció en fisico y en medio digital."/>
    <n v="1"/>
    <s v="27/12/2019 DFRCH. Se observó la expedición a la fecha se evidencio la comunicacion interna IE 4327 del 16 de septiembre donde se imparten las recomendaciones respectivas a los supervisores de acuerdo a la accion establecida en el plan de mejoramiento, que"/>
    <s v="CUMPLIDA"/>
    <n v="1"/>
    <s v="30/04/2020: En los seguimientos anteriores se establecido que la acción ya habia sido cumplida, en este periodo no se observó una comunicación en la cual se recordada el tema del pafgo parafiscal (FIC) por parte del OAJ. SANH."/>
    <x v="0"/>
    <m/>
  </r>
  <r>
    <n v="39"/>
    <n v="203"/>
    <n v="2019"/>
    <s v="2019 2019"/>
    <n v="22"/>
    <s v="3.1.3.1"/>
    <n v="1"/>
    <s v="1 01 - AUDITORIA DE REGULARIDAD"/>
    <s v="Control Gestión"/>
    <s v="Control Fiscal Interno"/>
    <s v="Hallazgo administrativo"/>
    <s v="Hallazgo administrativo con incidencia fiscal, por valor de $94.037.479,85 y con presunta incidencia disciplinaria por sobrecostos en el contrato de obra No. 214 de 2018"/>
    <s v="Realizar reuniones entre el grupo de Obras de Mitigación y el grupo de Estudios y diseños, previa a la aprobación de los productos de las Consultorías, para la generación de recomendaciones a los productos presentados or dicha consultoria y que seran aval"/>
    <s v="Reuniones de retroalimentación productos de consultoria"/>
    <s v="(No. de reuniones realizadas/No. de poligonos de estudio)*100"/>
    <n v="100"/>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realizaron las reuniones entre el grupo de Obras de Mitigación y el g"/>
    <m/>
    <m/>
    <m/>
    <m/>
    <m/>
    <m/>
    <m/>
    <m/>
    <m/>
    <m/>
    <n v="0"/>
    <m/>
    <n v="50"/>
    <s v="SEGUIMIENTO JULIO DE 2019: Se evidencian soportes de reuniones entre los grupos de Obras y Diseños correspondienets a los meses de febrero, abril, mayo y junio. La acción se encuentra en desarrollo"/>
    <n v="60"/>
    <s v="_x000a__x000a_SEGUIMIENTO OCTUBRE DE 2019: La dependencia reporta el desarrollo de reuniones para cada uno de los polígonos objeto de estudio. La acción vence en marzo de 2020, se solicita remitir los soportes que se vayan generando de las reuniones desarrolladas has"/>
    <n v="0.73"/>
    <s v="Se identifican soportes de las  reuniones entre el Equipo de Obras de Mitigación y el Equipo de Estudios y diseños  donde se  generaron recomendaciones a los productos presentados por las consultorías.  _x000a_Evidencias :_x000a_Se adjuntan como evidencias las actas "/>
    <s v="EN EJECUCIÓN"/>
    <m/>
    <s v="La dependencia no cuenta con referente de plan de mejoramiento designado, por lo que debe gestionarse lo más pronto posible para seguimientos posteriores. El Profesional especializado Grupo de OBras remite las siguientes evidencias: Se realizaron las reun"/>
    <x v="1"/>
    <m/>
  </r>
  <r>
    <n v="40"/>
    <n v="203"/>
    <n v="2019"/>
    <s v="2019 2019"/>
    <n v="22"/>
    <s v="3.1.3.2"/>
    <n v="1"/>
    <s v="1 01 - AUDITORIA DE REGULARIDAD"/>
    <s v="Control Gestión"/>
    <s v="Control Fiscal Interno"/>
    <s v="HALLAZGO ADMINISTRATIVO CON INCIDENCIA FISCAL Y  PRESUNTA INCIDENCIA DISCIPLINARIA"/>
    <s v="Hallazgo administrativo con incidencia fiscal por valor de $2.606.814 y presunta incidencia disciplinaria, por errores en el cálculo del factor multiplicador, en el contrato de consultoría 231 de 2018"/>
    <s v="Generar e implementar un formato para el factor multiplicador para contratos de consultoría e interventoría de estudios y diseños, en el cual el contratista pueda incluir todos los ítems que considere necesarios para el desarrollo de la actividad a contra"/>
    <s v="Implementación del Cálculo del Factor Multiplicador"/>
    <s v="IFM=(No. Procesos Contratados con revisión del Factor multiplicador/No. De Procesos Contratados) * 100"/>
    <n v="100"/>
    <s v="Subdirección de Análisis de Riesgos y Efectos del Cambio Climático"/>
    <d v="2019-10-01T00:00:00"/>
    <d v="2020-04-01T00:00:00"/>
    <m/>
    <s v="Julio 23 de 2019: Se realiza reunión el día 23 de mayo de 2019, a la cual asisten representantes de la Oficina Asesora Jurídica, Subdirección de Reducción (obras) y Subdirección de Análisis (estudios y diseños), del cual se anexa acta de reunión._x000a_Se reali"/>
    <m/>
    <m/>
    <m/>
    <m/>
    <m/>
    <m/>
    <m/>
    <m/>
    <m/>
    <m/>
    <m/>
    <m/>
    <n v="0"/>
    <m/>
    <n v="0"/>
    <s v="SEGUIMIENTO JULIO DE 2019: La dependencia informa que se realizó reunión el día 23 de mayo de 2019, a la cual asisten representantes de la Oficina Asesora Jurídica, Subdirección de Reducción (obras) y Subdirección de Análisis (estudios y diseños), del cua"/>
    <n v="60"/>
    <s v="SEGUIMIENTO OCI OCTUBRE DE 2019: _x000a_La dependencia presenta el formato de factor multiplicador formulado y informa de su implementación en el proceso precontractual de la consultoría e interventoría del “Estudio detallado de amenaza y riesgo por movimientos"/>
    <m/>
    <s v="Se identifican  factor multiplicador diligenciado por los contratistas de la consultoría e interventoría Gran Colombia, se realizará el respectivo seguimiento contractual. Como evidencia se presentan los formatos diligenciados  . Continuá en ejecución has"/>
    <s v="EN EJECUCIÓN"/>
    <m/>
    <s v="Se identifica factor multiplicador, revisión financiera  en las actas de liquidación de los contratos. Como soporte el área remite  3 actas de liquidación (Contratos 180, 179 y 307); los demás contratos se encuentran en ejecución. Esta acción continua en "/>
    <x v="2"/>
    <m/>
  </r>
  <r>
    <n v="41"/>
    <n v="203"/>
    <n v="2019"/>
    <s v="2019 2019"/>
    <n v="22"/>
    <s v="3.1.3.2"/>
    <n v="2"/>
    <s v="1 01 - AUDITORIA DE REGULARIDAD"/>
    <s v="Control Gestión"/>
    <s v="Control Fiscal Interno"/>
    <s v="HALLAZGO ADMINISTRATIVO CON INCIDENCIA FISCAL Y  PRESUNTA INCIDENCIA DISCIPLINARIA"/>
    <s v="Hallazgo administrativo con incidencia fiscal por valor de $2.606.814 y presunta incidencia disciplinaria, por errores en el cálculo del factor multiplicador, en el contrato de consultoría 231 de 2018"/>
    <s v="Realizar el descuento del valor de $ 2.606.814 durante la fase de liquidación del Contrato 231 de 2018, con lo cual se evita el presunto detrimento patrimonial."/>
    <s v="Corrección del Cálculo del Factor Multiplicador de un (1) contrato."/>
    <s v="CFM=Un proceso con corrección del Factor multiplicador"/>
    <n v="1"/>
    <s v="Subdirección de Análisis de Riesgos y Efectos del Cambio Climático"/>
    <d v="2019-05-01T00:00:00"/>
    <d v="2020-04-01T00:00:00"/>
    <m/>
    <s v="Julio 23 de 2019: Se realiza aprobación del informe final de la consultoría N° 231 de 2018, el día 12 de julio de 2019, mediante radicado 2019EE9609, razón por la cual se está realizando el proceso de liquidación del contrato en el cual se tomará esta acc"/>
    <m/>
    <m/>
    <m/>
    <m/>
    <m/>
    <m/>
    <m/>
    <m/>
    <m/>
    <m/>
    <m/>
    <m/>
    <n v="0"/>
    <m/>
    <n v="0"/>
    <s v="La dependencia informa que se realizó aprobación del informe final de la consultoría N° 231 de 2018, el día 12 de julio de 2019, mediante radicado 2019EE9609, razón por la cual se está realizando el proceso de liquidación del contrato en el cual se tomará"/>
    <n v="50"/>
    <s v="La dependencia remite soportes de proceso de liquidación no obstante el proceso no se ha finalizado y por consiguiente el descuento no se ha realizado. La acción se encuentra en ejecución hasta abril del 2020."/>
    <m/>
    <s v="La dependencia manifiesta que el descuento por seguros de $2.606.814 ya fue recomendado por el supervisor sin objeción por el contratista,; como evidencia se adjunta acta de liquidación proyectada y respuesta del contratista._x000a_Se continúa trabajando con la"/>
    <s v="EN EJECUCIÓN"/>
    <n v="0.8"/>
    <s v="Se evidencia comunicado  2020EE4601 dió respuesta al CR 37148 con radicado de salida 2020EE2932, donde aceptan los descuentos.  tambien acta de liquidación proyectada,  se dara por ejecutada hasta contar con acta de liquidación  suscrita.  Continua en eje"/>
    <x v="2"/>
    <m/>
  </r>
  <r>
    <n v="42"/>
    <n v="203"/>
    <n v="2019"/>
    <s v="2019 2019"/>
    <n v="22"/>
    <s v="3.1.3.3"/>
    <n v="1"/>
    <s v="1 01 - AUDITORIA DE REGULARIDAD"/>
    <s v="Control Gestión"/>
    <s v="Control Fiscal Interno"/>
    <s v="HALLAZGO ADMINISTRATIVO CON INCIDENCIA FISCAL Y  PRESUNTA INCIDENCIA DISCIPLINARIA"/>
    <s v="Hallazgo administrativo con incidencia fiscal, por $4.386.891 y presunta incidencia disciplinaria, por incluir en el factor multiplicador el componente denominado ICBF y cancelar dicho valor al contratista, sin que fuera ejecutado por el mismo, en el cont"/>
    <s v="Analizar la viabilidad de solicitar o no la discriminación del factor multiplicador en la oferta"/>
    <s v="Aplicación de documento de analisis"/>
    <s v="Documento de analisis"/>
    <n v="100"/>
    <s v="Oficina Asesora Juridica y Subdirección de Reducción de Riesgos y Adaptación al Cambio Climático"/>
    <d v="2019-04-24T00:00:00"/>
    <d v="2019-12-31T00:00:00"/>
    <m/>
    <m/>
    <m/>
    <s v="10/01/2019 Acciones desarrolladas  _x000a_A continuación se detallan las acciones realizadas:_x000a_• En la comunicación interna 2019IE2095 de fecha 02 de mayo de 2019, la Oficina Asesora Jurídica dio respuesta a solicitud de concepto Jurídico, solicitado por la Subd"/>
    <m/>
    <m/>
    <m/>
    <m/>
    <m/>
    <s v="23/07/2019:  En comunicación interna 2019IE2095 de fecha 02 de mayo de 2019, la Oficina Asesora Jurídica dio respuesta a solicitud de concepto Jurídico, solicitado por la Subdirección de Análisis de Riegos y Efectos del Cambio Climático, relacionado sobre"/>
    <m/>
    <m/>
    <m/>
    <m/>
    <n v="0"/>
    <m/>
    <n v="70"/>
    <s v="Realizando el seguimiento a la presente accion de mejora se evidenció uno por uno cada uno de los soportes establecido en el compromiso de accion entre los cuales se detallan los siguientes: _x000a_1) En comunicación interna 2019IE2095 de fecha 02 de mayo de 20"/>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La viabilidad se documenta en  los estudios previos se evidenció documento en fisico y en medio digital donde se les da las pautas a los proponentes, señalando que el factor multiplicador no es evaluable en la presentacion de la propuesta, sino un requisi"/>
    <s v="CUMPLIDA"/>
    <n v="1"/>
    <s v="30/04/2020: La acción fue cerrada por la Contraloría de Bogotá (COD 57 PAD 2020) SANH"/>
    <x v="0"/>
    <s v="CERRADA AUDITORIA CÓD 57 PAD 2020"/>
  </r>
  <r>
    <n v="43"/>
    <n v="203"/>
    <n v="2019"/>
    <s v="2019 2019"/>
    <n v="22"/>
    <s v="3.1.3.4"/>
    <n v="1"/>
    <s v="1 01 - AUDITORIA DE REGULARIDAD"/>
    <s v="Control Gestión"/>
    <s v="Control Fiscal Interno"/>
    <s v="HALLAZGO ADMINISTRATIVO CON INCIDENCIA FISCAL Y  PRESUNTA INCIDENCIA DISCIPLINARIA"/>
    <s v="Hallazgo administrativo con incidencia fiscal, por valor de $39.792.960 y presunta incidencia disciplinaria, por sobrecostos en el contrato de obra No. 318 de 2018"/>
    <s v="Hacer previo a la solicitud de la oferta el análisis del mercado."/>
    <s v="Documento análisis del mercado"/>
    <s v="Un documento generado"/>
    <n v="1"/>
    <s v="Subdirección de Reducción de Riesgos y Adaptación al Cambio Climático y Oficina Asesora Jurídica"/>
    <d v="2019-04-24T00:00:00"/>
    <d v="2020-03-31T00:00:00"/>
    <m/>
    <m/>
    <n v="100"/>
    <s v="06/27/2019  Se ajustó en los  contratos la denominación de los ítems y se realizó el desglose de las actividades referentes a los Ítems de manejo y disposición de residuos en el presupuesto._x000a_Evidencias _x000a_Presupuesto _x000a__x000a_10/01/2019 Acciones desarrolladas  _x000a_Se"/>
    <m/>
    <m/>
    <m/>
    <m/>
    <m/>
    <s v="23/07/2019:  En reunión de fecha 23 de julio de 2019, la Oficina Asesora Jurídica Grupo Precontractual, se revisó el procedimiento que realiza este grupo relacionado con el análisis realizado a los estudios de mercado que remiten las diferentes áreas de l"/>
    <m/>
    <m/>
    <m/>
    <m/>
    <n v="0"/>
    <m/>
    <n v="0"/>
    <s v="_x000a__x000a_Se evidenció que el 23/07/2019 se realizó reunion de analisis a los estudios de mercado que remiten las diferentes areas de la entidad, reunion que se comprobó mediante acta al a fecha de inicio de este seguimiento. _x000a_DFRCH 24/07/2019  _x000a__x000a_Frente a lo anal"/>
    <n v="0.7"/>
    <s v="La dependencia remite formatos con cotizaciones para las obras JJ Rondon, La Estrada y Arabia, los documentos remitidos no corresponden a un estudio de mercado. La acción se encuentra vigente hasta marzo de 2020, se recomienda priorizar la recopilación de"/>
    <n v="1"/>
    <s v="27/12/2019 DFRCH. A la fecha se evidenció soporte relacionado con analisis de mercado proceso de seleccion, S.A. MC 024 DE 2019 tipologia contractual obra, dando asi cumplimiento al seguimiento de plan de mejoramiento. Lorena Barón. _x000a_Se identifican:  docu"/>
    <s v="CUMPLIDA"/>
    <m/>
    <s v="30/04/2020: Para el perido objeto de seguimento los responsables no remitieron evidencias del cumplimiento de la acción, en periodos anteriores la OAJ habia recordado los linemientos para los estudios de mercado. SANH. Se requiere que se remita desde la S"/>
    <x v="2"/>
    <m/>
  </r>
  <r>
    <n v="44"/>
    <n v="203"/>
    <n v="2019"/>
    <s v="2019 2019"/>
    <n v="22"/>
    <s v="3.1.3.4"/>
    <n v="2"/>
    <s v="1 01 - AUDITORIA DE REGULARIDAD"/>
    <s v="Control Gestión"/>
    <s v="Control Fiscal Interno"/>
    <s v="HALLAZGO ADMINISTRATIVO CON INCIDENCIA FISCAL Y  PRESUNTA INCIDENCIA DISCIPLINARIA"/>
    <s v="Hallazgo administrativo con incidencia fiscal, por valor de $39.792.960 y presunta incidencia disciplinaria, por sobrecostos en el contrato de obra No. 318 de 2018"/>
    <s v="Ajustar en los próximos contratos la denominación de los items y realizar el desglose de las actividades referentes a los Items de manejo y disposición de residuos en el presupuesto."/>
    <s v="Item de transporte y disposición de residuos"/>
    <s v="Un documento modificado"/>
    <n v="1"/>
    <s v="Subdirección de Reducción de Riesgos y Adaptación a Cambio Climático"/>
    <d v="2019-04-24T00:00:00"/>
    <d v="2019-12-31T00:00:00"/>
    <m/>
    <m/>
    <m/>
    <m/>
    <m/>
    <m/>
    <m/>
    <m/>
    <m/>
    <m/>
    <m/>
    <m/>
    <m/>
    <m/>
    <n v="0"/>
    <m/>
    <n v="0"/>
    <s v="_x000a__x000a_SEGUIMIENTO JULIO DE 2019:   A la fecha la depdenencia remite  análisis de precios realizados por lo que se insta a  determinar las actividades con la Subdirección de Analisis para definir de forma concertada los requerimientos en las consultorías._x000a_  _x000a_S"/>
    <n v="0"/>
    <s v="SEGUIMIENTO OCTUBRE DE 2019: La dependencia solicita traslado de la acción al grupo de Estudios y Diseños de la SARRECC, lo cual no es posible toda vez que la Oficina de Control Interno no se encuentra facultada para realizar modificaciones al Plan de Mej"/>
    <n v="1"/>
    <s v="Se realizó el ajuste la desagregación en el  ítems &quot;3.00&quot; correspondiente a &quot;transporte y disposición de residuos&quot;  y &quot;derecho a botadero&quot; en los presupuestos de los  contratos de obra de Parque nacional.y  Casagrande. Contrato 464 de 2019. Parque naciona"/>
    <s v="CUMPLIDA"/>
    <m/>
    <m/>
    <x v="0"/>
    <s v="CERRADA AUDITORIA CÓD 57 PAD 2020"/>
  </r>
  <r>
    <n v="45"/>
    <n v="203"/>
    <n v="2019"/>
    <s v="2019 2019"/>
    <n v="22"/>
    <s v="3.1.3.5"/>
    <n v="1"/>
    <s v="1 01 - AUDITORIA DE REGULARIDAD"/>
    <s v="Control Gestión"/>
    <s v="Control Fiscal Interno"/>
    <s v="HALLAZGO ADMINISTRATIVO CON INCIDENCIA FISCAL Y  PRESUNTA INCIDENCIA DISCIPLINARIA"/>
    <s v="Hallazgo administrativo con incidencia fiscal por valor de $10.967.227 y presunta incidencia disciplinaria, por debilidades en la supervisión asociadas al seguimiento del factor multiplicador pactado en el marco del contrato de interventoría 212 de 2018"/>
    <s v="Analizar la viabilidad de solicitar o no la discriminación del factor multiplicador en la oferta"/>
    <s v="Aplicación de documento de analisis"/>
    <s v="Documento de analisis"/>
    <n v="1"/>
    <s v="Subdirección de Reducción de Riesgos y Adaptación a Cambio Climático"/>
    <d v="2019-04-24T00:00:00"/>
    <d v="2019-12-31T00:00:00"/>
    <m/>
    <m/>
    <m/>
    <s v="06/27/2019  Esta acción se encuentra en proceso de implementación _x000a__x000a_10/01/2019 Acciones desarrolladas  _x000a_A continuación se detallan las acciones realizadas:_x000a_• En la comunicación interna 2019IE2095 de fecha 02 de mayo de 2019, la Oficina Asesora Jurídica di"/>
    <m/>
    <m/>
    <m/>
    <m/>
    <m/>
    <m/>
    <m/>
    <m/>
    <m/>
    <m/>
    <n v="0"/>
    <m/>
    <n v="0"/>
    <s v="sin reporte"/>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El 23 de mayo de 2019 se realizó reunión convocada por el área de estudios y diseños,  relacionada con el Factor Multiplicador, donde se establecieron unas actividades que deben adelantar los grupos Estudios y Diseños y Obras._x000a_• Se estableció dentro del a"/>
    <s v="CUMPLIDA"/>
    <m/>
    <m/>
    <x v="0"/>
    <s v="CERRADA AUDITORIA CÓD 57 PAD 2020"/>
  </r>
  <r>
    <n v="46"/>
    <n v="203"/>
    <n v="2019"/>
    <s v="2019 2019"/>
    <n v="22"/>
    <s v="3.1.3.6"/>
    <n v="1"/>
    <s v="1 01 - AUDITORIA DE REGULARIDAD"/>
    <s v="Control Gestión"/>
    <s v="Control Fiscal Interno"/>
    <s v="HALLAZGO ADMINISTRATIVO CON INCIDENCIA FISCAL Y  PRESUNTA INCIDENCIA DISCIPLINARIA"/>
    <s v="Hallazgo administrativo con incidencia fiscal por valor de $18.083.800 y presunta incidencia disciplinaria, por diferencias en el cálculo de la administración del contrato de obra 321 de 2017"/>
    <s v="Fortalecer la revisión a los documentos en el cálculo de la administración"/>
    <s v="Documentos en el cálculo de la administración"/>
    <s v="Un documento ajustado"/>
    <n v="1"/>
    <s v="Subdirección de Reducción de Riesgos y Adaptación a Cambio Climático"/>
    <d v="2019-04-24T00:00:00"/>
    <d v="2019-12-31T00:00:00"/>
    <m/>
    <m/>
    <m/>
    <s v="06/27/2019  Esta acción se encuentra en proceso de implementación _x000a__x000a_10/01/19 Acciones realizadas _x000a_Se fortaleció la revisión a los documentos en el cálculo de la administración mediante solicitud a los contratistas de oba e interventoria de los mismos y ve"/>
    <m/>
    <m/>
    <m/>
    <m/>
    <m/>
    <m/>
    <m/>
    <m/>
    <m/>
    <m/>
    <n v="0"/>
    <m/>
    <n v="0"/>
    <s v="sin reporte"/>
    <n v="0.8"/>
    <s v="SEGUIMIENTO OCTUBRE DE 2019: La dependencia remite documentos de cálculo de administración correspondientes a las obras Porvenir, Casagrande, Serranías, Arabia y la Estrada, se recomienda continuar con la ejecución de la acción hasta el cierre con corte a"/>
    <n v="1"/>
    <s v="De acuerdo a lo manifestado por la dependencia se realiza de manera sistemática calculo y  revisión del cálculo de la administración. Se identifican los documentos del cálculo de la administración de los siguientes contratos:_x000a_Contrato 321 de 2019. Arabia."/>
    <s v="CUMPLIDA"/>
    <m/>
    <m/>
    <x v="0"/>
    <s v="CERRADA AUDITORIA CÓD 57 PAD 2020"/>
  </r>
  <r>
    <n v="47"/>
    <n v="203"/>
    <n v="2019"/>
    <s v="2019 2019"/>
    <n v="22"/>
    <s v="3.1.3.7"/>
    <n v="1"/>
    <s v="1 01 - AUDITORIA DE REGULARIDAD"/>
    <s v="Control Gestión"/>
    <s v="Control Fiscal Interno"/>
    <s v="HALLAZGO ADMINISTRATIVO CON INCIDENCIA FISCAL Y  PRESUNTA INCIDENCIA DISCIPLINARIA"/>
    <s v="Hallazgo administrativo con incidencia fiscal por valor de $2.975.000 y presunta incidencia disciplinaria, por debilidades en la supervisión asociadas al seguimiento del factor multiplicador pactado en el marco del contrato de interventoría 420 de 2017"/>
    <s v="Incorporar en el formato del cálculo del factor multiplicador de los estudios previos y en el pliego de condiciones una nota indicado a los proponentes la necesidad de colocar No Aplica en aquellos ítems que por ley no deban incluir, señalando al pie de p"/>
    <s v="Aplicación de lineamientos calculo factor multiplicador"/>
    <s v="(No. de procesos con factor multiplicado ajustado/No. de procesos en curso)*100"/>
    <n v="100"/>
    <s v="Oficina TICS"/>
    <d v="2019-04-17T00:00:00"/>
    <d v="2020-04-07T00:00:00"/>
    <m/>
    <m/>
    <m/>
    <m/>
    <m/>
    <m/>
    <m/>
    <m/>
    <m/>
    <m/>
    <m/>
    <m/>
    <s v="0/0 "/>
    <s v="09/10/2019 No se han presentado contratos que requieran el factor multiplicador supervisados por la oficina TIC en el periodo de seguimiento. La oficina TIC se encuentra atenta a designaciones por por parte de la direccion general de contratos de este tip"/>
    <n v="0"/>
    <m/>
    <m/>
    <s v="Seguimiento  18 de julio de 2019: No se observó registro de avance por parte de la oficina TICS, debido a que  a al fecha no se han presentado contratos que requieran el uso del factor multiplicador. La acción continua en ejecución hasta 2020. SAN- DKRP J"/>
    <n v="0"/>
    <s v="Seguimiento 11 de Octubre de 2019:Se observó que la Oficina TICS no reporta avance debido  que a la fecha no se han reportado   contratos que requieran el factor multiplicador supervisados por la oficina TICS.La acción culmina en abril de 2020. MLBC"/>
    <m/>
    <s v="Seguimiento 31 de diciembre  de 2019:Se observó que la Oficina TICS no reporta avance debido  que a la fecha no se han reportado   contratos que requieran el factor multiplicador supervisados por la oficina TICS.La acción culmina en abril de 2020. MLBC"/>
    <s v="EN EJECUCIÓN"/>
    <m/>
    <s v="30/04/2020: Se observó que la Oficina TICS no reporta avance , La acción culminó en abril de 2020. MLBC"/>
    <x v="2"/>
    <m/>
  </r>
  <r>
    <n v="48"/>
    <n v="203"/>
    <n v="2019"/>
    <s v="2019 2019"/>
    <n v="22"/>
    <s v="3.1.3.8"/>
    <n v="1"/>
    <s v="1 01 - AUDITORIA DE REGULARIDAD"/>
    <s v="Control Gestión"/>
    <s v="Control Fiscal Interno"/>
    <s v="Hallazgo Administrativo con presunta incidencia disciplinaria"/>
    <s v="Hallazgo administrativo con presunta incidencia disciplinaria por no contar con análisis económicos y precios del mercado, para determinar el valor de los contratos de obra 214 de 2018, 318 de 2018, 211 de 2018, 321 de 2017 y contrato de consultoría 231 d"/>
    <s v="Realizar reuniones entre el grupo de Obras de Mitigación y el grupo de Estudios y diseños, previa a la aprobación de los productos de las Consultorías, para la generación de recomendaciones a los productos presentados por dicha consultoria y que seran ava"/>
    <s v="Reuniones de retroalimentación productos de consultoria"/>
    <s v="(No. de reuniones realizadas/No. de poligonos de estudio)*100"/>
    <n v="1"/>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aclara que  el presupuesto es un producto de la consultoría realizad"/>
    <m/>
    <m/>
    <m/>
    <m/>
    <m/>
    <m/>
    <m/>
    <m/>
    <m/>
    <m/>
    <n v="0"/>
    <m/>
    <n v="0.5"/>
    <s v="SEGUIMIENTO JULIO DE 2019: Se evidencian soportes de reuniones entre los grupos de Obras y Diseños correspondienets a los meses de febrero, abril, mayo y junio. La acción se encuentra en desarrollo"/>
    <n v="0.6"/>
    <s v="_x000a_SEGUIMIENTO OCTUBRE DE 2019: La dependencia reporta el desarrollo de reuniones para cada uno de los polígonos objeto de estudio. La acción vence en marzo de 2020, se solicita remitir los soportes que se vayan generando de las reuniones desarrolladas hast"/>
    <n v="0.73"/>
    <s v="Se verifican soportes de reuniones entre el Equipo de Obras de Mitigación y el Equipo de Estudios y diseños frente a productos presentados por las consultorías.  _x000a_Soportes:  _x000a_Se adjuntan como evidencias las actas de reunión celebradas con el Equipo de Est"/>
    <s v="EN EJECUCIÓN"/>
    <m/>
    <s v="La dependencia no tiene referente de plan de mejoramiento asignado. El profesional especializado Grupo Obras remite  los siguientes soportes: Se realizaron las reuniones entre el Equipo de Obras de Mitigación y el Equipo de Estudios y diseños y se  genera"/>
    <x v="2"/>
    <m/>
  </r>
  <r>
    <n v="49"/>
    <n v="203"/>
    <n v="2019"/>
    <s v="2019 2019"/>
    <n v="22"/>
    <s v="3.1.3.9"/>
    <n v="1"/>
    <s v="1 01 - AUDITORIA DE REGULARIDAD"/>
    <s v="Control Gestión"/>
    <s v="Control Fiscal Interno"/>
    <s v="Hallazgo Administrativo con presunta incidencia disciplinaria"/>
    <s v="Hallazgo administrativo con presunta incidencia disciplinaria, por incumplimiento en la publicación en el Plan Anual de Adquisiciones de los contratos de obra No. 416 de 2017, 211 de 2018 y 214 de 2018 y los contratos de interventoría No. 420 de 2017 y 21"/>
    <s v="Previo a iniciar cualquier contratación con recursos FONDIGER, se verifica que se encuentre incluido en el Plan de Adquisiciones a partir de la implementación de la nueva politica"/>
    <s v="Verificación Plan Anual de Adquisiciones vs la contrataciones realizadas"/>
    <s v="Contratos suscritos con recursos FONDIGER / Contrados reportados en el Plan Anual de Adquisiciones."/>
    <n v="1"/>
    <s v="Oficina Asesora Jurídica"/>
    <d v="2019-04-23T00:00:00"/>
    <d v="2020-04-07T00:00:00"/>
    <m/>
    <m/>
    <m/>
    <m/>
    <m/>
    <m/>
    <m/>
    <m/>
    <m/>
    <s v="23/07/2019: Verificado la versión 40 del plan de Adquisiciones publicada en el SECOP II y la base de contratos del IDIGER (Recursos FONDIGER), Se encuentra que esta cumpliendo. _x000a__x000a_14/08/2019: Se verifica la Version 43 del Plan de Adquisicones publicada en "/>
    <m/>
    <m/>
    <m/>
    <m/>
    <n v="0"/>
    <m/>
    <n v="100"/>
    <s v="El dia 24 de Julio se realizó verificacion de las evidencias comenzando con la versión 40 del plan de Adquisiciones publicada en el SECOP II y la base de contratos del IDIGER (Recursos FONDIGER) de lo anteriormente mencionado se evidencio que si le estan "/>
    <n v="0"/>
    <s v="DFRCH 28/10/2019 Se evidencío por parte de la OAJ en la pagina del SECOP II la verificacion del PAA tal y como lo implemetó la nueva politica de contratacion publica acorde con los contratos celebrados por IDIGER._x000a_EVIDENCIA: correo electronico con PAA y P"/>
    <n v="0"/>
    <s v="Actividad en ejecución en vigencia 2020"/>
    <s v="EN EJECUCIÓN"/>
    <m/>
    <s v="La Circular Externa No. 1 de 2019 de Colombia Compra Eficiente dispuso la obligación para las entidades de publicar en el SECOP II los procedimientos de contratación que iniciaban a partir del 1 de enero de 2020 , por lo que toda celebración de contrato s"/>
    <x v="2"/>
    <m/>
  </r>
  <r>
    <n v="50"/>
    <n v="203"/>
    <n v="2019"/>
    <s v="2019 2019"/>
    <n v="22"/>
    <s v="3.1.3.10"/>
    <n v="1"/>
    <s v="1 01 - AUDITORIA DE REGULARIDAD"/>
    <s v="Control Gestión"/>
    <s v="Control Fiscal Interno"/>
    <s v="Hallazgo Administrativo con presunta incidencia disciplinaria"/>
    <s v="Hallazgo administrativo con presunta incidencia disciplinaria, por debilidades en la interventoría y la supervisión del contrato de obra No. 211 de 2018 relacionadas con la obtención de permisos y/o licencias"/>
    <s v="Solicitar a futuro para contratos con objeto y obligaciones similares al contratista el seguimiento semanal al estado de los trámites radicado en la SDA, desde la entidad se llevará la trazabilidad de las solicitudes y se realizará la gestión interinstitu"/>
    <s v="Seguimiento a trámites ante SDA"/>
    <s v="(Número de trámites con seguimiento/Numero total de tramites requeridos por obra)*100"/>
    <n v="1"/>
    <s v="Subdirección de Reducción de Riesgos y Adaptación a Cambio Climático"/>
    <d v="2019-04-24T00:00:00"/>
    <d v="2019-12-31T00:00:00"/>
    <m/>
    <m/>
    <m/>
    <s v="06/27/2019  Se han realizado el seguimiento a los trámites requeridos _x000a_Evidencia _x000a_Actas de Comité de obra _x000a__x000a_10/01/19 Acciones realizadas_x000a__x000a_Se han realizado el seguimiento a los trámites requeridos._x000a_Evidencias _x000a_Se adjuntan como evidencias los Radicados de s"/>
    <m/>
    <m/>
    <m/>
    <m/>
    <m/>
    <m/>
    <m/>
    <m/>
    <m/>
    <m/>
    <n v="0"/>
    <m/>
    <n v="0"/>
    <s v="SEGUIMIENTO JULIO DE 2019: Se solictan los soportes que permitan evidenciar los tramites con seguimiento que se han realizado a la fecha ante SDA."/>
    <n v="10"/>
    <s v="La dependencia remite soportes de seguimiento a tramites, se solicita realizar un consolidado de los tramites requeridos con su respectivo seguimiento, para cálculo del indicador."/>
    <n v="1"/>
    <s v="Se han realizado el seguimiento a los trámites requeridos.ante la SDA. Adicionalme, se incluyó en los estudios previos la obligacion de &quot; 8. Durante la ejecución, garantizar el cumplimiento de las obligaciones derivadas de los permisos, licencias y /o aut"/>
    <s v="CUMPLIDA"/>
    <m/>
    <m/>
    <x v="0"/>
    <s v="CERRADA AUDITORIA CÓD 57 PAD 2020"/>
  </r>
  <r>
    <n v="51"/>
    <n v="203"/>
    <n v="2019"/>
    <s v="2019 2019"/>
    <n v="22"/>
    <s v="3.1.3.11"/>
    <n v="1"/>
    <s v="1 01 - AUDITORIA DE REGULARIDAD"/>
    <s v="Control Gestión"/>
    <s v="Control Fiscal Interno"/>
    <s v="Hallazgo Administrativo con presunta incidencia disciplinaria"/>
    <s v="Hallazgo administrativo con presunta incidencia disciplinaria, por falta de suficiencia en la garantía de responsabilidad civil exigida en el marco del contrato de obra 321 de 2017"/>
    <s v="Comunicar al contratista de obra e interventoria mediante oficio los lineamientos para proceder en los casos en los que sean necesarias adiciones y prórrogas, en el cual se enfatizará la necesidad de cumplir con lo establecido en el artículo 2.2.1.2.3.1.1"/>
    <s v="Seguimiento a pólizas y garantías"/>
    <s v="Número de garantías aprobadas/ número de adiciones realizadas"/>
    <n v="1"/>
    <s v="Subdirección de Reducción de Riesgos y Adaptación a Cambio Climático"/>
    <d v="2019-04-24T00:00:00"/>
    <d v="2019-12-31T00:00:00"/>
    <m/>
    <m/>
    <m/>
    <s v="06/27/2019 Se cuenta con el formato de  oficio los lineamientos para proceder en los casos en los que sean necesarias adiciones y prórrogas, en el cual se enfatiza la necesidad de cumplir con lo establecido en el artículo 2.2.1.2.3.1.17 del Decreto 1082 d"/>
    <m/>
    <m/>
    <m/>
    <m/>
    <m/>
    <m/>
    <m/>
    <m/>
    <m/>
    <m/>
    <n v="0"/>
    <m/>
    <n v="0"/>
    <s v="SEGUIMIENTO JULIO DE 2019: Se evidencia formato en word de lineamientos para proceder en los casos en los que sean necesarias adiciones y prórrogas, en el cual se enfatiza la necesidad de cumplir con lo establecido en el artículo 2.2.1.2.3.1.17 del Decret"/>
    <n v="90"/>
    <s v="SEGUIMIENTO OCTUBRE OCI: La dependencia informa que se ha entregado a los contratistas oficios con los lineamientos para proceder en los casos en los que se han requerido adiciones y prórrogas, y remite como evidencia las pólizas y garantías y el oficio c"/>
    <n v="1"/>
    <s v="Se ha efectuado el seguimiento a la aprobación de las pólizas para los contratos en los que hubo lugar adiciones y prórrogas. Se adjunta ejemplo de comunicación de lineamientos en caso de adición y prórroga_x000a_Se adjuntan los soportes de  aprobación de las p"/>
    <s v="CUMPLIDA"/>
    <m/>
    <m/>
    <x v="0"/>
    <s v="CERRADA AUDITORIA CÓD 57 PAD 2020"/>
  </r>
  <r>
    <n v="52"/>
    <n v="203"/>
    <n v="2019"/>
    <s v="2019 2019"/>
    <n v="22"/>
    <s v="3.1.3.12"/>
    <n v="1"/>
    <s v="1 01 - AUDITORIA DE REGULARIDAD"/>
    <s v="Control Gestión"/>
    <s v="Control Fiscal Interno"/>
    <s v="Hallazgo administrativo"/>
    <s v="Hallazgo administrativo, por omitir una de las reglas pactadas en el pliego de condiciones en el marco del concurso de méritos No. IDIGER-CM-002-2017"/>
    <s v="Dar cumplimiento a las Comunicaciones Internas con lineamientos de la Oficina Asesora Jurídica sobre como se deben estructurar los estudios previos en las diferentes modalidades de selección, teniendo en cuenta la normatividad vigente y los lineamiento de"/>
    <s v="Estudios previos y pliegos de condiciones"/>
    <s v="Dos documentos modificados"/>
    <n v="2"/>
    <s v="Subdirecci de Reducción de Riesgos y Adaptación a Cambio Climático apoyo de Oficina Asesora Jurídica"/>
    <d v="2019-04-24T00:00:00"/>
    <d v="2020-03-31T00:00:00"/>
    <m/>
    <m/>
    <n v="100"/>
    <s v="06/27/2019 Se han socializado en las reuniones de coordinación de obras y se ha remitido por correo electrónico las Comunicaciones Internas con lineamientos de la Oficina Asesora Jurídica sobre como se deben estructurar los estudios previos en las diferen"/>
    <m/>
    <m/>
    <m/>
    <m/>
    <m/>
    <s v="23/07/2019: El 31 de mayo de 2019  se adelantó reunión en la Oficina Asesora Jurídica con el lider del proceso de gestión precontractual con el fin de actualizar los estudio previos de las diferentes modalidades de selección, actualizar los documentos com"/>
    <m/>
    <m/>
    <m/>
    <m/>
    <n v="0"/>
    <m/>
    <n v="50"/>
    <s v="En este segumiento mediante acta de reunion con fecha del 31/05/2019 realizada por la oficina asesora juridica, con el lider del proceso de gestión precontractual con el fin de actualizar los estudio previos de las diferentes modalidades de selección, act"/>
    <n v="50"/>
    <s v="La dependencia indica que de acuerdo a la normatividad vigente se encuentran en el proceso de modificación del formato de estudios previos. Para poder dar cierre a esta acción se debe formalizar y publicar dicho formato y adicionalmente el de pliego de co"/>
    <n v="0.77"/>
    <s v="27/12/2019 DFRCH. Se anexa correo electronico donde se encuentra la trazabilidad del estudio previo de INTERVENTORIA DE OBRA para su visto bueno el cual fue remitido por Anamilena Alvarez el cual se encuentra en revision por parte de la OAJ. _x000a_Se deja como"/>
    <s v="EN EJECUCIÓN"/>
    <n v="100"/>
    <s v="30/04/2020: Se observó la comunicación  2020IE433 del 30/01/220 asunto: obligaciones especificas de los estudios previos, remtida por la OAJ  a los subdirectos y jefes del IDIGER. SANH"/>
    <x v="2"/>
    <m/>
  </r>
  <r>
    <n v="53"/>
    <n v="203"/>
    <n v="2019"/>
    <s v="2019 2019"/>
    <n v="22"/>
    <s v="3.1.3.12"/>
    <n v="2"/>
    <s v="1 01 - AUDITORIA DE REGULARIDAD"/>
    <s v="Control Gestión"/>
    <s v="Control Fiscal Interno"/>
    <s v="Hallazgo administrativo"/>
    <s v="Hallazgo administrativo, por omitir una de las reglas pactadas en el pliego de condiciones en el marco del concurso de méritos No. IDIGER-CM-002-2017"/>
    <s v="Expedir Comunicaciones Internas a los Subdirectores y Jefes de Oficina con lineamientos de cómo se debe exigir la experiencia específica de los estudios previos , teniendo en cuenta la normatividad vigente y los lineamiento de Colombia Compra Eficiente."/>
    <s v="Comunicación Interna"/>
    <s v="Comunicación Interna proyectada"/>
    <n v="1"/>
    <s v="Subdirecci de Reducción de Riesgos y Adaptación a Cambio Climático apoyo de Oficina Asesora Jurídica"/>
    <d v="2019-04-23T00:00:00"/>
    <d v="2020-04-07T00:00:00"/>
    <m/>
    <m/>
    <m/>
    <s v="06/27/2019  Esta acción se encuentra en proceso de implementación por parte de Juridica_x000a__x000a_12/12/2019 Acciones realizadas: _x000a_Esta acción se encuentra en proceso de implementación por parte de Jurídica_x000a_*Comunicación interna a los supervisores y subdirecciones"/>
    <m/>
    <m/>
    <m/>
    <m/>
    <m/>
    <s v="23/07/2019: Esta adelantando el borrador de la comunicación interna que se remitirá a las Subdirección y Oficina del Idiger, para lo cual el día 23 de Julio de 2019, el Lider del proceso Precontractual remitió insumo para proyectar la comunicación. Igualm"/>
    <m/>
    <m/>
    <m/>
    <m/>
    <n v="0"/>
    <m/>
    <n v="1"/>
    <s v="En seguimiento realizado a la OAJ, cuenta actualmente con el insumo para adelantar la comunicacion y poder ejecutar las acciones correspondientes. pendiente evidencia._x000a_DFRCH 24/07/2019"/>
    <n v="1"/>
    <s v="DFRCH 28/10/2019 De acuerdo a las acciones descritas en este punto se evidenció comunicacion interna a los supervisores y subdirecciones respescto a los lineamientos que establece Colombia Compra Eficiente. _x000a_Documento remitido por la referente de la OAJ p"/>
    <n v="1"/>
    <s v="27/12/2019 DFRCH. _x000a_En el seguimiento que se realizó al plan de mejoramiento se evidenció como se establecen en el proceso de obra la experiencia especifica en un lineamiento que dio la OAJ. _x000a_Lorena Barón. "/>
    <s v="CUMPLIDA"/>
    <n v="100"/>
    <s v="30/04/2020: Se observó la comunicación  2020IE433 del 30/01/220 asunto: obligaciones especificas de los estudios previos, remtida por la OAJ  a los subdirectos y jefes del IDIGER. SANH"/>
    <x v="2"/>
    <m/>
  </r>
  <r>
    <n v="54"/>
    <n v="203"/>
    <n v="2019"/>
    <s v="2019 2019"/>
    <n v="22"/>
    <s v="3.1.3.13"/>
    <n v="1"/>
    <s v="1 01 - AUDITORIA DE REGULARIDAD"/>
    <s v="Control Gestión"/>
    <s v="Control Fiscal Interno"/>
    <s v="Hallazgo Administrativo con presunta incidencia disciplinaria"/>
    <s v="Hallazgo administrativo con presunta incidencia disciplinaria, por falta de exigencia, control y seguimiento de las garantías del contrato de obra No. 416 de 2018"/>
    <s v="Establecer en los estudios previos dentro de las obligaciones del idiger el &quot; Realizar el seguimiento a las clausulas contractuales una vez se realicen modificaciones o adiciones a los contratos&quot;"/>
    <s v="Estudios previos y pliegos de condiciones"/>
    <s v="Estudios previos con la obligacion de la entidad / total de procesos de la vigencia"/>
    <n v="100"/>
    <s v="Oficina TICS"/>
    <d v="2019-04-17T00:00:00"/>
    <d v="2020-04-07T00:00:00"/>
    <m/>
    <m/>
    <m/>
    <m/>
    <m/>
    <m/>
    <m/>
    <m/>
    <m/>
    <m/>
    <m/>
    <m/>
    <n v="0.1"/>
    <s v="24/04/2020. Después de la socialización a los funcionarios de la oficina TIC responsables de la elaboración de los estudios previos para incluir la obligación definida en el plan de acción no cursa ninguna elaboración del estudio previo, para entregar ava"/>
    <n v="0"/>
    <m/>
    <m/>
    <s v="Seguimiento  18 de julio de 2019: No se observó registro de avance por parte de la oficina TICS"/>
    <m/>
    <s v="Seguimiento 11 de Octubre de 2019 la Oficina TICS mediante correo electronico envia a los funcionarios responsables de TIC, recordando la inclusión de la obligación en los estudios previos. Esta acción culmina en el mes de abril de 2019"/>
    <m/>
    <s v="Mediante correo electronico del 9 de Octubre de 2019;  envia a los funcionarios responsables de TIC, recordando la inclusión de la obligación en los estudios previos. Esta acción culmina en el mes de abril de 2020"/>
    <s v="EN EJECUCIÓN"/>
    <n v="0.15"/>
    <s v="29/04/2020: Se observó  mediante correo electronico del 9 de Octubre de 2019;  envia a los funcionarios responsables de TIC, recordando la inclusión de la obligación en los estudios previos, sin embargo  de acuerdo a lo reportado por TICS  &quot;no cursa ningu"/>
    <x v="2"/>
    <m/>
  </r>
  <r>
    <n v="55"/>
    <n v="203"/>
    <n v="2019"/>
    <s v="2019 2019"/>
    <n v="22"/>
    <s v="3.1.3.14"/>
    <n v="1"/>
    <s v="1 01 - AUDITORIA DE REGULARIDAD"/>
    <s v="Control Gestión"/>
    <s v="Control Fiscal Interno"/>
    <s v="Hallazgo Administrativo con presunta incidencia disciplinaria"/>
    <s v="Hallazgo administrativo con presunta incidencia disciplinaria, por delegar una supervisión en el marco del contrato de obra 416 de 2017"/>
    <s v="Preveer en los pliegos de condiciones de contrato de obra pública que tenga adicional la entrega de elementos, además de las contratación de la interventoria para la obra la designación de un supervisor para la recepción de los bienes adquiridos."/>
    <s v="Interventoria en los contratos de obra con valor superior a la menor cuantia"/>
    <s v="Contratos de interventoria / Contratos del obras supervisados por la oficina TIC con valor superior a la menor cuant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m/>
    <n v="0"/>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n v="0"/>
    <s v="La OFicina TICs manifiesta que  no se han presentado contratos de obra ni de interventoria supervisados por la oficina TIC en el periodo de seguimiento. La oficina TIC se encuentra atenta a designaciones por por parte de la direccion general de contratos "/>
    <s v="EN EJECUCIÓN"/>
    <n v="0"/>
    <s v="29/04/2020:De acuerdo a la Oficina  de informativa y sistemas , &quot;No se han presentado contratos de obra ni de interventoria supervisados por la oficina TIC en el periodo de seguimiento. La oficina TIC se encuentra atenta a designaciones por por parte de l"/>
    <x v="2"/>
    <m/>
  </r>
  <r>
    <n v="56"/>
    <n v="203"/>
    <n v="2019"/>
    <s v="2019 2019"/>
    <n v="22"/>
    <s v="3.1.3.15"/>
    <n v="1"/>
    <s v="1 01 - AUDITORIA DE REGULARIDAD"/>
    <s v="Control Gestión"/>
    <s v="Control Fiscal Interno"/>
    <s v="Hallazgo Administrativo con presunta incidencia disciplinaria"/>
    <s v="Hallazgo administrativo con presunta incidencia disciplinaria por vulnerar el principio de transparencia en la subasta inversa IDIGER-SA-MC-014-2017"/>
    <s v="En el estudio de mercado de las subastas se solicitara unicamente lo establecido en 2.2.1.2.1.2.1 decreto 1082 2015 y en la matriz de riesgo se establecera el concepto de incompatibilidad de tecnologia, salvo que se trate de un único proveedor."/>
    <s v="Fichas tecnicas ajustadas al decreto"/>
    <s v="Procesos con fichas tecnicas ajustadas al decreto / procesos de subasta de la oficina TIC durante la vigencia"/>
    <n v="100"/>
    <s v="Oficina TICS"/>
    <d v="2019-04-17T00:00:00"/>
    <d v="2020-04-07T00:00:00"/>
    <m/>
    <m/>
    <m/>
    <m/>
    <m/>
    <m/>
    <m/>
    <m/>
    <m/>
    <m/>
    <m/>
    <m/>
    <s v="0/0 "/>
    <s v="24/04/2020 No se han presentado procesos de subasta supervisados por oficina TIC en el periodo de seguimiento. La oficina TIC se encuentra atenta al plan de adquisiciones para implementar la accion en cuanto surja un proceso de tipo subasta_x000a__x000a_20/09/2020_x000a_Pa"/>
    <n v="0"/>
    <m/>
    <m/>
    <s v="Seguimiento  18 de julio de 2019: No se observó registro de avance por parte de la oficina TICS"/>
    <n v="0"/>
    <s v="Seguimiento 11 de Octubre de 2019 la Oficina TICS no reporta avance debido a que a la fecha en la oficina TICS procesos de subasta supervisados por oficina TIC .La acción culmina en abril de 2020. MLBC"/>
    <n v="0"/>
    <s v="la Oficina TICS no reporta avance debido a que a la fecha en la oficina TICS procesos de subasta supervisados por oficina TIC .La acción culmina en abril de 2020. MLBC"/>
    <s v="EN EJECUCIÓN"/>
    <n v="0"/>
    <s v="29/04/2020: De acuerdo a la Oficina  de informativa y sistemas &quot;No se han presentado procesos de subasta supervisados por oficina TIC en el periodo de seguimiento. La oficina TIC se encuentra atenta al plan de adquisiciones para implementar la accion en c"/>
    <x v="2"/>
    <m/>
  </r>
  <r>
    <n v="57"/>
    <n v="203"/>
    <n v="2019"/>
    <s v="2019 2019"/>
    <n v="22"/>
    <s v="3.1.3.16"/>
    <n v="1"/>
    <s v="1 01 - AUDITORIA DE REGULARIDAD"/>
    <s v="Control Gestión"/>
    <s v="Control Fiscal Interno"/>
    <s v="Hallazgo Administrativo con presunta incidencia disciplinaria"/>
    <s v="Hallazgo administrativo con presunta incidencia disciplinaria, por debilidades en la interventoría y supervisión del contrato de obra 416 de 2017 y contrato de interventoría 420 de 2017"/>
    <s v="Realizar el diseño de el formato &quot;Transferencia de conocimiento de servicios tecnologicos&quot; , registrarlo en el sistema de gestión de calidad e implementarlo en los contratos cuya obligación involucre transferencia de conocimiento por parte del proveedor."/>
    <s v="% de implementacion de los formatos durante la vigencia"/>
    <s v="Formatos diligenciados / Procesos contractuales requeridos"/>
    <n v="100"/>
    <s v="Oficina TICS"/>
    <d v="2019-04-17T00:00:00"/>
    <d v="2020-04-07T00:00:00"/>
    <m/>
    <m/>
    <m/>
    <m/>
    <m/>
    <m/>
    <m/>
    <m/>
    <m/>
    <m/>
    <m/>
    <m/>
    <n v="0.15"/>
    <s v="24/04/2020. El formato TC-FT-18 Formato Transferencia Conocimiento Servicios Tecnologicos. Fué revisado por la oficina de planeación y se envío a Gestión Documental para su revisión y posterior publicación.                             13/05/2020. El forma"/>
    <n v="0"/>
    <m/>
    <m/>
    <s v="Seguimiento  18 de julio de 2019: No se observó registro de avance por parte de la oficina TICS"/>
    <n v="0.15"/>
    <s v="Seguimiento 11 de Octubre de 2019: se evidencia borrador del Acta de transferencia de conocimiento _x000a_de servicios tecnologico.Pendiente de ser aprobado por la Oficina Asesora de Planeación. MLBC"/>
    <m/>
    <s v="31 de diciembre de 2019_x000a_No se reporta avance por parte de la oficina TICS"/>
    <s v="EN EJECUCIÓN"/>
    <n v="100"/>
    <s v="29/04/2020: No se evidenció Realizar el diseño de el formato &quot;Transferencia de conocimiento de servicios tecnologicos&quot; formato TC-FT-18  en el mapa de procesos , de acuerdo a TICS este formato _x000a_ Fué revisado por la oficina de planeación y enviado  a Gesti"/>
    <x v="2"/>
    <m/>
  </r>
  <r>
    <n v="58"/>
    <n v="203"/>
    <n v="2019"/>
    <s v="2019 2019"/>
    <n v="22"/>
    <s v="3.1.3.17"/>
    <n v="1"/>
    <s v="1 01 - AUDITORIA DE REGULARIDAD"/>
    <s v="Control Gestión"/>
    <s v="Control Fiscal Interno"/>
    <s v="Hallazgo Administrativo con presunta incidencia disciplinaria"/>
    <s v="Hallazgo administrativo con presunta incidencia disciplinaria, por falta de seguimiento por parte de la interventoría e IDIGER frente a la cancelación de la contribución parafiscal al Fondo Nacional de Formación Profesional de la Industria de la Construcc"/>
    <s v="Incluir la obligacion al contratista: &quot;El contratista deberá anexar el recibo de pago al(FIC)correspondiente a la ejecución del presente contrato de obra, para la suscripción del acta de liquidación&quot; y a la interventoria: &quot;Verificar que el contratista ane"/>
    <s v="% contratos de obra e interventoria con la obligación del FIC"/>
    <s v="contratos con la obligacion FIC/Total de contratos de obra e interventoria de la oficina TIC durante la vigenc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m/>
    <m/>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m/>
    <s v="la Oficina TICS no reporta avance debido a que a la fecha en la oficina TICS no se han presentado contratos de obra ni de interventoria.La acción culmina en abril de 2020.  MLBC"/>
    <s v="EN EJECUCIÓN"/>
    <n v="0"/>
    <s v="29/04/2020:  De acuerdo a lo informado por TICS&quot; no se han  presentado contratos de obra ni de interventoria supervisados por la oficina TIC en el periodo de seguimiento. La oficina TIC se encuentra atenta a designaciones por por parte de la direccion gen"/>
    <x v="2"/>
    <m/>
  </r>
  <r>
    <n v="59"/>
    <n v="203"/>
    <n v="2019"/>
    <s v="2019 2019"/>
    <n v="22"/>
    <s v="3.1.3.18"/>
    <n v="1"/>
    <s v="1 01 - AUDITORIA DE REGULARIDAD"/>
    <s v="Control Gestión"/>
    <s v="Control Fiscal Interno"/>
    <s v="Hallazgo administrativo"/>
    <s v="Hallazgo administrativo por deficiencia en los controles de la supervisión y falencias en la planeación de los contratos de logística 345 de 2014 y 290 de 2018"/>
    <s v="Elaborar, implementar y socializar una guía que contenga las instrucciones a seguir por parte de las dependencias solicitantes de los servicios del contrato del apoyo logistíco antes, durante y después del evento"/>
    <s v="Guía de instrucciones para el uso del contrato de apoyo logístico"/>
    <s v="1 Guía elaborada y implementada"/>
    <n v="1"/>
    <s v="Subdirección Corporativa y de Asuntos Disciplinarios"/>
    <d v="2019-05-02T00:00:00"/>
    <d v="2019-06-28T00:00:00"/>
    <m/>
    <m/>
    <m/>
    <m/>
    <m/>
    <m/>
    <n v="1"/>
    <s v="23 de julio de 2019_x000a__x000a_Se elaboró la guía y se remitió a la OAP a través de correo institucional_x000a__x000a_Octubre de 2019_x000a_Se elaboró un instructivo para la programación de servicios de apoyo logísitco, acompañado de un formato de solicitud delevento, documentos que"/>
    <m/>
    <m/>
    <m/>
    <m/>
    <m/>
    <m/>
    <n v="0"/>
    <m/>
    <n v="0.8"/>
    <s v="Se identifican los siguientes soportes: Correo enviado a OAP para aprobación del documento: INSTRUCTIVO PARA LA PROGRAMACION DE SERVICIOS_x000a__x000a_DE APOYO LOGISTICO y el documento  relacionado. SE asigna un 80% de cumplimiento hasta aprobación. Se encuentra Venc"/>
    <n v="1"/>
    <s v="El documento se encuentra publicado en el proceso de Gestión Administrativa en el siguiente link: https://www.idiger.gov.co/web/guest/administrativa se adjuntan:MP-IN-01 Instructivo apoyo Logístico_x000a_MP-FT-01 Formato de solicitud del Evento"/>
    <n v="1"/>
    <s v="El documento se encuentra publicado en el proceso de Gestión Administrativa en el siguiente link: https://www.idiger.gov.co/web/guest/administrativa se adjuntan:MP-IN-01 Instructivo apoyo Logístico_x000a_MP-FT-01 Formato de solicitud del Evento"/>
    <s v="CUMPLIDA"/>
    <n v="1"/>
    <s v="El documento se encuentra publicado en el proceso de Gestión Administrativa en el siguiente link: https://www.idiger.gov.co/web/guest/administrativa se adjuntan:MP-IN-01 Instructivo apoyo Logístico_x000a_MP-FT-01 Formato de solicitud del Evento_x000a__x000a_CERRADA AUDITOR"/>
    <x v="0"/>
    <s v="CERRADA AUDITORIA CÓD 57 PAD 2020"/>
  </r>
  <r>
    <n v="60"/>
    <n v="203"/>
    <n v="2019"/>
    <s v="2019 2019"/>
    <n v="22"/>
    <s v="3.1.3.18"/>
    <n v="2"/>
    <s v="1 01 - AUDITORIA DE REGULARIDAD"/>
    <s v="Control Gestión"/>
    <s v="Control Fiscal Interno"/>
    <s v="Hallazgo administrativo"/>
    <s v="Hallazgo administrativo por deficiencia en los controles de la supervisión y falencias en la planeación de los contratos de logística 345 de 2014 y 290 de 2018"/>
    <s v="Solicitar a la empresa contratista un informe mensual de la ejecución del contrato"/>
    <s v="Informe de ejecución del contrato"/>
    <s v="Número de informes de ejecución del contrato/Plazo del contrato(meses)"/>
    <n v="100"/>
    <s v="Subdirección Corporativa y de Asuntos Disciplinarios"/>
    <d v="2019-08-01T00:00:00"/>
    <d v="2019-12-31T00:00:00"/>
    <m/>
    <m/>
    <m/>
    <m/>
    <m/>
    <m/>
    <n v="0.5"/>
    <s v="Octubre de 2019:_x000a_No se realizó contrato de apoyo logístico en el IDIGER. En reemplazo se suscribio el contrato de suministro de alimentos No. 447 de 2019, en el cual se establece la obligación específica No. 17: &quot; Entregar con la cuenta de cobro la consta"/>
    <m/>
    <m/>
    <m/>
    <m/>
    <m/>
    <m/>
    <n v="0"/>
    <m/>
    <m/>
    <s v="19/07/2019  La acción se iniciará en agosto de acuerdo a lo programado, pues alli se firmará el nuevo contrato de logística. DKRP"/>
    <m/>
    <s v="La SCAD manifiesta que no se realizó contrato de apoyo logístico en el IDIGE,  sino contrato de suministro de alimentos No. 447 de 2019 (4 meses: El pago se hará en mensualidades contra la presentación de factura), en el cual  esta  la obligación específi"/>
    <n v="1"/>
    <s v="Se evidencia soportes de la ejecución del contrato, en donde se muestra como fue la ejecución del mismo de conformidad con lo solicitado.Se relaciona en un cuadro de excel con 10 refrigerios entregados para un total de $9928170. Empresa ROKY`s FOOD. _x000a_El c"/>
    <s v="CUMPLIDA"/>
    <n v="1"/>
    <s v="Se evidencia soportes de la ejecución del contrato, en donde se muestra como fue la ejecución del mismo de conformidad con lo solicitado.Se relaciona en un cuadro de excel con 10 refrigerios entregados para un total de $9928170. Empresa ROKY`s FOOD. _x000a_El c"/>
    <x v="0"/>
    <s v="CERRADA AUDITORIA CÓD 57 PAD 2020"/>
  </r>
  <r>
    <n v="61"/>
    <n v="203"/>
    <n v="2019"/>
    <s v="2019 2019"/>
    <n v="22"/>
    <s v="3.2.1.1"/>
    <n v="1"/>
    <s v="1 01 - AUDITORIA DE REGULARIDAD"/>
    <s v="Control Gestión"/>
    <s v="Control Fiscal Interno"/>
    <s v="Hallazgo Administrativo con presunta incidencia disciplinaria"/>
    <s v="Hallazgo administrativo con presunta incidencia disciplinaria, por la baja ejecución presupuestal de los proyectos de inversión 1158 y 1178, contraviniendo el principio de anualidad y planeación establecidos en el Estatuto Orgánico del Presupuesto"/>
    <s v="Realizar inventario semestral de necesidades de herramientas, accesorios y/o equipos que se requieren para garantizar el cumplimiento de las metas del proyecto 1178. Los cuales permitan evidenciar las necesidades de compras para el CDLyR con anterioridad,"/>
    <s v="Inventario semestral de HEAS"/>
    <s v="(N° de invetarios HEAS realizados/ 2 inventarios HEAS)*100"/>
    <n v="100"/>
    <s v="Subd. Manejo de Emergencias"/>
    <d v="2019-04-15T00:00:00"/>
    <d v="2019-12-31T00:00:00"/>
    <m/>
    <m/>
    <m/>
    <m/>
    <n v="1"/>
    <s v="22-07-2019: Se elaboró el plan de adquisiones de la SMEyD, como una herramienta mediante la cual se realiza el inventario de las necesidades de HEAS, identificando y priorizando confome al presupuesto y el tiempo de ejecución. Se adjunta el plan para los "/>
    <m/>
    <m/>
    <m/>
    <m/>
    <m/>
    <m/>
    <m/>
    <m/>
    <n v="0"/>
    <m/>
    <n v="0"/>
    <s v="La dependencia remite como soporte excel con procesos de compra. Como evidncia se reuiere inventario semestral de acuerdo a la acciòn formulada: Realizar inventario semestral de necesidades de herramientas, accesorios y/o equipos que se requieren para gar"/>
    <m/>
    <m/>
    <n v="1"/>
    <s v="Con el propósito de realizar mayor control a las necesidades en recursos, herramientas, equipos y otros, de la Subdirección para el Manejo de Emergencias y Desastres-SMEYD, se elaboró un documento de control en el cual se describen los procesos requeridos"/>
    <s v="CUMPLIDA"/>
    <m/>
    <m/>
    <x v="0"/>
    <s v="CERRADA AUDITORIA CÓD 57 PAD 2020"/>
  </r>
  <r>
    <n v="62"/>
    <n v="203"/>
    <n v="2019"/>
    <s v="2019 2019"/>
    <n v="22"/>
    <s v="3.2.1.1"/>
    <n v="2"/>
    <s v="1 01 - AUDITORIA DE REGULARIDAD"/>
    <s v="Control Gestión"/>
    <s v="Control Fiscal Interno"/>
    <s v="Hallazgo Administrativo con presunta incidencia disciplinaria"/>
    <s v="Hallazgo administrativo con presunta incidencia disciplinaria, por la baja ejecución presupuestal de los proyectos de inversión 1158 y 1178, contraviniendo el principio de anualidad y planeación establecidos en el Estatuto Orgánico del Presupuesto"/>
    <s v="Daremos estricto cumplimiento a los decretos 111 de 1996, 714 de 1996 y la ley 819 de 2003."/>
    <s v="Proyecto 1158"/>
    <s v="Presupuesto programado/ Presupuesto aprobado"/>
    <n v="100"/>
    <s v="Subdireccion Reducción"/>
    <d v="2019-04-15T00:00:00"/>
    <d v="2019-12-31T00:00:00"/>
    <m/>
    <m/>
    <m/>
    <s v="10/01/2017 Acciones realizadas _x000a_Se realiza el monitoreo semanal al avance de la ejecución de la meta mediante el informe semanal de interventoría y las actas de Comité de obra. _x000a__x000a_Evidencias_x000a_Se adjuntan como evidencia los informes semanal de ejecución de o"/>
    <m/>
    <m/>
    <m/>
    <m/>
    <m/>
    <m/>
    <m/>
    <m/>
    <m/>
    <m/>
    <n v="0"/>
    <m/>
    <n v="0.25"/>
    <s v="SEGUIMIENTO JULIO DE 2019: La dependencia informa que se ha dado estricto cumplimiento a los decretos 111 de 1996, 714 de 1996 y la ley 819 de 2003, en reporte del PACA con corte  de junio. Se requieren los soportes de cumplimiento."/>
    <n v="0.5"/>
    <s v="SEGUIMIENTO OCTUBRE OCI: La dependencia remite actas de comités de las obras Casagrande, Porvenir, Serranías, Arabia, La Estrada y Juan José Rondón y los informes de monitoreo semanal realizados por la interventoría. Se recomienda continuar con la ejecuci"/>
    <n v="0.88"/>
    <s v="Se presenta a cierre de diciembre de 2019 una ejecución del 88% del proyecto 1158  -Reducción del riesgo y adaptacion al cambio climático. Se adjunta informe de gestión y Ejecución presupuestal asociada y control sobre obras"/>
    <s v="VENCIDA"/>
    <m/>
    <m/>
    <x v="0"/>
    <s v="CERRADA AUDITORIA CÓD 57 PAD 2020"/>
  </r>
  <r>
    <n v="63"/>
    <n v="203"/>
    <n v="2019"/>
    <s v="2019 2019"/>
    <n v="22"/>
    <s v="3.2.1.2"/>
    <n v="1"/>
    <s v="1 01 - AUDITORIA DE REGULARIDAD"/>
    <s v="Control Gestión"/>
    <s v="Control Fiscal Interno"/>
    <s v="Hallazgo Administrativo con presunta incidencia disciplinaria"/>
    <s v="Hallazgo administrativo con presunta incidencia disciplinaria, por ejecutar recursos de los proyectos de inversión 1172, 1178, 1158 en gastos de funcionamiento, en el contrato No. 290 de 2018"/>
    <s v="Solicitar y aplicar un concepto a la Secretaría Distrital de Planeación sobre la viabilidad de incluir gastos operativos en proyectos de inversión"/>
    <s v="Concepto de la Secretaría Distrital de Planeación"/>
    <s v="1 concepto aplicado"/>
    <n v="1"/>
    <s v="Sub Corporativa y de Asuntos Disciplin - Ofi Asesora Planeac con apoyo gerentes proye 1172-1178-1158"/>
    <d v="2019-05-02T00:00:00"/>
    <d v="2019-07-31T00:00:00"/>
    <m/>
    <m/>
    <m/>
    <m/>
    <m/>
    <m/>
    <n v="1"/>
    <s v="Se solicitó concepto a la Secretaría de Planeación y a la Secretaría de Hacienda Distrital a través de comunicación radicada con el No. 2019EE10053 y 2019EE9986  respectivamente en donde se menciona lo siguiente:_x000a_&quot;Con el fin de aclarar conceptos técnicos "/>
    <m/>
    <m/>
    <m/>
    <m/>
    <m/>
    <m/>
    <n v="0"/>
    <m/>
    <m/>
    <s v="19/07/2019 Se solicitó concepto a la Secretaría de Planeación y a la Secretaría de Hacienda Distrital a través de comunicación radicada con el No. 2019ee10053 y 2019EE9986.  Se valora al 50% en atención a que se cumple con la solicitud a las entidades res"/>
    <n v="1"/>
    <s v="22/08/2019: Se identifican  comunicaciones  por parte de la Secretaría de Hacienda a través de la Comunicación radicada con el Número 2019ER14882 del 8 de agosto de 2019 IDIGER y 2019EE144928 del 2 de agosto de 2019 SH y la Secretaría de Planeación a trav"/>
    <n v="1"/>
    <s v="Se identifican  comunicaciones  por parte de la Secretaría de Hacienda a través de la Comunicación radicada con el Número 2019ER14882 del 8 de agosto de 2019 IDIGER y 2019EE144928 del 2 de agosto de 2019 SH y la Secretaría de Planeación a través de la rad"/>
    <s v="CUMPLIDA"/>
    <n v="0"/>
    <s v="La respuesta y soportes remitidos a la Contraloría como respuesta al Informe Preliminar de Auditoría Cód 57 PAD 2020, finalmente dieron por cerrada la acción en el Informe Definitiva Radicado con Cordis 2020ER6396 del 14/05/2020."/>
    <x v="0"/>
    <s v="CERRADA AUDITORIA CÓD 57 PAD 2020"/>
  </r>
  <r>
    <n v="64"/>
    <n v="203"/>
    <n v="2019"/>
    <s v="2019 2019"/>
    <n v="22"/>
    <s v="3.2.1.3"/>
    <n v="1"/>
    <s v="1 01 - AUDITORIA DE REGULARIDAD"/>
    <s v="Control Gestión"/>
    <s v="Control Fiscal Interno"/>
    <s v="Hallazgo administrativo"/>
    <s v="Hallazgo administrativo, por la desactualización de las fichas de Estadística Básica de Inversión -EBI y de los documentos de formulación de los Proyectos de inversión 1172, 1158, 1178 y 1166"/>
    <s v="Articular el procedimiento de formulación y/o seguimiento a los proyectos de inversión o el que haga sus veces con los manuales definidos por la Secretaria Distrital de Planeación-SDP y la Secretaría Distrital de Hacienda - SDH en lo referente a modificac"/>
    <s v="Procedimiento Actualizado"/>
    <s v="Un procedimiento actualizado y socializado con el área de planeación y los referentes de cada proyecto."/>
    <n v="1"/>
    <s v="Oficina Asesora de Planeación"/>
    <d v="2019-07-01T00:00:00"/>
    <d v="2020-01-31T00:00:00"/>
    <m/>
    <m/>
    <m/>
    <m/>
    <m/>
    <m/>
    <m/>
    <m/>
    <m/>
    <m/>
    <n v="1"/>
    <s v="Seguimiento 31/12/2019_x000a_Se realizó la actualización del procedimiento Formulación, reformulación y modificación de planes, programas y proyectos de inversión, en la cual se articularon las actividades que se realizan de acuerdo con manuales definidos por l"/>
    <m/>
    <m/>
    <n v="0"/>
    <m/>
    <n v="0.2"/>
    <s v="Seguimiento18 de julio de 2019: Se evidenció con el líder asignado por la OAP que esta oficina ha venido recopilando los lineamientos de la Secretaría Distrital de Planeación que tienen que ver con la actualización de las fichas EBI de los proyectos de in"/>
    <n v="0.2"/>
    <s v="Seguimiento15 de octubre de 2019: Se evidenció que la oficina Asesora de planeación una vez recopilo  los lineamientos de la Secretaría Distrital de Planeación que tienen que ver con la actualización de las fichas EBI de los proyectos de inversión._x000a__x000a_Se re"/>
    <n v="1"/>
    <s v="Seguimiento 31/12/2019_x000a_Se evidenció la actualización del procedimiento Formulación, reformulación y modificación de planes, programas y proyectos de inversión, en la cual se articularon las actividades que se realizan de acuerdo con manuales definidos por"/>
    <s v="CUMPLIDA"/>
    <m/>
    <m/>
    <x v="2"/>
    <m/>
  </r>
  <r>
    <n v="65"/>
    <n v="203"/>
    <n v="2019"/>
    <s v="2019 2019"/>
    <n v="22"/>
    <s v="3.2.1.4"/>
    <n v="1"/>
    <s v="1 01 - AUDITORIA DE REGULARIDAD"/>
    <s v="Control Gestión"/>
    <s v="Control Fiscal Interno"/>
    <s v="Hallazgo administrativo"/>
    <s v="Hallazgo administrativo, por no contar con evaluación ex-post en los proyectos de inversión 1172, 1158, 1178 y 1166 que permitan determinar el cumplimiento de los objetivos del proyecto"/>
    <s v="Incluir dentro del informe de gestión de los proyectos de inversión de la entidad, la evaluación ex post y oficializar la plantilla de reporte dentro del Sistema Integrado de Gestión del IDIGER."/>
    <s v="Informes de Gestión de los proyectos de inversión con evaluación ex proyectos"/>
    <s v="Número de informes con evaluación expost/ Total de informes de gestión"/>
    <n v="4"/>
    <s v="Oficina Asesora de Planeación"/>
    <d v="2019-07-01T00:00:00"/>
    <d v="2020-01-31T00:00:00"/>
    <m/>
    <m/>
    <m/>
    <m/>
    <m/>
    <m/>
    <m/>
    <m/>
    <m/>
    <m/>
    <n v="1"/>
    <s v="Seguimiento 31/01/2019_x000a__x000a_La oficina Asersora de Planeación cuenta con 4 informes de gestión y la respectiva Evaluación Ex-post._x000a__x000a_Seguimiento 31/12/2019_x000a__x000a_Al momento de cuenta con 3 evaluaciones Ex-post correspondientes a los Proyectos 1166, 1178 y 1158._x000a__x000a__x000a_S"/>
    <m/>
    <m/>
    <n v="0"/>
    <m/>
    <n v="0.5"/>
    <s v="Seguimiento  18 de julio de 2019: Se Observó que la OAP elaboró, público y socializo a través de comunicación interna el formato PLF-FT-48 Evaluación Ex-post frente al primer seguimiento  utilizando dicho formato por parte de los responsables y solicitado"/>
    <n v="0.6"/>
    <s v="Seguimiento 15 de octubre de 2019:  se evidencia 2 evaluaciones Ex-post en el formato establecido para tal fin; el proyecto 1178 &quot;Fortalecimiento del Manejo de Emergencias y Desastres&quot; y el Proyecto 1158- Reducción del riesgo y adaptación al cambio climát"/>
    <n v="0.8"/>
    <s v="Seguimiento 31/12/2019_x000a__x000a_Se evidenció 3 evaluaciones Ex-post correspondientes a los Proyectos 1166, 1178 y 1158."/>
    <s v="EN EJECUCIÓN"/>
    <n v="100"/>
    <s v="29/04/20: Se evidenció que la oficina Asesora de Planeación cuenta  las  Evaluaciónes Ex-post_x000a_de los Proyectos 1166, 1178, 1158 y 1172 que permiten  determinar el cumplimiento de los objetivos de los proyectos . MLBC _x000a_"/>
    <x v="2"/>
    <m/>
  </r>
  <r>
    <n v="66"/>
    <n v="203"/>
    <n v="2019"/>
    <s v="2019 2019"/>
    <n v="22"/>
    <s v="3.2.1.5"/>
    <n v="1"/>
    <s v="1 01 - AUDITORIA DE REGULARIDAD"/>
    <s v="Control Gestión"/>
    <s v="Control Fiscal Interno"/>
    <s v="Hallazgo administrativo"/>
    <s v="Hallazgo administrativo, por inconsistencias en el Diligenciamiento de la Ficha de Estadística Básica de Inversión Distrital EBI – D de los proyectos de inversión 1172 y 1178"/>
    <s v="Solicitar la SDP orientaciones metodológicas aplicables a la Gestión de Riesgo en la formulación y seguimiento a proyectos."/>
    <s v="Una comunicación dirigida a la SDP solicitando orientación del impacto de la Gestión de Riesgo."/>
    <s v="Una comunicación dirigida a la SDP"/>
    <n v="1"/>
    <s v="Oficina Asesora de Planeación"/>
    <d v="2019-07-01T00:00:00"/>
    <d v="2020-01-31T00:00:00"/>
    <m/>
    <m/>
    <m/>
    <m/>
    <m/>
    <m/>
    <m/>
    <m/>
    <m/>
    <m/>
    <n v="1"/>
    <s v="Seguimiento a 30/09/2019:_x000a_Se realizó una reunión con la SDP, el 22/08/2019, en la cual indica con respecto a este hallazgo que las actualizaciones a las fichas EBI se hacen cuando requieran Concepto Presupuestal de lo contrario no._x000a__x000a_La territorialización "/>
    <m/>
    <m/>
    <n v="0"/>
    <m/>
    <m/>
    <m/>
    <n v="1"/>
    <s v="Seguimiento 16 de octubre de 2019:Se evidencia comunicación 2019EE9199 el 8 de julio de 2019, dirgida a la Secretaria Distrital de Planeación, solicitando orientaciones metodológicas  aplicables a la Gestión de Riesgo en la Formuilación y seguimiento a pr"/>
    <n v="1"/>
    <s v="Se revisara sostenibilidad  en 2020"/>
    <s v="EN EJECUCIÓN"/>
    <n v="1"/>
    <s v="29/04/2020: Se evidencia comunicación 2019EE9199 el 8 de julio de 2019, dirgida a la Secretaria Distrital de Planeación, solicitando orientaciones metodológicas  aplicables a la Gestión de Riesgo en la Formuilación y seguimiento a proyectos. _x000a_Sin embargo "/>
    <x v="2"/>
    <m/>
  </r>
  <r>
    <n v="67"/>
    <n v="203"/>
    <n v="2019"/>
    <s v="2019 2019"/>
    <n v="22"/>
    <s v="3.2.1.6"/>
    <n v="1"/>
    <s v="1 01 - AUDITORIA DE REGULARIDAD"/>
    <s v="Control Gestión"/>
    <s v="Control Fiscal Interno"/>
    <s v="Hallazgo administrativo"/>
    <s v="Hallazgo administrativo, por falencias en la clasificación de los contratos en relación a algunas de las metas de los proyectos de inversión"/>
    <s v="Incluir en el formato de ajuste a la ficha del proyecto de inversión un campo de verificación del objeto con respecto al cumplimiento de la meta proyecto."/>
    <s v="Formato de ajuste a la ficha del proyecto de inversión actualizado"/>
    <s v="Un formato actualizado y socializado con el área de planeación y los referentes de cada proyecto."/>
    <n v="1"/>
    <s v="Oficina Asesora de Planeación"/>
    <d v="2019-04-23T00:00:00"/>
    <d v="2020-04-07T00:00:00"/>
    <m/>
    <m/>
    <m/>
    <m/>
    <m/>
    <m/>
    <m/>
    <m/>
    <m/>
    <m/>
    <n v="1"/>
    <s v="_x000a_Seguimiento 31/12/2019:_x000a_Se creó y publico el formato DE-FT-50-v1 Solicitud ajuste fichas proyectos de inversión, en el cual de verificación del objeto con respecto al cumplimiento de la meta proyecto y el campo de conceptos de gasto._x000a_Se socializó con los"/>
    <m/>
    <m/>
    <n v="0"/>
    <m/>
    <n v="0.8"/>
    <s v="Seguimiento 18 de  julio de 2019: Se observó la elaboración del formato SOLICITUD  AJUSTE FICHAS PROYECTOS DE INVERSIÓN PLE-FT-16, no obstante no se observaron en las evidencias remitidas por la líder aplicación del mismo a la fecha, aun queda tiempo para"/>
    <n v="0.8"/>
    <s v="Seguimiento 16 de octubre de 2019:  se evidenció borrador  de el formato &quot;El formato SOLICITUD  AJUSTE FICHAS PROYECTOS DE INVERSIÓN&quot; de acuerdo con la Oficina asesora de Plabeación se encuentra en fase de prueba. avance de acuerdo al indicador es del 0%."/>
    <n v="1"/>
    <s v="Seguimiento 31/12/2019:_x000a_SE evidenció el formato DE-FT-50-v1 Solicitud ajuste fichas proyectos de inversión, en el cual de verificación del objeto con respecto al cumplimiento de la meta proyecto y el campo de conceptos de gasto._x000a_Se socializó con los refer"/>
    <s v="CUMPLIDA"/>
    <m/>
    <m/>
    <x v="2"/>
    <m/>
  </r>
  <r>
    <n v="68"/>
    <n v="203"/>
    <n v="2019"/>
    <s v="2019 2019"/>
    <n v="22"/>
    <s v="3.2.1.6"/>
    <n v="2"/>
    <s v="1 01 - AUDITORIA DE REGULARIDAD"/>
    <s v="Control Gestión"/>
    <s v="Control Fiscal Interno"/>
    <s v="Hallazgo administrativo"/>
    <s v="Hallazgo administrativo, por falencias en la clasificación de los contratos en relación a algunas de las metas de los proyectos de inversión"/>
    <s v="Actualizar el formato de estudios previos, dónde se indique la meta del PDD a la cual le apunta el objeto contractual."/>
    <s v="Formato de ajuste a los estudios previos actualizado"/>
    <s v="Un formato actualizado de estudios previos"/>
    <n v="1"/>
    <s v="Oficina Asesora Jurídica"/>
    <d v="2019-04-23T00:00:00"/>
    <d v="2019-08-11T00:00:00"/>
    <m/>
    <m/>
    <m/>
    <m/>
    <m/>
    <m/>
    <m/>
    <m/>
    <m/>
    <s v="23/07/2019: Se adelantó reunión la Coordinadora de Contratos y la Profesional que tiene a cargo el Plan de Mejoramiento con el fin de establecer fecha para ajustar los estudios previos para adelantar contratación de Prestación de Servicios, con el fin que"/>
    <m/>
    <m/>
    <m/>
    <m/>
    <n v="0"/>
    <m/>
    <n v="100"/>
    <s v="En seguimiento se comprobó que la OAJ adelantó una reunion del 23/07/2019, donde se discute el tema de cambio de formatos para los estudios previos, se evidenció acta de reunion. _x000a_falta evidencia de las acciones aimplementar. _x000a_La ruta de acceso para encon"/>
    <m/>
    <s v=" "/>
    <n v="1"/>
    <s v="Se cumplió con la acción  dado  quedo incluido en el Sistema de Gestión de  la entidad del proceso precontractual, los estudios previos para adelantar los contratos de prestación de servicios de apoyo y profesionales tanto del FONDIGER como del IDIGER.  E"/>
    <s v="CUMPLIDA"/>
    <n v="1"/>
    <s v="30/04/2020: La acción fue cerrada por la Contraloría de Bogotá (COD 57 PAD 2020) SANH"/>
    <x v="0"/>
    <s v="CERRADA AUDITORIA CÓD 57 PAD 2020"/>
  </r>
  <r>
    <n v="69"/>
    <n v="203"/>
    <n v="2019"/>
    <s v="2019 2019"/>
    <n v="22"/>
    <s v="3.2.2.1"/>
    <n v="1"/>
    <s v="1 01 - AUDITORIA DE REGULARIDAD"/>
    <s v="Control Gestión"/>
    <s v="Control Fiscal Interno"/>
    <s v="Hallazgo administrativo"/>
    <s v="Hallazgo administrativo, por incumplimiento de la meta del proyecto PACA “Construir 16 obras de mitigación, adecuación y recuperación para la reducción del riesgo (Adecuación hidrogeormorfológica de humedales y recuperación y control de la erosión de lagu"/>
    <s v="Articular el procedimiento de formulación y/o seguimiento a los proyectos de inversión o el que haga sus veces con el manual definido por la Secretaria Distrital de Ambiente-SDA para la formulación y seguimiento del PACA o el que haga sus veces."/>
    <s v="Informe de reporte del PACA"/>
    <s v="Documento del informe de reporte del PACA"/>
    <n v="1"/>
    <s v="Subdirecci de Reducción de Riesgos y Adaptación a Cambio Climático con Oficina Asesora de Planeación"/>
    <d v="2019-04-24T00:00:00"/>
    <d v="2019-12-31T00:00:00"/>
    <m/>
    <m/>
    <m/>
    <s v="06/27/2019  Se ha dado estricto cumplimiento a los decretos 111 de 1996, 714 de 1996 y la ley 819 de 2003, en el reporte del PACA con corte de junio._x000a_Evidencia:_x000a_Reporte de PACA                 _x000a__x000a_10/01/2019 _x000a_Se realizó el reporte de PACA de acuerdo a los l"/>
    <m/>
    <m/>
    <m/>
    <m/>
    <m/>
    <m/>
    <n v="1"/>
    <s v="Seguimiento 31/12/2019_x000a_Con respecto a las acciones que debía realizar la Oficina Asesora de Planeación ya se realizó la actualización del procedimiento Formulación, reformulación y modificación de planes, programas y proyectos de inversión y quedo en la v"/>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80"/>
    <s v="SEGUIMIENTO OCTUBRE OCI:  La SRRAC remite evidencia del reporte del PACA  de acuerdo a los lineamientos de SDA._x000a__x000a_Con lo anterior se evidencia cumplimiento del indicador_x000a__x000a_No obstante la acción hace referncia a &quot;Articular el procedimiento de formulación y/o"/>
    <n v="1"/>
    <s v="Se identifica  que la Oficina Asesora de Planeación  realizó la actualización del procedimiento Formulación, reformulación y modificación de planes, programas y proyectos de inversión y quedo en la versión 7, en la cual se incluyó dentro de la política el"/>
    <s v="CUMPLIDA"/>
    <m/>
    <m/>
    <x v="0"/>
    <s v="CERRADA AUDITORIA CÓD 57 PAD 2020"/>
  </r>
  <r>
    <n v="70"/>
    <n v="203"/>
    <n v="2019"/>
    <s v="2019 2019"/>
    <n v="22"/>
    <s v="3.3.1.1"/>
    <n v="1"/>
    <s v="1 01 - AUDITORIA DE REGULARIDAD"/>
    <s v="Control Financiero"/>
    <s v="Estados Contables"/>
    <s v="Hallazgo administrativo"/>
    <s v="Hallazgo administrativo por diferencias presentadas en las cuentas 1-5-14 – Materiales y Suministros y 1-6-35 – Bienes Muebles en Bodega; con relación al ingreso de elementos al Almacén del Contrato de Obra 416 de 2017"/>
    <s v="Realizar reunión con el área contable con el fin de revisar el ingreso objeto del contrato 416 de 2017 y realizar los ajustes que se consideren pertinentes"/>
    <s v="Reunión con el área contable"/>
    <s v="1 reunión efectuada"/>
    <n v="1"/>
    <s v="Subdirección Corporativa y de Asuntos Disciplinarios"/>
    <d v="2019-05-02T00:00:00"/>
    <d v="2019-06-30T00:00:00"/>
    <m/>
    <m/>
    <m/>
    <m/>
    <m/>
    <m/>
    <n v="1"/>
    <s v="Octubre de 2019:_x000a_Se elaboró un acta con el área contable."/>
    <m/>
    <m/>
    <m/>
    <m/>
    <m/>
    <m/>
    <n v="0"/>
    <m/>
    <m/>
    <s v="19/07/2019 No se ha realizado reunión planteaada. Se encuentra Vencida  DKRP"/>
    <n v="0.5"/>
    <s v="22/08/2019: Se realizó la respectiva reunión  con el area contable para revisar el ingreso del contrato 416 de 2017 y se plantean lso ajustes para agosto de 2019. Se asigna un 50% al quedar pendiente la realziación de los ajustes. Continúa vencida._x000a__x000a_18/10"/>
    <n v="1"/>
    <s v="27/12/2019: Se evidencia dos soportes de los días 30/10/2019 con el ingreso y egreso de los bienes relacionados con el contrato 416 de 2017. Se evidencia acta del 30/10/2019, donde se establecen los ajustes que se deben hacer frente a los elementos entreg"/>
    <s v="CUMPLIDA"/>
    <n v="1"/>
    <s v="27/12/2019: Se evidencia dos soportes de los días 30/10/2019 con el ingreso y egreso de los bienes relacionados con el contrato 416 de 2017. Se evidencia acta del 30/10/2019, donde se establecen los ajustes que se deben hacer frente a los elementos entreg"/>
    <x v="0"/>
    <s v="CERRADA AUDITORIA CÓD 57 PAD 2020"/>
  </r>
  <r>
    <n v="71"/>
    <n v="203"/>
    <n v="2019"/>
    <s v="2019 2019"/>
    <n v="22"/>
    <s v="3.3.1.2"/>
    <n v="1"/>
    <s v="1 01 - AUDITORIA DE REGULARIDAD"/>
    <s v="Control Financiero"/>
    <s v="Estados Contables"/>
    <s v="Hallazgo administrativo"/>
    <s v="Hallazgo administrativo por no realizar la depuración contable del 100% en el término establecido en la Ley 1819 de 2016"/>
    <s v="Elaborar, aprobar, socializar y aplicar el procedimiento para trámite de incapacidades"/>
    <s v="Procedimiento para trámite de Incapacidades"/>
    <s v="Procedimiento aprobado y socializado"/>
    <n v="1"/>
    <s v="Subdirección Corporativa y de Asuntos Disciplinarios"/>
    <d v="2019-05-02T00:00:00"/>
    <d v="2019-06-30T00:00:00"/>
    <m/>
    <m/>
    <m/>
    <m/>
    <m/>
    <m/>
    <n v="1"/>
    <s v="Julio 19 de 2018_x000a_Se terminó el procedimiento de incapacidades, fue revisado por el área contable y a nivel de normatividad. Se remitió el día de hoy a la Oficina Asesora de Planeación para su revisión y aprobación._x000a_Octubre de 2019_x000a_Los documentos de  proce"/>
    <m/>
    <m/>
    <m/>
    <m/>
    <m/>
    <m/>
    <n v="0"/>
    <m/>
    <n v="0.9"/>
    <s v="19/07/2019 Se  revisa procedimiento para trámite de incapacidades elaborado y se encuentra  en aprobación en OAP mediante correo enviado el 19 de julio de 2019. SE valora en 0.9 hasta aprobación de OAP._x000a_Evidencias Correo con procedimiento adjunto. DKRP "/>
    <n v="1"/>
    <s v="18/10/2019: El procedimiento de trámite de incapacidades se encuentra en el link https://www.idiger.gov.co/web/guest/th: TH-GU-3 Guía para el trámite de incapacidades, licencias de maternidad y paternidad_x000a_TH-PD-29 Procedimiento para el trámite de incapaci"/>
    <n v="1"/>
    <s v="El procedimiento de trámite de incapacidades se encuentra en el link https://www.idiger.gov.co/web/guest/th: TH-GU-3 Guía para el trámite de incapacidades, licencias de maternidad y paternidad_x000a_TH-PD-29 Procedimiento para el trámite de incapacidades y lice"/>
    <s v="CUMPLIDA"/>
    <n v="1"/>
    <s v="El procedimiento de trámite de incapacidades se encuentra en el link https://www.idiger.gov.co/web/guest/th: TH-GU-3 Guía para el trámite de incapacidades, licencias de maternidad y paternidad_x000a_TH-PD-29 Procedimiento para el trámite de incapacidades y lice"/>
    <x v="0"/>
    <s v="CERRADA AUDITORIA CÓD 57 PAD 2020"/>
  </r>
  <r>
    <n v="72"/>
    <n v="203"/>
    <n v="2019"/>
    <s v="2019 2019"/>
    <n v="22"/>
    <s v="3.3.1.2"/>
    <n v="2"/>
    <s v="1 01 - AUDITORIA DE REGULARIDAD"/>
    <s v="Control Financiero"/>
    <s v="Estados Contables"/>
    <s v="Hallazgo administrativo"/>
    <s v="Hallazgo administrativo por no realizar la depuración contable del 100% en el término establecido en la Ley 1819 de 2016"/>
    <s v="Realizar las acciones que permitan tener la información completa de recobro de incapacidades"/>
    <s v="Plan de acciones sobre recobro de incapacidades"/>
    <s v="Número de acciones realizadas/Número de acciones propuestas"/>
    <n v="100"/>
    <s v="Subdirección Corporativa y de Asuntos Disciplinarios"/>
    <d v="2019-05-02T00:00:00"/>
    <d v="2019-12-31T00:00:00"/>
    <m/>
    <m/>
    <m/>
    <m/>
    <m/>
    <m/>
    <m/>
    <s v="Julio 19 de 2018_x000a_ Se elaboró un plan de trabajo el cual se está ejecutando y se remiten reportes contables_x000a_ Octubre de 2019_x000a_ Se desarrollaron las actividades, que han permitido poner al día los hechos de incapacidades en el IDIGER y hacer la respectiva de"/>
    <m/>
    <m/>
    <m/>
    <m/>
    <m/>
    <m/>
    <n v="0"/>
    <m/>
    <m/>
    <s v="19/07/2019 Se identifica plan de trabajo con objetivo: Generar información contable fiable y de acuerdo a los hechos económicos reportados por talento humano – nomina. Se han realizado 7 actividades, se identifican las comunicaciones de TN Nomina. Sigue e"/>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s v="CUMPLIDA"/>
    <n v="1"/>
    <s v="Se identifica plan de trabajo con objetivo: Generar información contable fiable y de acuerdo a los hechos económicos reportados por talento humano – nomina donde se realizan actividades para  la consecución y búsqueda de documentos soportes  con el fin de"/>
    <x v="0"/>
    <s v="CERRADA AUDITORIA CÓD 57 PAD 2020"/>
  </r>
  <r>
    <n v="73"/>
    <n v="203"/>
    <n v="2019"/>
    <s v="2019 2019"/>
    <n v="22"/>
    <s v="3.3.1.2"/>
    <n v="3"/>
    <s v="1 01 - AUDITORIA DE REGULARIDAD"/>
    <s v="Control Financiero"/>
    <s v="Estados Contables"/>
    <s v="Hallazgo administrativo"/>
    <s v="Hallazgo administrativo por no realizar la depuración contable del 100% en el término establecido en la Ley 1819 de 2016"/>
    <s v="Realizar el registro contable de acuerdo con la información reportada por el area de Talento Humano"/>
    <s v="Información contable fiable y de acuerdo a los hechos económicos"/>
    <s v="Información registradas/Información reportada"/>
    <n v="100"/>
    <s v="Subdirección Corporativa y de Asuntos Disciplinarios"/>
    <d v="2019-05-02T00:00:00"/>
    <d v="2019-12-31T00:00:00"/>
    <m/>
    <m/>
    <m/>
    <m/>
    <m/>
    <m/>
    <m/>
    <s v="Julio 19 de 2018_x000a_Se elaboró un plan de trabajo el cual se está ejecutando y se remiten reportes contables_x000a_Octubre de 2019_x000a_Se desarrollaron las actividades, que han permitido poner al día los hechos de incapacidades en el IDIGER y hacer la respectiva depur"/>
    <m/>
    <m/>
    <m/>
    <m/>
    <m/>
    <m/>
    <n v="0"/>
    <m/>
    <m/>
    <s v="19/07/2019 Se identifica plan de trabajo con objetivo: Generar información contable fiable y de acuerdo a los hechos económicos reportados por talento humano – nomina. Se han realizado 7 actividades, se identifican las comunicaciones de TN Nomina. DKRP"/>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s v="CUMPLIDA"/>
    <n v="1"/>
    <s v="Se identifica plan de trabajo con objetivo: Generar información contable fiable y de acuerdo a los hechos económicos reportados por talento humano – nomina donde se realizan actividades para  la consecución y búsqueda de documentos soportes  con el fin de"/>
    <x v="0"/>
    <s v="CERRADA AUDITORIA CÓD 57 PAD 2020"/>
  </r>
  <r>
    <n v="74"/>
    <n v="203"/>
    <n v="2019"/>
    <s v="2019 2019"/>
    <n v="32"/>
    <s v="3.1.1.1"/>
    <n v="1"/>
    <s v="2 02 - AUDITORIA DE DESEMPEÑO"/>
    <s v="Control Gestión"/>
    <s v="Control Fiscal Interno"/>
    <s v="Hallazgo administrativo"/>
    <s v="Hallazgo administrativo por debilidades en el archivo documental, que soporta la trayectoria aplicada para la entrega de ayudas humanitarias de carácter pecuniario"/>
    <s v="Realizar una mesa de trabajo en las cual se compartan los cambios en los lineamientos para la organización del archivo documental de ayudas humanitarias"/>
    <s v="Mesa de trabajo para el archivo documental de ayudas humanitarias"/>
    <s v="Reunión mesa de trabajo programada/ Reunión mesa de trabajo realizada"/>
    <n v="100"/>
    <s v="SUBDIRECCIÓN DE EMERGENCIAS (AYUDAS HUMANITARIAS)"/>
    <d v="2019-10-15T00:00:00"/>
    <d v="2020-09-30T00:00:00"/>
    <m/>
    <m/>
    <m/>
    <m/>
    <n v="1"/>
    <s v="13-01-2020:  Se realizará mesa de trabajo en la semana del 16 al 22 de enero de 2020, la cual tiene el objetivo revisar los lineamientos de Gestión Documental referente al archivo de Ayudas humanitarias. _x000a_23-04-2020. La jefe del área muestra que la reunió"/>
    <m/>
    <m/>
    <m/>
    <m/>
    <m/>
    <m/>
    <m/>
    <m/>
    <m/>
    <s v="NA"/>
    <m/>
    <s v="NA"/>
    <m/>
    <s v="NA"/>
    <m/>
    <s v="Se encuentra en desarrollo la acción hasta 2020"/>
    <s v="EN EJECUCIÓN"/>
    <n v="0"/>
    <s v="28/04/2020: Se identifica reprogramación de mesa planteada y aunque la acción continúa en ejecución hasta septiembre de 2020, debe articularse con contexto actual de acciones del IDIGER frente a ladeclaratoria de calamidad pública y las actividades relaci"/>
    <x v="2"/>
    <m/>
  </r>
  <r>
    <n v="75"/>
    <n v="203"/>
    <n v="2019"/>
    <s v="2019 2019"/>
    <n v="32"/>
    <s v="3.1.1.2"/>
    <n v="1"/>
    <s v="2 02 - AUDITORIA DE DESEMPEÑO"/>
    <s v="Control Gestión"/>
    <s v="Control Fiscal Interno"/>
    <s v="Hallazgo administrativo"/>
    <s v="Hallazgo administrativo por inconsistencias en el procedimiento de ayudas humanitarias de carácter pecuniario, para la relocalización transitoria de familias afectadas por emergencia o por riesgo inminente"/>
    <s v="Revisar, actualizar y socializar el procedimiento &quot;Reconocimiento de AHCP para la Relocalización Transitoria de Familias Afectadas por Emergencia o por Riesgo Inminente&quot; atendiendo las recomendaciones de realizadas por el equipo auditor."/>
    <s v="Procedimiento actualizado &quot;AHCP&quot;"/>
    <s v="Procedimiento &quot;Reconocimiento de AHCP para la Relocalización Transitoria de Familias Afectadas por Emergencia o por Riesgo Inminente&quot; / Procedimiento actualizado*100"/>
    <n v="100"/>
    <s v="SUBDIRECCIÓN DE EMERGENCIAS (AYUDAS HUMANITARIAS)"/>
    <d v="2019-10-15T00:00:00"/>
    <d v="2020-09-30T00:00:00"/>
    <m/>
    <m/>
    <m/>
    <m/>
    <n v="1"/>
    <s v="12-01-2020: Se realizó reunión el13 noviembre de 2019 con el equipo de Gestión Humanitaria con el fin de socializar los hallazgos de Contraloría, y generar los compromisos para actualizar el procedimiento &quot;Reconocimiento de AHCP para la Relocalización Tra"/>
    <m/>
    <m/>
    <m/>
    <m/>
    <m/>
    <m/>
    <m/>
    <m/>
    <m/>
    <m/>
    <m/>
    <m/>
    <m/>
    <m/>
    <m/>
    <s v="Se encuentra en desarrollo la acción hasta 2020"/>
    <s v="EN EJECUCIÓN"/>
    <n v="0.1"/>
    <s v="28/04/2020: Se identifican dos documentos como avance: GMR-PD-04 Reconocimiento de AHCP V6 y GMR-FT-33 Visita Social de Verificacion y Seguimiento de Evacuacion. Se recomienda en el desarrollo de la acción evaluar si los elementos asociados a la declarato"/>
    <x v="2"/>
    <m/>
  </r>
  <r>
    <n v="76"/>
    <n v="203"/>
    <n v="2019"/>
    <s v="2019 2019"/>
    <n v="32"/>
    <s v="3.1.1.3"/>
    <n v="1"/>
    <s v="2 02 - AUDITORIA DE DESEMPEÑO"/>
    <s v="Control Gestión"/>
    <s v="Control Fiscal Interno"/>
    <s v="Hallazgo administrativo"/>
    <s v="Hallazgo administrativo, por debilidades en el manejo del inventario del Centro Distrital Logístico y de Reserva"/>
    <s v="Adquirir un equipo para el cargue de baterías del CDLYR, como medida de seguridad en caso de fallas con las baterías."/>
    <s v="Adquisición de un equipo para cargue de baterías"/>
    <s v="No de equipos para cargue de baterías disponibles en el CDLYR/ No de Equipos para cargue de baterias adquiridos para el CDLYR."/>
    <n v="100"/>
    <s v="SUBDIRECCIÓN DE EMERGENCIAS (LOGISTICA)"/>
    <d v="2019-10-15T00:00:00"/>
    <d v="2020-09-30T00:00:00"/>
    <m/>
    <m/>
    <m/>
    <m/>
    <n v="1"/>
    <s v="10-01-2020: Se adquirió a través del contrato de suministros de ferretería un cargador para baterías, el cual permite cargar las baterías de las motos y otros equipos del CDLyR en el momento que se lleguen a descargar. Se adjunta registro fotográfico del "/>
    <m/>
    <m/>
    <m/>
    <m/>
    <m/>
    <m/>
    <m/>
    <m/>
    <m/>
    <m/>
    <m/>
    <m/>
    <m/>
    <m/>
    <m/>
    <s v="Se encuentra en desarrollo la acción hasta 2020"/>
    <s v="EN EJECUCIÓN"/>
    <n v="1"/>
    <s v="28/04/2020: Se identificaron fotografias del equipo adquirido junto con el contrato 443  de 2019 que tiene por objeto: SUMINISTRO DE INSUMOS DE FERRETERIA Y_x000a_MATERIALES ORGÁNICOS PARA ADELANTAR LOS PROCESOS DE GESTIÓN DEL RIESGO A CARGO DE_x000a_LAS SUBDIRECCION"/>
    <x v="0"/>
    <m/>
  </r>
  <r>
    <n v="77"/>
    <n v="203"/>
    <n v="2019"/>
    <s v="2019 2019"/>
    <n v="32"/>
    <s v="3.1.1.3"/>
    <n v="2"/>
    <s v="2 02 - AUDITORIA DE DESEMPEÑO"/>
    <s v="Control Gestión"/>
    <s v="Control Fiscal Interno"/>
    <s v="Hallazgo administrativo"/>
    <s v="Hallazgo administrativo, por debilidades en el manejo del inventario del Centro Distrital Logístico y de Reserva"/>
    <s v="Elaborar una propuesta de modificación del Manual de Imagen institucional a la Oficina Asesora de Comunicaciones"/>
    <s v="Propuesta de modificación al Manual de Imagen Institucional"/>
    <s v="Una propuesta de modificación del Manual de Imagen Institucional / Una propuesta de modificación elaborada *100"/>
    <n v="100"/>
    <s v="SUBDIRECCIÓN DE EMERGENCIAS (LOGISTICA)"/>
    <d v="2019-10-15T00:00:00"/>
    <d v="2020-09-30T00:00:00"/>
    <m/>
    <m/>
    <m/>
    <m/>
    <n v="0.1"/>
    <s v="10-01-2020: A la fecha se espera la entrega de las directrices de la Alcaldía de Bogotá para hacer los ajustes en el manual de imagen corporativa de IDIGER. Desde la Oficina de comunicaciones del IDIGER se han iniciado acciones para la modificación de los"/>
    <m/>
    <m/>
    <m/>
    <m/>
    <m/>
    <m/>
    <m/>
    <m/>
    <m/>
    <m/>
    <m/>
    <m/>
    <m/>
    <m/>
    <m/>
    <s v="Se encuentra en desarrollo la acción hasta 2020"/>
    <s v="EN EJECUCIÓN"/>
    <n v="0.1"/>
    <s v="28/04/2020: El área manifiesta que se encuentra una restricción  de uso las carpas con los logos, el manual se encuentra en borardor pendiente soporte. Sigue en ejecuión. DKRP."/>
    <x v="2"/>
    <m/>
  </r>
  <r>
    <n v="78"/>
    <n v="203"/>
    <n v="2019"/>
    <s v="2019 2019"/>
    <n v="32"/>
    <s v="3.1.1.3"/>
    <n v="3"/>
    <s v="2 02 - AUDITORIA DE DESEMPEÑO"/>
    <s v="Control Gestión"/>
    <s v="Control Fiscal Interno"/>
    <s v="Hallazgo administrativo"/>
    <s v="Hallazgo administrativo, por debilidades en el manejo del inventario del Centro Distrital Logístico y de Reserva"/>
    <s v="El grupo de almacen hara la revision de la informacion de los bienes de propiedad planta y equipo a cargodel CDLYR incluyendo la informacion faltante en el modulo SAI de SI CAPITAL."/>
    <s v="Revision de bienes del CDLYR"/>
    <s v="(Número de bienes actualizados CDLYR/ Número de bienes de propiedad planta y equipo del CDLYR)*100"/>
    <n v="100"/>
    <s v="SUB DE GESTIÓN CORPORATIVA(ALMACÉN)"/>
    <d v="2019-10-10T00:00:00"/>
    <d v="2020-03-31T00:00:00"/>
    <m/>
    <m/>
    <m/>
    <m/>
    <m/>
    <m/>
    <n v="1"/>
    <s v="En el mes de diciembre de 2019 se realizó la actualización de la información de los bienes del CDLYR en el sistema de información de almacén (SAI), con el fin de dar cumplimiento a la acción de mejoramiento de la Contraloría. Se remite información a la Dr"/>
    <m/>
    <m/>
    <m/>
    <m/>
    <m/>
    <m/>
    <m/>
    <m/>
    <m/>
    <m/>
    <m/>
    <m/>
    <n v="0"/>
    <s v="No se evidencia avances _x000a_LCIR"/>
    <s v="EN EJECUCIÓN"/>
    <n v="1"/>
    <s v="Se evidencia correo electrónico remitido el día 16 de diciembre de 2020 del responsable del Almacén a la Jefe de Oficina de Control Interno, adjuntando archivo en el cual se actualiza la información de los bienes del CDLYR en el sistema de información de "/>
    <x v="0"/>
    <m/>
  </r>
  <r>
    <n v="79"/>
    <n v="203"/>
    <n v="2019"/>
    <s v="2019 2019"/>
    <n v="32"/>
    <s v="3.1.3.1"/>
    <n v="1"/>
    <s v="2 02 - AUDITORIA DE DESEMPEÑO"/>
    <s v="Control de Resultados"/>
    <s v="Gestión Contractual"/>
    <s v="Hallazgo Administrativo con presunta incidencia disciplinaria"/>
    <s v="Hallazgo administrativo con presunta incidencia disciplinaria, por no acreditar la compra de los Ítems capacitación, herramientas y dotación; como también por falencias en los estudios previos del contrato interadministrativo 382 de 2018"/>
    <s v="Implementar un control previo a la ejecución de contratos interadministrativos de dela Sub. Emergencias, en la cual se contemple un &quot;Informe de alistamiento&quot; donde se aclare que el contratista dispone de cada uno de los insumos, en las condiciones descrit"/>
    <s v="Informe de alistamiento en contratos interadministrativos"/>
    <s v="No. de contratos interadministrativos con requisito de &quot;Informe de alistamiento&quot; / Nº de contratos interadministrativos celebrados*100"/>
    <n v="100"/>
    <s v="SUBDIRECCIÓN DE EMERGENCIAS"/>
    <d v="2019-10-03T00:00:00"/>
    <d v="2020-09-30T00:00:00"/>
    <m/>
    <m/>
    <m/>
    <m/>
    <n v="0.8"/>
    <s v="13-01-2020: Se adelantaron las siguientes acciones:_x000a_1. Se adicionó la siguiente especificación a la minuta del contrato, cláusula “ESPECIFICACIONES  DE LOS SERVICIOS A SER PRESTADOS POR EL CONTRATISTA EN EL MARCO DEL CONTRATO”, con el fin de garantizar to"/>
    <m/>
    <m/>
    <m/>
    <m/>
    <m/>
    <m/>
    <m/>
    <m/>
    <m/>
    <m/>
    <m/>
    <m/>
    <m/>
    <m/>
    <m/>
    <s v="Se encuentra en desarrollo la acción hasta 2020"/>
    <s v="EN EJECUCIÓN"/>
    <n v="0.7"/>
    <s v="29/04/2020: Se idemtifican los siguientes soportes:_x000a_especificación a la minuta del contrato, cláusula “ESPECIFICACIONES  DE LOS SERVICIOS A SER PRESTADOS POR EL CONTRATISTA EN EL MARCO DEL CONTRATO”, con el fin de garantizar todos los elementos contemplad"/>
    <x v="2"/>
    <m/>
  </r>
  <r>
    <n v="80"/>
    <n v="203"/>
    <n v="2019"/>
    <s v="2019 2019"/>
    <n v="32"/>
    <s v="3.1.3.1"/>
    <n v="2"/>
    <s v="2 02 - AUDITORIA DE DESEMPEÑO"/>
    <s v="Control de Resultados"/>
    <s v="Gestión Contractual"/>
    <s v="Hallazgo Administrativo con presunta incidencia disciplinaria"/>
    <s v="Hallazgo administrativo con presunta incidencia disciplinaria, por no acreditar la compra de los Ítems capacitación, herramientas y dotación; como también por falencias en los estudios previos del contrato interadministrativo 382 de 2018"/>
    <s v="Implementar un control en la etapa contractual de la naturalezacontratos interadministrativos de dela Sub. Emergencias por medio del cual se oriente las labores de supervisión a través de un &quot;Plan de Supervisión&quot; para los contratos interadministrativos de"/>
    <s v="Plan de supervisión"/>
    <s v="plan de supervisión ejecutado/plan de supervisión programado *100"/>
    <n v="100"/>
    <s v="SUBDIRECCIÓN DE EMERGENCIAS"/>
    <d v="2019-10-03T00:00:00"/>
    <d v="2020-09-30T00:00:00"/>
    <m/>
    <m/>
    <m/>
    <m/>
    <n v="1"/>
    <s v="13-01-2020: Durante la ejecución del contrato, se realizará un control mensual o bimensual, dependiendo del plazo de ejecución establecido, para verificar la disponibilidad del personal y el cumplimiento de las obligaciones contempladas en el contrato, a "/>
    <m/>
    <m/>
    <m/>
    <m/>
    <m/>
    <m/>
    <m/>
    <m/>
    <m/>
    <m/>
    <m/>
    <m/>
    <m/>
    <m/>
    <m/>
    <s v="Se encuentra en desarrollo la acción hasta 2020"/>
    <s v="EN EJECUCIÓN"/>
    <m/>
    <s v="Se muestra su aplicación en Implementación del modelo de informe de supervisión - informe final de supervisión Contrato 382 de 2018 y que con referencia contrato 519 de 2019, a la fecha no se ha aprobado ningún pago y todo lo relacionado para sumplir con "/>
    <x v="2"/>
    <m/>
  </r>
  <r>
    <n v="81"/>
    <n v="203"/>
    <n v="2019"/>
    <s v="2019 2019"/>
    <n v="32"/>
    <s v="3.1.3.2"/>
    <n v="1"/>
    <s v="2 02 - AUDITORIA DE DESEMPEÑO"/>
    <s v="Control de Resultados"/>
    <s v="Gestión Contractual"/>
    <s v="HALLAZGO ADMINISTRATIVO CON INCIDENCIA FISCAL Y  PRESUNTA INCIDENCIA DISCIPLINARIA"/>
    <s v="Hallazgo administrativo con incidencia fiscal por valor de $130.478.277 y presunta incidencia disciplinaria por sobrecostos encontrados en el contrato de obra 495 de 2014"/>
    <s v="Realizar reuniones entre el grupo de Obras de Mitigación ygrupo de Estudios y diseños para la generación de recomendaciones referentes al proceso constructivo (Análisis de precios unitarios, precios de referencia, cotizaciones y/o comparativos de otros pr"/>
    <s v="Reuniones de retroalimentación de los productos de la consultoría"/>
    <s v="(# de procesos constructivos revisados/No. deprocesos constructivos diseñados )*100"/>
    <n v="100"/>
    <s v="SUBDIRECCIÓN DE ANÁLISIS(ESTUDIOS)_x000a_ SUBDIRECCIÓN DE REDUCCIÓN(OBRAS)"/>
    <d v="2019-10-03T00:00:00"/>
    <d v="2020-06-30T00:00:00"/>
    <n v="1"/>
    <s v="Marzo 31 de 2020: Estudios recibió del grupo de obras comunicación 2020IE957 con solicitud de complementación o aclaración de aspectos presupuestales, constructivos, estudio de mercado, información que fue trasladada a los respectivos consultores mediante"/>
    <n v="1"/>
    <s v="16/07/2020 Acciones realizadas _x000a_Se adjuntan como evidencias las copias digitales de las actas de reunión celebradas con el Equipo de Estudios y diseños y las comunicaciones internas. _x000a_Actas de coordinación Estudios y diseños Enero _x000a_Actas de coordinación E"/>
    <m/>
    <m/>
    <m/>
    <m/>
    <m/>
    <m/>
    <m/>
    <m/>
    <m/>
    <m/>
    <m/>
    <m/>
    <m/>
    <m/>
    <n v="0"/>
    <s v="Las dependencias no remiten soportes de cumplimiento de la acción, se solicita a las Subdirecciones de Analisis y de Reducción remitir la evidencia de cumplimiento."/>
    <m/>
    <s v="Se identifican soportes de visitas en campo de revisión del proceso constructivo de Divino Niño. Pendiente confirmación de polígonos visitados en el marco del proceso constructivo y su soporte. Continua ejecución hasta 2020."/>
    <s v="EN EJECUCIÓN"/>
    <m/>
    <s v="No se ha designado referente de pland e mejoramiento de la dependencia. El ing Wilson Villaher remite los siguientes avences y soportes: De conformidad con el Artículo 2.2.1.1.2.1.1 del Decreto 1082 de 2015, la Oficina Asesora Jurídica del IDIGER, actuali"/>
    <x v="2"/>
    <m/>
  </r>
  <r>
    <n v="82"/>
    <n v="203"/>
    <n v="2019"/>
    <s v="2019 2019"/>
    <n v="32"/>
    <s v="3.1.3.4"/>
    <n v="1"/>
    <s v="2 02 - AUDITORIA DE DESEMPEÑO"/>
    <s v="Control de Resultados"/>
    <s v="Gestión Contractual"/>
    <s v="HALLAZGO ADMINISTRATIVO CON INCIDENCIA FISCAL Y  PRESUNTA INCIDENCIA DISCIPLINARIA"/>
    <s v="Hallazgo administrativo con incidencia fiscal en cuantía de $32.321.381 y presunta incidencia disciplinaria, por la adición efectuada como consecuencia a la mayor permanencia de la interventoría, producto de las deficiencias en la planeación, fase de estu"/>
    <s v="Se debe realizar los ajustes técnicos necesarios, y redefinir el alcance presupuestal para dar cumplimiento al objeto contractual, la reprogramación de tiempo y recursos con las respectivas modificaciones contractuales y dar continuidad a las acciones del"/>
    <s v="Contratos de obra con ajustes durante la ejecución."/>
    <s v="(# de contratos de obra con ajustes durante la ejecución /# de contratos de obra suscritos con necesidad de ajuste)*100"/>
    <n v="100"/>
    <s v="SUBDIRECCIÓN DE REDUCCIÓN(OBRAS)"/>
    <d v="2019-10-03T00:00:00"/>
    <d v="2020-06-30T00:00:00"/>
    <m/>
    <m/>
    <n v="1"/>
    <s v="12/12/2019 Acciones realizadas _x000a_Se realizaron los ajustes técnicos para la realización de adiciones y prorrogas con las respectivas justificaciones técnicas y administrativas para  dar continuidad a las acciones de la interventoría en cumplimiento dar cum"/>
    <m/>
    <m/>
    <m/>
    <m/>
    <m/>
    <m/>
    <m/>
    <m/>
    <m/>
    <m/>
    <m/>
    <m/>
    <m/>
    <m/>
    <m/>
    <m/>
    <m/>
    <s v="_x000a_Se identifican  los ajustes técnicos para la realización de adiciones y prorrogas con las respectivas justificaciones técnicas y administrativas para  dar continuidad a las acciones de la interventoría en cumplimiento dar cumplimiento a lo establecido en"/>
    <s v="EN EJECUCIÓN"/>
    <m/>
    <s v="No se ha designado plan de mejoramiento, pero el ing Wilson Villaher remite el siguiente avance: 31/03/2020 Acciones realizadas _x000a_Se realizaron  los ajustes técnicos para la realización de adiciones y prorrogas con las respectivas justificaciones técnicas "/>
    <x v="2"/>
    <m/>
  </r>
  <r>
    <n v="83"/>
    <n v="203"/>
    <n v="2019"/>
    <s v="2019 2019"/>
    <n v="32"/>
    <s v="3.1.3.5"/>
    <n v="1"/>
    <s v="2 02 - AUDITORIA DE DESEMPEÑO"/>
    <s v="Control de Resultados"/>
    <s v="Gestión Contractual"/>
    <s v="HALLAZGO ADMINISTRATIVO CON INCIDENCIA FISCAL Y  PRESUNTA INCIDENCIA DISCIPLINARIA"/>
    <s v="Hallazgo administrativo con incidencia fiscal por valor de $22.203.470 y presunta incidencia disciplinaria, por sobreestimación en el cálculo del presupuesto oficial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n v="1"/>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s: Se anexan las certificaciones de cumplimiento firmadas por parte de la interventoría para los contratos en ejecución:_x000a_Evidencias:_x000a_Contrato 488"/>
    <x v="2"/>
    <m/>
  </r>
  <r>
    <n v="84"/>
    <n v="203"/>
    <n v="2019"/>
    <s v="2019 2019"/>
    <n v="32"/>
    <s v="3.1.3.6"/>
    <n v="1"/>
    <s v="2 02 - AUDITORIA DE DESEMPEÑO"/>
    <s v="Control de Resultados"/>
    <s v="Gestión Contractual"/>
    <s v="Hallazgo Administrativo con presunta incidencia disciplinaria"/>
    <s v="Hallazgo administrativo con presunta incidencia disciplinaria por doble reconocimiento del pago de vigilancia y arriendo durante el tiempo de la suspensión en el marco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m/>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s: Se anexan las certificaciones de cumplimiento firmadas por parte de la interventoría para los contratos en ejecución:_x000a_Evidencias:_x000a_Contrato 488"/>
    <x v="2"/>
    <m/>
  </r>
  <r>
    <n v="85"/>
    <n v="203"/>
    <n v="2019"/>
    <s v="2019 2019"/>
    <n v="32"/>
    <s v="3.1.3.7"/>
    <n v="1"/>
    <s v="2 02 - AUDITORIA DE DESEMPEÑO"/>
    <s v="Control de Resultados"/>
    <s v="Gestión Contractual"/>
    <s v="Hallazgo Administrativo con presunta incidencia disciplinaria"/>
    <s v="Hallazgo administrativo con presunta incidencia disciplinaria por insuficiencia en la garantía de responsabilidad civil extracontractual en el marco del contrato de obra 495 de 2014"/>
    <s v="Expedir formato que sirva de apoyo en la revisión de la garantía de responsabilidad civil extracontractual. junto con Elaboración decomunicación interna, recondando a los supervisores e interventores la obligación que tienen de revisar previamente las gar"/>
    <s v="1. Formato de revisión y Comunicación interna proyectada"/>
    <s v="Formato de revisión garantía de responsabilidad civil extracontractual y Comunicación interna proyectada"/>
    <n v="1"/>
    <s v="Oficina Asesora Jurídica"/>
    <d v="2019-10-10T00:00:00"/>
    <d v="2020-04-07T00:00:00"/>
    <m/>
    <m/>
    <m/>
    <m/>
    <m/>
    <m/>
    <m/>
    <m/>
    <m/>
    <s v="18/09/2020: Se expedió el formato GC-FT-29 APROBACIÓN GARANTIA&quot; a través del cual se aprobaran las garantiás, en especial para la póliza de responsabilidad civil extracontractual, la cual se encuentra formulada para controlar que efectviamente los valores"/>
    <m/>
    <m/>
    <m/>
    <m/>
    <m/>
    <m/>
    <m/>
    <m/>
    <m/>
    <m/>
    <m/>
    <s v="Se encuentra en desarrollo la acción hasta 2020"/>
    <s v="EN EJECUCIÓN"/>
    <n v="1"/>
    <s v="Mediante comunicación interna No. 2020IE1487 se reitera a las diferentes áreas de la Entidad, el deber que tienen los Supervisores de revisar las Garantías contractuales, antes de remitirlas a la Oficina Asesora Jurídica (Se anexa como evidencia la referi"/>
    <x v="2"/>
    <m/>
  </r>
  <r>
    <n v="86"/>
    <n v="203"/>
    <n v="2019"/>
    <s v="2019 2019"/>
    <n v="32"/>
    <s v="3.1.3.8"/>
    <n v="1"/>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Fortalecer las acciones de lainterventoría de obra a contratar mediante elestablecimiento deun mecanismo de monitoreo mensual del cumplimiento de los obligaciones contractuales de la interventoría."/>
    <s v="Lista de chequeo de seguimiento mensual que realiza el supervisor a la interventoría"/>
    <s v="# lista de chequeo mensual / # de meses de ejecucion de contratos de interventoria"/>
    <n v="100"/>
    <s v="SUBDIRECCIÓN DE REDUCCIÓN(OBRAS)"/>
    <d v="2019-10-03T00:00:00"/>
    <d v="2020-06-30T00:00:00"/>
    <m/>
    <m/>
    <n v="100"/>
    <s v="12/12/2019 Acciones realizadas: _x000a_ Se anexa el certificado de cumplimiento que da cuenta del control al cumplimiento de las obligaciones de la interventoría y esta a su vez al contratista de obra mediante la revisión de los informes semanales. _x000a_Evidencia _x000a_"/>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 _x000a_Se anexan las certificaciones de cumplimiento firmadas por parte de la interventoría para los contratos en ejecución:_x000a_Evidencias:_x000a_Contrato 488"/>
    <x v="2"/>
    <m/>
  </r>
  <r>
    <n v="87"/>
    <n v="203"/>
    <n v="2019"/>
    <s v="2019 2019"/>
    <n v="32"/>
    <s v="3.1.3.8"/>
    <n v="2"/>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Elaborar informe parcial de supervisión donde se registre el avance especifico en el cumplimiento de los compromisos para los contratos interadministrativos de la subdirección de emergencias y desastres"/>
    <s v="Informe de supervisión"/>
    <s v="Un informe de supervisión / Un informe de supervisión elaborado*100"/>
    <n v="100"/>
    <s v="SUBDIRECCIÓN DE EMERGENCIAS"/>
    <d v="2019-10-03T00:00:00"/>
    <d v="2020-09-30T00:00:00"/>
    <m/>
    <m/>
    <m/>
    <m/>
    <n v="0.7"/>
    <s v="13-01-2020: Se diseñó el modelo de informe de supervisión para realizar el seguimiento a los compromisos establecidos en los contratos. Se adjunta el modelo, que se va a utilizar en el contrato 519 de 2019 firmado con la Defensa Civil Colombiana. Se adjun"/>
    <m/>
    <m/>
    <m/>
    <m/>
    <m/>
    <m/>
    <m/>
    <m/>
    <m/>
    <m/>
    <m/>
    <m/>
    <m/>
    <m/>
    <m/>
    <s v="Se encuentra en desarrollo la acción hasta 2020"/>
    <s v="EN EJECUCIÓN"/>
    <n v="0.6"/>
    <s v="28/04/2020: Se identifican los siguientes soportes: B. Anexo 2. Modelo Informe de supervisión_2019.doc, C. Anexo 1. Informe de Alistamiento o Verificación_382_2018.pdf, D. Informe final de supervisión_Contrato 382_18.pdf. Se manifestaba que iba a ser usad"/>
    <x v="2"/>
    <m/>
  </r>
  <r>
    <n v="88"/>
    <n v="203"/>
    <n v="2019"/>
    <s v="2019 2019"/>
    <n v="32"/>
    <s v="3.1.3.8"/>
    <n v="3"/>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La OAJ elaborará comunicación interna a las subdirectores de reducción y de emergencias indicando que las obligaciones específicas pactadas desde los estudios previos deben ser claras (saber realmente que actividades deben realizar las partes) y verificab"/>
    <s v="Comunicación interna proyectada."/>
    <s v="Una comunicación interna proyectada yremitida."/>
    <n v="1"/>
    <s v="Oficina Asesora Jurídica"/>
    <d v="2019-10-10T00:00:00"/>
    <d v="2020-04-07T00:00:00"/>
    <m/>
    <m/>
    <m/>
    <m/>
    <m/>
    <m/>
    <m/>
    <m/>
    <m/>
    <m/>
    <m/>
    <m/>
    <m/>
    <m/>
    <m/>
    <m/>
    <m/>
    <m/>
    <m/>
    <m/>
    <m/>
    <s v="Se encuentra en desarrollo la acción hasta 2020"/>
    <s v="EN EJECUCIÓN"/>
    <n v="1"/>
    <s v="Mediante Comunicacion Interna No. 2020IE433 del 31-01-2020 se les remitio a las diferentes areas lineamiento en relacion con las obligaciones especificas que se pactan en los estudios previos, indicandoles que estas debe ser claras y verificables (Se remi"/>
    <x v="2"/>
    <m/>
  </r>
  <r>
    <n v="89"/>
    <n v="203"/>
    <n v="2019"/>
    <s v="2019 2019"/>
    <n v="32"/>
    <s v="3.1.3.9"/>
    <n v="1"/>
    <s v="2 02 - AUDITORIA DE DESEMPEÑO"/>
    <s v="Control de Resultados"/>
    <s v="Gestión Contractual"/>
    <s v="HALLAZGO ADMINISTRATIVO CON INCIDENCIA FISCAL Y  PRESUNTA INCIDENCIA DISCIPLINARIA"/>
    <s v="Hallazgo administrativo con incidencia fiscal por valor de $134.817.854 y presunta incidencia disciplinaria por no encontrar en el sitio de las obras el número y densidad de especies vegetales reportadas en el acta de recibo a satisfacción del contrato 49"/>
    <s v="En los proyectos que se ejecuten actividades de traslado y/o siembra de especies vegetales y/o individuos arbóreos se proyectarán mantenimientos periódicosposteriores al recibo a satisfacción del proyecto."/>
    <s v="Mantenimientos Forestales"/>
    <s v="# de Mantenimientos Forestales realizados)/(# de mantenimientos forestales programados)"/>
    <n v="100"/>
    <s v="SUBDIRECCIÓN DE REDUCCIÓN(OBRAS)"/>
    <d v="2019-10-03T00:00:00"/>
    <d v="2020-09-30T00:00:00"/>
    <m/>
    <m/>
    <n v="1"/>
    <s v="12/12/2019 Acciones realizadas: _x000a_ Se envia matriz con el diagnostico de las obras que requieren mantenimiento de arbolado. _x000a_Evidencia:_x000a_Matriz de diagnostico de las obras que requerirían mantenimiento de arbolado _x000a__x000a_16/07/2020 Se avanza con el proceso de ma"/>
    <m/>
    <m/>
    <m/>
    <m/>
    <m/>
    <m/>
    <m/>
    <m/>
    <m/>
    <m/>
    <m/>
    <m/>
    <m/>
    <m/>
    <m/>
    <m/>
    <m/>
    <s v="Se identifica  matriz con el diagnostico de las obras que requieren mantenimiento de arbolado. _x000a_Continua en ejecución hasta 2020"/>
    <s v="EN EJECUCIÓN"/>
    <m/>
    <s v="No se ha designado referente de plan de mejoramiento, pero el ing Wilson Villaher remite los siguientes avances_x000a_Se realizó la revisión de la información y se generó el diagnostico de las obras que requieren mantenimiento de arbolado. _x000a_Evidencia:_x000a_Matriz de"/>
    <x v="2"/>
    <m/>
  </r>
  <r>
    <n v="90"/>
    <n v="203"/>
    <n v="2020"/>
    <s v="2020 2020"/>
    <n v="57"/>
    <s v="3.1.3.1"/>
    <n v="1"/>
    <s v="1 01 - AUDITORIA DE REGULARIDAD"/>
    <s v="Control Gestión"/>
    <s v="Gestión Contractual"/>
    <s v="Hallazgo Administrativo con presunta incidencia disciplinaria"/>
    <s v="Hallazgo administrativo con presunta incidencia disciplinaria, por el no cumplimiento del artículo 2.2.1.1.2.1.1 del Decreto 1082 de 2015, al no señalar en el estudio previo de los contratos de obra Nos. 403 de 2018 y 360 de 2018, el valor estimado y su j"/>
    <s v="Actualizar el formato de los estudios previos para obra e interventoría para la inclusión de la forma en que se calcula presupuesto y los soportes relacionados"/>
    <s v="Actualización del formato  estudios previos"/>
    <s v="Formato actualizado de estudios previos"/>
    <n v="1"/>
    <s v="Oficina Asesor Jurídica"/>
    <d v="2020-06-01T00:00:00"/>
    <d v="2021-04-30T00:00:00"/>
    <m/>
    <m/>
    <m/>
    <m/>
    <m/>
    <m/>
    <m/>
    <m/>
    <m/>
    <s v="23/02/2021: Se encuentra en revisión por parte del area precontractual de la oficina asesora jurídica la implementación de la acción en los formatos correspondientes"/>
    <m/>
    <m/>
    <m/>
    <m/>
    <m/>
    <m/>
    <m/>
    <m/>
    <m/>
    <m/>
    <m/>
    <m/>
    <m/>
    <m/>
    <m/>
    <x v="2"/>
    <m/>
  </r>
  <r>
    <n v="91"/>
    <n v="203"/>
    <n v="2020"/>
    <s v="2020 2020"/>
    <n v="57"/>
    <s v="3.1.3.2"/>
    <n v="1"/>
    <s v="1 01 - AUDITORIA DE REGULARIDAD"/>
    <s v="Control Gestión"/>
    <s v="Gestión Contractual"/>
    <s v="Hallazgo administrativo con presunta incidencia disciplinaria y fiscal"/>
    <s v="Hallazgo administrativo con presunta incidencia disciplinaria y fiscal por valor de $2.021.063,71 por sobrecostos en el contrato de obra No. 403 de 2018"/>
    <s v="Actualizar el procedimiento GMR-PD-O1 VERSION 4 incluyendo lineamientos para comparar precios históricos significativos de obras  con características similares"/>
    <s v="Actualización del procedimiento"/>
    <s v="procedimiento actualizado"/>
    <n v="1"/>
    <s v="Subdirección Reducción del Riesgo y Adaptación _x000a_ Oficina Asesor Jurídica"/>
    <d v="2020-06-01T00:00:00"/>
    <d v="2021-05-12T00:00:00"/>
    <m/>
    <m/>
    <m/>
    <s v="16/07/2020 Se avanza con el proceso de actualizacion y concertacion del procedimiento de obras GMR-PD-O1 en el cual se  incluye un cuadrò  comparativo de  precios históricos significativos de obras  con características similares. _x000a_Se anexan como evidencia"/>
    <m/>
    <m/>
    <m/>
    <m/>
    <m/>
    <m/>
    <m/>
    <m/>
    <m/>
    <m/>
    <m/>
    <m/>
    <m/>
    <m/>
    <m/>
    <m/>
    <m/>
    <m/>
    <m/>
    <m/>
    <m/>
    <x v="2"/>
    <m/>
  </r>
  <r>
    <n v="92"/>
    <n v="203"/>
    <n v="2020"/>
    <s v="2020 2020"/>
    <n v="57"/>
    <s v="3.3.1.1"/>
    <n v="1"/>
    <s v="1 01 - AUDITORIA DE REGULARIDAD"/>
    <s v="Control Financiero"/>
    <s v="Estados Financieros"/>
    <s v="Hallazgo administrativo"/>
    <s v="Hallazgo Administrativo por ausencia total de Referencias Cruzadas en las notas a los Estados Financieros de carácter específico según documento CBN-0906, reportados al 31 de diciembre de 2019"/>
    <s v="Herramienta de check  lista ,de tal forma que permita hacer un chequeo previo a  la construcción y presentación  anual de los Estados Financieros en  las plataformas electrónicas de cada entidad"/>
    <s v="herramienta de control implementada"/>
    <s v="herramienta de control Implementada/herramienta de control Programada)*100"/>
    <n v="1"/>
    <s v="Subdirección de Gestión Corporativa y Asuntos Disciplinarios- Gestión Contable"/>
    <d v="2020-06-01T00:00:00"/>
    <d v="2021-03-31T00:00:00"/>
    <m/>
    <m/>
    <m/>
    <m/>
    <m/>
    <m/>
    <m/>
    <s v="06/08/2020.Como compromiso en las acciones de mejora en el Plan de mejorameinto, Gestión Contable cuenta con el borrador de la herramienta Check List a fin de  mitigar el riesgo en cuanto a las referencias cruzadas en los Estados Financieros, la cual se a"/>
    <m/>
    <m/>
    <m/>
    <m/>
    <m/>
    <m/>
    <m/>
    <m/>
    <m/>
    <m/>
    <m/>
    <m/>
    <m/>
    <m/>
    <m/>
    <m/>
    <m/>
    <x v="2"/>
    <m/>
  </r>
  <r>
    <n v="93"/>
    <n v="203"/>
    <n v="2020"/>
    <s v="2020 2020"/>
    <n v="57"/>
    <s v="3.3.1.3"/>
    <n v="1"/>
    <s v="1 01 - AUDITORIA DE REGULARIDAD"/>
    <s v="Control Financiero"/>
    <s v="Estados Financieros"/>
    <s v="Hallazgo administrativo"/>
    <s v="Hallazgo Administrativo por la NO ejecución de recursos destinados para el Convenio Sendero panorámico Cerros Orientales con la Empresa de Acueducto y Alcantarillado de Bogotá ESP a quien se le asignaron recursos por medio del Acuerdo No.007 de 2016, con "/>
    <s v="Realizar un seguimiento periódicamente a la ejecución recursos FONDIGER"/>
    <s v="Seguimiento periódico recursos FONDIGER"/>
    <s v="Núm. Seguimientos recursos ejecutados  /Seguimientos recursos programados"/>
    <n v="100"/>
    <s v="Oficina Asesora de Planeación"/>
    <d v="2020-06-01T00:00:00"/>
    <d v="2021-04-30T00:00:00"/>
    <m/>
    <m/>
    <m/>
    <m/>
    <m/>
    <m/>
    <m/>
    <m/>
    <m/>
    <m/>
    <n v="40"/>
    <s v="Se han realizado tres reuniones para establecer y depurar los saldos de FONDIGER.    14/01/2021 Se adjunta en la carpeta de evidencias las actas de 5 reuniones realizadas durante el segundo semestre 2020 con el objetivo de revisar la ejecución presupuesta"/>
    <m/>
    <m/>
    <m/>
    <m/>
    <m/>
    <m/>
    <m/>
    <m/>
    <m/>
    <m/>
    <m/>
    <m/>
    <m/>
    <x v="2"/>
    <m/>
  </r>
  <r>
    <n v="94"/>
    <n v="203"/>
    <n v="2020"/>
    <s v="2020 2020"/>
    <n v="57"/>
    <s v="3.3.1.4"/>
    <n v="1"/>
    <s v="1 01 - AUDITORIA DE REGULARIDAD"/>
    <s v="Control Financiero"/>
    <s v="Estados Financieros"/>
    <s v="Hallazgo administrativo"/>
    <s v="Hallazgo Administrativo por diferencia de saldos reportados en el informe Financiero, Notas a los Estados Financieros y auxiliar contable del Convenio 001 de 2016 con la Empresa de Acueducto y Alcantarillado de Bogotá."/>
    <s v="Implementar una herramienta que permita hacer un chequeo previo a la transmisión  anual de los Estados Financieros en  las plataformas electrónicas de cada entidad."/>
    <s v="Herramienta de control implementada"/>
    <s v="(herramienta de control Implementada/herramienta de control Programada)*100"/>
    <n v="1"/>
    <s v="Subdirección corporativa y de asuntos disciplinarios"/>
    <d v="2020-06-01T00:00:00"/>
    <d v="2021-03-31T00:00:00"/>
    <m/>
    <m/>
    <m/>
    <m/>
    <m/>
    <m/>
    <m/>
    <s v="06/08/2020.Como compromiso en las acciones de mejora en el Plan de mejorameinto, Gestión Contable cuenta con el borrador de la herramienta Check List a fin de  mitigar el riesgo en cuanto a las diferencias presentadas en los saldos reportados en los cuadr"/>
    <m/>
    <m/>
    <m/>
    <m/>
    <m/>
    <m/>
    <m/>
    <m/>
    <m/>
    <m/>
    <m/>
    <m/>
    <m/>
    <m/>
    <m/>
    <m/>
    <m/>
    <x v="2"/>
    <m/>
  </r>
  <r>
    <n v="95"/>
    <n v="203"/>
    <n v="2020"/>
    <s v="2020 2020"/>
    <n v="57"/>
    <s v="3.3.1.5"/>
    <n v="1"/>
    <s v="1 01 - AUDITORIA DE REGULARIDAD"/>
    <s v="Control Financiero"/>
    <s v="Estados Financieros"/>
    <s v="Hallazgo administrativo"/>
    <s v="Hallazgo Administrativo por error en la transcripción de cifras en las Notas a los Estados Financieros y falta de claridad y detalle en las políticas contables para el registro, medición y manejo financiero de los Activos fijos e inventarios"/>
    <s v="Implementación  de una herramienta de check lista, de tal forma que permita hacer un chequeo previo a la transmisión  de los Estados Financieros en  las plataformas electrónicas de cada entidad._x000a_"/>
    <s v=" % de cumplimiento en las actividades_x000a__x000a_"/>
    <s v=" Check lista Ejecutado/ check lista Programado      _x000a__x000a_"/>
    <n v="1"/>
    <s v="Subdirección de Gestión Corporativa y Asuntos Disciplinarios"/>
    <d v="2020-06-01T00:00:00"/>
    <d v="2021-03-31T00:00:00"/>
    <m/>
    <m/>
    <m/>
    <m/>
    <m/>
    <m/>
    <m/>
    <s v="06/08/2020.Como compromiso en las acciones de mejora en el Plan de mejorameinto, Gestión Contable cuenta con el borrador de la herramienta Check List a fin de  mitigar el riesgo en cuanto a las diferencias presentadas en los saldos reportados en los cuadr"/>
    <m/>
    <m/>
    <m/>
    <m/>
    <m/>
    <m/>
    <m/>
    <m/>
    <m/>
    <m/>
    <m/>
    <m/>
    <m/>
    <m/>
    <m/>
    <m/>
    <m/>
    <x v="2"/>
    <m/>
  </r>
  <r>
    <n v="96"/>
    <n v="203"/>
    <n v="2020"/>
    <s v="2020 2020"/>
    <n v="57"/>
    <s v="3.3.1.5"/>
    <n v="2"/>
    <s v="1 01 - AUDITORIA DE REGULARIDAD"/>
    <s v="Control Financiero"/>
    <s v="Estados Financieros"/>
    <s v="Hallazgo administrativo"/>
    <s v="Hallazgo Administrativo por error en la transcripción de cifras en las Notas a los Estados Financieros y falta de claridad y detalle en las políticas contables para el registro, medición y manejo financiero de los Activos fijos e inventarios"/>
    <s v="Actualizar de las Políticas del grupo Propiedad Planta y Equipo e Inventarios, acorde a las últimas normas en materia Contable._x000a__x000a_"/>
    <s v="Actualizacion de las politicas"/>
    <s v="Politicas actualizadas/Politicas requeridas de actualización"/>
    <n v="1"/>
    <s v="Subdirección de Gestión Corporativa y Asuntos Disciplinarios"/>
    <d v="2020-06-01T00:00:00"/>
    <d v="2021-03-31T00:00:00"/>
    <m/>
    <m/>
    <m/>
    <m/>
    <m/>
    <m/>
    <m/>
    <s v="06/08/2020.Al corte del 30 de junio no se ha adelantado la acción de mejora, por lo que se espera que a partir del mes de septiembre se inicie con el tema, una vez se tenga la  persona contratista quien es la encargada de la politicas Contables. _x000a__x000a__x000a_13/10/"/>
    <m/>
    <m/>
    <m/>
    <m/>
    <m/>
    <m/>
    <m/>
    <m/>
    <m/>
    <m/>
    <m/>
    <m/>
    <m/>
    <m/>
    <m/>
    <m/>
    <m/>
    <x v="2"/>
    <m/>
  </r>
  <r>
    <n v="97"/>
    <n v="203"/>
    <n v="2020"/>
    <s v="2020 2020"/>
    <n v="57"/>
    <s v="3.3.1.6"/>
    <n v="1"/>
    <s v="1 01 - AUDITORIA DE REGULARIDAD"/>
    <s v="Control Financiero"/>
    <s v="Estados Financieros"/>
    <s v="Hallazgo administrativo"/>
    <s v="Hallazgo Administrativo, por error contable en la depreciación de Los bienes inmuebles: terrenos ubicados en la Diagonal 47 No. 77B 09, Bodegas 7 y 11 donde se encuentran las oficinas del IDIGER."/>
    <s v="Implementar un cronograma de trabajo, tendiente a la actualizacion de la parametrización de los modulos SAY y SAE en el proceso de la depreciación de los  bienes muebles del IDIGER"/>
    <s v="Porcentaje de ejecucion de las actividades del cronograma"/>
    <s v="(actividades ejecutadas/actividades programadas)*100"/>
    <n v="100"/>
    <s v="Subdirección de Gestión Corporativa y Asuntos Disciplinarios, Oficina TICS"/>
    <d v="2020-06-01T00:00:00"/>
    <d v="2021-05-12T00:00:00"/>
    <m/>
    <m/>
    <m/>
    <m/>
    <m/>
    <m/>
    <m/>
    <s v="06/08/2020.Contabilidad: Como acción de mejora quedo: Implementar un cronograma de trabajo, tendiente a la actualizacion de la parametrización de los modulos SAY y SAE en el proceso de la depreciación de los  bienes muebles del IDIGER-   es preciso aclara"/>
    <m/>
    <m/>
    <m/>
    <m/>
    <m/>
    <s v="12/08/2020. En el mes de Julio la Oficina Tics inició los trámites para la contratación de un Ingeniero de SICAPITAL para que apoye la parametrización de los modulos SAY y SAE en el proceso de depreciación de los  bienes muebles del IDIGER. La evidencia s"/>
    <m/>
    <m/>
    <m/>
    <m/>
    <m/>
    <m/>
    <m/>
    <m/>
    <m/>
    <m/>
    <m/>
    <x v="2"/>
    <m/>
  </r>
  <r>
    <n v="98"/>
    <n v="203"/>
    <n v="2020"/>
    <s v="2020 2020"/>
    <n v="57"/>
    <s v="3.3.3.1.1"/>
    <n v="1"/>
    <s v="1 01 - AUDITORIA DE REGULARIDAD"/>
    <s v="Control Financiero"/>
    <s v="Gestión Presupuestal"/>
    <s v="Hallazgo Administrativo con presunta incidencia disciplinaria"/>
    <s v="Hallazgo Administrativo con presunta incidencia disciplinaria por superar los límites del 20% del presupuesto de la vigencia anterior en la constitución de reservas presupuestales de gastos de inversión, originando una reducción presupuestal de $485.000.0"/>
    <s v="Adelantar de forma bimestral las mesas de trabajo de seguimiento lideradas por la O.A. P y SCAD. con las  areas  involucradas en la ejecución de los pagos de los contratos vigentes."/>
    <s v="Mesas de trabajo de seguimiento a los pagos de los contratos suscritos."/>
    <s v="(Mesas de trabajo realizadas/mesas de trabajo programadas)*100"/>
    <n v="100"/>
    <s v="Responsables Subdirección Corporativa_x000a_ Oficina Asesora de Planeación"/>
    <d v="2020-06-01T00:00:00"/>
    <d v="2021-05-12T00:00:00"/>
    <m/>
    <m/>
    <m/>
    <m/>
    <m/>
    <m/>
    <m/>
    <s v="14/10/2020: Se adjuntan 4 actas;  Seguimiento Presupuestal - Subdirección Análisis de Riesgos y Efectos de Cambio Climatico - Proyecto 1172 - 7566 Vigencias, Reservas, Pasivo Exigible, PAC._x000a_Seguimiento Presupuestal - Subdirección Reducción del Riesgo y Ad"/>
    <m/>
    <m/>
    <m/>
    <m/>
    <m/>
    <m/>
    <m/>
    <m/>
    <m/>
    <m/>
    <m/>
    <m/>
    <m/>
    <m/>
    <m/>
    <m/>
    <m/>
    <x v="2"/>
    <m/>
  </r>
  <r>
    <n v="99"/>
    <n v="500"/>
    <n v="2020"/>
    <s v="2020 2020"/>
    <n v="57"/>
    <s v="3.1.3.3"/>
    <n v="1"/>
    <s v="1 01 - AUDITORIA DE REGULARIDAD"/>
    <s v="Control Gestión"/>
    <s v="Gestión Contractual"/>
    <s v="Hallazgo administrativo"/>
    <s v="Hallazgo administrativo, por no realizar estudio de mercado, previo a la contratación realizada a través del contrato de compraventa No. 483 de 2019 con ocasión a la declaratoria de urgencia manifiesta."/>
    <s v="Actualizar el Manual de contratación incluyendo como deben hacerse los estudios de mercado para las contrataciones por urgencia manifiesta"/>
    <s v="Actualización de manual"/>
    <s v="Manual de contratación actualizado"/>
    <n v="1"/>
    <s v="Oficina  Asesora Jurídica"/>
    <d v="2020-06-01T00:00:00"/>
    <d v="2021-04-30T00:00:00"/>
    <m/>
    <m/>
    <m/>
    <m/>
    <m/>
    <m/>
    <m/>
    <m/>
    <m/>
    <s v="15/02/2021: Conjuntamente con la oficina asesora de planeacion y viene trabajando la revision y actualización del manual de contractación"/>
    <m/>
    <m/>
    <m/>
    <m/>
    <m/>
    <m/>
    <m/>
    <m/>
    <m/>
    <m/>
    <m/>
    <m/>
    <m/>
    <m/>
    <m/>
    <x v="2"/>
    <m/>
  </r>
  <r>
    <n v="100"/>
    <n v="500"/>
    <n v="2020"/>
    <s v="2020 2020"/>
    <n v="57"/>
    <s v="3.1.3.4"/>
    <n v="1"/>
    <s v="1 01 - AUDITORIA DE REGULARIDAD"/>
    <s v="Control Gestión"/>
    <s v="Gestión Contractual"/>
    <s v="Hallazgo Administrativo con presunta incidencia disciplinaria"/>
    <s v="Hallazgo administrativo con presunta incidencia disciplinaria, por el no cumplimiento del artículo 2.2.1.1.1.7.1., del decreto 1082 de 2015, al no reportar los informes de ejecución del contrato de obra 313 de 2019 y del contrato de interventoría 321 de 2"/>
    <s v="Realizar 4 socializaciones sobre la publicación de los documentos de ejecución contractual en la plataforma SECOP I y II según corresponda."/>
    <s v="Socializaciones publicaciones SECOP I y II"/>
    <s v="(Numero  socializaciones ejecutadas/Numero socializaciones programadas) x100"/>
    <n v="1"/>
    <s v="Oficina  Asesora Jurídica"/>
    <d v="2020-06-01T00:00:00"/>
    <d v="2021-04-30T00:00:00"/>
    <m/>
    <m/>
    <m/>
    <m/>
    <m/>
    <m/>
    <m/>
    <m/>
    <m/>
    <s v="15/02/2021: El día 30 de julio de 2020 se realizo por parte del doctor Eliecer Arguello la capacitacipón denominada &quot;Supervisión y Apoyo a la Supervisión&quot; donde se trataron entre varios temas referentes al este asunto lo concerniente a la publicacion de d"/>
    <m/>
    <m/>
    <m/>
    <m/>
    <m/>
    <m/>
    <m/>
    <m/>
    <m/>
    <m/>
    <m/>
    <m/>
    <m/>
    <m/>
    <m/>
    <x v="2"/>
    <m/>
  </r>
  <r>
    <n v="101"/>
    <n v="500"/>
    <n v="2020"/>
    <s v="2020 2020"/>
    <n v="57"/>
    <s v="3.1.3.5"/>
    <n v="1"/>
    <s v="1 01 - AUDITORIA DE REGULARIDAD"/>
    <s v="Control Gestión"/>
    <s v="Gestión Contractual"/>
    <s v="Hallazgo Administrativo con presunta incidencia disciplinaria"/>
    <s v="Hallazgo administrativo con presunta incidencia disciplinaria por debilidades en la supervisión del contrato de obra No. 313 de 2019 y el contrato de interventoría No. 321 de 2019, en relación con la aprobación del personal idóneo."/>
    <s v="Realizar reunión de seguimiento al inicio del contrato para la validación del personal propuesto."/>
    <s v="Reunión de verificación de perfiles"/>
    <s v="(reuniones realizadas / reuniones programadas )*100"/>
    <n v="100"/>
    <s v="Sub. Reducción del Riesgo y Adaptación Cambio _x000a_Of. Asesora Jurídica_x000a__x000a_"/>
    <d v="2020-06-20T00:00:00"/>
    <d v="2021-04-30T00:00:00"/>
    <m/>
    <m/>
    <m/>
    <s v="16/07/2020 Esta acciòn se encuentra en curso se aplicarà para los procesos contratados despues del mes de maryo donde se origina la acciòn. _x000a_Se adjunta como evidencia el seguimiento realizado en la obra de San martin de Porres_x000a__x000a_30/09/2020 Acciones realiza"/>
    <m/>
    <m/>
    <m/>
    <m/>
    <m/>
    <m/>
    <m/>
    <m/>
    <m/>
    <m/>
    <m/>
    <m/>
    <m/>
    <m/>
    <m/>
    <m/>
    <m/>
    <m/>
    <m/>
    <m/>
    <m/>
    <x v="2"/>
    <m/>
  </r>
  <r>
    <n v="102"/>
    <n v="500"/>
    <n v="2020"/>
    <s v="2020 2020"/>
    <n v="57"/>
    <s v="3.1.3.6"/>
    <n v="1"/>
    <s v="1 01 - AUDITORIA DE REGULARIDAD"/>
    <s v="Control Gestión"/>
    <s v="Gestión Contractual"/>
    <s v="Hallazgo administrativo"/>
    <s v="Hallazgo administrativo, por suscripción del acta de recibo de satisfacción firmado el 10 de septiembre de 2019, sin haber cumplido con los requerimientos necesarios para realizar dicho trámite."/>
    <s v="Actualizar el procedimiento GMR-PD-O1 VERSION 4 incluyéndolos tiempos necesarios para elaboración y aprobación de informes mensuales y final y las actividades conexas para la liquidación del contrato"/>
    <s v="actualización del procedimiento"/>
    <s v="procedimiento actualizado"/>
    <n v="1"/>
    <s v="_x000a_Sub. Reducción del Riesgo y Adaptación _x000a_Of. Asesora Jurídica_x000a_"/>
    <d v="2020-06-01T00:00:00"/>
    <d v="2021-05-12T00:00:00"/>
    <m/>
    <m/>
    <m/>
    <s v="16/07/2020  Se avanza con el proceso de actualizacion y concertacion del procedimiento de obras GMR-PD-O1 en el cual se  incluye un cuadrò  comparativo de  precios históricos significativos de obras  con características similares. _x000a_Se anexan como evidenci"/>
    <m/>
    <m/>
    <m/>
    <m/>
    <m/>
    <m/>
    <m/>
    <m/>
    <m/>
    <m/>
    <m/>
    <m/>
    <m/>
    <m/>
    <m/>
    <m/>
    <m/>
    <m/>
    <m/>
    <m/>
    <m/>
    <x v="2"/>
    <m/>
  </r>
  <r>
    <n v="103"/>
    <n v="500"/>
    <n v="2020"/>
    <s v="2020 2020"/>
    <n v="57"/>
    <s v="3.1.3.7"/>
    <n v="1"/>
    <s v="1 01 - AUDITORIA DE REGULARIDAD"/>
    <s v="Control Gestión"/>
    <s v="Gestión Contractual"/>
    <s v="Hallazgo administrativo"/>
    <s v="Hallazgo administrativo por irregularidades en el pago de aportes a la Administradora de Riesgos Laborales por parte del contratista UMACON OBRAS CIVILES Y ARQUITECTONICAS"/>
    <s v="Establecer lineamientos de control para la supervisión de las interventorías en Manual de Contratación"/>
    <s v="Actualización Manual de Contratación"/>
    <s v="Manual de Contratación Actualizado"/>
    <n v="1"/>
    <s v="Oficina  Asesora Jurídica"/>
    <d v="2020-06-01T00:00:00"/>
    <d v="2021-04-30T00:00:00"/>
    <m/>
    <m/>
    <m/>
    <m/>
    <m/>
    <m/>
    <m/>
    <m/>
    <m/>
    <s v="15/02/2021: Conjuntamente con la oficina asesora de planeacion y viene trabajando la revision y actualización del manual de contractación. Por ota parte el día de hoy se publico en el mapa de procesos del idiger la nueva guia de supervision e interventori"/>
    <m/>
    <m/>
    <m/>
    <m/>
    <m/>
    <m/>
    <m/>
    <m/>
    <m/>
    <m/>
    <m/>
    <m/>
    <m/>
    <m/>
    <m/>
    <x v="2"/>
    <m/>
  </r>
  <r>
    <n v="104"/>
    <n v="500"/>
    <n v="2020"/>
    <s v="2020 2020"/>
    <n v="57"/>
    <s v="3.1.3.8"/>
    <n v="1"/>
    <s v="1 01 - AUDITORIA DE REGULARIDAD"/>
    <s v="Control Gestión"/>
    <s v="Gestión Contractual"/>
    <s v="Hallazgo administrativo"/>
    <s v="Hallazgo administrativo por el incumplimiento del numeral 6 del Artículo 30 de la Ley 80 de 1993 al no satisfacerse por parte de la oferta ganadora, los requisitos habilitantes establecidos en el pliego de condiciones del proceso No. IDIGER-SA-SI-010-2018"/>
    <s v="Actualizar los formatos de los pliegos de condiciones, incluyendo las reglas para realizar el redondeo  en los valores de los indicadores financieros, cuando se presente proponente plural._x000a_"/>
    <s v="actualización del formato de pliegos."/>
    <s v="formato del pliego actualizado"/>
    <n v="1"/>
    <s v="Oficina  Asesora Jurídica"/>
    <d v="2020-06-20T00:00:00"/>
    <d v="2021-04-30T00:00:00"/>
    <m/>
    <m/>
    <m/>
    <m/>
    <m/>
    <m/>
    <m/>
    <m/>
    <m/>
    <s v="23/02/2021: Se encuentra en revisión por parte del area precontractual de la oficina asesora jurídica la implementación de la acción en los formatos correspondientes_x000a__x000a_16/03/2021:  Desde el area precontractual la condición de redondeo se está estableciendo"/>
    <m/>
    <m/>
    <m/>
    <m/>
    <m/>
    <m/>
    <m/>
    <m/>
    <m/>
    <m/>
    <m/>
    <m/>
    <m/>
    <m/>
    <m/>
    <x v="2"/>
    <m/>
  </r>
  <r>
    <n v="105"/>
    <n v="500"/>
    <n v="2020"/>
    <s v="2020 2020"/>
    <n v="57"/>
    <s v="3.1.3.9"/>
    <n v="1"/>
    <s v="1 01 - AUDITORIA DE REGULARIDAD"/>
    <s v="Control Gestión"/>
    <s v="Gestión Contractual"/>
    <s v="Hallazgo Administrativo con presunta incidencia disciplinaria"/>
    <s v="Hallazgo administrativo con presunta incidencia disciplinaria por la suscripción del contrato de compraventa No. 483 de 2019, con ocasión a la declaratoria de urgencia manifiesta, toda vez que la entidad contaba con un stock de colchonetas en el Centro Di"/>
    <s v="Actualizar el  procedimiento de aprovisionamiento y servicios de logística. aclarando que no puede variarse la destinación por la cual fueron adquiridos los bienes"/>
    <s v="Actualización del procedimiento"/>
    <s v="Procedimiento actualizado"/>
    <n v="1"/>
    <s v="Subdirección de Emergencias_x000a_"/>
    <d v="2020-06-01T00:00:00"/>
    <d v="2021-05-12T00:00:00"/>
    <m/>
    <m/>
    <m/>
    <m/>
    <n v="1"/>
    <s v="30/07/2020: _x000a_Se realiza actualización del  procedimiento:_x000a_Aprovisionamiento, servicios de logística y entrega de ayudas no pecuniarias del Centro Distrital Logístico y de Reserva_x000a_CAE-PD-OE Versión 7_x000a__x000a_30_09_2020: Se realiza actualización de procedimiento, "/>
    <m/>
    <m/>
    <m/>
    <m/>
    <m/>
    <m/>
    <m/>
    <m/>
    <m/>
    <m/>
    <m/>
    <m/>
    <m/>
    <m/>
    <m/>
    <m/>
    <m/>
    <m/>
    <m/>
    <x v="2"/>
    <m/>
  </r>
  <r>
    <n v="106"/>
    <n v="500"/>
    <n v="2020"/>
    <s v="2020 2020"/>
    <n v="57"/>
    <s v="3.2.1.1"/>
    <n v="1"/>
    <s v="1 01 - AUDITORIA DE REGULARIDAD"/>
    <s v="Control de Resultados"/>
    <s v="Planes, Programas y Proyectos y/o Plan Estrátegico"/>
    <s v="Hallazgo administrativo"/>
    <s v="Hallazgo administrativo, por ausencia de los documentos de formulación de los Proyectos de inversión 1158 y 1178."/>
    <s v="Elaborar un documento técnico soporte para los proyectos de inversión donde se evidencie el alcance de los proyectos y sus actualizaciones"/>
    <s v="Documentos Técnicos de Soporte"/>
    <s v="(Documento implementado/Documento programada)*100"/>
    <n v="4"/>
    <s v="Oficina Asesora de Planeación"/>
    <d v="2020-06-01T00:00:00"/>
    <d v="2020-12-31T00:00:00"/>
    <m/>
    <m/>
    <m/>
    <m/>
    <m/>
    <m/>
    <m/>
    <m/>
    <m/>
    <m/>
    <n v="100"/>
    <s v="Entonces se construyeron los cuatro documentos que soportan los proyectos de inversión del 2020 al 2024 y se encuentra pendiente la publicación de estos documentos del documento técnico soporte.   23/12/2020_x000a_Se adjuntan las fichas EBI que son el documento"/>
    <m/>
    <m/>
    <m/>
    <m/>
    <m/>
    <m/>
    <m/>
    <m/>
    <m/>
    <m/>
    <m/>
    <m/>
    <m/>
    <x v="2"/>
    <m/>
  </r>
  <r>
    <n v="107"/>
    <n v="500"/>
    <n v="2020"/>
    <s v="2020 2020"/>
    <n v="57"/>
    <s v="3.2.1.2"/>
    <n v="1"/>
    <s v="1 01 - AUDITORIA DE REGULARIDAD"/>
    <s v="Control de Resultados"/>
    <s v="Planes, Programas y Proyectos y/o Plan Estrátegico"/>
    <s v="Hallazgo Administrativo con presunta incidencia disciplinaria"/>
    <s v="Hallazgo administrativo con presunta incidencia disciplinaria por debilidades en la formulación de la meta 4 “Pagar 100% compromisos de las vigencias anteriores fenecidas para identificar los pasivos exigibles generados en el proyecto de inversión 1158” y"/>
    <s v="Elaborar un documento técnico soporte para los proyectos de inversión de acuerdo con los lineamientos establecidos por SDP"/>
    <s v="Documentos Técnicos de Soporte"/>
    <s v="(Documento implementado/Documento programada)*100"/>
    <n v="4"/>
    <s v="Oficina Asesora de Planeación"/>
    <d v="2020-06-20T00:00:00"/>
    <d v="2020-12-31T00:00:00"/>
    <m/>
    <m/>
    <m/>
    <m/>
    <m/>
    <m/>
    <m/>
    <m/>
    <m/>
    <m/>
    <n v="100"/>
    <s v="Entonces se construyeron los cuatro documentos que soportan los proyectos de inversión del 2020 al 2024 y se encuentra pendiente la publicación de estos documentos del documento técnico soporte.   23/12/2020_x000a_Se adjuntan las fichas EBI que son el documento"/>
    <m/>
    <m/>
    <m/>
    <m/>
    <m/>
    <m/>
    <m/>
    <m/>
    <m/>
    <m/>
    <m/>
    <m/>
    <m/>
    <x v="2"/>
    <m/>
  </r>
  <r>
    <n v="108"/>
    <n v="500"/>
    <n v="2020"/>
    <s v="2020 2020"/>
    <n v="57"/>
    <s v="3.2.1.2"/>
    <n v="2"/>
    <s v="1 01 - AUDITORIA DE REGULARIDAD"/>
    <s v="Control de Resultados"/>
    <s v="Planes, Programas y Proyectos y/o Plan Estrátegico"/>
    <s v="Hallazgo Administrativo con presunta incidencia disciplinaria"/>
    <s v="Hallazgo administrativo con presunta incidencia disciplinaria por debilidades en la formulación de la meta 4 “Pagar 100% compromisos de las vigencias anteriores fenecidas para identificar los pasivos exigibles generados en el proyecto de inversión 1158” y"/>
    <s v="Implementar mesas de seguimiento bimestral a la ejecución presupuestal"/>
    <s v="Mesas de seguimiento"/>
    <s v="Mesas de seguimiento ejecutadas/Mesas de seguimiento programadas"/>
    <n v="100"/>
    <s v="Oficina Asesora de Planeación"/>
    <d v="2020-06-01T00:00:00"/>
    <d v="2021-05-12T00:00:00"/>
    <m/>
    <m/>
    <m/>
    <m/>
    <m/>
    <m/>
    <m/>
    <m/>
    <m/>
    <m/>
    <n v="90"/>
    <s v="Se han realizado cuatro mesas de trabajo con los gerentes de proyecto con el fin de Dar seguimiento presupuestal alabanza de los proyectos.   23/12/2020_x000a_Se adjuntan las fichas EBI que son el documento que soporta los proyectos de acuerdo con la accion for"/>
    <m/>
    <m/>
    <m/>
    <m/>
    <m/>
    <m/>
    <m/>
    <m/>
    <m/>
    <m/>
    <m/>
    <m/>
    <m/>
    <x v="2"/>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
  <r>
    <n v="1"/>
    <n v="203"/>
    <n v="2018"/>
    <s v="2018 2018"/>
    <n v="52"/>
    <s v="3.1.4.4.4.1"/>
    <n v="1"/>
    <s v="01 - AUDITORIA DE REGULARIDAD"/>
    <s v="Control Gestión"/>
    <s v="Gestión Contractual"/>
    <s v="Hallazgo administrativo"/>
    <s v="Hallazgo administrativo por Constitución de Reservas, contraviniendo los principios de Anualidad y Planeación establecidos en el Estatuto Orgánico del Presupuesto y otras normas."/>
    <s v="Realizar mesas de trabajo para realizar seguimiento presupuestal y concienciación frente a la constitución y ejecución de reservas en las dependencias"/>
    <s v="Realización mesas de seguimiento"/>
    <s v="(Mesas de trabajo realizadas/Mesas de trabajo programadas)*100"/>
    <n v="1"/>
    <s v="Subdirección Corporativa y de Asuntos Disciplinarios"/>
    <d v="2018-06-01T00:00:00"/>
    <d v="2019-02-28T00:00:00"/>
    <m/>
    <m/>
    <m/>
    <m/>
    <m/>
    <m/>
    <n v="1"/>
    <s v="Se identifican mesas de seguimiento en las cuales se realiza el seguimiento presupuestal de reservas y vigencia. Como soporte consta las mesas de trabajo del es de junio a septiembre de 2018 con las dependencia cabezas de proyecto. Se identifican a la fec"/>
    <m/>
    <m/>
    <m/>
    <m/>
    <m/>
    <m/>
    <n v="64"/>
    <s v="Seguimiento 17/05/2019_x000a_Se evidencia acta de reunión No.27 del 23/11/2018 Tema: Sub de Manejo Emergencias, seguimiento presupuestal proyecto 1178, con cinco (5) participantes. Se evidencia acta de reunión No.28 del 23/11/2018 Tema: Sub de Corporativa, segu"/>
    <n v="1"/>
    <s v="19/07/2019_x000a_Se realizaron 10 mesas adicionales de  seguimiento para un total de 23  (Seguimiento pasado 14). El indicador  se valora en 23422= 109%  garantizandose el 100% de cumplimiento.  Esta estrategia se llevará a cabo de forma sostenible como control"/>
    <m/>
    <m/>
    <n v="1"/>
    <s v="Se identifican mesas de seguimiento en las cuales se realiza el seguimiento presupuestal de reservas y vigencia con las diferentes dependencias del Idiger que gerencian los diferentes proyectos de inversión. Como soporte consta en actas  las mesas de trab"/>
    <x v="0"/>
    <n v="1"/>
    <s v="Se identifican mesas de seguimiento en las cuales se realiza el seguimiento presupuestal de reservas y vigencia con las diferentes dependencias del Idiger que gerencian los diferentes proyectos de inversión. Como soporte consta en actas  las mesas de trab"/>
    <s v="CUMPLIDA"/>
    <s v="CERRADA AUDITORIA CÓD 57 PAD 2020"/>
  </r>
  <r>
    <n v="2"/>
    <n v="203"/>
    <n v="2018"/>
    <s v="2018 2018"/>
    <n v="52"/>
    <s v="3.1.2.1"/>
    <n v="1"/>
    <s v="01 - AUDITORIA DE REGULARIDAD"/>
    <s v="Control Gestión"/>
    <s v="Plan de mejoramiento"/>
    <s v="Hallazgo Administrativo con presunta incidencia disciplinaria"/>
    <s v="Hallazgo administrativo con presunta incidencia disciplinaria, por no atender dentro de los plazos legales varios derechos de petición, radicados en la entidad durante la vigencia 2017"/>
    <s v="Continuar con las estrategias de monitoreo y seguimiento con las diferentes dependencias frente a la gestión de pqrs"/>
    <s v="Desarrollo de Acciones de monitoreo y seguimeinto"/>
    <s v="(Acciones monitoreo y seguimiento desarrolladas/Acc. Programadas)*100"/>
    <n v="1"/>
    <s v="Subdirección Corporativa y de Asuntos Disciplinarios"/>
    <d v="2018-05-25T00:00:00"/>
    <d v="2019-03-30T00:00:00"/>
    <m/>
    <m/>
    <m/>
    <m/>
    <m/>
    <m/>
    <n v="1.67"/>
    <s v="La Subdirección manifiesta que se han seguido realizando acciones de monitoreo y seguimiento: _x000a_  - Seguimiento semanal de los PQRS por cada dependencia, con las respectivas alertas_x000a_  - Generación de alertas automáticas a las diferentes dependencias, envia"/>
    <m/>
    <m/>
    <m/>
    <m/>
    <m/>
    <m/>
    <n v="100"/>
    <s v="Seguimiento 17/05/2019_x000a_Se evidencia 105 acciones (correos electrónicos) remitidos por el área de atención al ciudadano a las diferentes áreas del IDIGER, con el correspondiente seguimiento a los radicados PQRS, correspondientes a los meses de noviembre y "/>
    <n v="100"/>
    <s v="19/07/2019  Se mantiene estrategia de seguimiento a la fecha. DKRP"/>
    <m/>
    <m/>
    <n v="1"/>
    <s v="La Subdirección manifiesta que se han seguido realizando acciones de monitoreo y seguimiento: _x000a_  - Seguimiento semanal de los PQRS por cada dependencia, con las respectivas alertas_x000a_  - Generación de alertas automáticas a las diferentes dependencias, envia"/>
    <x v="0"/>
    <n v="1"/>
    <s v="La Subdirección manifiesta que se han seguido realizando acciones de monitoreo y seguimiento: _x000a_  - Seguimiento semanal de los PQRS por cada dependencia, con las respectivas alertas_x000a_  - Generación de alertas automáticas a las diferentes dependencias, envia"/>
    <s v="CUMPLIDA"/>
    <s v="CERRADA AUDITORIA CÓD 57 PAD 2020"/>
  </r>
  <r>
    <n v="3"/>
    <n v="203"/>
    <n v="2018"/>
    <s v="2018 2018"/>
    <n v="52"/>
    <s v="3.3.1.1"/>
    <n v="1"/>
    <s v="01 - AUDITORIA DE REGULARIDAD"/>
    <s v="Control Financiero"/>
    <s v="Estados Contables"/>
    <s v="Hallazgo Administrativo con presunta incidencia disciplinaria"/>
    <s v="Hallazgo Administrativo con presunta incidencia disciplinaria por diferencias presentadas en el Balance General y el Estado de Actividad Financiera, Económica, Social y Ambiental, reportado en el aplicativo SIVICOF y los Libros Auxiliares presentados por "/>
    <s v="Solicitar a la Contraloría de Bogotá un concepto sobre que trámites deben realizarse en caso de posterior modificación de la información financiera reportada en el sistema SIVICOF y proceder de conformidad"/>
    <s v="Solicitud de Concepto"/>
    <s v="Un concepto solicitado y aplicado"/>
    <n v="1"/>
    <s v="Subdirección Corporativa y Asuntos Disciplinarios- Área Contable"/>
    <d v="2018-06-15T00:00:00"/>
    <d v="2019-03-31T00:00:00"/>
    <m/>
    <m/>
    <m/>
    <m/>
    <m/>
    <m/>
    <n v="1"/>
    <s v="Se identifica que la dependencia realizó solicitud de concepto a la Contaduría General de la Nación por modificación de información financiera bajo EE 11504 de 2018. La Contaduría responde mediante comunicación 2018 er 15148 que manifiesta en su cuerpo: a"/>
    <m/>
    <m/>
    <m/>
    <m/>
    <m/>
    <m/>
    <n v="100"/>
    <s v="Seguimiento 17/05/2019_x000a__x000a_Se evidencia comunicado oficial 2018EE11504 del 15/08/2018, radicado el día 18 de agosto de 2018 del IDIGER a la CONTADURÍA GENERAL DE LA NACIÓN, realizando “consulta informes contables presentados a la Contaduría en el sistema CHI"/>
    <n v="50"/>
    <s v="La SCAD  reiteró  solicitud mediante comunicación externa enviada con radicado No.2019EE9986 del 18 de julio de 2019.  Si  no se obtiene respuesta  se solicitará una mesa de trabajo .Continua al 50%. DKRP"/>
    <n v="0.5"/>
    <s v="Se han solicitado dos conceptos sin respuesta por parte de la Contraloría. En la entidad se hicieron los ajustes respectivos en los formatos reportados a Contaduría General de la Nación. Queda pendiente una tercera solicitud a Contraloría. DKRP_x000a__x000a_Se identi"/>
    <n v="1"/>
    <s v="Se evidencia comunicado oficial 2018EE11504 del 15/08/2018, radicado el día 18 de agosto de 2018 del IDIGER a la CONTADURÍA GENERAL DE LA NACIÓN, realizando “consulta informes contables presentados a la Contaduría en el sistema CHIP”.  Esta responde media"/>
    <x v="0"/>
    <n v="1"/>
    <s v="Se evidencia comunicado oficial 2018EE11504 del 15/08/2018, radicado el día 18 de agosto de 2018 del IDIGER a la CONTADURÍA GENERAL DE LA NACIÓN, realizando “consulta informes contables presentados a la Contaduría en el sistema CHIP”.  Esta responde media"/>
    <s v="CUMPLIDA"/>
    <s v="CERRADA AUDITORIA CÓD 57 PAD 2020"/>
  </r>
  <r>
    <n v="4"/>
    <n v="203"/>
    <n v="2018"/>
    <s v="2018 2018"/>
    <n v="52"/>
    <s v="3.1.3.1"/>
    <n v="1"/>
    <s v="01 - AUDITORIA DE REGULARIDAD"/>
    <s v="Control Gestión"/>
    <s v="Gestión Contractual"/>
    <s v="HALLAZGO ADMINISTRATIVO CON INCIDENCIA FISCAL Y  PRESUNTA INCIDENCIA DISCIPLINARIA"/>
    <s v="Hallazgo administrativo con incidencia fiscal por mayor valor pagado en cuantía de $20.981.084, por pago inadecuado del recurso humano, y presunta incidencia disciplinaria, por debilidades en la interventoría asociadas al control del personal en el Contra"/>
    <s v="Elaborar y comunicar lineamiento de presentación de soportes de pago del componente PMT a las interventorías de las obras contratadas"/>
    <s v="Lineamiento elaborado y comunicado"/>
    <s v="(Lineamientos elaborados y comunicado a interventorias/No.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2019 OCI: Se evidencia matriz de seguimiento al pago de Seguridad Social y Parafiscales y soportes correspondiente al Contrato 213 de 2018. No obstante la acción hace referencia a la elaboración y comunicación de un lineamiento, por lo "/>
    <n v="50"/>
    <s v="SEGUIMIENTO JULIO 2019 OCI: Se evidencia documento con radicado 2019EE5577 dirigido a la empresa &quot;INGECO&quot; en esta comunicación se observan instrucciones con relacion al Plan de Trabajo, Plan General de Obra, Formatos y Pagos, con relacion al contrato de i"/>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presenta  comunicaciones remitidas a 10 interventorías de obras contratadas en donde entre otros temas se dan instrucciones para la presentación de soportes de pagos de parafiscales. Se adjuntan como evidencia los lineamientos elaborados y"/>
    <x v="0"/>
    <m/>
    <m/>
    <s v="CUMPLIDA"/>
    <s v="CERRADA AUDITORIA CÓD 57 PAD 2020"/>
  </r>
  <r>
    <n v="5"/>
    <n v="203"/>
    <n v="2018"/>
    <s v="2018 2018"/>
    <n v="52"/>
    <s v="3.1.3.14"/>
    <n v="1"/>
    <s v="01 - AUDITORIA DE REGULARIDAD"/>
    <s v="Control Gestión"/>
    <s v="Gestión Contractual"/>
    <s v="Hallazgo administrativo"/>
    <s v="Hallazgo administrativo por la inadecuada estructuración de la modificación del Contrato de Interventoría 436 de 2016."/>
    <s v="Especificar el perfil de formación académica y la idoneidad (experiencia general y específica) de los profesionales que se requieran en el formato de solicitud y prórroga"/>
    <s v="Registro Perfiles de formación especificos"/>
    <s v="(Registro Perfiles de formación especificos/Modificaciones de contrato que incluyan personal)*100"/>
    <n v="1"/>
    <s v="Subdirección de Reducción y Adaptación al Cambio Climático"/>
    <d v="2018-09-01T00:00:00"/>
    <d v="2019-05-01T00:00:00"/>
    <m/>
    <m/>
    <n v="1"/>
    <s v="Se elaboró el formato que incorpora en la solicitud y prórroga los requerimientos del perfil de la formación académica y la idoneidad en términos de experiencia general y específica. Se identifica en IV. JUSTIFICACIÓN DE LA MODIFICACIÓN SOLICITADA Se adju"/>
    <m/>
    <m/>
    <m/>
    <m/>
    <m/>
    <m/>
    <m/>
    <m/>
    <m/>
    <m/>
    <n v="0"/>
    <s v=" _x000a_SEGUIMIENTO ABRIL 2019 OCI: El formato de solicitud de prorroga no se presenta de acuerdo a lo establecido en la acción: &quot;Especificar el perfil de formación académica y la idoneidad (experiencia general y específica) de los profesionales que se requiera"/>
    <n v="0"/>
    <s v="SEGUIMIENTO JULIO 2019 OCI: En los formatos de solicitud de prorroga remitidos no se evidencia la expecificacion frente al perfil de formación académica y la idoneidad (Registro Perfiles de formación especificos/Modificaciones de contrato que incluyan per"/>
    <n v="80"/>
    <s v="SEGUIMIENTO OCTUBRE 2019 OCI: La dependencia remite formato con apartado para perfil y solcitud a la OAP para revisión y formalización del formato. Se dara por cumplida la acción una vez  el formato sea publicado en mapa de procesos."/>
    <n v="1"/>
    <s v="De acuerdo con lo manigestado por la Oficina Asesora Juridica y la oficina de planeación el formato existente &quot; GCT-FT-20 Solicitud de Prorroga, Adicion o Modificacion contractual&quot;, es se puede usar para este fin en caso de ser requerido, sin necesidad de"/>
    <x v="0"/>
    <m/>
    <m/>
    <s v="CUMPLIDA"/>
    <s v="CERRADA AUDITORIA CÓD 57 PAD 2020"/>
  </r>
  <r>
    <n v="6"/>
    <n v="203"/>
    <n v="2018"/>
    <s v="2018 2018"/>
    <n v="52"/>
    <s v="3.1.3.7"/>
    <n v="1"/>
    <s v="01 - AUDITORIA DE REGULARIDAD"/>
    <s v="Control Gestión"/>
    <s v="Gestión Contractual"/>
    <s v="Hallazgo Administrativo con presunta incidencia disciplinaria"/>
    <s v="Hallazgo administrativo con presunta incidencia disciplinaria, por no acreditar el pago de los aportes a la Aseguradora de Riesgos Laborales en el Contrato de Obra 145 de 2016"/>
    <s v="Fijar un lineamiento de control sobre la presentación de soportes de pago de ARL a las interventorías de las obras contratadas"/>
    <s v="Control implementado"/>
    <s v="(Control ARL implementado por interventoría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OCI: Se evidencia matriz de seguimiento al pago de Seguridad Social y Parafiscales y soportes correspondiente al Contrato 213 de 2018. No obstante la acción hace referencia a la elaboración y comunicación de un lineamiento, por lo tanto"/>
    <n v="0"/>
    <s v="SEGUIMIENTO JULIO DE 2019: Se evidencian soportes de pago de seguridad social correspondiente a las obras de CODITO Y SOTAVENTO. La Oficina de Control Interno reitera  la acción hace referencia a la elaboración y comunicación de un lineamiento, por lo tan"/>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remite comunicaciones remitidas a las 10 interventorías de obras contratadas en donde entre otros temas se dan instrucciones para la presentación de soportes de pagos de parafiscales. Se adjuntan como evidencia los lineamientos elaborados "/>
    <x v="0"/>
    <m/>
    <m/>
    <s v="CUMPLIDA"/>
    <s v="CERRADA AUDITORIA CÓD 57 PAD 2020"/>
  </r>
  <r>
    <n v="7"/>
    <n v="203"/>
    <n v="2018"/>
    <s v="2018 2018"/>
    <n v="52"/>
    <s v="3.1.3.6"/>
    <n v="1"/>
    <s v="01 - AUDITORIA DE REGULARIDAD"/>
    <s v="Control Gestión"/>
    <s v="Gestión Contractual"/>
    <s v="Hallazgo Administrativo con presunta incidencia disciplinaria"/>
    <s v="Hallazgo administrativo con presunta incidencia disciplinaria, por la falta de oportunidad para dar inicio al Contrato de Obra 145 de 2016"/>
    <s v="Realizar la correspondiente visita de campo para suscribir acta de inicio del contratos de obra e interventoría"/>
    <s v="Visitas de campo realizada"/>
    <s v="(Visitas de campo contratos de obras /Contratos de obra adjudicados)*100"/>
    <n v="1"/>
    <s v="Subdirección de Reducción y Adaptación al Cambio Climático"/>
    <d v="2018-09-01T00:00:00"/>
    <d v="2019-05-01T00:00:00"/>
    <m/>
    <m/>
    <n v="1"/>
    <s v="Se implementó en el procedimiento del Grupo de Obra, una visita al sitio de intervención al momento de dar inicio al Contrato de Obra, con objeto de dar a conocer el sitio y describir las obras a ejecutar._x000a_  -Acta de visita al sitio de obra Contrato 214/2"/>
    <m/>
    <m/>
    <m/>
    <m/>
    <m/>
    <m/>
    <m/>
    <m/>
    <m/>
    <m/>
    <n v="0"/>
    <s v="SEGUIMIENTO ABRIL 2019 OCI: Se evidencia acta de reunión del 07 de noviembre de 2018, Obra Sotavento cuyo lugar de ejecución fueron las instalaciones del IDIGER. La evidencia no cumple con la acción, toda vez que la acción hace referencia a visitas desarr"/>
    <n v="100"/>
    <s v="SEGUIMIENTO JULIO 2019: Se evidencian actas de visita de campo a &quot;CASAGRANDE&quot; &quot;PARQUE PORVENIR 2&quot; y &quot;JJ RONDON&quot; con compromisos a suscribir acta de inicio posterior a la visita._x000a__x000a_Para el cierre de la acción se requiere se informe cuales fueron los contrat"/>
    <n v="100"/>
    <s v="SEGUIMIENTO OCTUBRE DE 2019: La dependencia informa que se han suscrito los siguientes contratos:_x000a_*Casagrande_x000a_*Porvenir_x000a_*Serranías_x000a_*Arabia(UM)_x000a_*La Estrada (UM)_x000a_*Juan Jose Rondon (UM)_x000a__x000a_Para cada obra remite acta de visita de reconocimeinto para la suscripc"/>
    <n v="1"/>
    <s v="Se implementó en el procedimiento del Grupo de Obra, una visita al sitio de intervención al momento de dar inicio al Contrato de Obra, con objeto de dar a conocer el sitio y describir las obras a ejecutaR. Se adjuntan como evidencia las actas de visita de"/>
    <x v="0"/>
    <m/>
    <m/>
    <s v="CUMPLIDA"/>
    <s v="CERRADA AUDITORIA CÓD 57 PAD 2020"/>
  </r>
  <r>
    <n v="8"/>
    <n v="203"/>
    <n v="2018"/>
    <s v="2018 2018"/>
    <n v="52"/>
    <s v="3.1.3.9"/>
    <n v="1"/>
    <s v="01 - AUDITORIA DE REGULARIDAD"/>
    <s v="Control Gestión"/>
    <s v="Gestión Contractual"/>
    <s v="Hallazgo Administrativo con presunta incidencia disciplinaria"/>
    <s v="Hallazgo administrativo con presunta incidencia disciplinaria, por no realizar análisis de mercado a los ítems no previstos en el marco del Contrato de Interventoría 171 de 2016"/>
    <s v="Solicitar en la entrega de informes de interventoría el listado y ubicación de las cotizaciones de los nuevos precios de ítems no previstos frente al Análisis de Precios Unitarios"/>
    <s v="Informe con listado NPs y soportes"/>
    <s v="(Informe con listado NPs y soportes/Interventorías contratadas)*100"/>
    <n v="1"/>
    <s v="Subdirección de Reducción y Adaptación al Cambio Climático"/>
    <d v="2018-09-01T00:00:00"/>
    <d v="2019-05-01T00:00:00"/>
    <m/>
    <m/>
    <n v="1"/>
    <s v="Se adjunta informes de interventoria donde se evidencia Informe con listado NPs . Informe Final punto 10 del contrato de interventoria 171 de 2016 en JJ rondon no se presentaron no previstas y recien inician 3 obras. Continua en desarrollo_x000a_ _x000a_04/06/2019 Se"/>
    <m/>
    <m/>
    <m/>
    <m/>
    <m/>
    <m/>
    <m/>
    <m/>
    <m/>
    <m/>
    <n v="100"/>
    <s v="04/06/2019 Se ha cumplido con el procedimiento definido para probación de Nps, se encuentran en los expedientes en físico y en el NAS las actas y cotizaciones para ala aprobación de NPS._x000a_Evidencias:_x000a_Actas de aprobación de Nps y Cotizaciones"/>
    <m/>
    <m/>
    <n v="100"/>
    <s v="SEGUIMIENTO OCTUBRE DE 2019: Se evidencian documentos emitidos con lineamientos respectos al trámite de No Previstos, para la obras de Casagrande,  Porvenir Usme, Arabia y Serranías (obras que requirieron aprobación de no previstos), adicionalmente la dep"/>
    <n v="1"/>
    <s v="Se evidencian documentos emitidos con lineamientos respectos al trámite de No Previstos, para la obras de Casagrande,  Porvenir Usme, Arabia y Serranías (obras que requirieron aprobación de no previstos), adicionalmente la dependencia manifiesta que ha cu"/>
    <x v="0"/>
    <m/>
    <m/>
    <s v="CUMPLIDA"/>
    <s v="CERRADA AUDITORIA CÓD 57 PAD 2020"/>
  </r>
  <r>
    <n v="9"/>
    <n v="203"/>
    <n v="2018"/>
    <s v="2018 2018"/>
    <n v="52"/>
    <s v="3.1.2.1"/>
    <n v="2"/>
    <s v="01 - AUDITORIA DE REGULARIDAD"/>
    <s v="Control Gestión"/>
    <s v="Plan de mejoramiento"/>
    <s v="Hallazgo Administrativo con presunta incidencia disciplinaria"/>
    <s v="Hallazgo administrativo con presunta incidencia disciplinaria, por no atender dentro de los plazos legales varios derechos de petición, radicados en la entidad durante la vigencia 2017"/>
    <s v="Desarrollar estrategias de control en la SARECC frente al posible aumento de demanda de respuesta a derechos de petición, concientizando a los profesionales de las implicaciones en el manejo de la correspondencia, reiterar la posibilidad de cortar término"/>
    <s v="Cumplimiento en la estrategia de control de la SARECC"/>
    <s v="(Actividades de la estrategia ejecutada / Acts. de estrat. programadas)*100"/>
    <n v="1"/>
    <s v="Grupo Conceptos Técnicos para Proyectos Públicos _x000a_  Grupo Asistencia Técnica"/>
    <d v="2018-05-23T00:00:00"/>
    <d v="2019-05-17T00:00:00"/>
    <n v="100"/>
    <s v="Generación de alertas semanales a cada uno de los profesionales de acuerdo con las solicitudes que tiene a cargo. Se han realizado corte de términos. Priorización de los documentos que requieren respuesta urgente. Actualmente, está en período de prueba la"/>
    <m/>
    <m/>
    <m/>
    <m/>
    <m/>
    <m/>
    <m/>
    <m/>
    <m/>
    <m/>
    <m/>
    <m/>
    <n v="0"/>
    <s v="SEGUIMIENTO MAYO OCI: Se solicita remitir a la OCI, soportes que permitan evidenciar las actividades descritas."/>
    <n v="100"/>
    <s v="SEGUIMIENTO JULIO OCI: La dependencia informa que como estrategia el grupo de conceptos técnicos para proyectos públicos se realizando una priorización  desde el momento de la asignación a cada profesional de las solicitudes,  esta se realiza dependiendo "/>
    <m/>
    <m/>
    <n v="1"/>
    <s v="La dependencia informa que como estrategia el grupo de conceptos técnicos para proyectos públicos se realizando una priorización  desde el momento de la asignación a cada profesional de las solicitudes,  esta se realiza dependiendo del tipo de soliictud ("/>
    <x v="0"/>
    <m/>
    <m/>
    <s v="CUMPLIDA"/>
    <s v="CERRADA AUDITORIA CÓD 57 PAD 2020"/>
  </r>
  <r>
    <n v="10"/>
    <n v="203"/>
    <n v="2018"/>
    <s v="2018 2018"/>
    <n v="52"/>
    <s v="3.2.1.1"/>
    <n v="2"/>
    <s v="01 - AUDITORIA DE REGULARIDAD"/>
    <s v="Control de Resultados"/>
    <s v="Planes, Programas y Proyectos"/>
    <s v="Hallazgo Administrativo con presunta incidencia disciplinaria"/>
    <s v="Hallazgo administrativo con presunta incidencia disciplinaria, por el bajo porcentaje de ejecución de la meta 2 del proyecto 1158 y de la meta 1 del proyecto 1178 del Plan de Desarrollo “Bogotá Mejor para Todos” 2016 - 2020."/>
    <s v="Elaboración de la programación para la elaboración de la Guía para la elaboración de las Estrategias Institucionales de Respuesta-EIR indicando el peso por actividad y guía EIR elaborada."/>
    <s v="Guía para la elaboración de las Estrategias Institucionales de Respuesta-EIR"/>
    <s v="Sumatoria de los porcentajes de avance de las actividades en cumplimiento de la Guía para la elaboración de las Estrategias Institucionales de Respuesta - EIR -."/>
    <n v="1"/>
    <s v="Claudia Coca - Subdirección de Manejo e Emergencias y Desastres"/>
    <d v="2018-06-01T00:00:00"/>
    <d v="2019-05-17T00:00:00"/>
    <m/>
    <m/>
    <m/>
    <m/>
    <n v="1"/>
    <s v="En el 2018 se estructuró la EIR de la Sec de Integración Social y se establecio como documento tipo, mediante el cual se van a realizart la EIR de las otras entidades. el área manifiesta: Se estructuró la EIR de la Subdirección Distrital de Integración So"/>
    <m/>
    <m/>
    <m/>
    <m/>
    <m/>
    <m/>
    <m/>
    <m/>
    <n v="0"/>
    <s v=" _x000a_SEGUIMIENTO MAYO OCI: La acción hace referencia a una programación y a la Guía Metodologica, se requiere se adjunte la programación para la generación de la guía metodologica y se recomienda se anexe una guía metodologica toda vez que un documento tipo "/>
    <n v="100"/>
    <s v="SEGUIMIENTO JULIO DE 2019: A pesar de las observaciones realizadas por la Oficina de Control Interno, la dependencia manifiesta cumplir con la acción y presenta como evidencia documento remitido a la Oficina de Control Interno en respuesta al Seguimiento "/>
    <m/>
    <m/>
    <n v="1"/>
    <s v="_x000a_Se adjunta el documento reportado como modelo y guia  para la elaboración de las Estrategias Institucionales de Respuesta-EIR . Tambien la dependencia informa que teniendo en cuenta lo dispuesto en la vigencia 2019 frente a la meta &quot;Desarrollar e impleme"/>
    <x v="0"/>
    <m/>
    <m/>
    <s v="CUMPLIDA"/>
    <s v="CERRADA AUDITORIA CÓD 57 PAD 2020"/>
  </r>
  <r>
    <n v="11"/>
    <n v="203"/>
    <n v="2018"/>
    <s v="2018 2018"/>
    <n v="52"/>
    <s v="3.2.1.2"/>
    <n v="1"/>
    <s v="01 - AUDITORIA DE REGULARIDAD"/>
    <s v="Control de Resultados"/>
    <s v="Planes, Programas y Proyectos"/>
    <s v="Hallazgo administrativo"/>
    <s v="Hallazgo administrativo por suscripción de varios contratos de prestación de servicios profesionales, que no guardaron relación directa con la meta 2 del proyecto 1158."/>
    <s v="En próximas contrataciones se ajustarán los objetos contractuales de profesionales de apoyo acorde a meta proy"/>
    <s v="Minutas contractuales"/>
    <s v="(Minutas contractuales ajustadas / Minutas contractuales de personal de apoyo)*100"/>
    <n v="1"/>
    <s v="Subdirección de Reducción y Adaptación al Cambio Climático"/>
    <d v="2019-01-01T00:00:00"/>
    <d v="2019-05-17T00:00:00"/>
    <m/>
    <m/>
    <n v="1"/>
    <s v="Los próximos contratos seran realizados con cargo al proyecto 1158 en la linea de inversión : Recurso Humano, concepto 0323: Personas para la Gestión del Riesgo. Continúa en desarrollo._x000a_ _x000a_ 04/09/2019 Para el periodo no se han realizado contrataciones de S"/>
    <m/>
    <m/>
    <m/>
    <m/>
    <m/>
    <m/>
    <m/>
    <m/>
    <m/>
    <m/>
    <n v="100"/>
    <s v="SEGUIMIENTO ABRIL OCI: Se recomienda dar estricto cumplimiento a la acción formulada en el momento de suscribir contratos de apoyo. _x000a__x000a_"/>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
    <s v="La Subdirección de Reducción manifiesta que para el periodo no se han realizado contrataciones de Servicios de apoyo, no obstante una vez se realicen se velará por que guarden relación directa con la meta del proyecto."/>
    <x v="0"/>
    <m/>
    <m/>
    <s v="CUMPLIDA"/>
    <s v="CERRADA AUDITORIA CÓD 57 PAD 2020"/>
  </r>
  <r>
    <n v="12"/>
    <n v="203"/>
    <n v="2018"/>
    <s v="2018 2018"/>
    <n v="52"/>
    <s v="3.2.1.1"/>
    <n v="1"/>
    <s v="01 - AUDITORIA DE REGULARIDAD"/>
    <s v="Control de Resultados"/>
    <s v="Planes, Programas y Proyectos"/>
    <s v="Hallazgo Administrativo con presunta incidencia disciplinaria"/>
    <s v="Hallazgo administrativo con presunta incidencia disciplinaria, por el bajo porcentaje de ejecución de la meta 2 del proyecto 1158 y de la meta 1 del proyecto 1178 del Plan de Desarrollo “Bogotá Mejor para Todos” 2016 - 2020."/>
    <s v="Establecer un mecanismo de monitoreo mensual sobre las obras contratadas para garantizar la contratación y ejecución de obras en tiempos oportunos"/>
    <s v="Ejecución de Obras"/>
    <s v="(# de Obras ejecutadas /Obras programadas)*100"/>
    <n v="1"/>
    <s v="Subdirección de Reducción y Adaptación al Cambio Climático"/>
    <d v="2018-09-01T00:00:00"/>
    <d v="2019-05-17T00:00:00"/>
    <m/>
    <m/>
    <n v="0.5"/>
    <s v="A la fecha se mejorado en términos agilizar los tiempos y los procesos para la contratación de las obras, lo cual ha permitido adjudicar los procesos _x000a_  Madrid_x000a_  Brisas del Volador fase II_x000a_  Sotavento_x000a_  Se adjunta como evidencia las resoluciones de adjudi"/>
    <m/>
    <m/>
    <m/>
    <m/>
    <m/>
    <m/>
    <m/>
    <m/>
    <m/>
    <m/>
    <n v="0"/>
    <s v=" SEGUIMIENTO ABRIL OCI: La evidencia es adecuada para dar cumplimiento a la acción, se recomienda determinara en qué nivel de avance deben encontrase las obras de acuerdo a la contratación con corte a 17 de mayo de 2019, para calcular el cumplimiento del "/>
    <n v="50"/>
    <s v="SEGUIMIENTO JULIO OCI: La Subdirección de Reducción de Riesgos y Adaptaciòn al Cambio Climático, remite como evidencia las resoluciones de adjudicación de tres obras: Casagrande, Serranias y Porvenir._x000a__x000a_Se solicta remitir los soportes de monitoreo correspo"/>
    <n v="100"/>
    <s v="SEGUIMIENTO OCTUBRE OCI:La dependencia remite actas de comites de las obras Casagrande,  Porvenir, Serranias, Arabia, La Estrada y Juan Jose Rondon y los informes de monitoreo semanal realizados por la interventoria."/>
    <n v="1"/>
    <s v="La dependencia remite actas de comites de las obras Casagrande,  Porvenir, Serranias, Arabia, La Estrada y Juan Jose Rondon y los informes de monitoreo semanal realizados por la interventoria. Se ha mejorado  los tiempos en  los procesos para la contratac"/>
    <x v="0"/>
    <m/>
    <m/>
    <s v="CUMPLIDA"/>
    <s v="CERRADA AUDITORIA CÓD 57 PAD 2020"/>
  </r>
  <r>
    <n v="13"/>
    <n v="203"/>
    <n v="2018"/>
    <s v="2018 2018"/>
    <n v="52"/>
    <s v="3.2.2.2"/>
    <n v="1"/>
    <s v="01 - AUDITORIA DE REGULARIDAD"/>
    <s v="Control de Resultados"/>
    <s v="Planes, Programas y Proyectos"/>
    <s v="Hallazgo administrativo"/>
    <s v="Hallazgo administrativo por el inadecuado estado en que se encuentran los predios de los Libertadores; Arrayanes V; Quiba; Lucero Sur; Bellavista Lucero Alto, adquiridos por el IDIGER."/>
    <s v="Fortalecer la gestiòn intersectorial a través de los gestores locales de IDIGER, socializando el estado de los predios a intervenir y el avance en los procesos de adecuación."/>
    <s v="Reporte del estado de adecuación de predios a las localidades."/>
    <s v="(No. Reportes periodicos de predios priorizados por localidad/ Reportes programados)*100"/>
    <n v="1"/>
    <s v="Subdirección de Reducción y Adaptación al Cambio Climático"/>
    <d v="2018-06-10T00:00:00"/>
    <d v="2019-05-17T00:00:00"/>
    <m/>
    <m/>
    <n v="0.3"/>
    <s v="La subdireccion menciona que se realizarán reuniones de articulación con los gestores locales entregando reportes del estado de adecuación de los predios por localidad, asi como las priorizaciones que se propongan para los nuevos procesos de adecuación . "/>
    <m/>
    <m/>
    <m/>
    <m/>
    <m/>
    <m/>
    <m/>
    <m/>
    <m/>
    <m/>
    <n v="30"/>
    <s v="SEGUIMIENTO ABRIL OCI: Se recomienda dar estricto cumplimiento a la acción formulada realizando los reportes a las localidades con predios en adecuación de acuerdo a la programación, es importante mencionar que el cumplimiento de la acción está previsto p"/>
    <n v="50"/>
    <s v="SEGUIMIENTO JULIO OCI: Se evidencian actas del 10 de junio de 2019 y del 13 de mayo de 2019, en donde se presentan como temas del dia el reporte del estado de las adecuaciones de predios y se generan compromisos por parte de los grupos de Gestión Local y "/>
    <n v="100"/>
    <s v="SEGUIMIENTO ABRIL OCI: La dependencia remite soportes de las reuniones desarrolladas entre los grupos funcionales de adecuación predial y gestión local, adicionalmente remite soportes de recorridos a puntos críticos y reuniones de los Consejos locales de "/>
    <n v="1"/>
    <s v="La dependencia remite soportes de las reuniones desarrolladas entre los grupos funcionales de adecuación predial y gestión local, adicionalmente remite soportes de recorridos a puntos críticos y reuniones de los Consejos Locales de Gestión de Riesgo y Cam"/>
    <x v="0"/>
    <m/>
    <m/>
    <s v="CUMPLIDA"/>
    <s v="CERRADA AUDITORIA CÓD 57 PAD 2020"/>
  </r>
  <r>
    <n v="14"/>
    <n v="203"/>
    <n v="2018"/>
    <s v="2018 2018"/>
    <n v="52"/>
    <s v="3.2.1.3"/>
    <n v="1"/>
    <s v="01 - AUDITORIA DE REGULARIDAD"/>
    <s v="Control de Resultados"/>
    <s v="Planes, Programas y Proyectos"/>
    <s v="Hallazgo administrativo"/>
    <s v="Hallazgo administrativo por falta de gestión frente a la información contenida en el documento “Estudio detallado de amenaza y riesgo por movimientos en masa y diseños de medidas de mitigación en el barrio bella flor de la localidad de Ciudad Bolívar en B"/>
    <s v="Gestionar la contratación y construcción de obra de medidas de mitigación en el barrio bella flor de la localidad de Ciudad Bolívar derivada del Estudio detallado de amenaza y riesgo por movimientos en masa y diseños de medidas de mitigación en el barrio "/>
    <s v="Construcción de obra bella flor"/>
    <s v="(Actividades ejecutadas obra mitigación bella flor/Actividades programadas Obra mitigación bella flor)*100"/>
    <n v="1"/>
    <s v="Subdirección de Reducción y Adaptación al Cambio Climático"/>
    <d v="2018-06-01T00:00:00"/>
    <d v="2019-05-17T00:00:00"/>
    <m/>
    <m/>
    <n v="0.7"/>
    <s v="En el momento estasn desarrollando todos los trámites y documentos precontractuales necesarios para dar apertura a los concursos para la adjudicación de la obra (Licitación Pública) e interventoría (Concurso de Méritos). Todos estos tramites se traducen e"/>
    <m/>
    <m/>
    <m/>
    <m/>
    <m/>
    <m/>
    <m/>
    <m/>
    <m/>
    <m/>
    <n v="0"/>
    <s v="SEGUIMIENTO OCI 2019: El plazo de ejecución de la acción vence el 17 de mayo de 2019, se recomienda priorizar esta acción. 06/05/2019 En el momento se avanza en las acciones de reasentamiento y demás tramites de orden predial, conjuntamente con la Caja de"/>
    <n v="0"/>
    <s v="SEGUIMIENTO JULIO 2019: La Subdirección de Reducciòn informa que esta acción se encuentra en proceso de implementación y solicita ampliar el plazo de ejecución de la acción dado que se requieren tramites que  están siendo adelantados por otras entidades._x000a_"/>
    <n v="10"/>
    <s v="SEGUIMIENTO OCTUBRE DE 2019: De acuerdo a lo informado por la dependencia no se ha iniciado el proceso de obra toda vez que en el terreno se encuentran predios aún en proceso de adquisición predial. La dependencia remite soportes de gestión con la Caja de"/>
    <n v="1"/>
    <s v="Se identifica la solicitud de actualización de la información geográfica de los predios incluidos al programa de reasentamiento, generada por la SRRACC con  2019IE4113, donde  la SARECC emitio el Concepto Técnico CT-8691, adenda al CT 4091 de 2004; actual"/>
    <x v="0"/>
    <m/>
    <m/>
    <s v="CUMPLIDA"/>
    <s v="CERRADA AUDITORIA CÓD 57 PAD 2020"/>
  </r>
  <r>
    <n v="15"/>
    <n v="203"/>
    <n v="2018"/>
    <s v="2018 2018"/>
    <n v="52"/>
    <s v="3.2.2.2"/>
    <n v="2"/>
    <s v="01 - AUDITORIA DE REGULARIDAD"/>
    <s v="Control de Resultados"/>
    <s v="Planes, Programas y Proyectos"/>
    <s v="Hallazgo administrativo"/>
    <s v="Hallazgo administrativo por el inadecuado estado en que se encuentran los predios de los Libertadores; Arrayanes V; Quiba; Lucero Sur; Bellavista Lucero Alto, adquiridos por el IDIGER."/>
    <s v="Implementar una estrategia de mantenimiento de los predios adecuados adquiridos por IDIGER"/>
    <s v="Implementaciòn de la estrategia"/>
    <s v="(Acciones de la estrategia ejecutadas / Acciones de la estrategia programadas)*100"/>
    <n v="1"/>
    <s v="Subdirección de Reducción y Adaptación al Cambio Climático"/>
    <d v="2018-07-15T00:00:00"/>
    <d v="2019-05-17T00:00:00"/>
    <m/>
    <m/>
    <n v="0.1"/>
    <s v="La dependencia manifiesta que se tendran en cuenta los barrios reportados para incluirlos en priorizaciones del contrato 328 de 2017 de Aguas de Bogotá, de acuerdo al alcance del contrato y en proximos procesos que se ejecutaran en 2019 para el mantenimie"/>
    <m/>
    <m/>
    <m/>
    <m/>
    <m/>
    <m/>
    <m/>
    <m/>
    <m/>
    <m/>
    <n v="0"/>
    <s v="SEGUIMIENTO ABRIL OCI: Se recomienda dar estricto cumplimiento a la acción formulada realizando los reportes a las localidades con predios en adecuación de acuerdo a la programación, es importante mencionar que el cumplimiento de la acción está previsto p"/>
    <n v="0"/>
    <s v="SEGUIMIENTO JULIO OCI: Se requiere sea remitida la estrategia formulada (documento avalado) en la cual se discrimine cada una de las acciones programdas con los soporets de ejecución de estas acciones para calificación del indicador."/>
    <n v="100"/>
    <s v="SEGUIMIENTO OCTUBRE OCI: La dependencia informa sobre la formulación de una estrategia y la implementación de la misma a través del desarrollo de las acciones propuestas, se evidencia acta de socialización de la estrategia con fecha 29/03/2019, así como r"/>
    <n v="1"/>
    <s v="La dependencia informa sobre la formulación de una estrategia y la implementación de la misma a través del desarrollo de las acciones propuestas, se evidencia acta de socialización de la estrategia con fecha 29/03/2019, así como reporte de las visitas rea"/>
    <x v="0"/>
    <m/>
    <m/>
    <s v="CUMPLIDA"/>
    <s v="CERRADA AUDITORIA CÓD 57 PAD 2020"/>
  </r>
  <r>
    <n v="16"/>
    <n v="203"/>
    <n v="2018"/>
    <s v="2018 2018"/>
    <n v="58"/>
    <s v="3.2.3"/>
    <n v="1"/>
    <s v="02 - AUDITORIA DE DESEMPEÑO"/>
    <s v="Control Gestión"/>
    <s v="Gestión Contractual"/>
    <s v="HALLAZGO ADMINISTRATIVO CON INCIDENCIA FISCAL Y  PRESUNTA INCIDENCIA DISCIPLINARIA"/>
    <s v="Hallazgo administrativo con presunta incidencia disciplinaria y fiscal por la suma de $235.521.249,60, al pagar 371,86 metros cuadrados que no fueron recibidos en el inmueble arrendado por IDIGER con el contrato N° 391 de 2016"/>
    <s v="Solicitar a la Oficina Jurídica se incluya una cláusula dentro de los contratos de arrendamiento, en la cual se especifique los conceptos de área construida y área del lote a arrendar"/>
    <s v="Contratos de arrendamiento de la SMEyD con cláusula aclaratoria"/>
    <s v="N° de contratos de arrendamiento adelantados con la respectiva cláusula aclaratoria/N° de contratos de arrendamiento de la SMEyD adelantados a partir del segundo semestre de 2018"/>
    <n v="1"/>
    <s v="Sub. Para el Manejo de Emergencias y Desastres"/>
    <d v="2018-12-01T00:00:00"/>
    <d v="2019-06-01T00:00:00"/>
    <n v="0"/>
    <m/>
    <m/>
    <m/>
    <n v="1"/>
    <s v="12-04-2019: A la fecha del seguimiento, no se ha requerido adelantar procesos contractuales para el arrendamiento de inmuebles en la Subdirección para el Manejo de Emergencias y Desastres, en los cuales se incluya la respectiva clausula aclaratoria confor"/>
    <m/>
    <m/>
    <m/>
    <m/>
    <m/>
    <m/>
    <m/>
    <m/>
    <n v="0"/>
    <s v="12-04-2019: A la fecha del seguimiento, no se ha requerido adelantar procesos contractuales para el arrendamiento de inmuebles en la Subdirección para el Manejo de Emergencias y Desastres, en los cuales se incluya la respectiva clausula aclaratoria confor"/>
    <n v="0"/>
    <s v="La dependencia manifiesta que a la fecha del seguimiento, no se ha requerido adelantar procesos contractuales para el arrendamiento de inmuebles en la Subdirección para el Manejo de Emergencias y Desastres, en los cuales se incluya la respectiva clausula "/>
    <m/>
    <m/>
    <n v="1"/>
    <s v="El 20 de septiembre de 2019 se firmó el contrato 442 de 2019, mediante el cual se contrató a título de arrendamiento un inmueble para la operación del CDLYR y la SMEYD. En el capitulo 2 aspectos técnicos del contrato 2.5 Descripción de espacios generales "/>
    <x v="0"/>
    <m/>
    <m/>
    <s v="CUMPLIDA"/>
    <s v="CERRADA AUDITORIA CÓD 57 PAD 2020"/>
  </r>
  <r>
    <n v="17"/>
    <n v="203"/>
    <n v="2018"/>
    <s v="2018 2018"/>
    <n v="58"/>
    <s v="3.2.4"/>
    <n v="1"/>
    <s v="02 - AUDITORIA DE DESEMPEÑO"/>
    <s v="Control Gestión"/>
    <s v="Gestión Contractual"/>
    <s v="HALLAZGO ADMINISTRATIVO CON INCIDENCIA FISCAL Y  PRESUNTA INCIDENCIA DISCIPLINARIA"/>
    <s v="Hallazgo administrativo con presunta incidencia disciplinaria y fiscal por mayor valor pagado en cuantía de $370.534.272 dentro del Contrato de Arrendamiento N° 391 de 2016"/>
    <s v="Elaborar los estudios de mercado y documentos precontractuales para el arrendamiento, que se adelante en el año 2018, con los detalles necesarios que permitan la escogencia de los inmuebles más favorables para las necesidades de la entidad"/>
    <s v="Estudios de mercado y doc contractuales detallados que permitan escogencia oferta mas favorable"/>
    <s v="N° estudios de mercado y documentos contractuales detallados que permitan la escogencia de la oferta mas favorable/N° de contratos de arrendamiento adelantados en la SMEyD"/>
    <n v="1"/>
    <s v="Sub. Para el Manejo de Emergencias y Desastres"/>
    <d v="2018-12-01T00:00:00"/>
    <d v="2019-06-01T00:00:00"/>
    <m/>
    <m/>
    <m/>
    <m/>
    <n v="1"/>
    <s v="12-04-2019: A la fecha del seguimiento no se ha requerido adelantar procesos contractuales para el arrendamiento de inmuebles en la Subdirección para el Manejo de Emergencias y Desastres, frente a los cuales se requiera elaborar estudios de mercados u otr"/>
    <m/>
    <m/>
    <m/>
    <m/>
    <m/>
    <m/>
    <m/>
    <m/>
    <n v="0"/>
    <s v="12-04-2019: A la fecha del seguimiento no se ha requerido adelantar procesos contractuales para el arrendamiento de inmuebles en la Subdirección para el Manejo de Emergencias y Desastres, frente a los cuales se requiera elaborar estudios de mercados u otr"/>
    <n v="100"/>
    <s v="A la fecha del seguimiento, no se ha requerido adelantar procesos contractuales para el arrendamiento de inmuebles en la Subdirección para el Manejo de Emergencias y Desastres, en los cuales se incluya la respectiva clausula aclaratoria conforme a la acci"/>
    <m/>
    <m/>
    <n v="1"/>
    <s v="El 20 de septiembre de 2019 se firmó el contrato 442 de 2019, mediante el cual se contrató a título de arrendamiento un inmueble para la operación del CDLYR y la SMEYD. Los estudios previos elaborados para la escogencia del contratista, incluyeron un estu"/>
    <x v="0"/>
    <m/>
    <m/>
    <s v="CUMPLIDA"/>
    <s v="CERRADA AUDITORIA CÓD 57 PAD 2020"/>
  </r>
  <r>
    <n v="18"/>
    <n v="203"/>
    <n v="2018"/>
    <s v="2018 2018"/>
    <n v="58"/>
    <s v="3.2.6"/>
    <n v="1"/>
    <s v="02 - AUDITORIA DE DESEMPEÑO"/>
    <s v="Control Gestión"/>
    <s v="Gestión Contractual"/>
    <s v="Hallazgo Administrativo con presunta incidencia disciplinaria"/>
    <s v="Hallazgo administrativo con presunta incidencia disciplinaria por falta de seguimiento por parte del IDIGER a la cancelación de la contribución parafiscal al Fondo Nacional de Formación Profesional de la Industria de la Construcción (FIC) dentro de los co"/>
    <s v="Incluir en los estudios previos y en la Minuta del contrato de obra la cancelación al Fondo Nacional de Formación Profesional de la Industria de la Construcción (FIC)."/>
    <s v="Contratos de obra con cancelación del FIC"/>
    <s v="Número de Contratos de Obra ejecutados con cancelación de FIC/ número de contratos de obra ejecutados"/>
    <n v="1"/>
    <s v="Sub. Reducción del Riesgo y Adaptación al Cambio Climático"/>
    <d v="2018-11-14T00:00:00"/>
    <d v="2019-06-28T00:00:00"/>
    <m/>
    <m/>
    <n v="1"/>
    <s v="04/09/2019 Se incluyó en los estudios previos y en la Minuta del contrato de obra la cancelación al Fondo Nacional de Formación Profesional de la Industria de la Construcción (FIC)._x000a_ Evidencias:_x000a_ Estudios previos_x000a_ _x000a_ SEGUIMIENTO OCI 2019: El indicador hace"/>
    <m/>
    <m/>
    <m/>
    <m/>
    <m/>
    <m/>
    <m/>
    <m/>
    <m/>
    <m/>
    <n v="0"/>
    <s v=" SEGUIMIENTO ABRIL OCI 2019: El indicador hace referencia a la cancelación del FIC para los contratos ejecutados, por lo tanto esta es la evidencia que se debe presentar. Teniendo en cuenta que el Contrato de Obras de Serranías, aun no inicia y posiblemen"/>
    <n v="50"/>
    <s v="SEGUIMIENTO JULIO OCI : Se evidencian soportes de pago del FIC para obras en JJRONDON, MADRID Y SOTAVENTO, entre los mese de octubre a febrero, asi como solicitudes del pago de FIC via correo electronico._x000a__x000a_Adicionalmente se evidencian estudios previos cor"/>
    <n v="90"/>
    <s v="SEGUIMIENTO OCTUBRE OCI: De acuerdo a lo informado por la dependencia el pago del FIC, se realiza una vez ejecutados los contratos y es requisito para la liquidación del contrato. En cumplimiento de la acción la dependencia remite los estudios previos y m"/>
    <n v="1"/>
    <s v="Se incluyó en los estudios previos y en la Minuta del contrato de obras obras de contratos de obra la cancelación al Fondo Nacional de Formación Profesional de la Industria de la Construcción (FIC):  Casagrande, Porvenir Usme, Arabia, Serranías, La Estrad"/>
    <x v="0"/>
    <m/>
    <m/>
    <s v="CUMPLIDA"/>
    <s v="CERRADA AUDITORIA CÓD 57 PAD 2020"/>
  </r>
  <r>
    <n v="19"/>
    <n v="203"/>
    <n v="2018"/>
    <s v="2018 2018"/>
    <n v="58"/>
    <s v="3.2.11"/>
    <n v="1"/>
    <s v="02 - AUDITORIA DE DESEMPEÑO"/>
    <s v="Control Gestión"/>
    <s v="Gestión Contractual"/>
    <s v="Hallazgo Administrativo con presunta incidencia disciplinaria"/>
    <s v="Hallazgo administrativo con presunta incidencia disciplinaria por recibir elementos que no cumplen con las especificaciones establecidas en los estudios previos del contrato 463 de 2016"/>
    <s v="Almacenar de manera diferencial los elementos del CDLyR con respecto el número del contrato mediante el cual fue adquirido."/>
    <s v="Elementos del CDLyR almacenados de manera diferencial"/>
    <s v="N° de elementos almacenados de manera diferencial/N° de elementos del CDLyR recibidos desde el segundo semestre de 2018"/>
    <n v="1"/>
    <s v="Sub. Para el Manejo de Emergencias y Desastres. Servicios de Logística"/>
    <d v="2018-12-01T00:00:00"/>
    <d v="2019-06-01T00:00:00"/>
    <m/>
    <m/>
    <m/>
    <m/>
    <n v="1"/>
    <s v="12-04-2019: A la fecha de seguimiento se han almacenado de manera diferencial los elementos del CDLyR, con respecto al contrato mediante el cual fue adquirido. De esta forma se han almacenado (5.197) elementos del contrato 407 de 2017 y (848) del Contrato"/>
    <m/>
    <m/>
    <m/>
    <m/>
    <m/>
    <m/>
    <m/>
    <m/>
    <n v="100"/>
    <s v="12-04-2019: A la fecha de seguimiento se han almacenado de manera diferencial los elementos del CDLyR, con respecto al contrato mediante el cual fue adquirido. De esta forma se han almacenado (5.197) elementos del contrato 407 de 2017 y (848) del Contrato"/>
    <n v="100"/>
    <s v="22-07-2019:  A la fecha de seguimiento se han almacenado de manera diferencial los elementos del CDLyR, con respecto al contrato mediante el cual fue adquirido. De esta forma se han almacenado (13.362) de los siguientes contratos:_x000a_•        Contrato 463 de"/>
    <m/>
    <m/>
    <n v="1"/>
    <s v="A 31 de diciembre se han almacenado de manera diferencial los elementos del CDLyR, con respecto al contrato mediante el cual fue adquirido. De esta forma se han almacenado (13.362) de los siguientes contratos:_x000a_•        Contrato 463 de 2016: Colchonetas: 2"/>
    <x v="0"/>
    <m/>
    <m/>
    <s v="CUMPLIDA"/>
    <s v="CERRADA AUDITORIA CÓD 57 PAD 2020"/>
  </r>
  <r>
    <n v="20"/>
    <n v="203"/>
    <n v="2018"/>
    <s v="2018 2018"/>
    <n v="58"/>
    <s v="3.2.11"/>
    <n v="2"/>
    <s v="02 - AUDITORIA DE DESEMPEÑO"/>
    <s v="Control Gestión"/>
    <s v="Gestión Contractual"/>
    <s v="Hallazgo Administrativo con presunta incidencia disciplinaria"/>
    <s v="Hallazgo administrativo con presunta incidencia disciplinaria por recibir elementos que no cumplen con las especificaciones establecidas en los estudios previos del contrato 463 de 2016"/>
    <s v="Solicitar en próximas contrataciones que se incluya el número del contrato en el sticker o sistema de marcación de los elementos que conforman el kit noche."/>
    <s v="Elementos con el número de contrato en su sticker o sistema de marcación definido por la Entidad"/>
    <s v=". N° elementos con el número de contrato en su sticker o sistema de marcación definido por la entidad/ N° elementos adquiridos desde el segundo semestre de 2018 que componen kits noche"/>
    <n v="1"/>
    <s v="Sub. Para el Manejo de Emergencias y Desastres. Servicios de Logística"/>
    <d v="2019-03-01T00:00:00"/>
    <d v="2019-11-06T00:00:00"/>
    <m/>
    <m/>
    <m/>
    <m/>
    <n v="0.5"/>
    <s v="12-04-2019: A la fecha del seguimiento, no se han adelantado procesos de contratación para la adquisición de kit´s noche, por lo tanto en cuanto se requiera, se adelantará el contrato con las respectivas especificaciones que incluya el número del contrato"/>
    <m/>
    <m/>
    <m/>
    <m/>
    <m/>
    <m/>
    <m/>
    <m/>
    <n v="0"/>
    <s v="12-04-2019: A la fecha del seguimiento, no se han adelantado procesos de contratación para la adquisición de kit´s noche, por lo tanto en cuanto se requiera, se adelantará el contrato con las respectivas especificaciones que incluya el número del contrato"/>
    <n v="0"/>
    <s v="La dependencia manifiesta que a la fecha no se han adelantado proceos que pemitan ejecutar la acción. La acción se encuentra en desarrollo."/>
    <n v="0"/>
    <s v="La dependencia informa que a la fecha se está adelantando estudio de mercado para  el proceso de adquisicón de los kits noche, se incluirá en este la necesidad de marcar el número del contrato en el stiker o incorporar un  sistema de marcación de los elem"/>
    <n v="1"/>
    <s v="El proceso para el suministro de los kits noche se viene adelantando, dentro de las especificaciones de los elementos se señalo que estos deben llevar estampado el logo de IDIGER,   el texto “PROHIBIDA SU VENTA Y COMERCIALIZACIÓN&quot;  y el número del contrat"/>
    <x v="0"/>
    <m/>
    <m/>
    <s v="CUMPLIDA"/>
    <s v="CERRADA AUDITORIA CÓD 57 PAD 2020"/>
  </r>
  <r>
    <n v="21"/>
    <n v="203"/>
    <n v="2018"/>
    <s v="2018 2018"/>
    <n v="58"/>
    <s v="3.2.12"/>
    <n v="2"/>
    <s v="02 - AUDITORIA DE DESEMPEÑO"/>
    <s v="Control Gestión"/>
    <s v="Gestión Contractual"/>
    <s v="Hallazgo Administrativo con presunta incidencia disciplinaria"/>
    <s v="Hallazgo administrativo con presunta incidencia disciplinaria por carencia de documentos soporte en el Convenio 018 de 2017 y falta de unicidad en el expediente contractual Convenio No. 199 de 2017"/>
    <s v="Actualizar los procedimientos de Gestión Documental relacionados con la centralización de archivos de gestión"/>
    <s v="Actualización de los procedimientos del proceso de Gestión Documental"/>
    <s v="No. De procedimientos actualizados/No. Prcedimientos a actualizar"/>
    <n v="1"/>
    <s v="Subdirección Corporativa y de Asuntos Disciplinarios"/>
    <d v="2018-12-01T00:00:00"/>
    <d v="2019-06-30T00:00:00"/>
    <m/>
    <m/>
    <m/>
    <m/>
    <m/>
    <m/>
    <n v="1"/>
    <s v="Al momento del seguimiento, la Sub. Corporativa y Asuntos Disciplinarios no ha realizado actividad alguna para el cumplimiento de la acción._x000a_ _x000a_ ABRIL 10DE 2019: Se elaboraron, aprobaron, socializaron y publicaron2 procedimientos con sus respectivas GUIAS,"/>
    <m/>
    <m/>
    <m/>
    <m/>
    <m/>
    <m/>
    <n v="100"/>
    <s v="_x000a_Seguimiento 17/05/2019_x000a_Se evidencia actualización de los procedimientos; Control de Información Documentada 18/12/2018, Gestión de Comunicaciones Oficiales, 08/02/2019 y Procedimiento para la conformación Organización y Administración CAD , 12/04/2019. S"/>
    <m/>
    <m/>
    <m/>
    <m/>
    <n v="1"/>
    <s v="Se evidencia actualización de los procedimientos; Control de Información Documentada 18/12/2018, Gestión de Comunicaciones Oficiales, 08/02/2019 y Procedimiento para la conformación Organización y Administración CAD , 12/04/2019. Se evidencia en el LINK h"/>
    <x v="0"/>
    <n v="1"/>
    <s v="Se evidencia actualización de los procedimientos; Control de Información Documentada 18/12/2018, Gestión de Comunicaciones Oficiales, 08/02/2019 y Procedimiento para la conformación Organización y Administración CAD , 12/04/2019. Se evidencia en el LINK h"/>
    <s v="CUMPLIDA"/>
    <s v="CERRADA AUDITORIA CÓD 57 PAD 2020"/>
  </r>
  <r>
    <n v="22"/>
    <n v="203"/>
    <n v="2018"/>
    <s v="2018 2018"/>
    <n v="58"/>
    <s v="3.2.15"/>
    <n v="1"/>
    <s v="02 - AUDITORIA DE DESEMPEÑO"/>
    <s v="Control Gestión"/>
    <s v="Gestión Contractual"/>
    <s v="Hallazgo administrativo"/>
    <s v="Hallazgo administrativo por la adición del contrato de Interventoría No. 468 de 2017, sin que medie acto administrativo y contraviniendo lo establecido en los estudios previos y en la minuta del contrato"/>
    <s v="Aplicar la Guía del Supervisor del IDIGER."/>
    <s v="Contratos de interventoria a obras cumpliendo con la Guía del Supervisor."/>
    <s v="Número de Contratos de interventoria a obras cumpliendo con la Guía del Supervisor /Número de contratos de interventoria a obras suscritos"/>
    <n v="1"/>
    <s v="Sub. Reducción del Riesgo y Adaptación al Cambio Climático"/>
    <d v="2018-11-15T00:00:00"/>
    <d v="2019-06-28T00:00:00"/>
    <m/>
    <m/>
    <n v="1"/>
    <s v="04/09/2019 Se cumple a cabalidad lo establecido en la guía de la supervisión de la entidad _x000a_ Evidencias: estudios previos_x000a_ _x000a_ SEGUIMIENTO ABRIL OCI: Debe anexarse un soporte en el que se pueda evidenciar la verificación del cumplimiento de la Guía del supe"/>
    <m/>
    <m/>
    <m/>
    <m/>
    <m/>
    <m/>
    <m/>
    <m/>
    <m/>
    <m/>
    <n v="0"/>
    <s v="SEGUIMIENTO ABRIL OCI: Debe anexarse un soporte en el que se pueda evidenciar la verificación del cumplimiento de la Guía del supervisor, como por ejemplo una lista de chequeo._x000a_ "/>
    <n v="0"/>
    <s v="SEGUIMIENTO JULIO 2019: La evidencia suministrada no corresponde con lo propuesto en la acción, se reitera nuevamente que el soporte debe dar cuenta del cumplimiento de la guia del supervisor como por ejemplo una lista de chequeo en la se verifiquen cada "/>
    <n v="100"/>
    <s v="SEGUIMIENTO OCTUBRE: Se recomienda gestionar la formalización y publicación del formato de manera prioritaria para que se pueda utilizar en los procesos._x000a_Por otra parte se evidencian listas de verificacion del cumplimiento de las funciones del supervisor "/>
    <n v="1"/>
    <s v="Se evidencian listas de verificacion del cumplimiento de las funciones del supervisor de acuerdo con lo establecido en el “capítulo V” denominado “Supervisión e interventoría” de la Resolución N° 689 de 2016 “Por la cual se adopta el Manual de Contratació"/>
    <x v="0"/>
    <m/>
    <m/>
    <s v="CUMPLIDA"/>
    <s v="CERRADA AUDITORIA CÓD 57 PAD 2020"/>
  </r>
  <r>
    <n v="23"/>
    <n v="203"/>
    <n v="2018"/>
    <s v="2018 2018"/>
    <n v="58"/>
    <s v="3.2.15"/>
    <n v="2"/>
    <s v="02 - AUDITORIA DE DESEMPEÑO"/>
    <s v="Control Gestión"/>
    <s v="Gestión Contractual"/>
    <s v="Hallazgo administrativo"/>
    <s v="Hallazgo administrativo por la adición del contrato de Interventoría No. 468 de 2017, sin que medie acto administrativo y contraviniendo lo establecido en los estudios previos y en la minuta del contrato"/>
    <s v="Generar controles a través del líder del Área de Obras de la Subdirección (revisiones, check list, )"/>
    <s v="Control Contratos de interventoria a obras cumpliendo con la Guía del Supervisor."/>
    <s v="Número de controles aplicados / número de controles establecidos."/>
    <n v="1"/>
    <s v="Sub. Reducción del Riesgo y Adaptación al Cambio Climático"/>
    <d v="2018-11-15T00:00:00"/>
    <d v="2019-06-28T00:00:00"/>
    <m/>
    <m/>
    <n v="1"/>
    <s v="04/06/2019 Se realiza el control respectivo a los procesos de los cuales se han tramitado las adiciones, se cuenta con las justificaciones técnicas y con la trazabilidad de todo el proceso._x000a_Evidencias:_x000a__x000a_06/27/2019 Se realizó en las reuniones de coordinaci"/>
    <m/>
    <m/>
    <m/>
    <m/>
    <m/>
    <m/>
    <m/>
    <m/>
    <m/>
    <m/>
    <n v="0"/>
    <s v="04/06/2019 Se realiza el control respectivo a los procesos de los cuales se han tramitado las adiciones, se cuenta con las justificaciones técnicas y con la trazabilidad de todo el proceso._x000a_Evidencias:"/>
    <n v="0"/>
    <s v="SEGUIMIENTO JULIO 2019: Se requiere se informe cual ha sido el control establecido y como y a que procesos se han aplicado._x000a__x000a_Se reitera la importancia de cumplir estrictamente con la acción."/>
    <n v="100"/>
    <s v="SEGUIMIENTO OCTUBRE OCI: La dependencia informa que los controles establecidos corresponden a la realización de las reuniones de coordinación de obras de mitigación y las matrices de seguimiento de obra, la dependencia remite tres actas de reunión del gru"/>
    <n v="1"/>
    <s v="La dependencia informa que los controles establecidos corresponden a la realización de las reuniones de coordinación de obras de mitigación y las matrices de seguimiento de obra, la dependencia remite tres actas de reunión del grupo de obras de mitigación"/>
    <x v="0"/>
    <m/>
    <m/>
    <s v="CUMPLIDA"/>
    <s v="CERRADA AUDITORIA CÓD 57 PAD 2020"/>
  </r>
  <r>
    <n v="24"/>
    <n v="203"/>
    <n v="2018"/>
    <s v="2018 2018"/>
    <n v="58"/>
    <s v="3.2.16"/>
    <n v="1"/>
    <s v="02 - AUDITORIA DE DESEMPEÑO"/>
    <s v="Control Gestión"/>
    <s v="Gestión Contractual"/>
    <s v="Hallazgo administrativo"/>
    <s v="Hallazgo administrativo por la ausencia de un procedimiento para el Sistema de Modelación de Amenaza y Riesgo de Bogotá – SISMARB y por no dejar constancia de los productos recibidos en el momento de la terminación del contrato de prestación de servicios "/>
    <s v="Expedir Comunicación Interna, recordando a los Supervisores , la necesidad de recibir a satisfacción el objeto, obligaciones y productos del contrato."/>
    <s v="Comunicación Interna"/>
    <s v="Comunicaciones Internas proyectadas/Comunicaciones Internas remitidas"/>
    <n v="1"/>
    <s v="Oficina Asesora Jurídica"/>
    <d v="2018-11-15T00:00:00"/>
    <d v="2019-03-15T00:00:00"/>
    <m/>
    <m/>
    <m/>
    <m/>
    <m/>
    <m/>
    <m/>
    <m/>
    <n v="1"/>
    <s v="Comunicaciones Internas proyectadas = 1 /Comunicaciones Internas remitidas = 1_x000a_  _x000a_  Al momento del seguimiento, el área emitió el memorando 2019IE33 del 04/01/2019 donde se recuerda a los Supervisores, la necesidad de recibir a satisfacción el objeto, obl"/>
    <m/>
    <m/>
    <m/>
    <m/>
    <n v="100"/>
    <s v="Comunicaciones Internas proyectadas = 1 /Comunicaciones Internas remitidas = 1_x000a_  _x000a_  Al momento del seguimiento, el área emitió el memorando 2019IE33 del 04/01/2019 donde se recuerda a los Supervisores, la necesidad de recibir a satisfacción el objeto, obl"/>
    <n v="100"/>
    <s v="En el primer trimestre se completo el resultado del indicador de las acciones. DFRCH"/>
    <m/>
    <m/>
    <n v="1"/>
    <s v="Al momento del seguimiento, el área emitió el memorando 2019IE33 del 04/01/2019 donde se recuerda a los Supervisores, la necesidad de recibir a satisfacción el objeto, obligaciones y productos del contrato._x000a__x000a_10/10/2019: Mediante la comunicacion interna No"/>
    <x v="0"/>
    <m/>
    <m/>
    <s v="CUMPLIDA"/>
    <s v="CERRADA AUDITORIA CÓD 57 PAD 2020"/>
  </r>
  <r>
    <n v="25"/>
    <n v="203"/>
    <n v="2018"/>
    <s v="2018 2018"/>
    <n v="58"/>
    <s v="3.2.16"/>
    <n v="2"/>
    <s v="02 - AUDITORIA DE DESEMPEÑO"/>
    <s v="Control Gestión"/>
    <s v="Gestión Contractual"/>
    <s v="Hallazgo administrativo"/>
    <s v="Hallazgo administrativo por la ausencia de un procedimiento para el Sistema de Modelación de Amenaza y Riesgo de Bogotá – SISMARB y por no dejar constancia de los productos recibidos en el momento de la terminación del contrato de prestación de servicios "/>
    <s v="Desarrollar y socializar un documento del uso y operación para el funcionamiento de la herramienta SISMARB dentro del sistema de gestión de calidad de la entidad."/>
    <s v="Avance desarrollo del documento del SISMARB."/>
    <s v="Doc elaborado/Doc Proyectado"/>
    <n v="1"/>
    <s v="Sub. Análisis_x000a_  Análisis de Riesgos y Efectos del Cambio Climático"/>
    <d v="2018-11-15T00:00:00"/>
    <d v="2019-03-15T00:00:00"/>
    <n v="1"/>
    <s v="El grupo de riesgo sísmico de la Subdirección de Análisis y Gestión de Riesgos y Efectos del Cambio Climático contactó a la Oficina Asesora de Planeación con el fin de incluir un procedimiento para el SISMARB en el sistema de gestión de calidad de la enti"/>
    <m/>
    <m/>
    <m/>
    <m/>
    <m/>
    <m/>
    <m/>
    <m/>
    <m/>
    <m/>
    <m/>
    <m/>
    <n v="80"/>
    <s v="SEGUIMIENTO MAYO OCI: Se recomienda priorizar la oficialización del documento asi como su socialización y remitir los soportes de cumplimiento a la Oficina de Control Interno toda vez que la acción se encuentra vencida desde el mes de marzo de 2019."/>
    <n v="90"/>
    <s v="SEGUIMIENTO JULIO DE 2019: Se evidencian soportes de gestión asi como documento definitivo aprobado por las areas pertinentes, al verificar mapa de procesos este aun no se encuentra publicado, se requiere agilizar el proceso de publicación para el cierre "/>
    <m/>
    <s v="No se registro reporte"/>
    <n v="1"/>
    <s v="Se cuenta con  publicación  del Instructivo SISMARB en el mapa de procesos, en el siguiente link: https://www.idiger.gov.co/web/guest/conocimiento. --&gt; Caracterización de escenarios de riesgo --&gt; CR-IN-02 Instructivo para la Modelación de Escenarios de Ri"/>
    <x v="0"/>
    <m/>
    <m/>
    <s v="CUMPLIDA"/>
    <s v="CERRADA AUDITORIA CÓD 57 PAD 2020"/>
  </r>
  <r>
    <n v="26"/>
    <n v="203"/>
    <n v="2018"/>
    <s v="2018 2018"/>
    <n v="58"/>
    <s v="3.2.17"/>
    <n v="1"/>
    <s v="02 - AUDITORIA DE DESEMPEÑO"/>
    <s v="Control Gestión"/>
    <s v="Gestión Contractual"/>
    <s v="Hallazgo administrativo"/>
    <s v="Hallazgo administrativo por inconsistencias en el inventario del CDLyR y los formatos de entrega de ayuda humanitaria de los Kits de noche adquiridos bajo el contrato 463 de 2016"/>
    <s v="Registrar como novedad en las acta de cliente externo, cuando se entreguen elementos adquiridos mediante contratos diferentes, con el fin de contar con total claridad sobre el origen de los elementos entregados, cuando se entreguen elementos de contratos "/>
    <s v="Actas con entregas de elementos de diferentes contratos con registro de novedades"/>
    <s v="N° de actas de cliente externo con novedades de entrega de elementos de diferentes contratos/N° Actas de cliente externo en las cuales se entregan elementos de diferentes contratos"/>
    <n v="1"/>
    <s v="Sub. Para el Manejo de Emergencias y Desastres. Servicios de Logística"/>
    <d v="2018-12-01T00:00:00"/>
    <d v="2019-11-06T00:00:00"/>
    <m/>
    <m/>
    <m/>
    <m/>
    <n v="1"/>
    <s v="12-04-2019: Desde diciembre de 2018 a la fecha se registran las novedades en las actas de cliente externo, respecto a la entrega de ayudas humanitarias de diferentes contratos, con el proposito de realizar mejor trazabilidad sobre las ayudas entregadas. D"/>
    <m/>
    <m/>
    <m/>
    <m/>
    <m/>
    <m/>
    <m/>
    <m/>
    <n v="0"/>
    <s v="12-04-2019: Desde diciembre de 2018 a la fecha se registran las novedades en las actas de cliente externo, respecto a la entrega de ayudas humanitarias de diferentes contratos, con el proposito de realizar mejor trazabilidad sobre las ayudas entregadas. D"/>
    <n v="80"/>
    <s v="La dependencia manifiesta que desde diciembre de 2018 a la fecha se registran las novedades en las actas de cliente externo, respecto a la entrega de ayudas humanitarias de diferentes contratos, con el proposito de realizar mejor trazabilidad sobre las ay"/>
    <m/>
    <m/>
    <n v="1"/>
    <s v="Desde diciembre de 2018 a la fecha se registran las novedades en las actas de cliente externo, respecto a la entrega de ayudas humanitarias de diferentes contratos, con el propósito de realizar mejor trazabilidad sobre las ayudas entregadas. Para el perío"/>
    <x v="0"/>
    <m/>
    <m/>
    <s v="CUMPLIDA"/>
    <s v="CERRADA AUDITORIA CÓD 57 PAD 2020"/>
  </r>
  <r>
    <n v="27"/>
    <n v="203"/>
    <n v="2018"/>
    <s v="2018 2018"/>
    <n v="58"/>
    <s v="3.2.18"/>
    <n v="1"/>
    <s v="02 - AUDITORIA DE DESEMPEÑO"/>
    <s v="Control Gestión"/>
    <s v="Gestión Contractual"/>
    <s v="Hallazgo administrativo"/>
    <s v="Hallazgo administrativo por falta de identificación efectiva en los elementos entregados bajo el contrato N° 463 de 2016 con el fin de prevenir su comercialización"/>
    <s v="En los próximos procesos que se adelanten para la adquisición de kits noche, incluir que la identificación o marcación de los elementos que componen el kit, se realice directamente en estos . Esta marcación puede ser bordada o estampada para reducir la po"/>
    <s v="Suscripción de contratos que incluya elementos con marcación en bordado o estampado"/>
    <s v="N° de elementos del kit noche marcados o identificados directamente en estos/N° de elementos adquiridos de kits noche"/>
    <n v="1"/>
    <s v="Sub. Para el Manejo de Emergencias y Desastres. Servicios de Logística"/>
    <d v="2019-03-01T00:00:00"/>
    <d v="2019-11-06T00:00:00"/>
    <m/>
    <m/>
    <m/>
    <m/>
    <n v="0.5"/>
    <s v="12-04-2019: A la fecha del seguimiento no requiriío adelantar procesos contractuales para la adquisición de kits noche para el CDLyR, en los cuales se incluyan las especificaciones de marcado directo en los kits._x000a_22-07-2019: 12-04-2019: A la fecha del seg"/>
    <m/>
    <m/>
    <m/>
    <m/>
    <m/>
    <m/>
    <m/>
    <m/>
    <n v="0"/>
    <s v="12-04-2019: A la fecha del seguimiento no requiriío adelantar procesos contractuales para la adquisición de kits noche para el CDLyR, en los cuales se incluyan las especificaciones de marcado directo en los kits."/>
    <n v="0"/>
    <s v="La dependencia manifiesta que a la fecha del seguimiento no requiriío adelantar procesos contractuales para la adquisición de kits noche para el CDLyR, en los cuales se incluyan las especificaciones de marcado directo en los kits. Es importante aclarar qu"/>
    <m/>
    <m/>
    <n v="1"/>
    <s v="El proceso para el suministro de los kits noche se viene adelantando, dentro de las especificaciones de los elementos se señalo que estos deben llevar estampado el logo de IDIGER,   el texto “PROHIBIDA SU VENTA Y COMERCIALIZACIÓN&quot;  y el número del contrat"/>
    <x v="0"/>
    <m/>
    <m/>
    <s v="CUMPLIDA"/>
    <s v="CERRADA AUDITORIA CÓD 57 PAD 2020"/>
  </r>
  <r>
    <n v="28"/>
    <n v="203"/>
    <n v="2018"/>
    <s v="2018 2018"/>
    <n v="58"/>
    <s v="3.2.19"/>
    <n v="1"/>
    <s v="02 - AUDITORIA DE DESEMPEÑO"/>
    <s v="Control Gestión"/>
    <s v="Gestión Contractual"/>
    <s v="Hallazgo administrativo"/>
    <s v="Hallazgo administrativo por no encontrarse liquidado el convenio interadministrativo 018 de 2017"/>
    <s v="Suscribir Acta de Liquidación o solicitar el Acta de Liquidación a quien sea supervisor del Convenio interadministrativo, en los tiempos establecidos por la normatividad vigente."/>
    <s v="Acta de Liquidación."/>
    <s v="Actas de Liquidación gestionadas ante supervisión EAAB Convenio limpieza canales y quebradas / Convenio limpieza canales y quebradas finalizados"/>
    <n v="1"/>
    <s v="Sub. Reducción del Riesgo y Adaptación al Cambio Climático"/>
    <d v="2018-11-14T00:00:00"/>
    <d v="2019-07-15T00:00:00"/>
    <m/>
    <m/>
    <n v="0.8"/>
    <s v="04/09/2019 A la fecha se gestiono el acta de liquidación del Convenio 018 de 2017 se encuentra para firma por parte de la EAAB ya firmado por IDIGER. _x000a_ Evidencias acta Firmada por Idiger_x000a_ _x000a_SEGUIMIENTO OCI 2019: El documento remitido hace referencia a una "/>
    <m/>
    <m/>
    <m/>
    <m/>
    <m/>
    <m/>
    <m/>
    <m/>
    <m/>
    <m/>
    <n v="80"/>
    <s v="SEGUIMIENTO OCI 2019: El documento remitido hace referencia a una liquidación realizada durante el mes de marzo de 2018 por lo cual la evidencia no corresponde a la acción toda vez que el periodo de ejecución de la acción es del 14 de noviembre de 2018 al"/>
    <n v="50"/>
    <s v="SEGUIMIENTO JULIO OCI 2019: La dependencia informa que a la fecha se gestiono por medio de comunicación CR-33562 la solicitud de firma del acta de liquidacion por parte de la EAAB, ya que esta acta se encuentra firmada por párte del IDIGER con fecha marzo"/>
    <n v="100"/>
    <s v="SEGUIMEINTO OCTUBRE OCI: La dependencia remite acta de liquidación firmada por las partes del convenio 018 de 2017, con la cual se evidencia cumplimiento de la acción."/>
    <n v="1"/>
    <s v="La dependencia remite acta de liquidación firmada por las partes del convenio 018 de 2017, con la cual se evidencia cumplimiento de la acción."/>
    <x v="0"/>
    <m/>
    <m/>
    <s v="CUMPLIDA"/>
    <s v="CERRADA AUDITORIA CÓD 57 PAD 2020"/>
  </r>
  <r>
    <n v="29"/>
    <n v="203"/>
    <n v="2019"/>
    <s v="2019 2019"/>
    <n v="22"/>
    <s v="3.1.1.1"/>
    <n v="1"/>
    <s v="1 01 - AUDITORIA DE REGULARIDAD"/>
    <s v="Control Gestión"/>
    <s v="Control Fiscal Interno"/>
    <s v="Hallazgo Administrativo con presunta incidencia disciplinaria"/>
    <s v="Hallazgo administrativo con presunta incidencia disciplinaria, por incumplimiento del procedimiento para la aprobación de ítems no previstos, fijado en el numeral 23 del procedimiento de ejecución de obras código GMR-PD-01 Versión 4"/>
    <s v="Comunicar al contratista de obra e interventoria mediante oficio los lineamientos para proceder en los casos en los que sea necesario la creación de los Items No previstos NPs."/>
    <s v="Items No previstos NPs."/>
    <s v="Un oficio generado"/>
    <n v="1"/>
    <s v="Subdirección de Reducción de Riesgos y Adaptación a Cambio Climático"/>
    <d v="2019-04-24T00:00:00"/>
    <d v="2020-03-31T00:00:00"/>
    <m/>
    <m/>
    <n v="100"/>
    <s v="06/27/2019  Se elaboró el oficio  de los lineamientos para proceder en los casos en los que sea necesario la creación de los Ítems No previstos NPs._x000a__x000a_Evidencias: oficio_x000a__x000a_10/01/2019 Acciones desarrolladas  _x000a_Se elaboraron los oficios   de los lineamientos  "/>
    <m/>
    <m/>
    <m/>
    <m/>
    <m/>
    <m/>
    <m/>
    <m/>
    <m/>
    <m/>
    <n v="0"/>
    <m/>
    <n v="0"/>
    <s v="SEGUIMIENTO JULIO DE 2019: La dependencia remite oficio proyectado pero no se evidencia que este hay sido remitiod al contratista. La acciòn se encuentra dentro de terminos."/>
    <n v="100"/>
    <s v="SEGUIMIENTO OCTUBRE DE 2019: Se evidencian documentos emitidos con lineamientos respectos al trámite de No Previstos, para la obras de Casagrande,  Porvenir Usme, y Arabia (obras que requirieron aprobación de no previstos), adicionalmente la dependencia m"/>
    <m/>
    <s v="Se encuentra en desarrollo la acción hasta 2020"/>
    <x v="0"/>
    <m/>
    <m/>
    <s v="CUMPLIDA"/>
    <m/>
  </r>
  <r>
    <n v="30"/>
    <n v="203"/>
    <n v="2019"/>
    <s v="2019 2019"/>
    <n v="22"/>
    <s v="3.1.1.1"/>
    <n v="2"/>
    <s v="1 01 - AUDITORIA DE REGULARIDAD"/>
    <s v="Control Gestión"/>
    <s v="Control Fiscal Interno"/>
    <s v="Hallazgo Administrativo con presunta incidencia disciplinaria"/>
    <s v="Hallazgo administrativo con presunta incidencia disciplinaria, por incumplimiento del procedimiento para la aprobación de ítems no previstos, fijado en el numeral 23 del procedimiento de ejecución de obras código GMR-PD-01 Versión 4"/>
    <s v="Incorporar en los Estudios Previos, los pliegos de condiciones y en la minutas de los contratos de interventoría la obligación de aprobar los ítems no previstos– NP’s, asegurándose de su correspondencia con los precios de los insumos contractuales, precio"/>
    <s v="Tipologia de No Previstos NPs"/>
    <s v="Documento modificado"/>
    <n v="3"/>
    <s v="Subdirección de Reducción de Riesgos y Adaptación a Cambio Climático"/>
    <d v="2019-04-24T00:00:00"/>
    <d v="2019-12-31T00:00:00"/>
    <m/>
    <m/>
    <m/>
    <s v="06/27/2019 Se incorporó en los Estudios Previos, los pliegos de condiciones y en la minutas de los contratos de interventoría la obligación de aprobar los ítems no previstos– NP’s, asegurándose de su correspondencia con los precios de los insumos contract"/>
    <m/>
    <m/>
    <m/>
    <m/>
    <m/>
    <m/>
    <m/>
    <m/>
    <m/>
    <m/>
    <n v="0"/>
    <m/>
    <n v="0"/>
    <s v="SEGUIMIENTO JULIO DE 2019: La dependencia remite estudiso previos de la obra en el barrio el porvenir. La acciòn se encuentra en ejecuciòn se solicita dar cumplimeinto a la acciÓN: Incorporar en los Estudios Previos, los pliegos de condiciones y en la min"/>
    <n v="50"/>
    <s v="SEGUIMIENTO OCTUBRE DE 2019: La dependencia remite las minutas suscritas y los estudios previos correspondientes a los contratos Juan Jose Rondon, Arabia, La estrada, Serranias, Porvenir y casagrande, especificando en la forma de pago lo siguiente:_x000a_&quot;El va"/>
    <n v="1"/>
    <s v="Se incorporó en los Estudios Previos, los pliegos de condiciones y en la minutas de los contratos de interventoría la obligación de aprobar los ítems no previstos– NP’s , así  “32. Efectuar el análisis de precios unitarios de dichas actividades, aseguránd"/>
    <x v="0"/>
    <m/>
    <m/>
    <s v="CUMPLIDA"/>
    <s v="CERRADA AUDITORIA CÓD 57 PAD 2020"/>
  </r>
  <r>
    <n v="31"/>
    <n v="203"/>
    <n v="2019"/>
    <s v="2019 2019"/>
    <n v="22"/>
    <s v="3.1.1.2"/>
    <n v="1"/>
    <s v="1 01 - AUDITORIA DE REGULARIDAD"/>
    <s v="Control Gestión"/>
    <s v="Control Fiscal Interno"/>
    <s v="Hallazgo administrativo"/>
    <s v="Hallazgo administrativo por inexactitud del Informe de Gestión de Proyectos Ambientales del PACA y la Información Contractual de los proyectos PACA"/>
    <s v="Articular el procedimiento de formulación y/o seguimiento a los proyectos de inversión o el que haga sus veces con el manual definido por la Secretaria Distrital de Ambiente-SDA para la formulación y seguimiento del PACA o el que haga sus veces."/>
    <s v="Procedimiento Actualizado"/>
    <s v="Un procedimiento actualizado y socializado con el área de planeación y los referentes de cada proyecto."/>
    <n v="1"/>
    <s v="Oficina Asesora de Planeación"/>
    <d v="2019-05-02T00:00:00"/>
    <d v="2019-08-30T00:00:00"/>
    <m/>
    <m/>
    <m/>
    <m/>
    <m/>
    <m/>
    <m/>
    <m/>
    <m/>
    <m/>
    <n v="1"/>
    <s v="_x000a_Seguimiento 31/12/2019_x000a__x000a_Se realizó la actualización del procedimiento Formulación, reformulación y modificación de planes, programas y proyectos de inversión y quedo en la versión 7, en la cual se incluyó dentro de la política el instrumento de Lineamien"/>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0.8"/>
    <s v="Seguimiento 15 de Octubre 2019: Se elaboró anexo &quot;ARTICULACIÓN PACA&quot; al procedimiento &quot;Formulación, Reformulación y Modificación de Planes, Programas y Proyectos de Inversión PLE-PD-04”  articulado con el manual definido por la Secretaria Distrital de Amb"/>
    <n v="1"/>
    <s v="Se evidenció la actualización del procedimiento Formulación, reformulación y modificación de planes, programas y proyectos de inversión y quedo en la versión 7, y se evidenció  dentro de la política el instrumento de Lineamientos para la Gestión de Proyec"/>
    <x v="0"/>
    <m/>
    <m/>
    <s v="CUMPLIDA"/>
    <s v="CERRADA AUDITORIA CÓD 57 PAD 2020"/>
  </r>
  <r>
    <n v="32"/>
    <n v="203"/>
    <n v="2019"/>
    <s v="2019 2019"/>
    <n v="22"/>
    <s v="3.1.1.3"/>
    <n v="1"/>
    <s v="1 01 - AUDITORIA DE REGULARIDAD"/>
    <s v="Control Gestión"/>
    <s v="Control Fiscal Interno"/>
    <s v="Hallazgo administrativo"/>
    <s v="Hallazgo administrativo por incumplimiento de los lineamientos establecidos en el instructivo CBN-021, para la elaboración del informe de Balance social."/>
    <s v="Solicitar a la Contraloría una capacitación sobre la información establecida en los instructivos con el fin de aclarar dudas en la elaboración de los informes."/>
    <s v="Solicitud de Capacitación."/>
    <s v="Una capacitación solicitada."/>
    <n v="1"/>
    <s v="Oficina Asesora de Planeación"/>
    <d v="2019-09-02T00:00:00"/>
    <d v="2020-02-28T00:00:00"/>
    <m/>
    <m/>
    <m/>
    <m/>
    <m/>
    <m/>
    <m/>
    <m/>
    <m/>
    <m/>
    <n v="1"/>
    <s v="Seguimiento a 30/09/2019:_x000a_Se realizó una reunión adicional con la Secretaria Distrital de Planeación con el fin de aclarar dudas con respecto al reporte de la población en el sistema SEGPLAN._x000a__x000a__x000a_Seguimiento 20/06/2019: _x000a_El 21 de mayo de 2019, la Oficina As"/>
    <m/>
    <m/>
    <n v="0"/>
    <m/>
    <n v="0.7"/>
    <s v="Seguimiento18 de julio de 2019: _x000a_En efecto se evidenció que la OAP solicitó asesoría y acompañamiento de la Contraloría de Bogotá mediante radicado EE6784, en el sentido de tener mayor claridad para realizar el Informe de Balance Social  CBN 0021 de los p"/>
    <n v="1"/>
    <s v="Seguimiento 15 de Octubre 2019:_x000a_Se realizó una reunión  el día 22 de agosto de 2019 con la Secretaria Distrital de Planeación &quot;Orientaciones formulación de proyectos&quot;. de acuerdo a lo sugerido por la contraloría de Bogotá.  y por lo tanto teniendo en cuen"/>
    <m/>
    <s v="Se encuentra en desarrollo la acción hasta 2020"/>
    <x v="0"/>
    <m/>
    <m/>
    <s v="CUMPLIDA"/>
    <m/>
  </r>
  <r>
    <n v="33"/>
    <n v="203"/>
    <n v="2019"/>
    <s v="2019 2019"/>
    <n v="22"/>
    <s v="3.1.1.3"/>
    <n v="2"/>
    <s v="1 01 - AUDITORIA DE REGULARIDAD"/>
    <s v="Control Gestión"/>
    <s v="Control Fiscal Interno"/>
    <s v="Hallazgo administrativo"/>
    <s v="Hallazgo administrativo por incumplimiento de los lineamientos establecidos en el instructivo CBN-021, para la elaboración del informe de Balance social."/>
    <s v="Incluir un anexo al procedimiento asociado al seguimiento a los proyectos de inversión con la información relevante para el reporte en SIVICOF."/>
    <s v="Procedimiento Actualizado"/>
    <s v="Un procedimiento actualizado y socializado con el área de planeación del IDIGER."/>
    <n v="1"/>
    <s v="Oficina Asesora de Planeación"/>
    <d v="2019-09-02T00:00:00"/>
    <d v="2020-02-28T00:00:00"/>
    <m/>
    <m/>
    <m/>
    <m/>
    <m/>
    <m/>
    <m/>
    <m/>
    <m/>
    <m/>
    <n v="1"/>
    <s v="_x000a_Seguimiento 31/12/2019_x000a__x000a_Se elaboró el anexo para la rendición de cuentas sistema de vigilancia y control  fiscal – SIVICOF, el cual será vinculado al procedimiento de Seguimiento y Control a la Gestión Institucional._x000a__x000a__x000a_Seguimeinto a 30/09/2019:_x000a__x000a_Se estan"/>
    <m/>
    <m/>
    <n v="0"/>
    <m/>
    <n v="0.1"/>
    <s v="Seguimiento18 de jukio de 2019: _x000a_En efecto se evidenció que la OAP solicitó asesoría y acompañamiento de la Contraloría de Bogotá mediante radicado EE6784, en el sentido de tener mayor claridad para realizar el Informe de Balance Social  CBN 0021 de los p"/>
    <n v="0"/>
    <s v="Seguimiento 15 de Octubre 2019: Se elaboró anexo &quot;ARTICULACIÓN PACA&quot; al procedimiento &quot;Formulación, Reformulación y Modificación de Planes, Programas y Proyectos de Inversión PLE-PD-04”  articulado con el manual definido por la Secretaria Distrital de Amb"/>
    <n v="0.8"/>
    <s v="Seguimiento 31/12/2019_x000a__x000a_Se evidenció la elaboración  del anexo para la rendición de cuentas sistema de vigilancia y control  fiscal – SIVICOF, falta vincularlo  al procedimiento de Seguimiento y Control a la Gestión Institucional."/>
    <x v="1"/>
    <n v="80"/>
    <s v="Seguimiento 29/04/2020_x000a__x000a_Se evidenció la elaboración  del anexo para la rendición de cuentas sistema de vigilancia y control  fiscal – SIVICOF, sin embargo  se observó  en el mapa de procesos el procedimiento &quot;Seguimiento y_x000a_Control a la Gestión Institucion"/>
    <s v="VENCIDA"/>
    <m/>
  </r>
  <r>
    <n v="34"/>
    <n v="203"/>
    <n v="2019"/>
    <s v="2019 2019"/>
    <n v="22"/>
    <s v="3.1.1.4"/>
    <n v="1"/>
    <s v="1 01 - AUDITORIA DE REGULARIDAD"/>
    <s v="Control Gestión"/>
    <s v="Control Fiscal Interno"/>
    <s v="Hallazgo administrativo"/>
    <s v="Hallazgo administrativo, por omitir la notificación de cambio del supervisor del contrato de interventoría 212 de 2018"/>
    <s v="El Director de la Entidad Notificará a través de Comunicación Interna la designación o cambio de la supervisor."/>
    <s v="Comunicación Interna y Seguimiento"/>
    <s v="Comunicaciones de cambio de supervisión/ Solicitudes del área de cambio de supervisión"/>
    <n v="1"/>
    <s v="Oficina Asesora Jurídica"/>
    <d v="2019-04-23T00:00:00"/>
    <d v="2020-04-07T00:00:00"/>
    <m/>
    <m/>
    <m/>
    <m/>
    <m/>
    <m/>
    <m/>
    <m/>
    <m/>
    <s v="Seguimiento 22/07/2019: El 03 de Julio de 2019, la coordinadora del Grupo de Gestión Contractual remitó correo a los abogados del área, donde se les socializa los diferente formatos de las comunicaciones y delegaciones para firma del ingeniero Richard (1."/>
    <m/>
    <m/>
    <m/>
    <m/>
    <n v="0"/>
    <m/>
    <n v="100"/>
    <s v="Se realiza el seguimiento a la accion que es realizar la socializacion de los diferentes formatos y delegaciones y se evidencio el cumplimiento de la accion de mejora mediante correo electronico enviado por la Dra Olga Serrano el 03/07/2019. DFRCH. _x000a__x000a_Comu"/>
    <n v="100"/>
    <s v="El 16/10/2019 la OAJ remitio el correo electronico de documentos Cordis de 09/10/2019. evidenciando la informacion de cambios en la supervision, comunicacion que estaba descrita en las acciones de mejora. _x000a_el 28/10/2019 fue revisado y evidenciado el prese"/>
    <n v="1"/>
    <s v="27/12/2019 DFRCH. Segun los linemianetos estableciedo en el plan de mejoramiento y seguimiento en la carpeta de contratos digitales, el director a notificado acta de cambio de supervisión, se evidenció tanto acta de cambio de supervisión como correo elect"/>
    <x v="0"/>
    <n v="1"/>
    <s v="30/04/2020: A traves de la Comunicación Interna No.2019IE4853 del 09-10-2019 la OAJ establecio la Directriz  a los supervisores sobre los cambios en la delegacion de supervisión  por medio de Comunicación Interna a la Oficina Jurídica. en seguimientos ant"/>
    <s v="CUMPLIDA"/>
    <m/>
  </r>
  <r>
    <n v="35"/>
    <n v="203"/>
    <n v="2019"/>
    <s v="2019 2019"/>
    <n v="22"/>
    <s v="3.1.1.5"/>
    <n v="1"/>
    <s v="1 01 - AUDITORIA DE REGULARIDAD"/>
    <s v="Control Gestión"/>
    <s v="Control Fiscal Interno"/>
    <s v="Hallazgo administrativo"/>
    <s v="Hallazgo administrativo por debilidades en el control de inventarios de los elementos recibidos en el marco del contrato 416 de 2017"/>
    <s v="Elaborar una comunicación trimestral para todos los supervisores en cumplimiento del procedimiento establecido para el manejo y control de bienes de la Entidad"/>
    <s v="comunicación a los supervisores"/>
    <s v="Número de comunicaciones elaboradas/Número de comunicaciones programadas tres"/>
    <n v="100"/>
    <s v="Oficina TICS- Sub. Corporativa Almacén"/>
    <d v="2019-05-02T00:00:00"/>
    <d v="2019-12-31T00:00:00"/>
    <m/>
    <m/>
    <m/>
    <m/>
    <m/>
    <m/>
    <n v="0.66"/>
    <s v="Octubre de 2019_x000a_Se elaboraron las comunicaciones radicadas con los números 2019IE4702 del 2 de octubre de 2019 y 2019IE3491 del 30 de julio de 2019, la cual fue dirigida a los Subdirectores, jefes, servidores y contratistas del IDIGER, sobre cumplimiento "/>
    <m/>
    <m/>
    <m/>
    <m/>
    <n v="100"/>
    <s v="27 de diciembre de 2019 _x000a_Se evidencia correo electrónico del día 27/11/2019 socializando la comunicación radicadas con el número 2019IE5672 del 26 de noviembre de 2019, cumpliendo con las 3 comunicaciones establecidas en la acción a desarrollar. LCIR_x000a__x000a_Se "/>
    <n v="0"/>
    <m/>
    <m/>
    <s v="19/07/2019 No se ha realizado a la fecha, se programa para Julio, Octubre y Diciembre. Continua en ejecución. DKRP."/>
    <n v="0.66"/>
    <s v="Seguimiento 2 de Octubre de 2019:Se remite comunicación el 30/07/2019 a todo los subdirectores,jefes, y servidores y contratistas del IDIGER, con asunto &quot; Cumplimiento procedimiento &quot;administración de bienes y control de Inventarios&quot;_x000a__x000a_El día 2 de agosto  "/>
    <n v="1"/>
    <s v="Se elaboraron las comunicaciones radicadas con los números 2019IE4702 del 2 de octubre de 2019 y 2019IE3491 del 30 de julio de 2019 y el número 2019IE5672 del 26 de noviembre de 2019 la cual fue dirigida a los Subdirectores, jefes, servidores y contratist"/>
    <x v="0"/>
    <n v="1"/>
    <s v="Se elaboraron las comunicaciones radicadas con los números 2019IE4702 del 2 de octubre de 2019 y 2019IE3491 del 30 de julio de 2019 y el número 2019IE5672 del 26 de noviembre de 2019 la cual fue dirigida a los Subdirectores, jefes, servidores y contratist"/>
    <s v="CUMPLIDA"/>
    <s v="CERRADA AUDITORIA CÓD 57 PAD 2020"/>
  </r>
  <r>
    <n v="36"/>
    <n v="203"/>
    <n v="2019"/>
    <s v="2019 2019"/>
    <n v="22"/>
    <s v="3.1.1.5"/>
    <n v="2"/>
    <s v="1 01 - AUDITORIA DE REGULARIDAD"/>
    <s v="Control Gestión"/>
    <s v="Control Fiscal Interno"/>
    <s v="Hallazgo administrativo"/>
    <s v="Hallazgo administrativo por debilidades en el control de inventarios de los elementos recibidos en el marco del contrato 416 de 2017"/>
    <s v="Identificar los elementos que se encuentran sin placas, y proceder a colocar la placa de inventarios a cada uno de ellos, con base en el contrato de obra y el comprobante de ingreso"/>
    <s v="Identificación y colocación de placas a los bienes"/>
    <s v="Número de bienes con placas colocadas/No bienes identificados"/>
    <n v="100"/>
    <s v="Subdirección Corporativa y de Asuntos Disciplinarios"/>
    <d v="2019-05-02T00:00:00"/>
    <d v="2019-05-31T00:00:00"/>
    <m/>
    <m/>
    <m/>
    <m/>
    <m/>
    <m/>
    <n v="1"/>
    <s v="Octubre de 2019:_x000a__x000a_Mediante contrato 414-2018 se hizo la adquisición de 2130 placas en acero inoxidable con el fin de replaquetear ese mismo número de bienes que por su utilización y exposición requieren una placa de alta durabilidad, se adjunto documento "/>
    <m/>
    <m/>
    <m/>
    <m/>
    <m/>
    <m/>
    <n v="0"/>
    <m/>
    <m/>
    <s v="19/07/2019 Se revisan  fotografías de los elementos donde no se  identificó placa de ingreso en el hallazgo. Se colocaron las placas a cada uno de los elementos que según el contrato 416 de 2017, faltaban de placa. Como evidencia se aporta fotos y comprob"/>
    <n v="1"/>
    <s v="Almacen realizó identificación de 2130 elementos  para replaquetear y se suscribe  contrato 414-2018  para adquisición de estas  placas para  replaqueteo. Del indicador referente a :  Número de bienes con placas colocadas/No bienes identificados se tiene "/>
    <n v="1"/>
    <s v="Almacen realizó identificación de 2130 elementos  para replaquetear y se suscribe  contrato 414-2018  para adquisición de estas  placas para  replaqueteo. Del indicador referente a :  Número de bienes con placas colocadas/No bienes identificados se tiene "/>
    <x v="0"/>
    <n v="1"/>
    <s v="Almacen realizó identificación de 2130 elementos  para replaquetear y se suscribe  contrato 414-2018  para adquisición de estas  placas para  replaqueteo. Del indicador referente a :  Número de bienes con placas colocadas/No bienes identificados se tiene "/>
    <s v="CUMPLIDA"/>
    <s v="CERRADA AUDITORIA CÓD 57 PAD 2020"/>
  </r>
  <r>
    <n v="37"/>
    <n v="203"/>
    <n v="2019"/>
    <s v="2019 2019"/>
    <n v="22"/>
    <s v="3.1.1.6"/>
    <n v="1"/>
    <s v="1 01 - AUDITORIA DE REGULARIDAD"/>
    <s v="Control Gestión"/>
    <s v="Control Fiscal Interno"/>
    <s v="Hallazgo administrativo"/>
    <s v="Hallazgo administrativo por ausencia de requisitos para los informes de supervisión contenido en el manual de contratación de la entidad, así como falta de control frente a la cancelación de la contribución parafiscal al Fondo Nacional de Formación Profes"/>
    <s v="Se realizara una (1) capacitación a supervisores sobre las obligaciones a tener en cuenta en su labor de supervisión"/>
    <s v="Convocatoria y Capacitación"/>
    <s v="Una (1) Capacitación."/>
    <n v="1"/>
    <s v="Oficina Asesora Jurídica"/>
    <d v="2019-04-23T00:00:00"/>
    <d v="2020-04-07T00:00:00"/>
    <m/>
    <m/>
    <m/>
    <m/>
    <m/>
    <m/>
    <m/>
    <m/>
    <m/>
    <s v="23/07/2019:El 03 de mayo de 2019 la Oficina Asesora Jurídica realizó capacitación a los supervisores en la Jornada de Inducción y Reinducción que adeltanto la Oficina Asesora Jurídica, se anexa listado de asistencia en tres (3) folios anverso y revsero. A"/>
    <m/>
    <m/>
    <m/>
    <m/>
    <n v="0"/>
    <m/>
    <n v="100"/>
    <s v="se evidencia que el dia 03 de mayo de 2019 se realizó asesoria juridica a los supervisores con tema de capacitacion de lass obligaciones a tener en cuenta como supervisor 24/07/2019"/>
    <n v="100"/>
    <s v="El dia 16/10/2019 la OAJ remitio correo electronico con la evidencia de la accion descrita sobre capacitacion a supervisores, fue una reunion de lideres que se realizó el 30/08/2019 dando cumplimiento a la accion mencionada en el plan de mejoramiento. _x000a_Co"/>
    <n v="1"/>
    <s v="27/12/2019 DFRCH. La OAJ Realizó capacitación a los lideres en el mes de mayo y el 30 de agosto una segunda capacitación quedando cumplida la acción. Lorena Barón. "/>
    <x v="0"/>
    <n v="1"/>
    <s v="30/04/2020: La capacitacion en supervición contractual fue efectuada en el mesde agosto de 2019. SANH"/>
    <s v="CUMPLIDA"/>
    <m/>
  </r>
  <r>
    <n v="38"/>
    <n v="203"/>
    <n v="2019"/>
    <s v="2019 2019"/>
    <n v="22"/>
    <s v="3.1.1.6"/>
    <n v="2"/>
    <s v="1 01 - AUDITORIA DE REGULARIDAD"/>
    <s v="Control Gestión"/>
    <s v="Control Fiscal Interno"/>
    <s v="Hallazgo administrativo"/>
    <s v="Hallazgo administrativo por ausencia de requisitos para los informes de supervisión contenido en el manual de contratación de la entidad, así como falta de control frente a la cancelación de la contribución parafiscal al Fondo Nacional de Formación Profes"/>
    <s v="Expedir Comunicación Interna a los Supervisores, reiterando el cumplimiento de la Guía para la Supervisión Contractual, en especial las relacionadas en el Capítulo V y solicitando verificar el cumplimiento por parte del contratista de del pago de la contr"/>
    <s v="Comunicación Interna"/>
    <s v="Comunicación Interna proyectada"/>
    <n v="1"/>
    <s v="Oficina Asesora Jurídica"/>
    <d v="2019-04-23T00:00:00"/>
    <d v="2020-04-07T00:00:00"/>
    <m/>
    <m/>
    <m/>
    <m/>
    <m/>
    <m/>
    <m/>
    <m/>
    <m/>
    <s v="23/07/2019: El 31 de mayo de 2019, se remitió a los supervisores Comunicación Interna No. 2019IE2570, en donde la Oficina Asesora Jurídica imparte recomendaciones a los Supervisores, en donde se les solicitá leer integramente los contratos o convenio , lo"/>
    <m/>
    <m/>
    <m/>
    <m/>
    <n v="0"/>
    <m/>
    <n v="100"/>
    <s v="Se evidenció comunicacion interna 2019IE2570 en donde la Oficina Asesora Jurídica imparte recomendaciones a los Supervisores, en donde se les solicitá leer integramente los contratos o convenio , lo estudios y documentos previos, así como las modificacion"/>
    <m/>
    <s v="se obsevó la evidencia correspondiente al la verificacion de pago de parafiscal (FIC) , se evidenció en fisico y en medio digital."/>
    <n v="1"/>
    <s v="27/12/2019 DFRCH. Se observó la expedición a la fecha se evidencio la comunicacion interna IE 4327 del 16 de septiembre donde se imparten las recomendaciones respectivas a los supervisores de acuerdo a la accion establecida en el plan de mejoramiento, que"/>
    <x v="0"/>
    <n v="1"/>
    <s v="30/04/2020: En los seguimientos anteriores se establecido que la acción ya habia sido cumplida, en este periodo no se observó una comunicación en la cual se recordada el tema del pafgo parafiscal (FIC) por parte del OAJ. SANH."/>
    <s v="CUMPLIDA"/>
    <m/>
  </r>
  <r>
    <n v="39"/>
    <n v="203"/>
    <n v="2019"/>
    <s v="2019 2019"/>
    <n v="22"/>
    <s v="3.1.3.1"/>
    <n v="1"/>
    <s v="1 01 - AUDITORIA DE REGULARIDAD"/>
    <s v="Control Gestión"/>
    <s v="Control Fiscal Interno"/>
    <s v="Hallazgo administrativo"/>
    <s v="Hallazgo administrativo con incidencia fiscal, por valor de $94.037.479,85 y con presunta incidencia disciplinaria por sobrecostos en el contrato de obra No. 214 de 2018"/>
    <s v="Realizar reuniones entre el grupo de Obras de Mitigación y el grupo de Estudios y diseños, previa a la aprobación de los productos de las Consultorías, para la generación de recomendaciones a los productos presentados or dicha consultoria y que seran aval"/>
    <s v="Reuniones de retroalimentación productos de consultoria"/>
    <s v="(No. de reuniones realizadas/No. de poligonos de estudio)*100"/>
    <n v="100"/>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realizaron las reuniones entre el grupo de Obras de Mitigación y el g"/>
    <m/>
    <m/>
    <m/>
    <m/>
    <m/>
    <m/>
    <m/>
    <m/>
    <m/>
    <m/>
    <n v="0"/>
    <m/>
    <n v="50"/>
    <s v="SEGUIMIENTO JULIO DE 2019: Se evidencian soportes de reuniones entre los grupos de Obras y Diseños correspondienets a los meses de febrero, abril, mayo y junio. La acción se encuentra en desarrollo"/>
    <n v="60"/>
    <s v="_x000a__x000a_SEGUIMIENTO OCTUBRE DE 2019: La dependencia reporta el desarrollo de reuniones para cada uno de los polígonos objeto de estudio. La acción vence en marzo de 2020, se solicita remitir los soportes que se vayan generando de las reuniones desarrolladas has"/>
    <n v="0.73"/>
    <s v="Se identifican soportes de las  reuniones entre el Equipo de Obras de Mitigación y el Equipo de Estudios y diseños  donde se  generaron recomendaciones a los productos presentados por las consultorías.  _x000a_Evidencias :_x000a_Se adjuntan como evidencias las actas "/>
    <x v="1"/>
    <m/>
    <s v="La dependencia no cuenta con referente de plan de mejoramiento designado, por lo que debe gestionarse lo más pronto posible para seguimientos posteriores. El Profesional especializado Grupo de OBras remite las siguientes evidencias: Se realizaron las reun"/>
    <s v="VENCIDA"/>
    <m/>
  </r>
  <r>
    <n v="40"/>
    <n v="203"/>
    <n v="2019"/>
    <s v="2019 2019"/>
    <n v="22"/>
    <s v="3.1.3.2"/>
    <n v="1"/>
    <s v="1 01 - AUDITORIA DE REGULARIDAD"/>
    <s v="Control Gestión"/>
    <s v="Control Fiscal Interno"/>
    <s v="HALLAZGO ADMINISTRATIVO CON INCIDENCIA FISCAL Y  PRESUNTA INCIDENCIA DISCIPLINARIA"/>
    <s v="Hallazgo administrativo con incidencia fiscal por valor de $2.606.814 y presunta incidencia disciplinaria, por errores en el cálculo del factor multiplicador, en el contrato de consultoría 231 de 2018"/>
    <s v="Generar e implementar un formato para el factor multiplicador para contratos de consultoría e interventoría de estudios y diseños, en el cual el contratista pueda incluir todos los ítems que considere necesarios para el desarrollo de la actividad a contra"/>
    <s v="Implementación del Cálculo del Factor Multiplicador"/>
    <s v="IFM=(No. Procesos Contratados con revisión del Factor multiplicador/No. De Procesos Contratados) * 100"/>
    <n v="100"/>
    <s v="Subdirección de Análisis de Riesgos y Efectos del Cambio Climático"/>
    <d v="2019-10-01T00:00:00"/>
    <d v="2020-04-01T00:00:00"/>
    <m/>
    <s v="Julio 23 de 2019: Se realiza reunión el día 23 de mayo de 2019, a la cual asisten representantes de la Oficina Asesora Jurídica, Subdirección de Reducción (obras) y Subdirección de Análisis (estudios y diseños), del cual se anexa acta de reunión._x000a_Se reali"/>
    <m/>
    <m/>
    <m/>
    <m/>
    <m/>
    <m/>
    <m/>
    <m/>
    <m/>
    <m/>
    <m/>
    <m/>
    <n v="0"/>
    <m/>
    <n v="0"/>
    <s v="SEGUIMIENTO JULIO DE 2019: La dependencia informa que se realizó reunión el día 23 de mayo de 2019, a la cual asisten representantes de la Oficina Asesora Jurídica, Subdirección de Reducción (obras) y Subdirección de Análisis (estudios y diseños), del cua"/>
    <n v="60"/>
    <s v="SEGUIMIENTO OCI OCTUBRE DE 2019: _x000a_La dependencia presenta el formato de factor multiplicador formulado y informa de su implementación en el proceso precontractual de la consultoría e interventoría del “Estudio detallado de amenaza y riesgo por movimientos"/>
    <m/>
    <s v="Se identifican  factor multiplicador diligenciado por los contratistas de la consultoría e interventoría Gran Colombia, se realizará el respectivo seguimiento contractual. Como evidencia se presentan los formatos diligenciados  . Continuá en ejecución has"/>
    <x v="1"/>
    <m/>
    <s v="Se identifica factor multiplicador, revisión financiera  en las actas de liquidación de los contratos. Como soporte el área remite  3 actas de liquidación (Contratos 180, 179 y 307); los demás contratos se encuentran en ejecución. Esta acción continua en "/>
    <s v="EN EJECUCIÓN"/>
    <m/>
  </r>
  <r>
    <n v="41"/>
    <n v="203"/>
    <n v="2019"/>
    <s v="2019 2019"/>
    <n v="22"/>
    <s v="3.1.3.2"/>
    <n v="2"/>
    <s v="1 01 - AUDITORIA DE REGULARIDAD"/>
    <s v="Control Gestión"/>
    <s v="Control Fiscal Interno"/>
    <s v="HALLAZGO ADMINISTRATIVO CON INCIDENCIA FISCAL Y  PRESUNTA INCIDENCIA DISCIPLINARIA"/>
    <s v="Hallazgo administrativo con incidencia fiscal por valor de $2.606.814 y presunta incidencia disciplinaria, por errores en el cálculo del factor multiplicador, en el contrato de consultoría 231 de 2018"/>
    <s v="Realizar el descuento del valor de $ 2.606.814 durante la fase de liquidación del Contrato 231 de 2018, con lo cual se evita el presunto detrimento patrimonial."/>
    <s v="Corrección del Cálculo del Factor Multiplicador de un (1) contrato."/>
    <s v="CFM=Un proceso con corrección del Factor multiplicador"/>
    <n v="1"/>
    <s v="Subdirección de Análisis de Riesgos y Efectos del Cambio Climático"/>
    <d v="2019-05-01T00:00:00"/>
    <d v="2020-04-01T00:00:00"/>
    <m/>
    <s v="Julio 23 de 2019: Se realiza aprobación del informe final de la consultoría N° 231 de 2018, el día 12 de julio de 2019, mediante radicado 2019EE9609, razón por la cual se está realizando el proceso de liquidación del contrato en el cual se tomará esta acc"/>
    <m/>
    <m/>
    <m/>
    <m/>
    <m/>
    <m/>
    <m/>
    <m/>
    <m/>
    <m/>
    <m/>
    <m/>
    <n v="0"/>
    <m/>
    <n v="0"/>
    <s v="La dependencia informa que se realizó aprobación del informe final de la consultoría N° 231 de 2018, el día 12 de julio de 2019, mediante radicado 2019EE9609, razón por la cual se está realizando el proceso de liquidación del contrato en el cual se tomará"/>
    <n v="50"/>
    <s v="La dependencia remite soportes de proceso de liquidación no obstante el proceso no se ha finalizado y por consiguiente el descuento no se ha realizado. La acción se encuentra en ejecución hasta abril del 2020."/>
    <m/>
    <s v="La dependencia manifiesta que el descuento por seguros de $2.606.814 ya fue recomendado por el supervisor sin objeción por el contratista,; como evidencia se adjunta acta de liquidación proyectada y respuesta del contratista._x000a_Se continúa trabajando con la"/>
    <x v="1"/>
    <n v="0.8"/>
    <s v="Se evidencia comunicado  2020EE4601 dió respuesta al CR 37148 con radicado de salida 2020EE2932, donde aceptan los descuentos.  tambien acta de liquidación proyectada,  se dara por ejecutada hasta contar con acta de liquidación  suscrita.  Continua en eje"/>
    <s v="EN EJECUCIÓN"/>
    <m/>
  </r>
  <r>
    <n v="42"/>
    <n v="203"/>
    <n v="2019"/>
    <s v="2019 2019"/>
    <n v="22"/>
    <s v="3.1.3.3"/>
    <n v="1"/>
    <s v="1 01 - AUDITORIA DE REGULARIDAD"/>
    <s v="Control Gestión"/>
    <s v="Control Fiscal Interno"/>
    <s v="HALLAZGO ADMINISTRATIVO CON INCIDENCIA FISCAL Y  PRESUNTA INCIDENCIA DISCIPLINARIA"/>
    <s v="Hallazgo administrativo con incidencia fiscal, por $4.386.891 y presunta incidencia disciplinaria, por incluir en el factor multiplicador el componente denominado ICBF y cancelar dicho valor al contratista, sin que fuera ejecutado por el mismo, en el cont"/>
    <s v="Analizar la viabilidad de solicitar o no la discriminación del factor multiplicador en la oferta"/>
    <s v="Aplicación de documento de analisis"/>
    <s v="Documento de analisis"/>
    <n v="100"/>
    <s v="Oficina Asesora Juridica y Subdirección de Reducción de Riesgos y Adaptación al Cambio Climático"/>
    <d v="2019-04-24T00:00:00"/>
    <d v="2019-12-31T00:00:00"/>
    <m/>
    <m/>
    <m/>
    <s v="10/01/2019 Acciones desarrolladas  _x000a_A continuación se detallan las acciones realizadas:_x000a_• En la comunicación interna 2019IE2095 de fecha 02 de mayo de 2019, la Oficina Asesora Jurídica dio respuesta a solicitud de concepto Jurídico, solicitado por la Subd"/>
    <m/>
    <m/>
    <m/>
    <m/>
    <m/>
    <s v="23/07/2019:  En comunicación interna 2019IE2095 de fecha 02 de mayo de 2019, la Oficina Asesora Jurídica dio respuesta a solicitud de concepto Jurídico, solicitado por la Subdirección de Análisis de Riegos y Efectos del Cambio Climático, relacionado sobre"/>
    <m/>
    <m/>
    <m/>
    <m/>
    <n v="0"/>
    <m/>
    <n v="70"/>
    <s v="Realizando el seguimiento a la presente accion de mejora se evidenció uno por uno cada uno de los soportes establecido en el compromiso de accion entre los cuales se detallan los siguientes: _x000a_1) En comunicación interna 2019IE2095 de fecha 02 de mayo de 20"/>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La viabilidad se documenta en  los estudios previos se evidenció documento en fisico y en medio digital donde se les da las pautas a los proponentes, señalando que el factor multiplicador no es evaluable en la presentacion de la propuesta, sino un requisi"/>
    <x v="0"/>
    <n v="1"/>
    <s v="30/04/2020: La acción fue cerrada por la Contraloría de Bogotá (COD 57 PAD 2020) SANH"/>
    <s v="CUMPLIDA"/>
    <s v="CERRADA AUDITORIA CÓD 57 PAD 2020"/>
  </r>
  <r>
    <n v="43"/>
    <n v="203"/>
    <n v="2019"/>
    <s v="2019 2019"/>
    <n v="22"/>
    <s v="3.1.3.4"/>
    <n v="1"/>
    <s v="1 01 - AUDITORIA DE REGULARIDAD"/>
    <s v="Control Gestión"/>
    <s v="Control Fiscal Interno"/>
    <s v="HALLAZGO ADMINISTRATIVO CON INCIDENCIA FISCAL Y  PRESUNTA INCIDENCIA DISCIPLINARIA"/>
    <s v="Hallazgo administrativo con incidencia fiscal, por valor de $39.792.960 y presunta incidencia disciplinaria, por sobrecostos en el contrato de obra No. 318 de 2018"/>
    <s v="Hacer previo a la solicitud de la oferta el análisis del mercado."/>
    <s v="Documento análisis del mercado"/>
    <s v="Un documento generado"/>
    <n v="1"/>
    <s v="Subdirección de Reducción de Riesgos y Adaptación al Cambio Climático y Oficina Asesora Jurídica"/>
    <d v="2019-04-24T00:00:00"/>
    <d v="2020-03-31T00:00:00"/>
    <m/>
    <m/>
    <n v="100"/>
    <s v="06/27/2019  Se ajustó en los  contratos la denominación de los ítems y se realizó el desglose de las actividades referentes a los Ítems de manejo y disposición de residuos en el presupuesto._x000a_Evidencias _x000a_Presupuesto _x000a__x000a_10/01/2019 Acciones desarrolladas  _x000a_Se"/>
    <m/>
    <m/>
    <m/>
    <m/>
    <m/>
    <s v="23/07/2019:  En reunión de fecha 23 de julio de 2019, la Oficina Asesora Jurídica Grupo Precontractual, se revisó el procedimiento que realiza este grupo relacionado con el análisis realizado a los estudios de mercado que remiten las diferentes áreas de l"/>
    <m/>
    <m/>
    <m/>
    <m/>
    <n v="0"/>
    <m/>
    <n v="0"/>
    <s v="_x000a__x000a_Se evidenció que el 23/07/2019 se realizó reunion de analisis a los estudios de mercado que remiten las diferentes areas de la entidad, reunion que se comprobó mediante acta al a fecha de inicio de este seguimiento. _x000a_DFRCH 24/07/2019  _x000a__x000a_Frente a lo anal"/>
    <n v="0.7"/>
    <s v="La dependencia remite formatos con cotizaciones para las obras JJ Rondon, La Estrada y Arabia, los documentos remitidos no corresponden a un estudio de mercado. La acción se encuentra vigente hasta marzo de 2020, se recomienda priorizar la recopilación de"/>
    <n v="1"/>
    <s v="27/12/2019 DFRCH. A la fecha se evidenció soporte relacionado con analisis de mercado proceso de seleccion, S.A. MC 024 DE 2019 tipologia contractual obra, dando asi cumplimiento al seguimiento de plan de mejoramiento. Lorena Barón. _x000a_Se identifican:  docu"/>
    <x v="0"/>
    <m/>
    <s v="30/04/2020: Para el perido objeto de seguimento los responsables no remitieron evidencias del cumplimiento de la acción, en periodos anteriores la OAJ habia recordado los linemientos para los estudios de mercado. SANH. Se requiere que se remita desde la S"/>
    <s v="EN EJECUCIÓN"/>
    <m/>
  </r>
  <r>
    <n v="44"/>
    <n v="203"/>
    <n v="2019"/>
    <s v="2019 2019"/>
    <n v="22"/>
    <s v="3.1.3.4"/>
    <n v="2"/>
    <s v="1 01 - AUDITORIA DE REGULARIDAD"/>
    <s v="Control Gestión"/>
    <s v="Control Fiscal Interno"/>
    <s v="HALLAZGO ADMINISTRATIVO CON INCIDENCIA FISCAL Y  PRESUNTA INCIDENCIA DISCIPLINARIA"/>
    <s v="Hallazgo administrativo con incidencia fiscal, por valor de $39.792.960 y presunta incidencia disciplinaria, por sobrecostos en el contrato de obra No. 318 de 2018"/>
    <s v="Ajustar en los próximos contratos la denominación de los items y realizar el desglose de las actividades referentes a los Items de manejo y disposición de residuos en el presupuesto."/>
    <s v="Item de transporte y disposición de residuos"/>
    <s v="Un documento modificado"/>
    <n v="1"/>
    <s v="Subdirección de Reducción de Riesgos y Adaptación a Cambio Climático"/>
    <d v="2019-04-24T00:00:00"/>
    <d v="2019-12-31T00:00:00"/>
    <m/>
    <m/>
    <m/>
    <m/>
    <m/>
    <m/>
    <m/>
    <m/>
    <m/>
    <m/>
    <m/>
    <m/>
    <m/>
    <m/>
    <n v="0"/>
    <m/>
    <n v="0"/>
    <s v="_x000a__x000a_SEGUIMIENTO JULIO DE 2019:   A la fecha la depdenencia remite  análisis de precios realizados por lo que se insta a  determinar las actividades con la Subdirección de Analisis para definir de forma concertada los requerimientos en las consultorías._x000a_  _x000a_S"/>
    <n v="0"/>
    <s v="SEGUIMIENTO OCTUBRE DE 2019: La dependencia solicita traslado de la acción al grupo de Estudios y Diseños de la SARRECC, lo cual no es posible toda vez que la Oficina de Control Interno no se encuentra facultada para realizar modificaciones al Plan de Mej"/>
    <n v="1"/>
    <s v="Se realizó el ajuste la desagregación en el  ítems &quot;3.00&quot; correspondiente a &quot;transporte y disposición de residuos&quot;  y &quot;derecho a botadero&quot; en los presupuestos de los  contratos de obra de Parque nacional.y  Casagrande. Contrato 464 de 2019. Parque naciona"/>
    <x v="0"/>
    <m/>
    <m/>
    <s v="CUMPLIDA"/>
    <s v="CERRADA AUDITORIA CÓD 57 PAD 2020"/>
  </r>
  <r>
    <n v="45"/>
    <n v="203"/>
    <n v="2019"/>
    <s v="2019 2019"/>
    <n v="22"/>
    <s v="3.1.3.5"/>
    <n v="1"/>
    <s v="1 01 - AUDITORIA DE REGULARIDAD"/>
    <s v="Control Gestión"/>
    <s v="Control Fiscal Interno"/>
    <s v="HALLAZGO ADMINISTRATIVO CON INCIDENCIA FISCAL Y  PRESUNTA INCIDENCIA DISCIPLINARIA"/>
    <s v="Hallazgo administrativo con incidencia fiscal por valor de $10.967.227 y presunta incidencia disciplinaria, por debilidades en la supervisión asociadas al seguimiento del factor multiplicador pactado en el marco del contrato de interventoría 212 de 2018"/>
    <s v="Analizar la viabilidad de solicitar o no la discriminación del factor multiplicador en la oferta"/>
    <s v="Aplicación de documento de analisis"/>
    <s v="Documento de analisis"/>
    <n v="1"/>
    <s v="Subdirección de Reducción de Riesgos y Adaptación a Cambio Climático"/>
    <d v="2019-04-24T00:00:00"/>
    <d v="2019-12-31T00:00:00"/>
    <m/>
    <m/>
    <m/>
    <s v="06/27/2019  Esta acción se encuentra en proceso de implementación _x000a__x000a_10/01/2019 Acciones desarrolladas  _x000a_A continuación se detallan las acciones realizadas:_x000a_• En la comunicación interna 2019IE2095 de fecha 02 de mayo de 2019, la Oficina Asesora Jurídica di"/>
    <m/>
    <m/>
    <m/>
    <m/>
    <m/>
    <m/>
    <m/>
    <m/>
    <m/>
    <m/>
    <n v="0"/>
    <m/>
    <n v="0"/>
    <s v="sin reporte"/>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El 23 de mayo de 2019 se realizó reunión convocada por el área de estudios y diseños,  relacionada con el Factor Multiplicador, donde se establecieron unas actividades que deben adelantar los grupos Estudios y Diseños y Obras._x000a_• Se estableció dentro del a"/>
    <x v="0"/>
    <m/>
    <m/>
    <s v="CUMPLIDA"/>
    <s v="CERRADA AUDITORIA CÓD 57 PAD 2020"/>
  </r>
  <r>
    <n v="46"/>
    <n v="203"/>
    <n v="2019"/>
    <s v="2019 2019"/>
    <n v="22"/>
    <s v="3.1.3.6"/>
    <n v="1"/>
    <s v="1 01 - AUDITORIA DE REGULARIDAD"/>
    <s v="Control Gestión"/>
    <s v="Control Fiscal Interno"/>
    <s v="HALLAZGO ADMINISTRATIVO CON INCIDENCIA FISCAL Y  PRESUNTA INCIDENCIA DISCIPLINARIA"/>
    <s v="Hallazgo administrativo con incidencia fiscal por valor de $18.083.800 y presunta incidencia disciplinaria, por diferencias en el cálculo de la administración del contrato de obra 321 de 2017"/>
    <s v="Fortalecer la revisión a los documentos en el cálculo de la administración"/>
    <s v="Documentos en el cálculo de la administración"/>
    <s v="Un documento ajustado"/>
    <n v="1"/>
    <s v="Subdirección de Reducción de Riesgos y Adaptación a Cambio Climático"/>
    <d v="2019-04-24T00:00:00"/>
    <d v="2019-12-31T00:00:00"/>
    <m/>
    <m/>
    <m/>
    <s v="06/27/2019  Esta acción se encuentra en proceso de implementación _x000a__x000a_10/01/19 Acciones realizadas _x000a_Se fortaleció la revisión a los documentos en el cálculo de la administración mediante solicitud a los contratistas de oba e interventoria de los mismos y ve"/>
    <m/>
    <m/>
    <m/>
    <m/>
    <m/>
    <m/>
    <m/>
    <m/>
    <m/>
    <m/>
    <n v="0"/>
    <m/>
    <n v="0"/>
    <s v="sin reporte"/>
    <n v="0.8"/>
    <s v="SEGUIMIENTO OCTUBRE DE 2019: La dependencia remite documentos de cálculo de administración correspondientes a las obras Porvenir, Casagrande, Serranías, Arabia y la Estrada, se recomienda continuar con la ejecución de la acción hasta el cierre con corte a"/>
    <n v="1"/>
    <s v="De acuerdo a lo manifestado por la dependencia se realiza de manera sistemática calculo y  revisión del cálculo de la administración. Se identifican los documentos del cálculo de la administración de los siguientes contratos:_x000a_Contrato 321 de 2019. Arabia."/>
    <x v="0"/>
    <m/>
    <m/>
    <s v="CUMPLIDA"/>
    <s v="CERRADA AUDITORIA CÓD 57 PAD 2020"/>
  </r>
  <r>
    <n v="47"/>
    <n v="203"/>
    <n v="2019"/>
    <s v="2019 2019"/>
    <n v="22"/>
    <s v="3.1.3.7"/>
    <n v="1"/>
    <s v="1 01 - AUDITORIA DE REGULARIDAD"/>
    <s v="Control Gestión"/>
    <s v="Control Fiscal Interno"/>
    <s v="HALLAZGO ADMINISTRATIVO CON INCIDENCIA FISCAL Y  PRESUNTA INCIDENCIA DISCIPLINARIA"/>
    <s v="Hallazgo administrativo con incidencia fiscal por valor de $2.975.000 y presunta incidencia disciplinaria, por debilidades en la supervisión asociadas al seguimiento del factor multiplicador pactado en el marco del contrato de interventoría 420 de 2017"/>
    <s v="Incorporar en el formato del cálculo del factor multiplicador de los estudios previos y en el pliego de condiciones una nota indicado a los proponentes la necesidad de colocar No Aplica en aquellos ítems que por ley no deban incluir, señalando al pie de p"/>
    <s v="Aplicación de lineamientos calculo factor multiplicador"/>
    <s v="(No. de procesos con factor multiplicado ajustado/No. de procesos en curso)*100"/>
    <n v="100"/>
    <s v="Oficina TICS"/>
    <d v="2019-04-17T00:00:00"/>
    <d v="2020-04-07T00:00:00"/>
    <m/>
    <m/>
    <m/>
    <m/>
    <m/>
    <m/>
    <m/>
    <m/>
    <m/>
    <m/>
    <m/>
    <m/>
    <s v="0/0 "/>
    <s v="09/10/2019 No se han presentado contratos que requieran el factor multiplicador supervisados por la oficina TIC en el periodo de seguimiento. La oficina TIC se encuentra atenta a designaciones por por parte de la direccion general de contratos de este tip"/>
    <n v="0"/>
    <m/>
    <m/>
    <s v="Seguimiento  18 de julio de 2019: No se observó registro de avance por parte de la oficina TICS, debido a que  a al fecha no se han presentado contratos que requieran el uso del factor multiplicador. La acción continua en ejecución hasta 2020. SAN- DKRP J"/>
    <n v="0"/>
    <s v="Seguimiento 11 de Octubre de 2019:Se observó que la Oficina TICS no reporta avance debido  que a la fecha no se han reportado   contratos que requieran el factor multiplicador supervisados por la oficina TICS.La acción culmina en abril de 2020. MLBC"/>
    <m/>
    <s v="Seguimiento 31 de diciembre  de 2019:Se observó que la Oficina TICS no reporta avance debido  que a la fecha no se han reportado   contratos que requieran el factor multiplicador supervisados por la oficina TICS.La acción culmina en abril de 2020. MLBC"/>
    <x v="1"/>
    <m/>
    <s v="30/04/2020: Se observó que la Oficina TICS no reporta avance , La acción culminó en abril de 2020. MLBC"/>
    <s v="EN EJECUCIÓN"/>
    <m/>
  </r>
  <r>
    <n v="48"/>
    <n v="203"/>
    <n v="2019"/>
    <s v="2019 2019"/>
    <n v="22"/>
    <s v="3.1.3.8"/>
    <n v="1"/>
    <s v="1 01 - AUDITORIA DE REGULARIDAD"/>
    <s v="Control Gestión"/>
    <s v="Control Fiscal Interno"/>
    <s v="Hallazgo Administrativo con presunta incidencia disciplinaria"/>
    <s v="Hallazgo administrativo con presunta incidencia disciplinaria por no contar con análisis económicos y precios del mercado, para determinar el valor de los contratos de obra 214 de 2018, 318 de 2018, 211 de 2018, 321 de 2017 y contrato de consultoría 231 d"/>
    <s v="Realizar reuniones entre el grupo de Obras de Mitigación y el grupo de Estudios y diseños, previa a la aprobación de los productos de las Consultorías, para la generación de recomendaciones a los productos presentados por dicha consultoria y que seran ava"/>
    <s v="Reuniones de retroalimentación productos de consultoria"/>
    <s v="(No. de reuniones realizadas/No. de poligonos de estudio)*100"/>
    <n v="1"/>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aclara que  el presupuesto es un producto de la consultoría realizad"/>
    <m/>
    <m/>
    <m/>
    <m/>
    <m/>
    <m/>
    <m/>
    <m/>
    <m/>
    <m/>
    <n v="0"/>
    <m/>
    <n v="0.5"/>
    <s v="SEGUIMIENTO JULIO DE 2019: Se evidencian soportes de reuniones entre los grupos de Obras y Diseños correspondienets a los meses de febrero, abril, mayo y junio. La acción se encuentra en desarrollo"/>
    <n v="0.6"/>
    <s v="_x000a_SEGUIMIENTO OCTUBRE DE 2019: La dependencia reporta el desarrollo de reuniones para cada uno de los polígonos objeto de estudio. La acción vence en marzo de 2020, se solicita remitir los soportes que se vayan generando de las reuniones desarrolladas hast"/>
    <n v="0.73"/>
    <s v="Se verifican soportes de reuniones entre el Equipo de Obras de Mitigación y el Equipo de Estudios y diseños frente a productos presentados por las consultorías.  _x000a_Soportes:  _x000a_Se adjuntan como evidencias las actas de reunión celebradas con el Equipo de Est"/>
    <x v="1"/>
    <m/>
    <s v="La dependencia no tiene referente de plan de mejoramiento asignado. El profesional especializado Grupo Obras remite  los siguientes soportes: Se realizaron las reuniones entre el Equipo de Obras de Mitigación y el Equipo de Estudios y diseños y se  genera"/>
    <s v="EN EJECUCIÓN"/>
    <m/>
  </r>
  <r>
    <n v="49"/>
    <n v="203"/>
    <n v="2019"/>
    <s v="2019 2019"/>
    <n v="22"/>
    <s v="3.1.3.9"/>
    <n v="1"/>
    <s v="1 01 - AUDITORIA DE REGULARIDAD"/>
    <s v="Control Gestión"/>
    <s v="Control Fiscal Interno"/>
    <s v="Hallazgo Administrativo con presunta incidencia disciplinaria"/>
    <s v="Hallazgo administrativo con presunta incidencia disciplinaria, por incumplimiento en la publicación en el Plan Anual de Adquisiciones de los contratos de obra No. 416 de 2017, 211 de 2018 y 214 de 2018 y los contratos de interventoría No. 420 de 2017 y 21"/>
    <s v="Previo a iniciar cualquier contratación con recursos FONDIGER, se verifica que se encuentre incluido en el Plan de Adquisiciones a partir de la implementación de la nueva politica"/>
    <s v="Verificación Plan Anual de Adquisiciones vs la contrataciones realizadas"/>
    <s v="Contratos suscritos con recursos FONDIGER / Contrados reportados en el Plan Anual de Adquisiciones."/>
    <n v="1"/>
    <s v="Oficina Asesora Jurídica"/>
    <d v="2019-04-23T00:00:00"/>
    <d v="2020-04-07T00:00:00"/>
    <m/>
    <m/>
    <m/>
    <m/>
    <m/>
    <m/>
    <m/>
    <m/>
    <m/>
    <s v="23/07/2019: Verificado la versión 40 del plan de Adquisiciones publicada en el SECOP II y la base de contratos del IDIGER (Recursos FONDIGER), Se encuentra que esta cumpliendo. _x000a__x000a_14/08/2019: Se verifica la Version 43 del Plan de Adquisicones publicada en "/>
    <m/>
    <m/>
    <m/>
    <m/>
    <n v="0"/>
    <m/>
    <n v="100"/>
    <s v="El dia 24 de Julio se realizó verificacion de las evidencias comenzando con la versión 40 del plan de Adquisiciones publicada en el SECOP II y la base de contratos del IDIGER (Recursos FONDIGER) de lo anteriormente mencionado se evidencio que si le estan "/>
    <n v="0"/>
    <s v="DFRCH 28/10/2019 Se evidencío por parte de la OAJ en la pagina del SECOP II la verificacion del PAA tal y como lo implemetó la nueva politica de contratacion publica acorde con los contratos celebrados por IDIGER._x000a_EVIDENCIA: correo electronico con PAA y P"/>
    <n v="0"/>
    <s v="Actividad en ejecución en vigencia 2020"/>
    <x v="1"/>
    <m/>
    <s v="La Circular Externa No. 1 de 2019 de Colombia Compra Eficiente dispuso la obligación para las entidades de publicar en el SECOP II los procedimientos de contratación que iniciaban a partir del 1 de enero de 2020 , por lo que toda celebración de contrato s"/>
    <s v="EN EJECUCIÓN"/>
    <m/>
  </r>
  <r>
    <n v="50"/>
    <n v="203"/>
    <n v="2019"/>
    <s v="2019 2019"/>
    <n v="22"/>
    <s v="3.1.3.10"/>
    <n v="1"/>
    <s v="1 01 - AUDITORIA DE REGULARIDAD"/>
    <s v="Control Gestión"/>
    <s v="Control Fiscal Interno"/>
    <s v="Hallazgo Administrativo con presunta incidencia disciplinaria"/>
    <s v="Hallazgo administrativo con presunta incidencia disciplinaria, por debilidades en la interventoría y la supervisión del contrato de obra No. 211 de 2018 relacionadas con la obtención de permisos y/o licencias"/>
    <s v="Solicitar a futuro para contratos con objeto y obligaciones similares al contratista el seguimiento semanal al estado de los trámites radicado en la SDA, desde la entidad se llevará la trazabilidad de las solicitudes y se realizará la gestión interinstitu"/>
    <s v="Seguimiento a trámites ante SDA"/>
    <s v="(Número de trámites con seguimiento/Numero total de tramites requeridos por obra)*100"/>
    <n v="1"/>
    <s v="Subdirección de Reducción de Riesgos y Adaptación a Cambio Climático"/>
    <d v="2019-04-24T00:00:00"/>
    <d v="2019-12-31T00:00:00"/>
    <m/>
    <m/>
    <m/>
    <s v="06/27/2019  Se han realizado el seguimiento a los trámites requeridos _x000a_Evidencia _x000a_Actas de Comité de obra _x000a__x000a_10/01/19 Acciones realizadas_x000a__x000a_Se han realizado el seguimiento a los trámites requeridos._x000a_Evidencias _x000a_Se adjuntan como evidencias los Radicados de s"/>
    <m/>
    <m/>
    <m/>
    <m/>
    <m/>
    <m/>
    <m/>
    <m/>
    <m/>
    <m/>
    <n v="0"/>
    <m/>
    <n v="0"/>
    <s v="SEGUIMIENTO JULIO DE 2019: Se solictan los soportes que permitan evidenciar los tramites con seguimiento que se han realizado a la fecha ante SDA."/>
    <n v="10"/>
    <s v="La dependencia remite soportes de seguimiento a tramites, se solicita realizar un consolidado de los tramites requeridos con su respectivo seguimiento, para cálculo del indicador."/>
    <n v="1"/>
    <s v="Se han realizado el seguimiento a los trámites requeridos.ante la SDA. Adicionalme, se incluyó en los estudios previos la obligacion de &quot; 8. Durante la ejecución, garantizar el cumplimiento de las obligaciones derivadas de los permisos, licencias y /o aut"/>
    <x v="0"/>
    <m/>
    <m/>
    <s v="CUMPLIDA"/>
    <s v="CERRADA AUDITORIA CÓD 57 PAD 2020"/>
  </r>
  <r>
    <n v="51"/>
    <n v="203"/>
    <n v="2019"/>
    <s v="2019 2019"/>
    <n v="22"/>
    <s v="3.1.3.11"/>
    <n v="1"/>
    <s v="1 01 - AUDITORIA DE REGULARIDAD"/>
    <s v="Control Gestión"/>
    <s v="Control Fiscal Interno"/>
    <s v="Hallazgo Administrativo con presunta incidencia disciplinaria"/>
    <s v="Hallazgo administrativo con presunta incidencia disciplinaria, por falta de suficiencia en la garantía de responsabilidad civil exigida en el marco del contrato de obra 321 de 2017"/>
    <s v="Comunicar al contratista de obra e interventoria mediante oficio los lineamientos para proceder en los casos en los que sean necesarias adiciones y prórrogas, en el cual se enfatizará la necesidad de cumplir con lo establecido en el artículo 2.2.1.2.3.1.1"/>
    <s v="Seguimiento a pólizas y garantías"/>
    <s v="Número de garantías aprobadas/ número de adiciones realizadas"/>
    <n v="1"/>
    <s v="Subdirección de Reducción de Riesgos y Adaptación a Cambio Climático"/>
    <d v="2019-04-24T00:00:00"/>
    <d v="2019-12-31T00:00:00"/>
    <m/>
    <m/>
    <m/>
    <s v="06/27/2019 Se cuenta con el formato de  oficio los lineamientos para proceder en los casos en los que sean necesarias adiciones y prórrogas, en el cual se enfatiza la necesidad de cumplir con lo establecido en el artículo 2.2.1.2.3.1.17 del Decreto 1082 d"/>
    <m/>
    <m/>
    <m/>
    <m/>
    <m/>
    <m/>
    <m/>
    <m/>
    <m/>
    <m/>
    <n v="0"/>
    <m/>
    <n v="0"/>
    <s v="SEGUIMIENTO JULIO DE 2019: Se evidencia formato en word de lineamientos para proceder en los casos en los que sean necesarias adiciones y prórrogas, en el cual se enfatiza la necesidad de cumplir con lo establecido en el artículo 2.2.1.2.3.1.17 del Decret"/>
    <n v="90"/>
    <s v="SEGUIMIENTO OCTUBRE OCI: La dependencia informa que se ha entregado a los contratistas oficios con los lineamientos para proceder en los casos en los que se han requerido adiciones y prórrogas, y remite como evidencia las pólizas y garantías y el oficio c"/>
    <n v="1"/>
    <s v="Se ha efectuado el seguimiento a la aprobación de las pólizas para los contratos en los que hubo lugar adiciones y prórrogas. Se adjunta ejemplo de comunicación de lineamientos en caso de adición y prórroga_x000a_Se adjuntan los soportes de  aprobación de las p"/>
    <x v="0"/>
    <m/>
    <m/>
    <s v="CUMPLIDA"/>
    <s v="CERRADA AUDITORIA CÓD 57 PAD 2020"/>
  </r>
  <r>
    <n v="52"/>
    <n v="203"/>
    <n v="2019"/>
    <s v="2019 2019"/>
    <n v="22"/>
    <s v="3.1.3.12"/>
    <n v="1"/>
    <s v="1 01 - AUDITORIA DE REGULARIDAD"/>
    <s v="Control Gestión"/>
    <s v="Control Fiscal Interno"/>
    <s v="Hallazgo administrativo"/>
    <s v="Hallazgo administrativo, por omitir una de las reglas pactadas en el pliego de condiciones en el marco del concurso de méritos No. IDIGER-CM-002-2017"/>
    <s v="Dar cumplimiento a las Comunicaciones Internas con lineamientos de la Oficina Asesora Jurídica sobre como se deben estructurar los estudios previos en las diferentes modalidades de selección, teniendo en cuenta la normatividad vigente y los lineamiento de"/>
    <s v="Estudios previos y pliegos de condiciones"/>
    <s v="Dos documentos modificados"/>
    <n v="2"/>
    <s v="Subdirecci de Reducción de Riesgos y Adaptación a Cambio Climático apoyo de Oficina Asesora Jurídica"/>
    <d v="2019-04-24T00:00:00"/>
    <d v="2020-03-31T00:00:00"/>
    <m/>
    <m/>
    <n v="100"/>
    <s v="06/27/2019 Se han socializado en las reuniones de coordinación de obras y se ha remitido por correo electrónico las Comunicaciones Internas con lineamientos de la Oficina Asesora Jurídica sobre como se deben estructurar los estudios previos en las diferen"/>
    <m/>
    <m/>
    <m/>
    <m/>
    <m/>
    <s v="23/07/2019: El 31 de mayo de 2019  se adelantó reunión en la Oficina Asesora Jurídica con el lider del proceso de gestión precontractual con el fin de actualizar los estudio previos de las diferentes modalidades de selección, actualizar los documentos com"/>
    <m/>
    <m/>
    <m/>
    <m/>
    <n v="0"/>
    <m/>
    <n v="50"/>
    <s v="En este segumiento mediante acta de reunion con fecha del 31/05/2019 realizada por la oficina asesora juridica, con el lider del proceso de gestión precontractual con el fin de actualizar los estudio previos de las diferentes modalidades de selección, act"/>
    <n v="50"/>
    <s v="La dependencia indica que de acuerdo a la normatividad vigente se encuentran en el proceso de modificación del formato de estudios previos. Para poder dar cierre a esta acción se debe formalizar y publicar dicho formato y adicionalmente el de pliego de co"/>
    <n v="0.77"/>
    <s v="27/12/2019 DFRCH. Se anexa correo electronico donde se encuentra la trazabilidad del estudio previo de INTERVENTORIA DE OBRA para su visto bueno el cual fue remitido por Anamilena Alvarez el cual se encuentra en revision por parte de la OAJ. _x000a_Se deja como"/>
    <x v="1"/>
    <n v="100"/>
    <s v="30/04/2020: Se observó la comunicación  2020IE433 del 30/01/220 asunto: obligaciones especificas de los estudios previos, remtida por la OAJ  a los subdirectos y jefes del IDIGER. SANH"/>
    <s v="EN EJECUCIÓN"/>
    <m/>
  </r>
  <r>
    <n v="53"/>
    <n v="203"/>
    <n v="2019"/>
    <s v="2019 2019"/>
    <n v="22"/>
    <s v="3.1.3.12"/>
    <n v="2"/>
    <s v="1 01 - AUDITORIA DE REGULARIDAD"/>
    <s v="Control Gestión"/>
    <s v="Control Fiscal Interno"/>
    <s v="Hallazgo administrativo"/>
    <s v="Hallazgo administrativo, por omitir una de las reglas pactadas en el pliego de condiciones en el marco del concurso de méritos No. IDIGER-CM-002-2017"/>
    <s v="Expedir Comunicaciones Internas a los Subdirectores y Jefes de Oficina con lineamientos de cómo se debe exigir la experiencia específica de los estudios previos , teniendo en cuenta la normatividad vigente y los lineamiento de Colombia Compra Eficiente."/>
    <s v="Comunicación Interna"/>
    <s v="Comunicación Interna proyectada"/>
    <n v="1"/>
    <s v="Subdirecci de Reducción de Riesgos y Adaptación a Cambio Climático apoyo de Oficina Asesora Jurídica"/>
    <d v="2019-04-23T00:00:00"/>
    <d v="2020-04-07T00:00:00"/>
    <m/>
    <m/>
    <m/>
    <s v="06/27/2019  Esta acción se encuentra en proceso de implementación por parte de Juridica_x000a__x000a_12/12/2019 Acciones realizadas: _x000a_Esta acción se encuentra en proceso de implementación por parte de Jurídica_x000a_*Comunicación interna a los supervisores y subdirecciones"/>
    <m/>
    <m/>
    <m/>
    <m/>
    <m/>
    <s v="23/07/2019: Esta adelantando el borrador de la comunicación interna que se remitirá a las Subdirección y Oficina del Idiger, para lo cual el día 23 de Julio de 2019, el Lider del proceso Precontractual remitió insumo para proyectar la comunicación. Igualm"/>
    <m/>
    <m/>
    <m/>
    <m/>
    <n v="0"/>
    <m/>
    <n v="1"/>
    <s v="En seguimiento realizado a la OAJ, cuenta actualmente con el insumo para adelantar la comunicacion y poder ejecutar las acciones correspondientes. pendiente evidencia._x000a_DFRCH 24/07/2019"/>
    <n v="1"/>
    <s v="DFRCH 28/10/2019 De acuerdo a las acciones descritas en este punto se evidenció comunicacion interna a los supervisores y subdirecciones respescto a los lineamientos que establece Colombia Compra Eficiente. _x000a_Documento remitido por la referente de la OAJ p"/>
    <n v="1"/>
    <s v="27/12/2019 DFRCH. _x000a_En el seguimiento que se realizó al plan de mejoramiento se evidenció como se establecen en el proceso de obra la experiencia especifica en un lineamiento que dio la OAJ. _x000a_Lorena Barón. "/>
    <x v="0"/>
    <n v="100"/>
    <s v="30/04/2020: Se observó la comunicación  2020IE433 del 30/01/220 asunto: obligaciones especificas de los estudios previos, remtida por la OAJ  a los subdirectos y jefes del IDIGER. SANH"/>
    <s v="EN EJECUCIÓN"/>
    <m/>
  </r>
  <r>
    <n v="54"/>
    <n v="203"/>
    <n v="2019"/>
    <s v="2019 2019"/>
    <n v="22"/>
    <s v="3.1.3.13"/>
    <n v="1"/>
    <s v="1 01 - AUDITORIA DE REGULARIDAD"/>
    <s v="Control Gestión"/>
    <s v="Control Fiscal Interno"/>
    <s v="Hallazgo Administrativo con presunta incidencia disciplinaria"/>
    <s v="Hallazgo administrativo con presunta incidencia disciplinaria, por falta de exigencia, control y seguimiento de las garantías del contrato de obra No. 416 de 2018"/>
    <s v="Establecer en los estudios previos dentro de las obligaciones del idiger el &quot; Realizar el seguimiento a las clausulas contractuales una vez se realicen modificaciones o adiciones a los contratos&quot;"/>
    <s v="Estudios previos y pliegos de condiciones"/>
    <s v="Estudios previos con la obligacion de la entidad / total de procesos de la vigencia"/>
    <n v="100"/>
    <s v="Oficina TICS"/>
    <d v="2019-04-17T00:00:00"/>
    <d v="2020-04-07T00:00:00"/>
    <m/>
    <m/>
    <m/>
    <m/>
    <m/>
    <m/>
    <m/>
    <m/>
    <m/>
    <m/>
    <m/>
    <m/>
    <n v="0.1"/>
    <s v="24/04/2020. Después de la socialización a los funcionarios de la oficina TIC responsables de la elaboración de los estudios previos para incluir la obligación definida en el plan de acción no cursa ninguna elaboración del estudio previo, para entregar ava"/>
    <n v="0"/>
    <m/>
    <m/>
    <s v="Seguimiento  18 de julio de 2019: No se observó registro de avance por parte de la oficina TICS"/>
    <m/>
    <s v="Seguimiento 11 de Octubre de 2019 la Oficina TICS mediante correo electronico envia a los funcionarios responsables de TIC, recordando la inclusión de la obligación en los estudios previos. Esta acción culmina en el mes de abril de 2019"/>
    <m/>
    <s v="Mediante correo electronico del 9 de Octubre de 2019;  envia a los funcionarios responsables de TIC, recordando la inclusión de la obligación en los estudios previos. Esta acción culmina en el mes de abril de 2020"/>
    <x v="1"/>
    <n v="0.15"/>
    <s v="29/04/2020: Se observó  mediante correo electronico del 9 de Octubre de 2019;  envia a los funcionarios responsables de TIC, recordando la inclusión de la obligación en los estudios previos, sin embargo  de acuerdo a lo reportado por TICS  &quot;no cursa ningu"/>
    <s v="EN EJECUCIÓN"/>
    <m/>
  </r>
  <r>
    <n v="55"/>
    <n v="203"/>
    <n v="2019"/>
    <s v="2019 2019"/>
    <n v="22"/>
    <s v="3.1.3.14"/>
    <n v="1"/>
    <s v="1 01 - AUDITORIA DE REGULARIDAD"/>
    <s v="Control Gestión"/>
    <s v="Control Fiscal Interno"/>
    <s v="Hallazgo Administrativo con presunta incidencia disciplinaria"/>
    <s v="Hallazgo administrativo con presunta incidencia disciplinaria, por delegar una supervisión en el marco del contrato de obra 416 de 2017"/>
    <s v="Preveer en los pliegos de condiciones de contrato de obra pública que tenga adicional la entrega de elementos, además de las contratación de la interventoria para la obra la designación de un supervisor para la recepción de los bienes adquiridos."/>
    <s v="Interventoria en los contratos de obra con valor superior a la menor cuantia"/>
    <s v="Contratos de interventoria / Contratos del obras supervisados por la oficina TIC con valor superior a la menor cuant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m/>
    <n v="0"/>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n v="0"/>
    <s v="La OFicina TICs manifiesta que  no se han presentado contratos de obra ni de interventoria supervisados por la oficina TIC en el periodo de seguimiento. La oficina TIC se encuentra atenta a designaciones por por parte de la direccion general de contratos "/>
    <x v="1"/>
    <n v="0"/>
    <s v="29/04/2020:De acuerdo a la Oficina  de informativa y sistemas , &quot;No se han presentado contratos de obra ni de interventoria supervisados por la oficina TIC en el periodo de seguimiento. La oficina TIC se encuentra atenta a designaciones por por parte de l"/>
    <s v="EN EJECUCIÓN"/>
    <m/>
  </r>
  <r>
    <n v="56"/>
    <n v="203"/>
    <n v="2019"/>
    <s v="2019 2019"/>
    <n v="22"/>
    <s v="3.1.3.15"/>
    <n v="1"/>
    <s v="1 01 - AUDITORIA DE REGULARIDAD"/>
    <s v="Control Gestión"/>
    <s v="Control Fiscal Interno"/>
    <s v="Hallazgo Administrativo con presunta incidencia disciplinaria"/>
    <s v="Hallazgo administrativo con presunta incidencia disciplinaria por vulnerar el principio de transparencia en la subasta inversa IDIGER-SA-MC-014-2017"/>
    <s v="En el estudio de mercado de las subastas se solicitara unicamente lo establecido en 2.2.1.2.1.2.1 decreto 1082 2015 y en la matriz de riesgo se establecera el concepto de incompatibilidad de tecnologia, salvo que se trate de un único proveedor."/>
    <s v="Fichas tecnicas ajustadas al decreto"/>
    <s v="Procesos con fichas tecnicas ajustadas al decreto / procesos de subasta de la oficina TIC durante la vigencia"/>
    <n v="100"/>
    <s v="Oficina TICS"/>
    <d v="2019-04-17T00:00:00"/>
    <d v="2020-04-07T00:00:00"/>
    <m/>
    <m/>
    <m/>
    <m/>
    <m/>
    <m/>
    <m/>
    <m/>
    <m/>
    <m/>
    <m/>
    <m/>
    <s v="0/0 "/>
    <s v="24/04/2020 No se han presentado procesos de subasta supervisados por oficina TIC en el periodo de seguimiento. La oficina TIC se encuentra atenta al plan de adquisiciones para implementar la accion en cuanto surja un proceso de tipo subasta_x000a__x000a_20/09/2020_x000a_Pa"/>
    <n v="0"/>
    <m/>
    <m/>
    <s v="Seguimiento  18 de julio de 2019: No se observó registro de avance por parte de la oficina TICS"/>
    <n v="0"/>
    <s v="Seguimiento 11 de Octubre de 2019 la Oficina TICS no reporta avance debido a que a la fecha en la oficina TICS procesos de subasta supervisados por oficina TIC .La acción culmina en abril de 2020. MLBC"/>
    <n v="0"/>
    <s v="la Oficina TICS no reporta avance debido a que a la fecha en la oficina TICS procesos de subasta supervisados por oficina TIC .La acción culmina en abril de 2020. MLBC"/>
    <x v="1"/>
    <n v="0"/>
    <s v="29/04/2020: De acuerdo a la Oficina  de informativa y sistemas &quot;No se han presentado procesos de subasta supervisados por oficina TIC en el periodo de seguimiento. La oficina TIC se encuentra atenta al plan de adquisiciones para implementar la accion en c"/>
    <s v="EN EJECUCIÓN"/>
    <m/>
  </r>
  <r>
    <n v="57"/>
    <n v="203"/>
    <n v="2019"/>
    <s v="2019 2019"/>
    <n v="22"/>
    <s v="3.1.3.16"/>
    <n v="1"/>
    <s v="1 01 - AUDITORIA DE REGULARIDAD"/>
    <s v="Control Gestión"/>
    <s v="Control Fiscal Interno"/>
    <s v="Hallazgo Administrativo con presunta incidencia disciplinaria"/>
    <s v="Hallazgo administrativo con presunta incidencia disciplinaria, por debilidades en la interventoría y supervisión del contrato de obra 416 de 2017 y contrato de interventoría 420 de 2017"/>
    <s v="Realizar el diseño de el formato &quot;Transferencia de conocimiento de servicios tecnologicos&quot; , registrarlo en el sistema de gestión de calidad e implementarlo en los contratos cuya obligación involucre transferencia de conocimiento por parte del proveedor."/>
    <s v="% de implementacion de los formatos durante la vigencia"/>
    <s v="Formatos diligenciados / Procesos contractuales requeridos"/>
    <n v="100"/>
    <s v="Oficina TICS"/>
    <d v="2019-04-17T00:00:00"/>
    <d v="2020-04-07T00:00:00"/>
    <m/>
    <m/>
    <m/>
    <m/>
    <m/>
    <m/>
    <m/>
    <m/>
    <m/>
    <m/>
    <m/>
    <m/>
    <n v="0.15"/>
    <s v="24/04/2020. El formato TC-FT-18 Formato Transferencia Conocimiento Servicios Tecnologicos. Fué revisado por la oficina de planeación y se envío a Gestión Documental para su revisión y posterior publicación.                             13/05/2020. El forma"/>
    <n v="0"/>
    <m/>
    <m/>
    <s v="Seguimiento  18 de julio de 2019: No se observó registro de avance por parte de la oficina TICS"/>
    <n v="0.15"/>
    <s v="Seguimiento 11 de Octubre de 2019: se evidencia borrador del Acta de transferencia de conocimiento _x000a_de servicios tecnologico.Pendiente de ser aprobado por la Oficina Asesora de Planeación. MLBC"/>
    <m/>
    <s v="31 de diciembre de 2019_x000a_No se reporta avance por parte de la oficina TICS"/>
    <x v="1"/>
    <n v="100"/>
    <s v="29/04/2020: No se evidenció Realizar el diseño de el formato &quot;Transferencia de conocimiento de servicios tecnologicos&quot; formato TC-FT-18  en el mapa de procesos , de acuerdo a TICS este formato _x000a_ Fué revisado por la oficina de planeación y enviado  a Gesti"/>
    <s v="EN EJECUCIÓN"/>
    <m/>
  </r>
  <r>
    <n v="58"/>
    <n v="203"/>
    <n v="2019"/>
    <s v="2019 2019"/>
    <n v="22"/>
    <s v="3.1.3.17"/>
    <n v="1"/>
    <s v="1 01 - AUDITORIA DE REGULARIDAD"/>
    <s v="Control Gestión"/>
    <s v="Control Fiscal Interno"/>
    <s v="Hallazgo Administrativo con presunta incidencia disciplinaria"/>
    <s v="Hallazgo administrativo con presunta incidencia disciplinaria, por falta de seguimiento por parte de la interventoría e IDIGER frente a la cancelación de la contribución parafiscal al Fondo Nacional de Formación Profesional de la Industria de la Construcc"/>
    <s v="Incluir la obligacion al contratista: &quot;El contratista deberá anexar el recibo de pago al(FIC)correspondiente a la ejecución del presente contrato de obra, para la suscripción del acta de liquidación&quot; y a la interventoria: &quot;Verificar que el contratista ane"/>
    <s v="% contratos de obra e interventoria con la obligación del FIC"/>
    <s v="contratos con la obligacion FIC/Total de contratos de obra e interventoria de la oficina TIC durante la vigenc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m/>
    <m/>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m/>
    <s v="la Oficina TICS no reporta avance debido a que a la fecha en la oficina TICS no se han presentado contratos de obra ni de interventoria.La acción culmina en abril de 2020.  MLBC"/>
    <x v="1"/>
    <n v="0"/>
    <s v="29/04/2020:  De acuerdo a lo informado por TICS&quot; no se han  presentado contratos de obra ni de interventoria supervisados por la oficina TIC en el periodo de seguimiento. La oficina TIC se encuentra atenta a designaciones por por parte de la direccion gen"/>
    <s v="EN EJECUCIÓN"/>
    <m/>
  </r>
  <r>
    <n v="59"/>
    <n v="203"/>
    <n v="2019"/>
    <s v="2019 2019"/>
    <n v="22"/>
    <s v="3.1.3.18"/>
    <n v="1"/>
    <s v="1 01 - AUDITORIA DE REGULARIDAD"/>
    <s v="Control Gestión"/>
    <s v="Control Fiscal Interno"/>
    <s v="Hallazgo administrativo"/>
    <s v="Hallazgo administrativo por deficiencia en los controles de la supervisión y falencias en la planeación de los contratos de logística 345 de 2014 y 290 de 2018"/>
    <s v="Elaborar, implementar y socializar una guía que contenga las instrucciones a seguir por parte de las dependencias solicitantes de los servicios del contrato del apoyo logistíco antes, durante y después del evento"/>
    <s v="Guía de instrucciones para el uso del contrato de apoyo logístico"/>
    <s v="1 Guía elaborada y implementada"/>
    <n v="1"/>
    <s v="Subdirección Corporativa y de Asuntos Disciplinarios"/>
    <d v="2019-05-02T00:00:00"/>
    <d v="2019-06-28T00:00:00"/>
    <m/>
    <m/>
    <m/>
    <m/>
    <m/>
    <m/>
    <n v="1"/>
    <s v="23 de julio de 2019_x000a__x000a_Se elaboró la guía y se remitió a la OAP a través de correo institucional_x000a__x000a_Octubre de 2019_x000a_Se elaboró un instructivo para la programación de servicios de apoyo logísitco, acompañado de un formato de solicitud delevento, documentos que"/>
    <m/>
    <m/>
    <m/>
    <m/>
    <m/>
    <m/>
    <n v="0"/>
    <m/>
    <n v="0.8"/>
    <s v="Se identifican los siguientes soportes: Correo enviado a OAP para aprobación del documento: INSTRUCTIVO PARA LA PROGRAMACION DE SERVICIOS_x000a__x000a_DE APOYO LOGISTICO y el documento  relacionado. SE asigna un 80% de cumplimiento hasta aprobación. Se encuentra Venc"/>
    <n v="1"/>
    <s v="El documento se encuentra publicado en el proceso de Gestión Administrativa en el siguiente link: https://www.idiger.gov.co/web/guest/administrativa se adjuntan:MP-IN-01 Instructivo apoyo Logístico_x000a_MP-FT-01 Formato de solicitud del Evento"/>
    <n v="1"/>
    <s v="El documento se encuentra publicado en el proceso de Gestión Administrativa en el siguiente link: https://www.idiger.gov.co/web/guest/administrativa se adjuntan:MP-IN-01 Instructivo apoyo Logístico_x000a_MP-FT-01 Formato de solicitud del Evento"/>
    <x v="0"/>
    <n v="1"/>
    <s v="El documento se encuentra publicado en el proceso de Gestión Administrativa en el siguiente link: https://www.idiger.gov.co/web/guest/administrativa se adjuntan:MP-IN-01 Instructivo apoyo Logístico_x000a_MP-FT-01 Formato de solicitud del Evento_x000a__x000a_CERRADA AUDITOR"/>
    <s v="CUMPLIDA"/>
    <s v="CERRADA AUDITORIA CÓD 57 PAD 2020"/>
  </r>
  <r>
    <n v="60"/>
    <n v="203"/>
    <n v="2019"/>
    <s v="2019 2019"/>
    <n v="22"/>
    <s v="3.1.3.18"/>
    <n v="2"/>
    <s v="1 01 - AUDITORIA DE REGULARIDAD"/>
    <s v="Control Gestión"/>
    <s v="Control Fiscal Interno"/>
    <s v="Hallazgo administrativo"/>
    <s v="Hallazgo administrativo por deficiencia en los controles de la supervisión y falencias en la planeación de los contratos de logística 345 de 2014 y 290 de 2018"/>
    <s v="Solicitar a la empresa contratista un informe mensual de la ejecución del contrato"/>
    <s v="Informe de ejecución del contrato"/>
    <s v="Número de informes de ejecución del contrato/Plazo del contrato(meses)"/>
    <n v="100"/>
    <s v="Subdirección Corporativa y de Asuntos Disciplinarios"/>
    <d v="2019-08-01T00:00:00"/>
    <d v="2019-12-31T00:00:00"/>
    <m/>
    <m/>
    <m/>
    <m/>
    <m/>
    <m/>
    <n v="0.5"/>
    <s v="Octubre de 2019:_x000a_No se realizó contrato de apoyo logístico en el IDIGER. En reemplazo se suscribio el contrato de suministro de alimentos No. 447 de 2019, en el cual se establece la obligación específica No. 17: &quot; Entregar con la cuenta de cobro la consta"/>
    <m/>
    <m/>
    <m/>
    <m/>
    <m/>
    <m/>
    <n v="0"/>
    <m/>
    <m/>
    <s v="19/07/2019  La acción se iniciará en agosto de acuerdo a lo programado, pues alli se firmará el nuevo contrato de logística. DKRP"/>
    <m/>
    <s v="La SCAD manifiesta que no se realizó contrato de apoyo logístico en el IDIGE,  sino contrato de suministro de alimentos No. 447 de 2019 (4 meses: El pago se hará en mensualidades contra la presentación de factura), en el cual  esta  la obligación específi"/>
    <n v="1"/>
    <s v="Se evidencia soportes de la ejecución del contrato, en donde se muestra como fue la ejecución del mismo de conformidad con lo solicitado.Se relaciona en un cuadro de excel con 10 refrigerios entregados para un total de $9928170. Empresa ROKY`s FOOD. _x000a_El c"/>
    <x v="0"/>
    <n v="1"/>
    <s v="Se evidencia soportes de la ejecución del contrato, en donde se muestra como fue la ejecución del mismo de conformidad con lo solicitado.Se relaciona en un cuadro de excel con 10 refrigerios entregados para un total de $9928170. Empresa ROKY`s FOOD. _x000a_El c"/>
    <s v="CUMPLIDA"/>
    <s v="CERRADA AUDITORIA CÓD 57 PAD 2020"/>
  </r>
  <r>
    <n v="61"/>
    <n v="203"/>
    <n v="2019"/>
    <s v="2019 2019"/>
    <n v="22"/>
    <s v="3.2.1.1"/>
    <n v="1"/>
    <s v="1 01 - AUDITORIA DE REGULARIDAD"/>
    <s v="Control Gestión"/>
    <s v="Control Fiscal Interno"/>
    <s v="Hallazgo Administrativo con presunta incidencia disciplinaria"/>
    <s v="Hallazgo administrativo con presunta incidencia disciplinaria, por la baja ejecución presupuestal de los proyectos de inversión 1158 y 1178, contraviniendo el principio de anualidad y planeación establecidos en el Estatuto Orgánico del Presupuesto"/>
    <s v="Realizar inventario semestral de necesidades de herramientas, accesorios y/o equipos que se requieren para garantizar el cumplimiento de las metas del proyecto 1178. Los cuales permitan evidenciar las necesidades de compras para el CDLyR con anterioridad,"/>
    <s v="Inventario semestral de HEAS"/>
    <s v="(N° de invetarios HEAS realizados/ 2 inventarios HEAS)*100"/>
    <n v="100"/>
    <s v="Subd. Manejo de Emergencias"/>
    <d v="2019-04-15T00:00:00"/>
    <d v="2019-12-31T00:00:00"/>
    <m/>
    <m/>
    <m/>
    <m/>
    <n v="1"/>
    <s v="22-07-2019: Se elaboró el plan de adquisiones de la SMEyD, como una herramienta mediante la cual se realiza el inventario de las necesidades de HEAS, identificando y priorizando confome al presupuesto y el tiempo de ejecución. Se adjunta el plan para los "/>
    <m/>
    <m/>
    <m/>
    <m/>
    <m/>
    <m/>
    <m/>
    <m/>
    <n v="0"/>
    <m/>
    <n v="0"/>
    <s v="La dependencia remite como soporte excel con procesos de compra. Como evidncia se reuiere inventario semestral de acuerdo a la acciòn formulada: Realizar inventario semestral de necesidades de herramientas, accesorios y/o equipos que se requieren para gar"/>
    <m/>
    <m/>
    <n v="1"/>
    <s v="Con el propósito de realizar mayor control a las necesidades en recursos, herramientas, equipos y otros, de la Subdirección para el Manejo de Emergencias y Desastres-SMEYD, se elaboró un documento de control en el cual se describen los procesos requeridos"/>
    <x v="0"/>
    <m/>
    <m/>
    <s v="CUMPLIDA"/>
    <s v="CERRADA AUDITORIA CÓD 57 PAD 2020"/>
  </r>
  <r>
    <n v="62"/>
    <n v="203"/>
    <n v="2019"/>
    <s v="2019 2019"/>
    <n v="22"/>
    <s v="3.2.1.1"/>
    <n v="2"/>
    <s v="1 01 - AUDITORIA DE REGULARIDAD"/>
    <s v="Control Gestión"/>
    <s v="Control Fiscal Interno"/>
    <s v="Hallazgo Administrativo con presunta incidencia disciplinaria"/>
    <s v="Hallazgo administrativo con presunta incidencia disciplinaria, por la baja ejecución presupuestal de los proyectos de inversión 1158 y 1178, contraviniendo el principio de anualidad y planeación establecidos en el Estatuto Orgánico del Presupuesto"/>
    <s v="Daremos estricto cumplimiento a los decretos 111 de 1996, 714 de 1996 y la ley 819 de 2003."/>
    <s v="Proyecto 1158"/>
    <s v="Presupuesto programado/ Presupuesto aprobado"/>
    <n v="100"/>
    <s v="Subdireccion Reducción"/>
    <d v="2019-04-15T00:00:00"/>
    <d v="2019-12-31T00:00:00"/>
    <m/>
    <m/>
    <m/>
    <s v="10/01/2017 Acciones realizadas _x000a_Se realiza el monitoreo semanal al avance de la ejecución de la meta mediante el informe semanal de interventoría y las actas de Comité de obra. _x000a__x000a_Evidencias_x000a_Se adjuntan como evidencia los informes semanal de ejecución de o"/>
    <m/>
    <m/>
    <m/>
    <m/>
    <m/>
    <m/>
    <m/>
    <m/>
    <m/>
    <m/>
    <n v="0"/>
    <m/>
    <n v="0.25"/>
    <s v="SEGUIMIENTO JULIO DE 2019: La dependencia informa que se ha dado estricto cumplimiento a los decretos 111 de 1996, 714 de 1996 y la ley 819 de 2003, en reporte del PACA con corte  de junio. Se requieren los soportes de cumplimiento."/>
    <n v="0.5"/>
    <s v="SEGUIMIENTO OCTUBRE OCI: La dependencia remite actas de comités de las obras Casagrande, Porvenir, Serranías, Arabia, La Estrada y Juan José Rondón y los informes de monitoreo semanal realizados por la interventoría. Se recomienda continuar con la ejecuci"/>
    <n v="0.88"/>
    <s v="Se presenta a cierre de diciembre de 2019 una ejecución del 88% del proyecto 1158  -Reducción del riesgo y adaptacion al cambio climático. Se adjunta informe de gestión y Ejecución presupuestal asociada y control sobre obras"/>
    <x v="2"/>
    <m/>
    <m/>
    <s v="CUMPLIDA"/>
    <s v="CERRADA AUDITORIA CÓD 57 PAD 2020"/>
  </r>
  <r>
    <n v="63"/>
    <n v="203"/>
    <n v="2019"/>
    <s v="2019 2019"/>
    <n v="22"/>
    <s v="3.2.1.2"/>
    <n v="1"/>
    <s v="1 01 - AUDITORIA DE REGULARIDAD"/>
    <s v="Control Gestión"/>
    <s v="Control Fiscal Interno"/>
    <s v="Hallazgo Administrativo con presunta incidencia disciplinaria"/>
    <s v="Hallazgo administrativo con presunta incidencia disciplinaria, por ejecutar recursos de los proyectos de inversión 1172, 1178, 1158 en gastos de funcionamiento, en el contrato No. 290 de 2018"/>
    <s v="Solicitar y aplicar un concepto a la Secretaría Distrital de Planeación sobre la viabilidad de incluir gastos operativos en proyectos de inversión"/>
    <s v="Concepto de la Secretaría Distrital de Planeación"/>
    <s v="1 concepto aplicado"/>
    <n v="1"/>
    <s v="Sub Corporativa y de Asuntos Disciplin - Ofi Asesora Planeac con apoyo gerentes proye 1172-1178-1158"/>
    <d v="2019-05-02T00:00:00"/>
    <d v="2019-07-31T00:00:00"/>
    <m/>
    <m/>
    <m/>
    <m/>
    <m/>
    <m/>
    <n v="1"/>
    <s v="Se solicitó concepto a la Secretaría de Planeación y a la Secretaría de Hacienda Distrital a través de comunicación radicada con el No. 2019EE10053 y 2019EE9986  respectivamente en donde se menciona lo siguiente:_x000a_&quot;Con el fin de aclarar conceptos técnicos "/>
    <m/>
    <m/>
    <m/>
    <m/>
    <m/>
    <m/>
    <n v="0"/>
    <m/>
    <m/>
    <s v="19/07/2019 Se solicitó concepto a la Secretaría de Planeación y a la Secretaría de Hacienda Distrital a través de comunicación radicada con el No. 2019ee10053 y 2019EE9986.  Se valora al 50% en atención a que se cumple con la solicitud a las entidades res"/>
    <n v="1"/>
    <s v="22/08/2019: Se identifican  comunicaciones  por parte de la Secretaría de Hacienda a través de la Comunicación radicada con el Número 2019ER14882 del 8 de agosto de 2019 IDIGER y 2019EE144928 del 2 de agosto de 2019 SH y la Secretaría de Planeación a trav"/>
    <n v="1"/>
    <s v="Se identifican  comunicaciones  por parte de la Secretaría de Hacienda a través de la Comunicación radicada con el Número 2019ER14882 del 8 de agosto de 2019 IDIGER y 2019EE144928 del 2 de agosto de 2019 SH y la Secretaría de Planeación a través de la rad"/>
    <x v="0"/>
    <n v="0"/>
    <s v="La respuesta y soportes remitidos a la Contraloría como respuesta al Informe Preliminar de Auditoría Cód 57 PAD 2020, finalmente dieron por cerrada la acción en el Informe Definitiva Radicado con Cordis 2020ER6396 del 14/05/2020."/>
    <s v="CUMPLIDA"/>
    <s v="CERRADA AUDITORIA CÓD 57 PAD 2020"/>
  </r>
  <r>
    <n v="64"/>
    <n v="203"/>
    <n v="2019"/>
    <s v="2019 2019"/>
    <n v="22"/>
    <s v="3.2.1.3"/>
    <n v="1"/>
    <s v="1 01 - AUDITORIA DE REGULARIDAD"/>
    <s v="Control Gestión"/>
    <s v="Control Fiscal Interno"/>
    <s v="Hallazgo administrativo"/>
    <s v="Hallazgo administrativo, por la desactualización de las fichas de Estadística Básica de Inversión -EBI y de los documentos de formulación de los Proyectos de inversión 1172, 1158, 1178 y 1166"/>
    <s v="Articular el procedimiento de formulación y/o seguimiento a los proyectos de inversión o el que haga sus veces con los manuales definidos por la Secretaria Distrital de Planeación-SDP y la Secretaría Distrital de Hacienda - SDH en lo referente a modificac"/>
    <s v="Procedimiento Actualizado"/>
    <s v="Un procedimiento actualizado y socializado con el área de planeación y los referentes de cada proyecto."/>
    <n v="1"/>
    <s v="Oficina Asesora de Planeación"/>
    <d v="2019-07-01T00:00:00"/>
    <d v="2020-01-31T00:00:00"/>
    <m/>
    <m/>
    <m/>
    <m/>
    <m/>
    <m/>
    <m/>
    <m/>
    <m/>
    <m/>
    <n v="1"/>
    <s v="Seguimiento 31/12/2019_x000a_Se realizó la actualización del procedimiento Formulación, reformulación y modificación de planes, programas y proyectos de inversión, en la cual se articularon las actividades que se realizan de acuerdo con manuales definidos por l"/>
    <m/>
    <m/>
    <n v="0"/>
    <m/>
    <n v="0.2"/>
    <s v="Seguimiento18 de julio de 2019: Se evidenció con el líder asignado por la OAP que esta oficina ha venido recopilando los lineamientos de la Secretaría Distrital de Planeación que tienen que ver con la actualización de las fichas EBI de los proyectos de in"/>
    <n v="0.2"/>
    <s v="Seguimiento15 de octubre de 2019: Se evidenció que la oficina Asesora de planeación una vez recopilo  los lineamientos de la Secretaría Distrital de Planeación que tienen que ver con la actualización de las fichas EBI de los proyectos de inversión._x000a__x000a_Se re"/>
    <n v="1"/>
    <s v="Seguimiento 31/12/2019_x000a_Se evidenció la actualización del procedimiento Formulación, reformulación y modificación de planes, programas y proyectos de inversión, en la cual se articularon las actividades que se realizan de acuerdo con manuales definidos por"/>
    <x v="0"/>
    <m/>
    <m/>
    <s v="EN EJECUCIÓN"/>
    <m/>
  </r>
  <r>
    <n v="65"/>
    <n v="203"/>
    <n v="2019"/>
    <s v="2019 2019"/>
    <n v="22"/>
    <s v="3.2.1.4"/>
    <n v="1"/>
    <s v="1 01 - AUDITORIA DE REGULARIDAD"/>
    <s v="Control Gestión"/>
    <s v="Control Fiscal Interno"/>
    <s v="Hallazgo administrativo"/>
    <s v="Hallazgo administrativo, por no contar con evaluación ex-post en los proyectos de inversión 1172, 1158, 1178 y 1166 que permitan determinar el cumplimiento de los objetivos del proyecto"/>
    <s v="Incluir dentro del informe de gestión de los proyectos de inversión de la entidad, la evaluación ex post y oficializar la plantilla de reporte dentro del Sistema Integrado de Gestión del IDIGER."/>
    <s v="Informes de Gestión de los proyectos de inversión con evaluación ex proyectos"/>
    <s v="Número de informes con evaluación expost/ Total de informes de gestión"/>
    <n v="4"/>
    <s v="Oficina Asesora de Planeación"/>
    <d v="2019-07-01T00:00:00"/>
    <d v="2020-01-31T00:00:00"/>
    <m/>
    <m/>
    <m/>
    <m/>
    <m/>
    <m/>
    <m/>
    <m/>
    <m/>
    <m/>
    <n v="1"/>
    <s v="Seguimiento 31/01/2019_x000a__x000a_La oficina Asersora de Planeación cuenta con 4 informes de gestión y la respectiva Evaluación Ex-post._x000a__x000a_Seguimiento 31/12/2019_x000a__x000a_Al momento de cuenta con 3 evaluaciones Ex-post correspondientes a los Proyectos 1166, 1178 y 1158._x000a__x000a__x000a_S"/>
    <m/>
    <m/>
    <n v="0"/>
    <m/>
    <n v="0.5"/>
    <s v="Seguimiento  18 de julio de 2019: Se Observó que la OAP elaboró, público y socializo a través de comunicación interna el formato PLF-FT-48 Evaluación Ex-post frente al primer seguimiento  utilizando dicho formato por parte de los responsables y solicitado"/>
    <n v="0.6"/>
    <s v="Seguimiento 15 de octubre de 2019:  se evidencia 2 evaluaciones Ex-post en el formato establecido para tal fin; el proyecto 1178 &quot;Fortalecimiento del Manejo de Emergencias y Desastres&quot; y el Proyecto 1158- Reducción del riesgo y adaptación al cambio climát"/>
    <n v="0.8"/>
    <s v="Seguimiento 31/12/2019_x000a__x000a_Se evidenció 3 evaluaciones Ex-post correspondientes a los Proyectos 1166, 1178 y 1158."/>
    <x v="1"/>
    <n v="100"/>
    <s v="29/04/20: Se evidenció que la oficina Asesora de Planeación cuenta  las  Evaluaciónes Ex-post_x000a_de los Proyectos 1166, 1178, 1158 y 1172 que permiten  determinar el cumplimiento de los objetivos de los proyectos . MLBC _x000a_"/>
    <s v="EN EJECUCIÓN"/>
    <m/>
  </r>
  <r>
    <n v="66"/>
    <n v="203"/>
    <n v="2019"/>
    <s v="2019 2019"/>
    <n v="22"/>
    <s v="3.2.1.5"/>
    <n v="1"/>
    <s v="1 01 - AUDITORIA DE REGULARIDAD"/>
    <s v="Control Gestión"/>
    <s v="Control Fiscal Interno"/>
    <s v="Hallazgo administrativo"/>
    <s v="Hallazgo administrativo, por inconsistencias en el Diligenciamiento de la Ficha de Estadística Básica de Inversión Distrital EBI – D de los proyectos de inversión 1172 y 1178"/>
    <s v="Solicitar la SDP orientaciones metodológicas aplicables a la Gestión de Riesgo en la formulación y seguimiento a proyectos."/>
    <s v="Una comunicación dirigida a la SDP solicitando orientación del impacto de la Gestión de Riesgo."/>
    <s v="Una comunicación dirigida a la SDP"/>
    <n v="1"/>
    <s v="Oficina Asesora de Planeación"/>
    <d v="2019-07-01T00:00:00"/>
    <d v="2020-01-31T00:00:00"/>
    <m/>
    <m/>
    <m/>
    <m/>
    <m/>
    <m/>
    <m/>
    <m/>
    <m/>
    <m/>
    <n v="1"/>
    <s v="Seguimiento a 30/09/2019:_x000a_Se realizó una reunión con la SDP, el 22/08/2019, en la cual indica con respecto a este hallazgo que las actualizaciones a las fichas EBI se hacen cuando requieran Concepto Presupuestal de lo contrario no._x000a__x000a_La territorialización "/>
    <m/>
    <m/>
    <n v="0"/>
    <m/>
    <m/>
    <m/>
    <n v="1"/>
    <s v="Seguimiento 16 de octubre de 2019:Se evidencia comunicación 2019EE9199 el 8 de julio de 2019, dirgida a la Secretaria Distrital de Planeación, solicitando orientaciones metodológicas  aplicables a la Gestión de Riesgo en la Formuilación y seguimiento a pr"/>
    <n v="1"/>
    <s v="Se revisara sostenibilidad  en 2020"/>
    <x v="1"/>
    <n v="1"/>
    <s v="29/04/2020: Se evidencia comunicación 2019EE9199 el 8 de julio de 2019, dirgida a la Secretaria Distrital de Planeación, solicitando orientaciones metodológicas  aplicables a la Gestión de Riesgo en la Formuilación y seguimiento a proyectos. _x000a_Sin embargo "/>
    <s v="EN EJECUCIÓN"/>
    <m/>
  </r>
  <r>
    <n v="67"/>
    <n v="203"/>
    <n v="2019"/>
    <s v="2019 2019"/>
    <n v="22"/>
    <s v="3.2.1.6"/>
    <n v="1"/>
    <s v="1 01 - AUDITORIA DE REGULARIDAD"/>
    <s v="Control Gestión"/>
    <s v="Control Fiscal Interno"/>
    <s v="Hallazgo administrativo"/>
    <s v="Hallazgo administrativo, por falencias en la clasificación de los contratos en relación a algunas de las metas de los proyectos de inversión"/>
    <s v="Incluir en el formato de ajuste a la ficha del proyecto de inversión un campo de verificación del objeto con respecto al cumplimiento de la meta proyecto."/>
    <s v="Formato de ajuste a la ficha del proyecto de inversión actualizado"/>
    <s v="Un formato actualizado y socializado con el área de planeación y los referentes de cada proyecto."/>
    <n v="1"/>
    <s v="Oficina Asesora de Planeación"/>
    <d v="2019-04-23T00:00:00"/>
    <d v="2020-04-07T00:00:00"/>
    <m/>
    <m/>
    <m/>
    <m/>
    <m/>
    <m/>
    <m/>
    <m/>
    <m/>
    <m/>
    <n v="1"/>
    <s v="_x000a_Seguimiento 31/12/2019:_x000a_Se creó y publico el formato DE-FT-50-v1 Solicitud ajuste fichas proyectos de inversión, en el cual de verificación del objeto con respecto al cumplimiento de la meta proyecto y el campo de conceptos de gasto._x000a_Se socializó con los"/>
    <m/>
    <m/>
    <n v="0"/>
    <m/>
    <n v="0.8"/>
    <s v="Seguimiento 18 de  julio de 2019: Se observó la elaboración del formato SOLICITUD  AJUSTE FICHAS PROYECTOS DE INVERSIÓN PLE-FT-16, no obstante no se observaron en las evidencias remitidas por la líder aplicación del mismo a la fecha, aun queda tiempo para"/>
    <n v="0.8"/>
    <s v="Seguimiento 16 de octubre de 2019:  se evidenció borrador  de el formato &quot;El formato SOLICITUD  AJUSTE FICHAS PROYECTOS DE INVERSIÓN&quot; de acuerdo con la Oficina asesora de Plabeación se encuentra en fase de prueba. avance de acuerdo al indicador es del 0%."/>
    <n v="1"/>
    <s v="Seguimiento 31/12/2019:_x000a_SE evidenció el formato DE-FT-50-v1 Solicitud ajuste fichas proyectos de inversión, en el cual de verificación del objeto con respecto al cumplimiento de la meta proyecto y el campo de conceptos de gasto._x000a_Se socializó con los refer"/>
    <x v="0"/>
    <m/>
    <m/>
    <s v="EN EJECUCIÓN"/>
    <m/>
  </r>
  <r>
    <n v="68"/>
    <n v="203"/>
    <n v="2019"/>
    <s v="2019 2019"/>
    <n v="22"/>
    <s v="3.2.1.6"/>
    <n v="2"/>
    <s v="1 01 - AUDITORIA DE REGULARIDAD"/>
    <s v="Control Gestión"/>
    <s v="Control Fiscal Interno"/>
    <s v="Hallazgo administrativo"/>
    <s v="Hallazgo administrativo, por falencias en la clasificación de los contratos en relación a algunas de las metas de los proyectos de inversión"/>
    <s v="Actualizar el formato de estudios previos, dónde se indique la meta del PDD a la cual le apunta el objeto contractual."/>
    <s v="Formato de ajuste a los estudios previos actualizado"/>
    <s v="Un formato actualizado de estudios previos"/>
    <n v="1"/>
    <s v="Oficina Asesora Jurídica"/>
    <d v="2019-04-23T00:00:00"/>
    <d v="2019-08-11T00:00:00"/>
    <m/>
    <m/>
    <m/>
    <m/>
    <m/>
    <m/>
    <m/>
    <m/>
    <m/>
    <s v="23/07/2019: Se adelantó reunión la Coordinadora de Contratos y la Profesional que tiene a cargo el Plan de Mejoramiento con el fin de establecer fecha para ajustar los estudios previos para adelantar contratación de Prestación de Servicios, con el fin que"/>
    <m/>
    <m/>
    <m/>
    <m/>
    <n v="0"/>
    <m/>
    <n v="100"/>
    <s v="En seguimiento se comprobó que la OAJ adelantó una reunion del 23/07/2019, donde se discute el tema de cambio de formatos para los estudios previos, se evidenció acta de reunion. _x000a_falta evidencia de las acciones aimplementar. _x000a_La ruta de acceso para encon"/>
    <m/>
    <s v=" "/>
    <n v="1"/>
    <s v="Se cumplió con la acción  dado  quedo incluido en el Sistema de Gestión de  la entidad del proceso precontractual, los estudios previos para adelantar los contratos de prestación de servicios de apoyo y profesionales tanto del FONDIGER como del IDIGER.  E"/>
    <x v="0"/>
    <n v="1"/>
    <s v="30/04/2020: La acción fue cerrada por la Contraloría de Bogotá (COD 57 PAD 2020) SANH"/>
    <s v="CUMPLIDA"/>
    <s v="CERRADA AUDITORIA CÓD 57 PAD 2020"/>
  </r>
  <r>
    <n v="69"/>
    <n v="203"/>
    <n v="2019"/>
    <s v="2019 2019"/>
    <n v="22"/>
    <s v="3.2.2.1"/>
    <n v="1"/>
    <s v="1 01 - AUDITORIA DE REGULARIDAD"/>
    <s v="Control Gestión"/>
    <s v="Control Fiscal Interno"/>
    <s v="Hallazgo administrativo"/>
    <s v="Hallazgo administrativo, por incumplimiento de la meta del proyecto PACA “Construir 16 obras de mitigación, adecuación y recuperación para la reducción del riesgo (Adecuación hidrogeormorfológica de humedales y recuperación y control de la erosión de lagu"/>
    <s v="Articular el procedimiento de formulación y/o seguimiento a los proyectos de inversión o el que haga sus veces con el manual definido por la Secretaria Distrital de Ambiente-SDA para la formulación y seguimiento del PACA o el que haga sus veces."/>
    <s v="Informe de reporte del PACA"/>
    <s v="Documento del informe de reporte del PACA"/>
    <n v="1"/>
    <s v="Subdirecci de Reducción de Riesgos y Adaptación a Cambio Climático con Oficina Asesora de Planeación"/>
    <d v="2019-04-24T00:00:00"/>
    <d v="2019-12-31T00:00:00"/>
    <m/>
    <m/>
    <m/>
    <s v="06/27/2019  Se ha dado estricto cumplimiento a los decretos 111 de 1996, 714 de 1996 y la ley 819 de 2003, en el reporte del PACA con corte de junio._x000a_Evidencia:_x000a_Reporte de PACA                 _x000a__x000a_10/01/2019 _x000a_Se realizó el reporte de PACA de acuerdo a los l"/>
    <m/>
    <m/>
    <m/>
    <m/>
    <m/>
    <m/>
    <n v="1"/>
    <s v="Seguimiento 31/12/2019_x000a_Con respecto a las acciones que debía realizar la Oficina Asesora de Planeación ya se realizó la actualización del procedimiento Formulación, reformulación y modificación de planes, programas y proyectos de inversión y quedo en la v"/>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80"/>
    <s v="SEGUIMIENTO OCTUBRE OCI:  La SRRAC remite evidencia del reporte del PACA  de acuerdo a los lineamientos de SDA._x000a__x000a_Con lo anterior se evidencia cumplimiento del indicador_x000a__x000a_No obstante la acción hace referncia a &quot;Articular el procedimiento de formulación y/o"/>
    <n v="1"/>
    <s v="Se identifica  que la Oficina Asesora de Planeación  realizó la actualización del procedimiento Formulación, reformulación y modificación de planes, programas y proyectos de inversión y quedo en la versión 7, en la cual se incluyó dentro de la política el"/>
    <x v="0"/>
    <m/>
    <m/>
    <s v="CUMPLIDA"/>
    <s v="CERRADA AUDITORIA CÓD 57 PAD 2020"/>
  </r>
  <r>
    <n v="70"/>
    <n v="203"/>
    <n v="2019"/>
    <s v="2019 2019"/>
    <n v="22"/>
    <s v="3.3.1.1"/>
    <n v="1"/>
    <s v="1 01 - AUDITORIA DE REGULARIDAD"/>
    <s v="Control Financiero"/>
    <s v="Estados Contables"/>
    <s v="Hallazgo administrativo"/>
    <s v="Hallazgo administrativo por diferencias presentadas en las cuentas 1-5-14 – Materiales y Suministros y 1-6-35 – Bienes Muebles en Bodega; con relación al ingreso de elementos al Almacén del Contrato de Obra 416 de 2017"/>
    <s v="Realizar reunión con el área contable con el fin de revisar el ingreso objeto del contrato 416 de 2017 y realizar los ajustes que se consideren pertinentes"/>
    <s v="Reunión con el área contable"/>
    <s v="1 reunión efectuada"/>
    <n v="1"/>
    <s v="Subdirección Corporativa y de Asuntos Disciplinarios"/>
    <d v="2019-05-02T00:00:00"/>
    <d v="2019-06-30T00:00:00"/>
    <m/>
    <m/>
    <m/>
    <m/>
    <m/>
    <m/>
    <n v="1"/>
    <s v="Octubre de 2019:_x000a_Se elaboró un acta con el área contable."/>
    <m/>
    <m/>
    <m/>
    <m/>
    <m/>
    <m/>
    <n v="0"/>
    <m/>
    <m/>
    <s v="19/07/2019 No se ha realizado reunión planteaada. Se encuentra Vencida  DKRP"/>
    <n v="0.5"/>
    <s v="22/08/2019: Se realizó la respectiva reunión  con el area contable para revisar el ingreso del contrato 416 de 2017 y se plantean lso ajustes para agosto de 2019. Se asigna un 50% al quedar pendiente la realziación de los ajustes. Continúa vencida._x000a__x000a_18/10"/>
    <n v="1"/>
    <s v="27/12/2019: Se evidencia dos soportes de los días 30/10/2019 con el ingreso y egreso de los bienes relacionados con el contrato 416 de 2017. Se evidencia acta del 30/10/2019, donde se establecen los ajustes que se deben hacer frente a los elementos entreg"/>
    <x v="0"/>
    <n v="1"/>
    <s v="27/12/2019: Se evidencia dos soportes de los días 30/10/2019 con el ingreso y egreso de los bienes relacionados con el contrato 416 de 2017. Se evidencia acta del 30/10/2019, donde se establecen los ajustes que se deben hacer frente a los elementos entreg"/>
    <s v="CUMPLIDA"/>
    <s v="CERRADA AUDITORIA CÓD 57 PAD 2020"/>
  </r>
  <r>
    <n v="71"/>
    <n v="203"/>
    <n v="2019"/>
    <s v="2019 2019"/>
    <n v="22"/>
    <s v="3.3.1.2"/>
    <n v="1"/>
    <s v="1 01 - AUDITORIA DE REGULARIDAD"/>
    <s v="Control Financiero"/>
    <s v="Estados Contables"/>
    <s v="Hallazgo administrativo"/>
    <s v="Hallazgo administrativo por no realizar la depuración contable del 100% en el término establecido en la Ley 1819 de 2016"/>
    <s v="Elaborar, aprobar, socializar y aplicar el procedimiento para trámite de incapacidades"/>
    <s v="Procedimiento para trámite de Incapacidades"/>
    <s v="Procedimiento aprobado y socializado"/>
    <n v="1"/>
    <s v="Subdirección Corporativa y de Asuntos Disciplinarios"/>
    <d v="2019-05-02T00:00:00"/>
    <d v="2019-06-30T00:00:00"/>
    <m/>
    <m/>
    <m/>
    <m/>
    <m/>
    <m/>
    <n v="1"/>
    <s v="Julio 19 de 2018_x000a_Se terminó el procedimiento de incapacidades, fue revisado por el área contable y a nivel de normatividad. Se remitió el día de hoy a la Oficina Asesora de Planeación para su revisión y aprobación._x000a_Octubre de 2019_x000a_Los documentos de  proce"/>
    <m/>
    <m/>
    <m/>
    <m/>
    <m/>
    <m/>
    <n v="0"/>
    <m/>
    <n v="0.9"/>
    <s v="19/07/2019 Se  revisa procedimiento para trámite de incapacidades elaborado y se encuentra  en aprobación en OAP mediante correo enviado el 19 de julio de 2019. SE valora en 0.9 hasta aprobación de OAP._x000a_Evidencias Correo con procedimiento adjunto. DKRP "/>
    <n v="1"/>
    <s v="18/10/2019: El procedimiento de trámite de incapacidades se encuentra en el link https://www.idiger.gov.co/web/guest/th: TH-GU-3 Guía para el trámite de incapacidades, licencias de maternidad y paternidad_x000a_TH-PD-29 Procedimiento para el trámite de incapaci"/>
    <n v="1"/>
    <s v="El procedimiento de trámite de incapacidades se encuentra en el link https://www.idiger.gov.co/web/guest/th: TH-GU-3 Guía para el trámite de incapacidades, licencias de maternidad y paternidad_x000a_TH-PD-29 Procedimiento para el trámite de incapacidades y lice"/>
    <x v="0"/>
    <n v="1"/>
    <s v="El procedimiento de trámite de incapacidades se encuentra en el link https://www.idiger.gov.co/web/guest/th: TH-GU-3 Guía para el trámite de incapacidades, licencias de maternidad y paternidad_x000a_TH-PD-29 Procedimiento para el trámite de incapacidades y lice"/>
    <s v="CUMPLIDA"/>
    <s v="CERRADA AUDITORIA CÓD 57 PAD 2020"/>
  </r>
  <r>
    <n v="72"/>
    <n v="203"/>
    <n v="2019"/>
    <s v="2019 2019"/>
    <n v="22"/>
    <s v="3.3.1.2"/>
    <n v="2"/>
    <s v="1 01 - AUDITORIA DE REGULARIDAD"/>
    <s v="Control Financiero"/>
    <s v="Estados Contables"/>
    <s v="Hallazgo administrativo"/>
    <s v="Hallazgo administrativo por no realizar la depuración contable del 100% en el término establecido en la Ley 1819 de 2016"/>
    <s v="Realizar las acciones que permitan tener la información completa de recobro de incapacidades"/>
    <s v="Plan de acciones sobre recobro de incapacidades"/>
    <s v="Número de acciones realizadas/Número de acciones propuestas"/>
    <n v="100"/>
    <s v="Subdirección Corporativa y de Asuntos Disciplinarios"/>
    <d v="2019-05-02T00:00:00"/>
    <d v="2019-12-31T00:00:00"/>
    <m/>
    <m/>
    <m/>
    <m/>
    <m/>
    <m/>
    <m/>
    <s v="Julio 19 de 2018_x000a_ Se elaboró un plan de trabajo el cual se está ejecutando y se remiten reportes contables_x000a_ Octubre de 2019_x000a_ Se desarrollaron las actividades, que han permitido poner al día los hechos de incapacidades en el IDIGER y hacer la respectiva de"/>
    <m/>
    <m/>
    <m/>
    <m/>
    <m/>
    <m/>
    <n v="0"/>
    <m/>
    <m/>
    <s v="19/07/2019 Se identifica plan de trabajo con objetivo: Generar información contable fiable y de acuerdo a los hechos económicos reportados por talento humano – nomina. Se han realizado 7 actividades, se identifican las comunicaciones de TN Nomina. Sigue e"/>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x v="0"/>
    <n v="1"/>
    <s v="Se identifica plan de trabajo con objetivo: Generar información contable fiable y de acuerdo a los hechos económicos reportados por talento humano – nomina donde se realizan actividades para  la consecución y búsqueda de documentos soportes  con el fin de"/>
    <s v="CUMPLIDA"/>
    <s v="CERRADA AUDITORIA CÓD 57 PAD 2020"/>
  </r>
  <r>
    <n v="73"/>
    <n v="203"/>
    <n v="2019"/>
    <s v="2019 2019"/>
    <n v="22"/>
    <s v="3.3.1.2"/>
    <n v="3"/>
    <s v="1 01 - AUDITORIA DE REGULARIDAD"/>
    <s v="Control Financiero"/>
    <s v="Estados Contables"/>
    <s v="Hallazgo administrativo"/>
    <s v="Hallazgo administrativo por no realizar la depuración contable del 100% en el término establecido en la Ley 1819 de 2016"/>
    <s v="Realizar el registro contable de acuerdo con la información reportada por el area de Talento Humano"/>
    <s v="Información contable fiable y de acuerdo a los hechos económicos"/>
    <s v="Información registradas/Información reportada"/>
    <n v="100"/>
    <s v="Subdirección Corporativa y de Asuntos Disciplinarios"/>
    <d v="2019-05-02T00:00:00"/>
    <d v="2019-12-31T00:00:00"/>
    <m/>
    <m/>
    <m/>
    <m/>
    <m/>
    <m/>
    <m/>
    <s v="Julio 19 de 2018_x000a_Se elaboró un plan de trabajo el cual se está ejecutando y se remiten reportes contables_x000a_Octubre de 2019_x000a_Se desarrollaron las actividades, que han permitido poner al día los hechos de incapacidades en el IDIGER y hacer la respectiva depur"/>
    <m/>
    <m/>
    <m/>
    <m/>
    <m/>
    <m/>
    <n v="0"/>
    <m/>
    <m/>
    <s v="19/07/2019 Se identifica plan de trabajo con objetivo: Generar información contable fiable y de acuerdo a los hechos económicos reportados por talento humano – nomina. Se han realizado 7 actividades, se identifican las comunicaciones de TN Nomina. DKRP"/>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x v="0"/>
    <n v="1"/>
    <s v="Se identifica plan de trabajo con objetivo: Generar información contable fiable y de acuerdo a los hechos económicos reportados por talento humano – nomina donde se realizan actividades para  la consecución y búsqueda de documentos soportes  con el fin de"/>
    <s v="CUMPLIDA"/>
    <s v="CERRADA AUDITORIA CÓD 57 PAD 2020"/>
  </r>
  <r>
    <n v="74"/>
    <n v="203"/>
    <n v="2019"/>
    <s v="2019 2019"/>
    <n v="32"/>
    <s v="3.1.1.1"/>
    <n v="1"/>
    <s v="2 02 - AUDITORIA DE DESEMPEÑO"/>
    <s v="Control Gestión"/>
    <s v="Control Fiscal Interno"/>
    <s v="Hallazgo administrativo"/>
    <s v="Hallazgo administrativo por debilidades en el archivo documental, que soporta la trayectoria aplicada para la entrega de ayudas humanitarias de carácter pecuniario"/>
    <s v="Realizar una mesa de trabajo en las cual se compartan los cambios en los lineamientos para la organización del archivo documental de ayudas humanitarias"/>
    <s v="Mesa de trabajo para el archivo documental de ayudas humanitarias"/>
    <s v="Reunión mesa de trabajo programada/ Reunión mesa de trabajo realizada"/>
    <n v="100"/>
    <s v="SUBDIRECCIÓN DE EMERGENCIAS (AYUDAS HUMANITARIAS)"/>
    <d v="2019-10-15T00:00:00"/>
    <d v="2020-09-30T00:00:00"/>
    <m/>
    <m/>
    <m/>
    <m/>
    <n v="1"/>
    <s v="13-01-2020:  Se realizará mesa de trabajo en la semana del 16 al 22 de enero de 2020, la cual tiene el objetivo revisar los lineamientos de Gestión Documental referente al archivo de Ayudas humanitarias. _x000a_23-04-2020. La jefe del área muestra que la reunió"/>
    <m/>
    <m/>
    <m/>
    <m/>
    <m/>
    <m/>
    <m/>
    <m/>
    <m/>
    <s v="NA"/>
    <m/>
    <s v="NA"/>
    <m/>
    <s v="NA"/>
    <m/>
    <s v="Se encuentra en desarrollo la acción hasta 2020"/>
    <x v="1"/>
    <n v="0"/>
    <s v="28/04/2020: Se identifica reprogramación de mesa planteada y aunque la acción continúa en ejecución hasta septiembre de 2020, debe articularse con contexto actual de acciones del IDIGER frente a ladeclaratoria de calamidad pública y las actividades relaci"/>
    <s v="EN EJECUCIÓN"/>
    <m/>
  </r>
  <r>
    <n v="75"/>
    <n v="203"/>
    <n v="2019"/>
    <s v="2019 2019"/>
    <n v="32"/>
    <s v="3.1.1.2"/>
    <n v="1"/>
    <s v="2 02 - AUDITORIA DE DESEMPEÑO"/>
    <s v="Control Gestión"/>
    <s v="Control Fiscal Interno"/>
    <s v="Hallazgo administrativo"/>
    <s v="Hallazgo administrativo por inconsistencias en el procedimiento de ayudas humanitarias de carácter pecuniario, para la relocalización transitoria de familias afectadas por emergencia o por riesgo inminente"/>
    <s v="Revisar, actualizar y socializar el procedimiento &quot;Reconocimiento de AHCP para la Relocalización Transitoria de Familias Afectadas por Emergencia o por Riesgo Inminente&quot; atendiendo las recomendaciones de realizadas por el equipo auditor."/>
    <s v="Procedimiento actualizado &quot;AHCP&quot;"/>
    <s v="Procedimiento &quot;Reconocimiento de AHCP para la Relocalización Transitoria de Familias Afectadas por Emergencia o por Riesgo Inminente&quot; / Procedimiento actualizado*100"/>
    <n v="100"/>
    <s v="SUBDIRECCIÓN DE EMERGENCIAS (AYUDAS HUMANITARIAS)"/>
    <d v="2019-10-15T00:00:00"/>
    <d v="2020-09-30T00:00:00"/>
    <m/>
    <m/>
    <m/>
    <m/>
    <n v="1"/>
    <s v="12-01-2020: Se realizó reunión el13 noviembre de 2019 con el equipo de Gestión Humanitaria con el fin de socializar los hallazgos de Contraloría, y generar los compromisos para actualizar el procedimiento &quot;Reconocimiento de AHCP para la Relocalización Tra"/>
    <m/>
    <m/>
    <m/>
    <m/>
    <m/>
    <m/>
    <m/>
    <m/>
    <m/>
    <m/>
    <m/>
    <m/>
    <m/>
    <m/>
    <m/>
    <s v="Se encuentra en desarrollo la acción hasta 2020"/>
    <x v="1"/>
    <n v="0.1"/>
    <s v="28/04/2020: Se identifican dos documentos como avance: GMR-PD-04 Reconocimiento de AHCP V6 y GMR-FT-33 Visita Social de Verificacion y Seguimiento de Evacuacion. Se recomienda en el desarrollo de la acción evaluar si los elementos asociados a la declarato"/>
    <s v="EN EJECUCIÓN"/>
    <m/>
  </r>
  <r>
    <n v="76"/>
    <n v="203"/>
    <n v="2019"/>
    <s v="2019 2019"/>
    <n v="32"/>
    <s v="3.1.1.3"/>
    <n v="1"/>
    <s v="2 02 - AUDITORIA DE DESEMPEÑO"/>
    <s v="Control Gestión"/>
    <s v="Control Fiscal Interno"/>
    <s v="Hallazgo administrativo"/>
    <s v="Hallazgo administrativo, por debilidades en el manejo del inventario del Centro Distrital Logístico y de Reserva"/>
    <s v="Adquirir un equipo para el cargue de baterías del CDLYR, como medida de seguridad en caso de fallas con las baterías."/>
    <s v="Adquisición de un equipo para cargue de baterías"/>
    <s v="No de equipos para cargue de baterías disponibles en el CDLYR/ No de Equipos para cargue de baterias adquiridos para el CDLYR."/>
    <n v="100"/>
    <s v="SUBDIRECCIÓN DE EMERGENCIAS (LOGISTICA)"/>
    <d v="2019-10-15T00:00:00"/>
    <d v="2020-09-30T00:00:00"/>
    <m/>
    <m/>
    <m/>
    <m/>
    <n v="1"/>
    <s v="10-01-2020: Se adquirió a través del contrato de suministros de ferretería un cargador para baterías, el cual permite cargar las baterías de las motos y otros equipos del CDLyR en el momento que se lleguen a descargar. Se adjunta registro fotográfico del "/>
    <m/>
    <m/>
    <m/>
    <m/>
    <m/>
    <m/>
    <m/>
    <m/>
    <m/>
    <m/>
    <m/>
    <m/>
    <m/>
    <m/>
    <m/>
    <s v="Se encuentra en desarrollo la acción hasta 2020"/>
    <x v="1"/>
    <n v="1"/>
    <s v="28/04/2020: Se identificaron fotografias del equipo adquirido junto con el contrato 443  de 2019 que tiene por objeto: SUMINISTRO DE INSUMOS DE FERRETERIA Y_x000a_MATERIALES ORGÁNICOS PARA ADELANTAR LOS PROCESOS DE GESTIÓN DEL RIESGO A CARGO DE_x000a_LAS SUBDIRECCION"/>
    <s v="CUMPLIDA"/>
    <m/>
  </r>
  <r>
    <n v="77"/>
    <n v="203"/>
    <n v="2019"/>
    <s v="2019 2019"/>
    <n v="32"/>
    <s v="3.1.1.3"/>
    <n v="2"/>
    <s v="2 02 - AUDITORIA DE DESEMPEÑO"/>
    <s v="Control Gestión"/>
    <s v="Control Fiscal Interno"/>
    <s v="Hallazgo administrativo"/>
    <s v="Hallazgo administrativo, por debilidades en el manejo del inventario del Centro Distrital Logístico y de Reserva"/>
    <s v="Elaborar una propuesta de modificación del Manual de Imagen institucional a la Oficina Asesora de Comunicaciones"/>
    <s v="Propuesta de modificación al Manual de Imagen Institucional"/>
    <s v="Una propuesta de modificación del Manual de Imagen Institucional / Una propuesta de modificación elaborada *100"/>
    <n v="100"/>
    <s v="SUBDIRECCIÓN DE EMERGENCIAS (LOGISTICA)"/>
    <d v="2019-10-15T00:00:00"/>
    <d v="2020-09-30T00:00:00"/>
    <m/>
    <m/>
    <m/>
    <m/>
    <n v="0.1"/>
    <s v="10-01-2020: A la fecha se espera la entrega de las directrices de la Alcaldía de Bogotá para hacer los ajustes en el manual de imagen corporativa de IDIGER. Desde la Oficina de comunicaciones del IDIGER se han iniciado acciones para la modificación de los"/>
    <m/>
    <m/>
    <m/>
    <m/>
    <m/>
    <m/>
    <m/>
    <m/>
    <m/>
    <m/>
    <m/>
    <m/>
    <m/>
    <m/>
    <m/>
    <s v="Se encuentra en desarrollo la acción hasta 2020"/>
    <x v="1"/>
    <n v="0.1"/>
    <s v="28/04/2020: El área manifiesta que se encuentra una restricción  de uso las carpas con los logos, el manual se encuentra en borardor pendiente soporte. Sigue en ejecuión. DKRP."/>
    <s v="EN EJECUCIÓN"/>
    <m/>
  </r>
  <r>
    <n v="78"/>
    <n v="203"/>
    <n v="2019"/>
    <s v="2019 2019"/>
    <n v="32"/>
    <s v="3.1.1.3"/>
    <n v="3"/>
    <s v="2 02 - AUDITORIA DE DESEMPEÑO"/>
    <s v="Control Gestión"/>
    <s v="Control Fiscal Interno"/>
    <s v="Hallazgo administrativo"/>
    <s v="Hallazgo administrativo, por debilidades en el manejo del inventario del Centro Distrital Logístico y de Reserva"/>
    <s v="El grupo de almacen hara la revision de la informacion de los bienes de propiedad planta y equipo a cargodel CDLYR incluyendo la informacion faltante en el modulo SAI de SI CAPITAL."/>
    <s v="Revision de bienes del CDLYR"/>
    <s v="(Número de bienes actualizados CDLYR/ Número de bienes de propiedad planta y equipo del CDLYR)*100"/>
    <n v="100"/>
    <s v="SUB DE GESTIÓN CORPORATIVA(ALMACÉN)"/>
    <d v="2019-10-10T00:00:00"/>
    <d v="2020-03-31T00:00:00"/>
    <m/>
    <m/>
    <m/>
    <m/>
    <m/>
    <m/>
    <n v="1"/>
    <s v="En el mes de diciembre de 2019 se realizó la actualización de la información de los bienes del CDLYR en el sistema de información de almacén (SAI), con el fin de dar cumplimiento a la acción de mejoramiento de la Contraloría. Se remite información a la Dr"/>
    <m/>
    <m/>
    <m/>
    <m/>
    <m/>
    <m/>
    <m/>
    <m/>
    <m/>
    <m/>
    <m/>
    <m/>
    <n v="0"/>
    <s v="No se evidencia avances _x000a_LCIR"/>
    <x v="1"/>
    <n v="1"/>
    <s v="Se evidencia correo electrónico remitido el día 16 de diciembre de 2020 del responsable del Almacén a la Jefe de Oficina de Control Interno, adjuntando archivo en el cual se actualiza la información de los bienes del CDLYR en el sistema de información de "/>
    <s v="CUMPLIDA"/>
    <m/>
  </r>
  <r>
    <n v="79"/>
    <n v="203"/>
    <n v="2019"/>
    <s v="2019 2019"/>
    <n v="32"/>
    <s v="3.1.3.1"/>
    <n v="1"/>
    <s v="2 02 - AUDITORIA DE DESEMPEÑO"/>
    <s v="Control de Resultados"/>
    <s v="Gestión Contractual"/>
    <s v="Hallazgo Administrativo con presunta incidencia disciplinaria"/>
    <s v="Hallazgo administrativo con presunta incidencia disciplinaria, por no acreditar la compra de los Ítems capacitación, herramientas y dotación; como también por falencias en los estudios previos del contrato interadministrativo 382 de 2018"/>
    <s v="Implementar un control previo a la ejecución de contratos interadministrativos de dela Sub. Emergencias, en la cual se contemple un &quot;Informe de alistamiento&quot; donde se aclare que el contratista dispone de cada uno de los insumos, en las condiciones descrit"/>
    <s v="Informe de alistamiento en contratos interadministrativos"/>
    <s v="No. de contratos interadministrativos con requisito de &quot;Informe de alistamiento&quot; / Nº de contratos interadministrativos celebrados*100"/>
    <n v="100"/>
    <s v="SUBDIRECCIÓN DE EMERGENCIAS"/>
    <d v="2019-10-03T00:00:00"/>
    <d v="2020-09-30T00:00:00"/>
    <m/>
    <m/>
    <m/>
    <m/>
    <n v="0.8"/>
    <s v="13-01-2020: Se adelantaron las siguientes acciones:_x000a_1. Se adicionó la siguiente especificación a la minuta del contrato, cláusula “ESPECIFICACIONES  DE LOS SERVICIOS A SER PRESTADOS POR EL CONTRATISTA EN EL MARCO DEL CONTRATO”, con el fin de garantizar to"/>
    <m/>
    <m/>
    <m/>
    <m/>
    <m/>
    <m/>
    <m/>
    <m/>
    <m/>
    <m/>
    <m/>
    <m/>
    <m/>
    <m/>
    <m/>
    <s v="Se encuentra en desarrollo la acción hasta 2020"/>
    <x v="1"/>
    <n v="0.7"/>
    <s v="29/04/2020: Se idemtifican los siguientes soportes:_x000a_especificación a la minuta del contrato, cláusula “ESPECIFICACIONES  DE LOS SERVICIOS A SER PRESTADOS POR EL CONTRATISTA EN EL MARCO DEL CONTRATO”, con el fin de garantizar todos los elementos contemplad"/>
    <s v="EN EJECUCIÓN"/>
    <m/>
  </r>
  <r>
    <n v="80"/>
    <n v="203"/>
    <n v="2019"/>
    <s v="2019 2019"/>
    <n v="32"/>
    <s v="3.1.3.1"/>
    <n v="2"/>
    <s v="2 02 - AUDITORIA DE DESEMPEÑO"/>
    <s v="Control de Resultados"/>
    <s v="Gestión Contractual"/>
    <s v="Hallazgo Administrativo con presunta incidencia disciplinaria"/>
    <s v="Hallazgo administrativo con presunta incidencia disciplinaria, por no acreditar la compra de los Ítems capacitación, herramientas y dotación; como también por falencias en los estudios previos del contrato interadministrativo 382 de 2018"/>
    <s v="Implementar un control en la etapa contractual de la naturalezacontratos interadministrativos de dela Sub. Emergencias por medio del cual se oriente las labores de supervisión a través de un &quot;Plan de Supervisión&quot; para los contratos interadministrativos de"/>
    <s v="Plan de supervisión"/>
    <s v="plan de supervisión ejecutado/plan de supervisión programado *100"/>
    <n v="100"/>
    <s v="SUBDIRECCIÓN DE EMERGENCIAS"/>
    <d v="2019-10-03T00:00:00"/>
    <d v="2020-09-30T00:00:00"/>
    <m/>
    <m/>
    <m/>
    <m/>
    <n v="1"/>
    <s v="13-01-2020: Durante la ejecución del contrato, se realizará un control mensual o bimensual, dependiendo del plazo de ejecución establecido, para verificar la disponibilidad del personal y el cumplimiento de las obligaciones contempladas en el contrato, a "/>
    <m/>
    <m/>
    <m/>
    <m/>
    <m/>
    <m/>
    <m/>
    <m/>
    <m/>
    <m/>
    <m/>
    <m/>
    <m/>
    <m/>
    <m/>
    <s v="Se encuentra en desarrollo la acción hasta 2020"/>
    <x v="1"/>
    <m/>
    <s v="Se muestra su aplicación en Implementación del modelo de informe de supervisión - informe final de supervisión Contrato 382 de 2018 y que con referencia contrato 519 de 2019, a la fecha no se ha aprobado ningún pago y todo lo relacionado para sumplir con "/>
    <s v="EN EJECUCIÓN"/>
    <m/>
  </r>
  <r>
    <n v="81"/>
    <n v="203"/>
    <n v="2019"/>
    <s v="2019 2019"/>
    <n v="32"/>
    <s v="3.1.3.2"/>
    <n v="1"/>
    <s v="2 02 - AUDITORIA DE DESEMPEÑO"/>
    <s v="Control de Resultados"/>
    <s v="Gestión Contractual"/>
    <s v="HALLAZGO ADMINISTRATIVO CON INCIDENCIA FISCAL Y  PRESUNTA INCIDENCIA DISCIPLINARIA"/>
    <s v="Hallazgo administrativo con incidencia fiscal por valor de $130.478.277 y presunta incidencia disciplinaria por sobrecostos encontrados en el contrato de obra 495 de 2014"/>
    <s v="Realizar reuniones entre el grupo de Obras de Mitigación ygrupo de Estudios y diseños para la generación de recomendaciones referentes al proceso constructivo (Análisis de precios unitarios, precios de referencia, cotizaciones y/o comparativos de otros pr"/>
    <s v="Reuniones de retroalimentación de los productos de la consultoría"/>
    <s v="(# de procesos constructivos revisados/No. deprocesos constructivos diseñados )*100"/>
    <n v="100"/>
    <s v="SUBDIRECCIÓN DE ANÁLISIS(ESTUDIOS)_x000a_ SUBDIRECCIÓN DE REDUCCIÓN(OBRAS)"/>
    <d v="2019-10-03T00:00:00"/>
    <d v="2020-06-30T00:00:00"/>
    <n v="1"/>
    <s v="Marzo 31 de 2020: Estudios recibió del grupo de obras comunicación 2020IE957 con solicitud de complementación o aclaración de aspectos presupuestales, constructivos, estudio de mercado, información que fue trasladada a los respectivos consultores mediante"/>
    <n v="1"/>
    <s v="16/07/2020 Acciones realizadas _x000a_Se adjuntan como evidencias las copias digitales de las actas de reunión celebradas con el Equipo de Estudios y diseños y las comunicaciones internas. _x000a_Actas de coordinación Estudios y diseños Enero _x000a_Actas de coordinación E"/>
    <m/>
    <m/>
    <m/>
    <m/>
    <m/>
    <m/>
    <m/>
    <m/>
    <m/>
    <m/>
    <m/>
    <m/>
    <m/>
    <m/>
    <n v="0"/>
    <s v="Las dependencias no remiten soportes de cumplimiento de la acción, se solicita a las Subdirecciones de Analisis y de Reducción remitir la evidencia de cumplimiento."/>
    <m/>
    <s v="Se identifican soportes de visitas en campo de revisión del proceso constructivo de Divino Niño. Pendiente confirmación de polígonos visitados en el marco del proceso constructivo y su soporte. Continua ejecución hasta 2020."/>
    <x v="1"/>
    <m/>
    <s v="No se ha designado referente de pland e mejoramiento de la dependencia. El ing Wilson Villaher remite los siguientes avences y soportes: De conformidad con el Artículo 2.2.1.1.2.1.1 del Decreto 1082 de 2015, la Oficina Asesora Jurídica del IDIGER, actuali"/>
    <s v="EN EJECUCIÓN"/>
    <m/>
  </r>
  <r>
    <n v="82"/>
    <n v="203"/>
    <n v="2019"/>
    <s v="2019 2019"/>
    <n v="32"/>
    <s v="3.1.3.4"/>
    <n v="1"/>
    <s v="2 02 - AUDITORIA DE DESEMPEÑO"/>
    <s v="Control de Resultados"/>
    <s v="Gestión Contractual"/>
    <s v="HALLAZGO ADMINISTRATIVO CON INCIDENCIA FISCAL Y  PRESUNTA INCIDENCIA DISCIPLINARIA"/>
    <s v="Hallazgo administrativo con incidencia fiscal en cuantía de $32.321.381 y presunta incidencia disciplinaria, por la adición efectuada como consecuencia a la mayor permanencia de la interventoría, producto de las deficiencias en la planeación, fase de estu"/>
    <s v="Se debe realizar los ajustes técnicos necesarios, y redefinir el alcance presupuestal para dar cumplimiento al objeto contractual, la reprogramación de tiempo y recursos con las respectivas modificaciones contractuales y dar continuidad a las acciones del"/>
    <s v="Contratos de obra con ajustes durante la ejecución."/>
    <s v="(# de contratos de obra con ajustes durante la ejecución /# de contratos de obra suscritos con necesidad de ajuste)*100"/>
    <n v="100"/>
    <s v="SUBDIRECCIÓN DE REDUCCIÓN(OBRAS)"/>
    <d v="2019-10-03T00:00:00"/>
    <d v="2020-06-30T00:00:00"/>
    <m/>
    <m/>
    <n v="1"/>
    <s v="12/12/2019 Acciones realizadas _x000a_Se realizaron los ajustes técnicos para la realización de adiciones y prorrogas con las respectivas justificaciones técnicas y administrativas para  dar continuidad a las acciones de la interventoría en cumplimiento dar cum"/>
    <m/>
    <m/>
    <m/>
    <m/>
    <m/>
    <m/>
    <m/>
    <m/>
    <m/>
    <m/>
    <m/>
    <m/>
    <m/>
    <m/>
    <m/>
    <m/>
    <m/>
    <s v="_x000a_Se identifican  los ajustes técnicos para la realización de adiciones y prorrogas con las respectivas justificaciones técnicas y administrativas para  dar continuidad a las acciones de la interventoría en cumplimiento dar cumplimiento a lo establecido en"/>
    <x v="1"/>
    <m/>
    <s v="No se ha designado plan de mejoramiento, pero el ing Wilson Villaher remite el siguiente avance: 31/03/2020 Acciones realizadas _x000a_Se realizaron  los ajustes técnicos para la realización de adiciones y prorrogas con las respectivas justificaciones técnicas "/>
    <s v="EN EJECUCIÓN"/>
    <m/>
  </r>
  <r>
    <n v="83"/>
    <n v="203"/>
    <n v="2019"/>
    <s v="2019 2019"/>
    <n v="32"/>
    <s v="3.1.3.5"/>
    <n v="1"/>
    <s v="2 02 - AUDITORIA DE DESEMPEÑO"/>
    <s v="Control de Resultados"/>
    <s v="Gestión Contractual"/>
    <s v="HALLAZGO ADMINISTRATIVO CON INCIDENCIA FISCAL Y  PRESUNTA INCIDENCIA DISCIPLINARIA"/>
    <s v="Hallazgo administrativo con incidencia fiscal por valor de $22.203.470 y presunta incidencia disciplinaria, por sobreestimación en el cálculo del presupuesto oficial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n v="1"/>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x v="1"/>
    <m/>
    <s v="No se ha designado referente de plan de mejoramiento, pero el ing Wilson Villaher remite los siguientes avances: Se anexan las certificaciones de cumplimiento firmadas por parte de la interventoría para los contratos en ejecución:_x000a_Evidencias:_x000a_Contrato 488"/>
    <s v="EN EJECUCIÓN"/>
    <m/>
  </r>
  <r>
    <n v="84"/>
    <n v="203"/>
    <n v="2019"/>
    <s v="2019 2019"/>
    <n v="32"/>
    <s v="3.1.3.6"/>
    <n v="1"/>
    <s v="2 02 - AUDITORIA DE DESEMPEÑO"/>
    <s v="Control de Resultados"/>
    <s v="Gestión Contractual"/>
    <s v="Hallazgo Administrativo con presunta incidencia disciplinaria"/>
    <s v="Hallazgo administrativo con presunta incidencia disciplinaria por doble reconocimiento del pago de vigilancia y arriendo durante el tiempo de la suspensión en el marco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m/>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x v="1"/>
    <m/>
    <s v="No se ha designado referente de plan de mejoramiento, pero el ing Wilson Villaher remite los siguientes avances: Se anexan las certificaciones de cumplimiento firmadas por parte de la interventoría para los contratos en ejecución:_x000a_Evidencias:_x000a_Contrato 488"/>
    <s v="EN EJECUCIÓN"/>
    <m/>
  </r>
  <r>
    <n v="85"/>
    <n v="203"/>
    <n v="2019"/>
    <s v="2019 2019"/>
    <n v="32"/>
    <s v="3.1.3.7"/>
    <n v="1"/>
    <s v="2 02 - AUDITORIA DE DESEMPEÑO"/>
    <s v="Control de Resultados"/>
    <s v="Gestión Contractual"/>
    <s v="Hallazgo Administrativo con presunta incidencia disciplinaria"/>
    <s v="Hallazgo administrativo con presunta incidencia disciplinaria por insuficiencia en la garantía de responsabilidad civil extracontractual en el marco del contrato de obra 495 de 2014"/>
    <s v="Expedir formato que sirva de apoyo en la revisión de la garantía de responsabilidad civil extracontractual. junto con Elaboración decomunicación interna, recondando a los supervisores e interventores la obligación que tienen de revisar previamente las gar"/>
    <s v="1. Formato de revisión y Comunicación interna proyectada"/>
    <s v="Formato de revisión garantía de responsabilidad civil extracontractual y Comunicación interna proyectada"/>
    <n v="1"/>
    <s v="Oficina Asesora Jurídica"/>
    <d v="2019-10-10T00:00:00"/>
    <d v="2020-04-07T00:00:00"/>
    <m/>
    <m/>
    <m/>
    <m/>
    <m/>
    <m/>
    <m/>
    <m/>
    <m/>
    <s v="18/09/2020: Se expedió el formato GC-FT-29 APROBACIÓN GARANTIA&quot; a través del cual se aprobaran las garantiás, en especial para la póliza de responsabilidad civil extracontractual, la cual se encuentra formulada para controlar que efectviamente los valores"/>
    <m/>
    <m/>
    <m/>
    <m/>
    <m/>
    <m/>
    <m/>
    <m/>
    <m/>
    <m/>
    <m/>
    <s v="Se encuentra en desarrollo la acción hasta 2020"/>
    <x v="1"/>
    <n v="1"/>
    <s v="Mediante comunicación interna No. 2020IE1487 se reitera a las diferentes áreas de la Entidad, el deber que tienen los Supervisores de revisar las Garantías contractuales, antes de remitirlas a la Oficina Asesora Jurídica (Se anexa como evidencia la referi"/>
    <s v="EN EJECUCIÓN"/>
    <m/>
  </r>
  <r>
    <n v="86"/>
    <n v="203"/>
    <n v="2019"/>
    <s v="2019 2019"/>
    <n v="32"/>
    <s v="3.1.3.8"/>
    <n v="1"/>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Fortalecer las acciones de lainterventoría de obra a contratar mediante elestablecimiento deun mecanismo de monitoreo mensual del cumplimiento de los obligaciones contractuales de la interventoría."/>
    <s v="Lista de chequeo de seguimiento mensual que realiza el supervisor a la interventoría"/>
    <s v="# lista de chequeo mensual / # de meses de ejecucion de contratos de interventoria"/>
    <n v="100"/>
    <s v="SUBDIRECCIÓN DE REDUCCIÓN(OBRAS)"/>
    <d v="2019-10-03T00:00:00"/>
    <d v="2020-06-30T00:00:00"/>
    <m/>
    <m/>
    <n v="100"/>
    <s v="12/12/2019 Acciones realizadas: _x000a_ Se anexa el certificado de cumplimiento que da cuenta del control al cumplimiento de las obligaciones de la interventoría y esta a su vez al contratista de obra mediante la revisión de los informes semanales. _x000a_Evidencia _x000a_"/>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x v="1"/>
    <m/>
    <s v="No se ha designado referente de plan de mejoramiento, pero el ing Wilson Villaher remite los siguientes avance: _x000a_Se anexan las certificaciones de cumplimiento firmadas por parte de la interventoría para los contratos en ejecución:_x000a_Evidencias:_x000a_Contrato 488"/>
    <s v="EN EJECUCIÓN"/>
    <m/>
  </r>
  <r>
    <n v="87"/>
    <n v="203"/>
    <n v="2019"/>
    <s v="2019 2019"/>
    <n v="32"/>
    <s v="3.1.3.8"/>
    <n v="2"/>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Elaborar informe parcial de supervisión donde se registre el avance especifico en el cumplimiento de los compromisos para los contratos interadministrativos de la subdirección de emergencias y desastres"/>
    <s v="Informe de supervisión"/>
    <s v="Un informe de supervisión / Un informe de supervisión elaborado*100"/>
    <n v="100"/>
    <s v="SUBDIRECCIÓN DE EMERGENCIAS"/>
    <d v="2019-10-03T00:00:00"/>
    <d v="2020-09-30T00:00:00"/>
    <m/>
    <m/>
    <m/>
    <m/>
    <n v="0.7"/>
    <s v="13-01-2020: Se diseñó el modelo de informe de supervisión para realizar el seguimiento a los compromisos establecidos en los contratos. Se adjunta el modelo, que se va a utilizar en el contrato 519 de 2019 firmado con la Defensa Civil Colombiana. Se adjun"/>
    <m/>
    <m/>
    <m/>
    <m/>
    <m/>
    <m/>
    <m/>
    <m/>
    <m/>
    <m/>
    <m/>
    <m/>
    <m/>
    <m/>
    <m/>
    <s v="Se encuentra en desarrollo la acción hasta 2020"/>
    <x v="1"/>
    <n v="0.6"/>
    <s v="28/04/2020: Se identifican los siguientes soportes: B. Anexo 2. Modelo Informe de supervisión_2019.doc, C. Anexo 1. Informe de Alistamiento o Verificación_382_2018.pdf, D. Informe final de supervisión_Contrato 382_18.pdf. Se manifestaba que iba a ser usad"/>
    <s v="EN EJECUCIÓN"/>
    <m/>
  </r>
  <r>
    <n v="88"/>
    <n v="203"/>
    <n v="2019"/>
    <s v="2019 2019"/>
    <n v="32"/>
    <s v="3.1.3.8"/>
    <n v="3"/>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La OAJ elaborará comunicación interna a las subdirectores de reducción y de emergencias indicando que las obligaciones específicas pactadas desde los estudios previos deben ser claras (saber realmente que actividades deben realizar las partes) y verificab"/>
    <s v="Comunicación interna proyectada."/>
    <s v="Una comunicación interna proyectada yremitida."/>
    <n v="1"/>
    <s v="Oficina Asesora Jurídica"/>
    <d v="2019-10-10T00:00:00"/>
    <d v="2020-04-07T00:00:00"/>
    <m/>
    <m/>
    <m/>
    <m/>
    <m/>
    <m/>
    <m/>
    <m/>
    <m/>
    <m/>
    <m/>
    <m/>
    <m/>
    <m/>
    <m/>
    <m/>
    <m/>
    <m/>
    <m/>
    <m/>
    <m/>
    <s v="Se encuentra en desarrollo la acción hasta 2020"/>
    <x v="1"/>
    <n v="1"/>
    <s v="Mediante Comunicacion Interna No. 2020IE433 del 31-01-2020 se les remitio a las diferentes areas lineamiento en relacion con las obligaciones especificas que se pactan en los estudios previos, indicandoles que estas debe ser claras y verificables (Se remi"/>
    <s v="EN EJECUCIÓN"/>
    <m/>
  </r>
  <r>
    <n v="89"/>
    <n v="203"/>
    <n v="2019"/>
    <s v="2019 2019"/>
    <n v="32"/>
    <s v="3.1.3.9"/>
    <n v="1"/>
    <s v="2 02 - AUDITORIA DE DESEMPEÑO"/>
    <s v="Control de Resultados"/>
    <s v="Gestión Contractual"/>
    <s v="HALLAZGO ADMINISTRATIVO CON INCIDENCIA FISCAL Y  PRESUNTA INCIDENCIA DISCIPLINARIA"/>
    <s v="Hallazgo administrativo con incidencia fiscal por valor de $134.817.854 y presunta incidencia disciplinaria por no encontrar en el sitio de las obras el número y densidad de especies vegetales reportadas en el acta de recibo a satisfacción del contrato 49"/>
    <s v="En los proyectos que se ejecuten actividades de traslado y/o siembra de especies vegetales y/o individuos arbóreos se proyectarán mantenimientos periódicosposteriores al recibo a satisfacción del proyecto."/>
    <s v="Mantenimientos Forestales"/>
    <s v="# de Mantenimientos Forestales realizados)/(# de mantenimientos forestales programados)"/>
    <n v="100"/>
    <s v="SUBDIRECCIÓN DE REDUCCIÓN(OBRAS)"/>
    <d v="2019-10-03T00:00:00"/>
    <d v="2020-09-30T00:00:00"/>
    <m/>
    <m/>
    <n v="1"/>
    <s v="12/12/2019 Acciones realizadas: _x000a_ Se envia matriz con el diagnostico de las obras que requieren mantenimiento de arbolado. _x000a_Evidencia:_x000a_Matriz de diagnostico de las obras que requerirían mantenimiento de arbolado _x000a__x000a_16/07/2020 Se avanza con el proceso de ma"/>
    <m/>
    <m/>
    <m/>
    <m/>
    <m/>
    <m/>
    <m/>
    <m/>
    <m/>
    <m/>
    <m/>
    <m/>
    <m/>
    <m/>
    <m/>
    <m/>
    <m/>
    <s v="Se identifica  matriz con el diagnostico de las obras que requieren mantenimiento de arbolado. _x000a_Continua en ejecución hasta 2020"/>
    <x v="1"/>
    <m/>
    <s v="No se ha designado referente de plan de mejoramiento, pero el ing Wilson Villaher remite los siguientes avances_x000a_Se realizó la revisión de la información y se generó el diagnostico de las obras que requieren mantenimiento de arbolado. _x000a_Evidencia:_x000a_Matriz de"/>
    <s v="EN EJECUCIÓN"/>
    <m/>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3">
  <r>
    <n v="1"/>
    <x v="0"/>
    <x v="0"/>
    <s v="2018 2018"/>
    <x v="0"/>
    <s v="3.1.4.4.4.1"/>
    <x v="0"/>
    <x v="0"/>
    <s v="Control Gestión"/>
    <s v="Gestión Contractual"/>
    <x v="0"/>
    <s v="Hallazgo administrativo por Constitución de Reservas, contraviniendo los principios de Anualidad y Planeación establecidos en el Estatuto Orgánico del Presupuesto y otras normas."/>
    <s v="Realizar mesas de trabajo para realizar seguimiento presupuestal y concienciación frente a la constitución y ejecución de reservas en las dependencias"/>
    <s v="Realización mesas de seguimiento"/>
    <s v="(Mesas de trabajo realizadas/Mesas de trabajo programadas)*100"/>
    <n v="1"/>
    <s v="Subdirección Corporativa y de Asuntos Disciplinarios"/>
    <d v="2018-06-01T00:00:00"/>
    <d v="2019-02-28T00:00:00"/>
    <m/>
    <m/>
    <m/>
    <m/>
    <m/>
    <m/>
    <n v="1"/>
    <s v="Se identifican mesas de seguimiento en las cuales se realiza el seguimiento presupuestal de reservas y vigencia. Como soporte consta las mesas de trabajo del es de junio a septiembre de 2018 con las dependencia cabezas de proyecto. Se identifican a la fec"/>
    <m/>
    <m/>
    <m/>
    <m/>
    <m/>
    <m/>
    <n v="64"/>
    <s v="Seguimiento 17/05/2019_x000a_Se evidencia acta de reunión No.27 del 23/11/2018 Tema: Sub de Manejo Emergencias, seguimiento presupuestal proyecto 1178, con cinco (5) participantes. Se evidencia acta de reunión No.28 del 23/11/2018 Tema: Sub de Corporativa, segu"/>
    <n v="1"/>
    <s v="19/07/2019_x000a_Se realizaron 10 mesas adicionales de  seguimiento para un total de 23  (Seguimiento pasado 14). El indicador  se valora en 23422= 109%  garantizandose el 100% de cumplimiento.  Esta estrategia se llevará a cabo de forma sostenible como control"/>
    <m/>
    <m/>
    <n v="1"/>
    <s v="Se identifican mesas de seguimiento en las cuales se realiza el seguimiento presupuestal de reservas y vigencia con las diferentes dependencias del Idiger que gerencian los diferentes proyectos de inversión. Como soporte consta en actas  las mesas de trab"/>
    <s v="CUMPLIDA"/>
    <n v="1"/>
    <s v="Se identifican mesas de seguimiento en las cuales se realiza el seguimiento presupuestal de reservas y vigencia con las diferentes dependencias del Idiger que gerencian los diferentes proyectos de inversión. Como soporte consta en actas  las mesas de trab"/>
    <s v="CUMPLIDA"/>
    <s v="CERRADA AUDITORIA CÓD 57 PAD 2020"/>
    <n v="1"/>
    <s v="CERRADA AUDITORIA CÓD 57 PAD 2020"/>
    <s v="CUMPLIDA"/>
    <n v="1"/>
    <s v="CERRADA AUDITORIA CÓD 57 PAD 2020"/>
    <s v="CUMPLIDA"/>
    <n v="1"/>
    <s v="CERRADA AUDITORIA CÓD 57 PAD 2020"/>
    <x v="0"/>
  </r>
  <r>
    <n v="2"/>
    <x v="0"/>
    <x v="0"/>
    <s v="2018 2018"/>
    <x v="0"/>
    <s v="3.1.2.1"/>
    <x v="0"/>
    <x v="0"/>
    <s v="Control Gestión"/>
    <s v="Plan de mejoramiento"/>
    <x v="1"/>
    <s v="Hallazgo administrativo con presunta incidencia disciplinaria, por no atender dentro de los plazos legales varios derechos de petición, radicados en la entidad durante la vigencia 2017"/>
    <s v="Continuar con las estrategias de monitoreo y seguimiento con las diferentes dependencias frente a la gestión de pqrs"/>
    <s v="Desarrollo de Acciones de monitoreo y seguimeinto"/>
    <s v="(Acciones monitoreo y seguimiento desarrolladas/Acc. Programadas)*100"/>
    <n v="1"/>
    <s v="Subdirección Corporativa y de Asuntos Disciplinarios"/>
    <d v="2018-05-25T00:00:00"/>
    <d v="2019-03-30T00:00:00"/>
    <m/>
    <m/>
    <m/>
    <m/>
    <m/>
    <m/>
    <n v="1.67"/>
    <s v="La Subdirección manifiesta que se han seguido realizando acciones de monitoreo y seguimiento: _x000a_  - Seguimiento semanal de los PQRS por cada dependencia, con las respectivas alertas_x000a_  - Generación de alertas automáticas a las diferentes dependencias, envia"/>
    <m/>
    <m/>
    <m/>
    <m/>
    <m/>
    <m/>
    <n v="100"/>
    <s v="Seguimiento 17/05/2019_x000a_Se evidencia 105 acciones (correos electrónicos) remitidos por el área de atención al ciudadano a las diferentes áreas del IDIGER, con el correspondiente seguimiento a los radicados PQRS, correspondientes a los meses de noviembre y "/>
    <n v="100"/>
    <s v="19/07/2019  Se mantiene estrategia de seguimiento a la fecha. DKRP"/>
    <m/>
    <m/>
    <n v="1"/>
    <s v="La Subdirección manifiesta que se han seguido realizando acciones de monitoreo y seguimiento: _x000a_  - Seguimiento semanal de los PQRS por cada dependencia, con las respectivas alertas_x000a_  - Generación de alertas automáticas a las diferentes dependencias, envia"/>
    <s v="CUMPLIDA"/>
    <n v="1"/>
    <s v="La Subdirección manifiesta que se han seguido realizando acciones de monitoreo y seguimiento: _x000a_  - Seguimiento semanal de los PQRS por cada dependencia, con las respectivas alertas_x000a_  - Generación de alertas automáticas a las diferentes dependencias, envia"/>
    <s v="CUMPLIDA"/>
    <s v="CERRADA AUDITORIA CÓD 57 PAD 2020"/>
    <n v="1"/>
    <s v="CERRADA AUDITORIA CÓD 57 PAD 2020"/>
    <s v="CUMPLIDA"/>
    <n v="1"/>
    <s v="CERRADA AUDITORIA CÓD 57 PAD 2020"/>
    <s v="CUMPLIDA"/>
    <n v="1"/>
    <s v="CERRADA AUDITORIA CÓD 57 PAD 2020"/>
    <x v="0"/>
  </r>
  <r>
    <n v="3"/>
    <x v="0"/>
    <x v="0"/>
    <s v="2018 2018"/>
    <x v="0"/>
    <s v="3.3.1.1"/>
    <x v="0"/>
    <x v="0"/>
    <s v="Control Financiero"/>
    <s v="Estados Contables"/>
    <x v="1"/>
    <s v="Hallazgo Administrativo con presunta incidencia disciplinaria por diferencias presentadas en el Balance General y el Estado de Actividad Financiera, Económica, Social y Ambiental, reportado en el aplicativo SIVICOF y los Libros Auxiliares presentados por "/>
    <s v="Solicitar a la Contraloría de Bogotá un concepto sobre que trámites deben realizarse en caso de posterior modificación de la información financiera reportada en el sistema SIVICOF y proceder de conformidad"/>
    <s v="Solicitud de Concepto"/>
    <s v="Un concepto solicitado y aplicado"/>
    <n v="1"/>
    <s v="Subdirección Corporativa y Asuntos Disciplinarios- Área Contable"/>
    <d v="2018-06-15T00:00:00"/>
    <d v="2019-03-31T00:00:00"/>
    <m/>
    <m/>
    <m/>
    <m/>
    <m/>
    <m/>
    <n v="1"/>
    <s v="Se identifica que la dependencia realizó solicitud de concepto a la Contaduría General de la Nación por modificación de información financiera bajo EE 11504 de 2018. La Contaduría responde mediante comunicación 2018 er 15148 que manifiesta en su cuerpo: a"/>
    <m/>
    <m/>
    <m/>
    <m/>
    <m/>
    <m/>
    <n v="100"/>
    <s v="Seguimiento 17/05/2019_x000a__x000a_Se evidencia comunicado oficial 2018EE11504 del 15/08/2018, radicado el día 18 de agosto de 2018 del IDIGER a la CONTADURÍA GENERAL DE LA NACIÓN, realizando “consulta informes contables presentados a la Contaduría en el sistema CHI"/>
    <n v="50"/>
    <s v="La SCAD  reiteró  solicitud mediante comunicación externa enviada con radicado No.2019EE9986 del 18 de julio de 2019.  Si  no se obtiene respuesta  se solicitará una mesa de trabajo .Continua al 50%. DKRP"/>
    <n v="0.5"/>
    <s v="Se han solicitado dos conceptos sin respuesta por parte de la Contraloría. En la entidad se hicieron los ajustes respectivos en los formatos reportados a Contaduría General de la Nación. Queda pendiente una tercera solicitud a Contraloría. DKRP_x000a__x000a_Se identi"/>
    <n v="1"/>
    <s v="Se evidencia comunicado oficial 2018EE11504 del 15/08/2018, radicado el día 18 de agosto de 2018 del IDIGER a la CONTADURÍA GENERAL DE LA NACIÓN, realizando “consulta informes contables presentados a la Contaduría en el sistema CHIP”.  Esta responde media"/>
    <s v="CUMPLIDA"/>
    <n v="1"/>
    <s v="Se evidencia comunicado oficial 2018EE11504 del 15/08/2018, radicado el día 18 de agosto de 2018 del IDIGER a la CONTADURÍA GENERAL DE LA NACIÓN, realizando “consulta informes contables presentados a la Contaduría en el sistema CHIP”.  Esta responde media"/>
    <s v="CUMPLIDA"/>
    <s v="CERRADA AUDITORIA CÓD 57 PAD 2020"/>
    <n v="1"/>
    <s v="CERRADA AUDITORIA CÓD 57 PAD 2020"/>
    <s v="CUMPLIDA"/>
    <n v="1"/>
    <s v="CERRADA AUDITORIA CÓD 57 PAD 2020"/>
    <s v="CUMPLIDA"/>
    <n v="1"/>
    <s v="CERRADA AUDITORIA CÓD 57 PAD 2020"/>
    <x v="0"/>
  </r>
  <r>
    <n v="4"/>
    <x v="0"/>
    <x v="0"/>
    <s v="2018 2018"/>
    <x v="0"/>
    <s v="3.1.3.1"/>
    <x v="0"/>
    <x v="0"/>
    <s v="Control Gestión"/>
    <s v="Gestión Contractual"/>
    <x v="2"/>
    <s v="Hallazgo administrativo con incidencia fiscal por mayor valor pagado en cuantía de $20.981.084, por pago inadecuado del recurso humano, y presunta incidencia disciplinaria, por debilidades en la interventoría asociadas al control del personal en el Contra"/>
    <s v="Elaborar y comunicar lineamiento de presentación de soportes de pago del componente PMT a las interventorías de las obras contratadas"/>
    <s v="Lineamiento elaborado y comunicado"/>
    <s v="(Lineamientos elaborados y comunicado a interventorias/No.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2019 OCI: Se evidencia matriz de seguimiento al pago de Seguridad Social y Parafiscales y soportes correspondiente al Contrato 213 de 2018. No obstante la acción hace referencia a la elaboración y comunicación de un lineamiento, por lo "/>
    <n v="50"/>
    <s v="SEGUIMIENTO JULIO 2019 OCI: Se evidencia documento con radicado 2019EE5577 dirigido a la empresa &quot;INGECO&quot; en esta comunicación se observan instrucciones con relacion al Plan de Trabajo, Plan General de Obra, Formatos y Pagos, con relacion al contrato de i"/>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presenta  comunicaciones remitidas a 10 interventorías de obras contratadas en donde entre otros temas se dan instrucciones para la presentación de soportes de pagos de parafiscales. Se adjuntan como evidencia los lineamientos elaborados y"/>
    <s v="CUMPLIDA"/>
    <m/>
    <m/>
    <s v="CUMPLIDA"/>
    <s v="CERRADA AUDITORIA CÓD 57 PAD 2020"/>
    <n v="1"/>
    <s v="CERRADA AUDITORIA CÓD 57 PAD 2020"/>
    <s v="CUMPLIDA"/>
    <n v="1"/>
    <s v="CERRADA AUDITORIA CÓD 57 PAD 2020"/>
    <s v="CUMPLIDA"/>
    <n v="1"/>
    <s v="CERRADA AUDITORIA CÓD 57 PAD 2020"/>
    <x v="0"/>
  </r>
  <r>
    <n v="5"/>
    <x v="0"/>
    <x v="0"/>
    <s v="2018 2018"/>
    <x v="0"/>
    <s v="3.1.3.14"/>
    <x v="0"/>
    <x v="0"/>
    <s v="Control Gestión"/>
    <s v="Gestión Contractual"/>
    <x v="0"/>
    <s v="Hallazgo administrativo por la inadecuada estructuración de la modificación del Contrato de Interventoría 436 de 2016."/>
    <s v="Especificar el perfil de formación académica y la idoneidad (experiencia general y específica) de los profesionales que se requieran en el formato de solicitud y prórroga"/>
    <s v="Registro Perfiles de formación especificos"/>
    <s v="(Registro Perfiles de formación especificos/Modificaciones de contrato que incluyan personal)*100"/>
    <n v="1"/>
    <s v="Subdirección de Reducción y Adaptación al Cambio Climático"/>
    <d v="2018-09-01T00:00:00"/>
    <d v="2019-05-01T00:00:00"/>
    <m/>
    <m/>
    <n v="1"/>
    <s v="Se elaboró el formato que incorpora en la solicitud y prórroga los requerimientos del perfil de la formación académica y la idoneidad en términos de experiencia general y específica. Se identifica en IV. JUSTIFICACIÓN DE LA MODIFICACIÓN SOLICITADA Se adju"/>
    <m/>
    <m/>
    <m/>
    <m/>
    <m/>
    <m/>
    <m/>
    <m/>
    <m/>
    <m/>
    <n v="0"/>
    <s v=" _x000a_SEGUIMIENTO ABRIL 2019 OCI: El formato de solicitud de prorroga no se presenta de acuerdo a lo establecido en la acción: &quot;Especificar el perfil de formación académica y la idoneidad (experiencia general y específica) de los profesionales que se requiera"/>
    <n v="0"/>
    <s v="SEGUIMIENTO JULIO 2019 OCI: En los formatos de solicitud de prorroga remitidos no se evidencia la expecificacion frente al perfil de formación académica y la idoneidad (Registro Perfiles de formación especificos/Modificaciones de contrato que incluyan per"/>
    <n v="80"/>
    <s v="SEGUIMIENTO OCTUBRE 2019 OCI: La dependencia remite formato con apartado para perfil y solcitud a la OAP para revisión y formalización del formato. Se dara por cumplida la acción una vez  el formato sea publicado en mapa de procesos."/>
    <n v="1"/>
    <s v="De acuerdo con lo manigestado por la Oficina Asesora Juridica y la oficina de planeación el formato existente &quot; GCT-FT-20 Solicitud de Prorroga, Adicion o Modificacion contractual&quot;, es se puede usar para este fin en caso de ser requerido, sin necesidad de"/>
    <s v="CUMPLIDA"/>
    <m/>
    <m/>
    <s v="CUMPLIDA"/>
    <s v="CERRADA AUDITORIA CÓD 57 PAD 2020"/>
    <n v="1"/>
    <s v="CERRADA AUDITORIA CÓD 57 PAD 2020"/>
    <s v="CUMPLIDA"/>
    <n v="1"/>
    <s v="CERRADA AUDITORIA CÓD 57 PAD 2020"/>
    <s v="CUMPLIDA"/>
    <n v="1"/>
    <s v="CERRADA AUDITORIA CÓD 57 PAD 2020"/>
    <x v="0"/>
  </r>
  <r>
    <n v="6"/>
    <x v="0"/>
    <x v="0"/>
    <s v="2018 2018"/>
    <x v="0"/>
    <s v="3.1.3.7"/>
    <x v="0"/>
    <x v="0"/>
    <s v="Control Gestión"/>
    <s v="Gestión Contractual"/>
    <x v="1"/>
    <s v="Hallazgo administrativo con presunta incidencia disciplinaria, por no acreditar el pago de los aportes a la Aseguradora de Riesgos Laborales en el Contrato de Obra 145 de 2016"/>
    <s v="Fijar un lineamiento de control sobre la presentación de soportes de pago de ARL a las interventorías de las obras contratadas"/>
    <s v="Control implementado"/>
    <s v="(Control ARL implementado por interventoría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OCI: Se evidencia matriz de seguimiento al pago de Seguridad Social y Parafiscales y soportes correspondiente al Contrato 213 de 2018. No obstante la acción hace referencia a la elaboración y comunicación de un lineamiento, por lo tanto"/>
    <n v="0"/>
    <s v="SEGUIMIENTO JULIO DE 2019: Se evidencian soportes de pago de seguridad social correspondiente a las obras de CODITO Y SOTAVENTO. La Oficina de Control Interno reitera  la acción hace referencia a la elaboración y comunicación de un lineamiento, por lo tan"/>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remite comunicaciones remitidas a las 10 interventorías de obras contratadas en donde entre otros temas se dan instrucciones para la presentación de soportes de pagos de parafiscales. Se adjuntan como evidencia los lineamientos elaborados "/>
    <s v="CUMPLIDA"/>
    <m/>
    <m/>
    <s v="CUMPLIDA"/>
    <s v="CERRADA AUDITORIA CÓD 57 PAD 2020"/>
    <n v="1"/>
    <s v="CERRADA AUDITORIA CÓD 57 PAD 2020"/>
    <s v="CUMPLIDA"/>
    <n v="1"/>
    <s v="CERRADA AUDITORIA CÓD 57 PAD 2020"/>
    <s v="CUMPLIDA"/>
    <n v="1"/>
    <s v="CERRADA AUDITORIA CÓD 57 PAD 2020"/>
    <x v="0"/>
  </r>
  <r>
    <n v="7"/>
    <x v="0"/>
    <x v="0"/>
    <s v="2018 2018"/>
    <x v="0"/>
    <s v="3.1.3.6"/>
    <x v="0"/>
    <x v="0"/>
    <s v="Control Gestión"/>
    <s v="Gestión Contractual"/>
    <x v="1"/>
    <s v="Hallazgo administrativo con presunta incidencia disciplinaria, por la falta de oportunidad para dar inicio al Contrato de Obra 145 de 2016"/>
    <s v="Realizar la correspondiente visita de campo para suscribir acta de inicio del contratos de obra e interventoría"/>
    <s v="Visitas de campo realizada"/>
    <s v="(Visitas de campo contratos de obras /Contratos de obra adjudicados)*100"/>
    <n v="1"/>
    <s v="Subdirección de Reducción y Adaptación al Cambio Climático"/>
    <d v="2018-09-01T00:00:00"/>
    <d v="2019-05-01T00:00:00"/>
    <m/>
    <m/>
    <n v="1"/>
    <s v="Se implementó en el procedimiento del Grupo de Obra, una visita al sitio de intervención al momento de dar inicio al Contrato de Obra, con objeto de dar a conocer el sitio y describir las obras a ejecutar._x000a_  -Acta de visita al sitio de obra Contrato 214/2"/>
    <m/>
    <m/>
    <m/>
    <m/>
    <m/>
    <m/>
    <m/>
    <m/>
    <m/>
    <m/>
    <n v="0"/>
    <s v="SEGUIMIENTO ABRIL 2019 OCI: Se evidencia acta de reunión del 07 de noviembre de 2018, Obra Sotavento cuyo lugar de ejecución fueron las instalaciones del IDIGER. La evidencia no cumple con la acción, toda vez que la acción hace referencia a visitas desarr"/>
    <n v="100"/>
    <s v="SEGUIMIENTO JULIO 2019: Se evidencian actas de visita de campo a &quot;CASAGRANDE&quot; &quot;PARQUE PORVENIR 2&quot; y &quot;JJ RONDON&quot; con compromisos a suscribir acta de inicio posterior a la visita._x000a__x000a_Para el cierre de la acción se requiere se informe cuales fueron los contrat"/>
    <n v="100"/>
    <s v="SEGUIMIENTO OCTUBRE DE 2019: La dependencia informa que se han suscrito los siguientes contratos:_x000a_*Casagrande_x000a_*Porvenir_x000a_*Serranías_x000a_*Arabia(UM)_x000a_*La Estrada (UM)_x000a_*Juan Jose Rondon (UM)_x000a__x000a_Para cada obra remite acta de visita de reconocimeinto para la suscripc"/>
    <n v="1"/>
    <s v="Se implementó en el procedimiento del Grupo de Obra, una visita al sitio de intervención al momento de dar inicio al Contrato de Obra, con objeto de dar a conocer el sitio y describir las obras a ejecutaR. Se adjuntan como evidencia las actas de visita de"/>
    <s v="CUMPLIDA"/>
    <m/>
    <m/>
    <s v="CUMPLIDA"/>
    <s v="CERRADA AUDITORIA CÓD 57 PAD 2020"/>
    <n v="1"/>
    <s v="CERRADA AUDITORIA CÓD 57 PAD 2020"/>
    <s v="CUMPLIDA"/>
    <n v="1"/>
    <s v="CERRADA AUDITORIA CÓD 57 PAD 2020"/>
    <s v="CUMPLIDA"/>
    <n v="1"/>
    <s v="CERRADA AUDITORIA CÓD 57 PAD 2020"/>
    <x v="0"/>
  </r>
  <r>
    <n v="8"/>
    <x v="0"/>
    <x v="0"/>
    <s v="2018 2018"/>
    <x v="0"/>
    <s v="3.1.3.9"/>
    <x v="0"/>
    <x v="0"/>
    <s v="Control Gestión"/>
    <s v="Gestión Contractual"/>
    <x v="1"/>
    <s v="Hallazgo administrativo con presunta incidencia disciplinaria, por no realizar análisis de mercado a los ítems no previstos en el marco del Contrato de Interventoría 171 de 2016"/>
    <s v="Solicitar en la entrega de informes de interventoría el listado y ubicación de las cotizaciones de los nuevos precios de ítems no previstos frente al Análisis de Precios Unitarios"/>
    <s v="Informe con listado NPs y soportes"/>
    <s v="(Informe con listado NPs y soportes/Interventorías contratadas)*100"/>
    <n v="1"/>
    <s v="Subdirección de Reducción y Adaptación al Cambio Climático"/>
    <d v="2018-09-01T00:00:00"/>
    <d v="2019-05-01T00:00:00"/>
    <m/>
    <m/>
    <n v="1"/>
    <s v="Se adjunta informes de interventoria donde se evidencia Informe con listado NPs . Informe Final punto 10 del contrato de interventoria 171 de 2016 en JJ rondon no se presentaron no previstas y recien inician 3 obras. Continua en desarrollo_x000a_ _x000a_04/06/2019 Se"/>
    <m/>
    <m/>
    <m/>
    <m/>
    <m/>
    <m/>
    <m/>
    <m/>
    <m/>
    <m/>
    <n v="100"/>
    <s v="04/06/2019 Se ha cumplido con el procedimiento definido para probación de Nps, se encuentran en los expedientes en físico y en el NAS las actas y cotizaciones para ala aprobación de NPS._x000a_Evidencias:_x000a_Actas de aprobación de Nps y Cotizaciones"/>
    <m/>
    <m/>
    <n v="100"/>
    <s v="SEGUIMIENTO OCTUBRE DE 2019: Se evidencian documentos emitidos con lineamientos respectos al trámite de No Previstos, para la obras de Casagrande,  Porvenir Usme, Arabia y Serranías (obras que requirieron aprobación de no previstos), adicionalmente la dep"/>
    <n v="1"/>
    <s v="Se evidencian documentos emitidos con lineamientos respectos al trámite de No Previstos, para la obras de Casagrande,  Porvenir Usme, Arabia y Serranías (obras que requirieron aprobación de no previstos), adicionalmente la dependencia manifiesta que ha cu"/>
    <s v="CUMPLIDA"/>
    <m/>
    <m/>
    <s v="CUMPLIDA"/>
    <s v="CERRADA AUDITORIA CÓD 57 PAD 2020"/>
    <n v="1"/>
    <s v="CERRADA AUDITORIA CÓD 57 PAD 2020"/>
    <s v="CUMPLIDA"/>
    <n v="1"/>
    <s v="CERRADA AUDITORIA CÓD 57 PAD 2020"/>
    <s v="CUMPLIDA"/>
    <n v="1"/>
    <s v="CERRADA AUDITORIA CÓD 57 PAD 2020"/>
    <x v="0"/>
  </r>
  <r>
    <n v="9"/>
    <x v="0"/>
    <x v="0"/>
    <s v="2018 2018"/>
    <x v="0"/>
    <s v="3.1.2.1"/>
    <x v="1"/>
    <x v="0"/>
    <s v="Control Gestión"/>
    <s v="Plan de mejoramiento"/>
    <x v="1"/>
    <s v="Hallazgo administrativo con presunta incidencia disciplinaria, por no atender dentro de los plazos legales varios derechos de petición, radicados en la entidad durante la vigencia 2017"/>
    <s v="Desarrollar estrategias de control en la SARECC frente al posible aumento de demanda de respuesta a derechos de petición, concientizando a los profesionales de las implicaciones en el manejo de la correspondencia, reiterar la posibilidad de cortar término"/>
    <s v="Cumplimiento en la estrategia de control de la SARECC"/>
    <s v="(Actividades de la estrategia ejecutada / Acts. de estrat. programadas)*100"/>
    <n v="1"/>
    <s v="Grupo Conceptos Técnicos para Proyectos Públicos _x000a_  Grupo Asistencia Técnica"/>
    <d v="2018-05-23T00:00:00"/>
    <d v="2019-05-17T00:00:00"/>
    <n v="100"/>
    <s v="Generación de alertas semanales a cada uno de los profesionales de acuerdo con las solicitudes que tiene a cargo. Se han realizado corte de términos. Priorización de los documentos que requieren respuesta urgente. Actualmente, está en período de prueba la"/>
    <m/>
    <m/>
    <m/>
    <m/>
    <m/>
    <m/>
    <m/>
    <m/>
    <m/>
    <m/>
    <m/>
    <m/>
    <n v="0"/>
    <s v="SEGUIMIENTO MAYO OCI: Se solicita remitir a la OCI, soportes que permitan evidenciar las actividades descritas."/>
    <n v="100"/>
    <s v="SEGUIMIENTO JULIO OCI: La dependencia informa que como estrategia el grupo de conceptos técnicos para proyectos públicos se realizando una priorización  desde el momento de la asignación a cada profesional de las solicitudes,  esta se realiza dependiendo "/>
    <m/>
    <m/>
    <n v="1"/>
    <s v="La dependencia informa que como estrategia el grupo de conceptos técnicos para proyectos públicos se realizando una priorización  desde el momento de la asignación a cada profesional de las solicitudes,  esta se realiza dependiendo del tipo de soliictud ("/>
    <s v="CUMPLIDA"/>
    <m/>
    <m/>
    <s v="CUMPLIDA"/>
    <s v="CERRADA AUDITORIA CÓD 57 PAD 2020"/>
    <n v="1"/>
    <s v="CERRADA AUDITORIA CÓD 57 PAD 2020"/>
    <s v="CUMPLIDA"/>
    <n v="1"/>
    <s v="CERRADA AUDITORIA CÓD 57 PAD 2020"/>
    <s v="CUMPLIDA"/>
    <n v="1"/>
    <s v="CERRADA AUDITORIA CÓD 57 PAD 2020"/>
    <x v="0"/>
  </r>
  <r>
    <n v="10"/>
    <x v="0"/>
    <x v="0"/>
    <s v="2018 2018"/>
    <x v="0"/>
    <s v="3.2.1.1"/>
    <x v="1"/>
    <x v="0"/>
    <s v="Control de Resultados"/>
    <s v="Planes, Programas y Proyectos"/>
    <x v="1"/>
    <s v="Hallazgo administrativo con presunta incidencia disciplinaria, por el bajo porcentaje de ejecución de la meta 2 del proyecto 1158 y de la meta 1 del proyecto 1178 del Plan de Desarrollo “Bogotá Mejor para Todos” 2016 - 2020."/>
    <s v="Elaboración de la programación para la elaboración de la Guía para la elaboración de las Estrategias Institucionales de Respuesta-EIR indicando el peso por actividad y guía EIR elaborada."/>
    <s v="Guía para la elaboración de las Estrategias Institucionales de Respuesta-EIR"/>
    <s v="Sumatoria de los porcentajes de avance de las actividades en cumplimiento de la Guía para la elaboración de las Estrategias Institucionales de Respuesta - EIR -."/>
    <n v="1"/>
    <s v="Claudia Coca - Subdirección de Manejo e Emergencias y Desastres"/>
    <d v="2018-06-01T00:00:00"/>
    <d v="2019-05-17T00:00:00"/>
    <m/>
    <m/>
    <m/>
    <m/>
    <n v="1"/>
    <s v="En el 2018 se estructuró la EIR de la Sec de Integración Social y se establecio como documento tipo, mediante el cual se van a realizart la EIR de las otras entidades. el área manifiesta: Se estructuró la EIR de la Subdirección Distrital de Integración So"/>
    <m/>
    <m/>
    <m/>
    <m/>
    <m/>
    <m/>
    <m/>
    <m/>
    <n v="0"/>
    <s v=" _x000a_SEGUIMIENTO MAYO OCI: La acción hace referencia a una programación y a la Guía Metodologica, se requiere se adjunte la programación para la generación de la guía metodologica y se recomienda se anexe una guía metodologica toda vez que un documento tipo "/>
    <n v="100"/>
    <s v="SEGUIMIENTO JULIO DE 2019: A pesar de las observaciones realizadas por la Oficina de Control Interno, la dependencia manifiesta cumplir con la acción y presenta como evidencia documento remitido a la Oficina de Control Interno en respuesta al Seguimiento "/>
    <m/>
    <m/>
    <n v="1"/>
    <s v="_x000a_Se adjunta el documento reportado como modelo y guia  para la elaboración de las Estrategias Institucionales de Respuesta-EIR . Tambien la dependencia informa que teniendo en cuenta lo dispuesto en la vigencia 2019 frente a la meta &quot;Desarrollar e impleme"/>
    <s v="CUMPLIDA"/>
    <m/>
    <m/>
    <s v="CUMPLIDA"/>
    <s v="CERRADA AUDITORIA CÓD 57 PAD 2020"/>
    <n v="1"/>
    <s v="CERRADA AUDITORIA CÓD 57 PAD 2020"/>
    <s v="CUMPLIDA"/>
    <n v="1"/>
    <s v="CERRADA AUDITORIA CÓD 57 PAD 2020"/>
    <s v="CUMPLIDA"/>
    <n v="1"/>
    <s v="CERRADA AUDITORIA CÓD 57 PAD 2020"/>
    <x v="0"/>
  </r>
  <r>
    <n v="11"/>
    <x v="0"/>
    <x v="0"/>
    <s v="2018 2018"/>
    <x v="0"/>
    <s v="3.2.1.2"/>
    <x v="0"/>
    <x v="0"/>
    <s v="Control de Resultados"/>
    <s v="Planes, Programas y Proyectos"/>
    <x v="0"/>
    <s v="Hallazgo administrativo por suscripción de varios contratos de prestación de servicios profesionales, que no guardaron relación directa con la meta 2 del proyecto 1158."/>
    <s v="En próximas contrataciones se ajustarán los objetos contractuales de profesionales de apoyo acorde a meta proy"/>
    <s v="Minutas contractuales"/>
    <s v="(Minutas contractuales ajustadas / Minutas contractuales de personal de apoyo)*100"/>
    <n v="1"/>
    <s v="Subdirección de Reducción y Adaptación al Cambio Climático"/>
    <d v="2019-01-01T00:00:00"/>
    <d v="2019-05-17T00:00:00"/>
    <m/>
    <m/>
    <n v="1"/>
    <s v="Los próximos contratos seran realizados con cargo al proyecto 1158 en la linea de inversión : Recurso Humano, concepto 0323: Personas para la Gestión del Riesgo. Continúa en desarrollo._x000a_ _x000a_ 04/09/2019 Para el periodo no se han realizado contrataciones de S"/>
    <m/>
    <m/>
    <m/>
    <m/>
    <m/>
    <m/>
    <m/>
    <m/>
    <m/>
    <m/>
    <n v="100"/>
    <s v="SEGUIMIENTO ABRIL OCI: Se recomienda dar estricto cumplimiento a la acción formulada en el momento de suscribir contratos de apoyo. _x000a__x000a_"/>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
    <s v="La Subdirección de Reducción manifiesta que para el periodo no se han realizado contrataciones de Servicios de apoyo, no obstante una vez se realicen se velará por que guarden relación directa con la meta del proyecto."/>
    <s v="CUMPLIDA"/>
    <m/>
    <m/>
    <s v="CUMPLIDA"/>
    <s v="CERRADA AUDITORIA CÓD 57 PAD 2020"/>
    <n v="1"/>
    <s v="CERRADA AUDITORIA CÓD 57 PAD 2020"/>
    <s v="CUMPLIDA"/>
    <n v="1"/>
    <s v="CERRADA AUDITORIA CÓD 57 PAD 2020"/>
    <s v="CUMPLIDA"/>
    <n v="1"/>
    <s v="CERRADA AUDITORIA CÓD 57 PAD 2020"/>
    <x v="0"/>
  </r>
  <r>
    <n v="12"/>
    <x v="0"/>
    <x v="0"/>
    <s v="2018 2018"/>
    <x v="0"/>
    <s v="3.2.1.1"/>
    <x v="0"/>
    <x v="0"/>
    <s v="Control de Resultados"/>
    <s v="Planes, Programas y Proyectos"/>
    <x v="1"/>
    <s v="Hallazgo administrativo con presunta incidencia disciplinaria, por el bajo porcentaje de ejecución de la meta 2 del proyecto 1158 y de la meta 1 del proyecto 1178 del Plan de Desarrollo “Bogotá Mejor para Todos” 2016 - 2020."/>
    <s v="Establecer un mecanismo de monitoreo mensual sobre las obras contratadas para garantizar la contratación y ejecución de obras en tiempos oportunos"/>
    <s v="Ejecución de Obras"/>
    <s v="(# de Obras ejecutadas /Obras programadas)*100"/>
    <n v="1"/>
    <s v="Subdirección de Reducción y Adaptación al Cambio Climático"/>
    <d v="2018-09-01T00:00:00"/>
    <d v="2019-05-17T00:00:00"/>
    <m/>
    <m/>
    <n v="0.5"/>
    <s v="A la fecha se mejorado en términos agilizar los tiempos y los procesos para la contratación de las obras, lo cual ha permitido adjudicar los procesos _x000a_  Madrid_x000a_  Brisas del Volador fase II_x000a_  Sotavento_x000a_  Se adjunta como evidencia las resoluciones de adjudi"/>
    <m/>
    <m/>
    <m/>
    <m/>
    <m/>
    <m/>
    <m/>
    <m/>
    <m/>
    <m/>
    <n v="0"/>
    <s v=" SEGUIMIENTO ABRIL OCI: La evidencia es adecuada para dar cumplimiento a la acción, se recomienda determinara en qué nivel de avance deben encontrase las obras de acuerdo a la contratación con corte a 17 de mayo de 2019, para calcular el cumplimiento del "/>
    <n v="50"/>
    <s v="SEGUIMIENTO JULIO OCI: La Subdirección de Reducción de Riesgos y Adaptaciòn al Cambio Climático, remite como evidencia las resoluciones de adjudicación de tres obras: Casagrande, Serranias y Porvenir._x000a__x000a_Se solicta remitir los soportes de monitoreo correspo"/>
    <n v="100"/>
    <s v="SEGUIMIENTO OCTUBRE OCI:La dependencia remite actas de comites de las obras Casagrande,  Porvenir, Serranias, Arabia, La Estrada y Juan Jose Rondon y los informes de monitoreo semanal realizados por la interventoria."/>
    <n v="1"/>
    <s v="La dependencia remite actas de comites de las obras Casagrande,  Porvenir, Serranias, Arabia, La Estrada y Juan Jose Rondon y los informes de monitoreo semanal realizados por la interventoria. Se ha mejorado  los tiempos en  los procesos para la contratac"/>
    <s v="CUMPLIDA"/>
    <m/>
    <m/>
    <s v="CUMPLIDA"/>
    <s v="CERRADA AUDITORIA CÓD 57 PAD 2020"/>
    <n v="1"/>
    <s v="CERRADA AUDITORIA CÓD 57 PAD 2020"/>
    <s v="CUMPLIDA"/>
    <n v="1"/>
    <s v="CERRADA AUDITORIA CÓD 57 PAD 2020"/>
    <s v="CUMPLIDA"/>
    <n v="1"/>
    <s v="CERRADA AUDITORIA CÓD 57 PAD 2020"/>
    <x v="0"/>
  </r>
  <r>
    <n v="13"/>
    <x v="0"/>
    <x v="0"/>
    <s v="2018 2018"/>
    <x v="0"/>
    <s v="3.2.2.2"/>
    <x v="0"/>
    <x v="0"/>
    <s v="Control de Resultados"/>
    <s v="Planes, Programas y Proyectos"/>
    <x v="0"/>
    <s v="Hallazgo administrativo por el inadecuado estado en que se encuentran los predios de los Libertadores; Arrayanes V; Quiba; Lucero Sur; Bellavista Lucero Alto, adquiridos por el IDIGER."/>
    <s v="Fortalecer la gestiòn intersectorial a través de los gestores locales de IDIGER, socializando el estado de los predios a intervenir y el avance en los procesos de adecuación."/>
    <s v="Reporte del estado de adecuación de predios a las localidades."/>
    <s v="(No. Reportes periodicos de predios priorizados por localidad/ Reportes programados)*100"/>
    <n v="1"/>
    <s v="Subdirección de Reducción y Adaptación al Cambio Climático"/>
    <d v="2018-06-10T00:00:00"/>
    <d v="2019-05-17T00:00:00"/>
    <m/>
    <m/>
    <n v="0.3"/>
    <s v="La subdireccion menciona que se realizarán reuniones de articulación con los gestores locales entregando reportes del estado de adecuación de los predios por localidad, asi como las priorizaciones que se propongan para los nuevos procesos de adecuación . "/>
    <m/>
    <m/>
    <m/>
    <m/>
    <m/>
    <m/>
    <m/>
    <m/>
    <m/>
    <m/>
    <n v="30"/>
    <s v="SEGUIMIENTO ABRIL OCI: Se recomienda dar estricto cumplimiento a la acción formulada realizando los reportes a las localidades con predios en adecuación de acuerdo a la programación, es importante mencionar que el cumplimiento de la acción está previsto p"/>
    <n v="50"/>
    <s v="SEGUIMIENTO JULIO OCI: Se evidencian actas del 10 de junio de 2019 y del 13 de mayo de 2019, en donde se presentan como temas del dia el reporte del estado de las adecuaciones de predios y se generan compromisos por parte de los grupos de Gestión Local y "/>
    <n v="100"/>
    <s v="SEGUIMIENTO ABRIL OCI: La dependencia remite soportes de las reuniones desarrolladas entre los grupos funcionales de adecuación predial y gestión local, adicionalmente remite soportes de recorridos a puntos críticos y reuniones de los Consejos locales de "/>
    <n v="1"/>
    <s v="La dependencia remite soportes de las reuniones desarrolladas entre los grupos funcionales de adecuación predial y gestión local, adicionalmente remite soportes de recorridos a puntos críticos y reuniones de los Consejos Locales de Gestión de Riesgo y Cam"/>
    <s v="CUMPLIDA"/>
    <m/>
    <m/>
    <s v="CUMPLIDA"/>
    <s v="CERRADA AUDITORIA CÓD 57 PAD 2020"/>
    <n v="1"/>
    <s v="CERRADA AUDITORIA CÓD 57 PAD 2020"/>
    <s v="CUMPLIDA"/>
    <n v="1"/>
    <s v="CERRADA AUDITORIA CÓD 57 PAD 2020"/>
    <s v="CUMPLIDA"/>
    <n v="1"/>
    <s v="CERRADA AUDITORIA CÓD 57 PAD 2020"/>
    <x v="0"/>
  </r>
  <r>
    <n v="14"/>
    <x v="0"/>
    <x v="0"/>
    <s v="2018 2018"/>
    <x v="0"/>
    <s v="3.2.1.3"/>
    <x v="0"/>
    <x v="0"/>
    <s v="Control de Resultados"/>
    <s v="Planes, Programas y Proyectos"/>
    <x v="0"/>
    <s v="Hallazgo administrativo por falta de gestión frente a la información contenida en el documento “Estudio detallado de amenaza y riesgo por movimientos en masa y diseños de medidas de mitigación en el barrio bella flor de la localidad de Ciudad Bolívar en B"/>
    <s v="Gestionar la contratación y construcción de obra de medidas de mitigación en el barrio bella flor de la localidad de Ciudad Bolívar derivada del Estudio detallado de amenaza y riesgo por movimientos en masa y diseños de medidas de mitigación en el barrio "/>
    <s v="Construcción de obra bella flor"/>
    <s v="(Actividades ejecutadas obra mitigación bella flor/Actividades programadas Obra mitigación bella flor)*100"/>
    <n v="1"/>
    <s v="Subdirección de Reducción y Adaptación al Cambio Climático"/>
    <d v="2018-06-01T00:00:00"/>
    <d v="2019-05-17T00:00:00"/>
    <m/>
    <m/>
    <n v="0.7"/>
    <s v="En el momento estasn desarrollando todos los trámites y documentos precontractuales necesarios para dar apertura a los concursos para la adjudicación de la obra (Licitación Pública) e interventoría (Concurso de Méritos). Todos estos tramites se traducen e"/>
    <m/>
    <m/>
    <m/>
    <m/>
    <m/>
    <m/>
    <m/>
    <m/>
    <m/>
    <m/>
    <n v="0"/>
    <s v="SEGUIMIENTO OCI 2019: El plazo de ejecución de la acción vence el 17 de mayo de 2019, se recomienda priorizar esta acción. 06/05/2019 En el momento se avanza en las acciones de reasentamiento y demás tramites de orden predial, conjuntamente con la Caja de"/>
    <n v="0"/>
    <s v="SEGUIMIENTO JULIO 2019: La Subdirección de Reducciòn informa que esta acción se encuentra en proceso de implementación y solicita ampliar el plazo de ejecución de la acción dado que se requieren tramites que  están siendo adelantados por otras entidades._x000a_"/>
    <n v="10"/>
    <s v="SEGUIMIENTO OCTUBRE DE 2019: De acuerdo a lo informado por la dependencia no se ha iniciado el proceso de obra toda vez que en el terreno se encuentran predios aún en proceso de adquisición predial. La dependencia remite soportes de gestión con la Caja de"/>
    <n v="1"/>
    <s v="Se identifica la solicitud de actualización de la información geográfica de los predios incluidos al programa de reasentamiento, generada por la SRRACC con  2019IE4113, donde  la SARECC emitio el Concepto Técnico CT-8691, adenda al CT 4091 de 2004; actual"/>
    <s v="CUMPLIDA"/>
    <m/>
    <m/>
    <s v="CUMPLIDA"/>
    <s v="CERRADA AUDITORIA CÓD 57 PAD 2020"/>
    <n v="1"/>
    <s v="CERRADA AUDITORIA CÓD 57 PAD 2020"/>
    <s v="CUMPLIDA"/>
    <n v="1"/>
    <s v="CERRADA AUDITORIA CÓD 57 PAD 2020"/>
    <s v="CUMPLIDA"/>
    <n v="1"/>
    <s v="CERRADA AUDITORIA CÓD 57 PAD 2020"/>
    <x v="0"/>
  </r>
  <r>
    <n v="15"/>
    <x v="0"/>
    <x v="0"/>
    <s v="2018 2018"/>
    <x v="0"/>
    <s v="3.2.2.2"/>
    <x v="1"/>
    <x v="0"/>
    <s v="Control de Resultados"/>
    <s v="Planes, Programas y Proyectos"/>
    <x v="0"/>
    <s v="Hallazgo administrativo por el inadecuado estado en que se encuentran los predios de los Libertadores; Arrayanes V; Quiba; Lucero Sur; Bellavista Lucero Alto, adquiridos por el IDIGER."/>
    <s v="Implementar una estrategia de mantenimiento de los predios adecuados adquiridos por IDIGER"/>
    <s v="Implementaciòn de la estrategia"/>
    <s v="(Acciones de la estrategia ejecutadas / Acciones de la estrategia programadas)*100"/>
    <n v="1"/>
    <s v="Subdirección de Reducción y Adaptación al Cambio Climático"/>
    <d v="2018-07-15T00:00:00"/>
    <d v="2019-05-17T00:00:00"/>
    <m/>
    <m/>
    <n v="0.1"/>
    <s v="La dependencia manifiesta que se tendran en cuenta los barrios reportados para incluirlos en priorizaciones del contrato 328 de 2017 de Aguas de Bogotá, de acuerdo al alcance del contrato y en proximos procesos que se ejecutaran en 2019 para el mantenimie"/>
    <m/>
    <m/>
    <m/>
    <m/>
    <m/>
    <m/>
    <m/>
    <m/>
    <m/>
    <m/>
    <n v="0"/>
    <s v="SEGUIMIENTO ABRIL OCI: Se recomienda dar estricto cumplimiento a la acción formulada realizando los reportes a las localidades con predios en adecuación de acuerdo a la programación, es importante mencionar que el cumplimiento de la acción está previsto p"/>
    <n v="0"/>
    <s v="SEGUIMIENTO JULIO OCI: Se requiere sea remitida la estrategia formulada (documento avalado) en la cual se discrimine cada una de las acciones programdas con los soporets de ejecución de estas acciones para calificación del indicador."/>
    <n v="100"/>
    <s v="SEGUIMIENTO OCTUBRE OCI: La dependencia informa sobre la formulación de una estrategia y la implementación de la misma a través del desarrollo de las acciones propuestas, se evidencia acta de socialización de la estrategia con fecha 29/03/2019, así como r"/>
    <n v="1"/>
    <s v="La dependencia informa sobre la formulación de una estrategia y la implementación de la misma a través del desarrollo de las acciones propuestas, se evidencia acta de socialización de la estrategia con fecha 29/03/2019, así como reporte de las visitas rea"/>
    <s v="CUMPLIDA"/>
    <m/>
    <m/>
    <s v="CUMPLIDA"/>
    <s v="CERRADA AUDITORIA CÓD 57 PAD 2020"/>
    <n v="1"/>
    <s v="CERRADA AUDITORIA CÓD 57 PAD 2020"/>
    <s v="CUMPLIDA"/>
    <n v="1"/>
    <s v="CERRADA AUDITORIA CÓD 57 PAD 2020"/>
    <s v="CUMPLIDA"/>
    <n v="1"/>
    <s v="CERRADA AUDITORIA CÓD 57 PAD 2020"/>
    <x v="0"/>
  </r>
  <r>
    <n v="16"/>
    <x v="0"/>
    <x v="0"/>
    <s v="2018 2018"/>
    <x v="1"/>
    <s v="3.2.3"/>
    <x v="0"/>
    <x v="1"/>
    <s v="Control Gestión"/>
    <s v="Gestión Contractual"/>
    <x v="2"/>
    <s v="Hallazgo administrativo con presunta incidencia disciplinaria y fiscal por la suma de $235.521.249,60, al pagar 371,86 metros cuadrados que no fueron recibidos en el inmueble arrendado por IDIGER con el contrato N° 391 de 2016"/>
    <s v="Solicitar a la Oficina Jurídica se incluya una cláusula dentro de los contratos de arrendamiento, en la cual se especifique los conceptos de área construida y área del lote a arrendar"/>
    <s v="Contratos de arrendamiento de la SMEyD con cláusula aclaratoria"/>
    <s v="N° de contratos de arrendamiento adelantados con la respectiva cláusula aclaratoria/N° de contratos de arrendamiento de la SMEyD adelantados a partir del segundo semestre de 2018"/>
    <n v="1"/>
    <s v="Sub. Para el Manejo de Emergencias y Desastres"/>
    <d v="2018-12-01T00:00:00"/>
    <d v="2019-06-01T00:00:00"/>
    <n v="0"/>
    <m/>
    <m/>
    <m/>
    <n v="1"/>
    <s v="12-04-2019: A la fecha del seguimiento, no se ha requerido adelantar procesos contractuales para el arrendamiento de inmuebles en la Subdirección para el Manejo de Emergencias y Desastres, en los cuales se incluya la respectiva clausula aclaratoria confor"/>
    <m/>
    <m/>
    <m/>
    <m/>
    <m/>
    <m/>
    <m/>
    <m/>
    <n v="0"/>
    <s v="12-04-2019: A la fecha del seguimiento, no se ha requerido adelantar procesos contractuales para el arrendamiento de inmuebles en la Subdirección para el Manejo de Emergencias y Desastres, en los cuales se incluya la respectiva clausula aclaratoria confor"/>
    <n v="0"/>
    <s v="La dependencia manifiesta que a la fecha del seguimiento, no se ha requerido adelantar procesos contractuales para el arrendamiento de inmuebles en la Subdirección para el Manejo de Emergencias y Desastres, en los cuales se incluya la respectiva clausula "/>
    <m/>
    <m/>
    <n v="1"/>
    <s v="El 20 de septiembre de 2019 se firmó el contrato 442 de 2019, mediante el cual se contrató a título de arrendamiento un inmueble para la operación del CDLYR y la SMEYD. En el capitulo 2 aspectos técnicos del contrato 2.5 Descripción de espacios generales "/>
    <s v="CUMPLIDA"/>
    <m/>
    <m/>
    <s v="CUMPLIDA"/>
    <s v="CERRADA AUDITORIA CÓD 57 PAD 2020"/>
    <n v="1"/>
    <s v="CERRADA AUDITORIA CÓD 57 PAD 2020"/>
    <s v="CUMPLIDA"/>
    <n v="1"/>
    <s v="CERRADA AUDITORIA CÓD 57 PAD 2020"/>
    <s v="CUMPLIDA"/>
    <n v="1"/>
    <s v="CERRADA AUDITORIA CÓD 57 PAD 2020"/>
    <x v="0"/>
  </r>
  <r>
    <n v="17"/>
    <x v="0"/>
    <x v="0"/>
    <s v="2018 2018"/>
    <x v="1"/>
    <s v="3.2.4"/>
    <x v="0"/>
    <x v="1"/>
    <s v="Control Gestión"/>
    <s v="Gestión Contractual"/>
    <x v="2"/>
    <s v="Hallazgo administrativo con presunta incidencia disciplinaria y fiscal por mayor valor pagado en cuantía de $370.534.272 dentro del Contrato de Arrendamiento N° 391 de 2016"/>
    <s v="Elaborar los estudios de mercado y documentos precontractuales para el arrendamiento, que se adelante en el año 2018, con los detalles necesarios que permitan la escogencia de los inmuebles más favorables para las necesidades de la entidad"/>
    <s v="Estudios de mercado y doc contractuales detallados que permitan escogencia oferta mas favorable"/>
    <s v="N° estudios de mercado y documentos contractuales detallados que permitan la escogencia de la oferta mas favorable/N° de contratos de arrendamiento adelantados en la SMEyD"/>
    <n v="1"/>
    <s v="Sub. Para el Manejo de Emergencias y Desastres"/>
    <d v="2018-12-01T00:00:00"/>
    <d v="2019-06-01T00:00:00"/>
    <m/>
    <m/>
    <m/>
    <m/>
    <n v="1"/>
    <s v="12-04-2019: A la fecha del seguimiento no se ha requerido adelantar procesos contractuales para el arrendamiento de inmuebles en la Subdirección para el Manejo de Emergencias y Desastres, frente a los cuales se requiera elaborar estudios de mercados u otr"/>
    <m/>
    <m/>
    <m/>
    <m/>
    <m/>
    <m/>
    <m/>
    <m/>
    <n v="0"/>
    <s v="12-04-2019: A la fecha del seguimiento no se ha requerido adelantar procesos contractuales para el arrendamiento de inmuebles en la Subdirección para el Manejo de Emergencias y Desastres, frente a los cuales se requiera elaborar estudios de mercados u otr"/>
    <n v="100"/>
    <s v="A la fecha del seguimiento, no se ha requerido adelantar procesos contractuales para el arrendamiento de inmuebles en la Subdirección para el Manejo de Emergencias y Desastres, en los cuales se incluya la respectiva clausula aclaratoria conforme a la acci"/>
    <m/>
    <m/>
    <n v="1"/>
    <s v="El 20 de septiembre de 2019 se firmó el contrato 442 de 2019, mediante el cual se contrató a título de arrendamiento un inmueble para la operación del CDLYR y la SMEYD. Los estudios previos elaborados para la escogencia del contratista, incluyeron un estu"/>
    <s v="CUMPLIDA"/>
    <m/>
    <m/>
    <s v="CUMPLIDA"/>
    <s v="CERRADA AUDITORIA CÓD 57 PAD 2020"/>
    <n v="1"/>
    <s v="CERRADA AUDITORIA CÓD 57 PAD 2020"/>
    <s v="CUMPLIDA"/>
    <n v="1"/>
    <s v="CERRADA AUDITORIA CÓD 57 PAD 2020"/>
    <s v="CUMPLIDA"/>
    <n v="1"/>
    <s v="CERRADA AUDITORIA CÓD 57 PAD 2020"/>
    <x v="0"/>
  </r>
  <r>
    <n v="18"/>
    <x v="0"/>
    <x v="0"/>
    <s v="2018 2018"/>
    <x v="1"/>
    <s v="3.2.6"/>
    <x v="0"/>
    <x v="1"/>
    <s v="Control Gestión"/>
    <s v="Gestión Contractual"/>
    <x v="1"/>
    <s v="Hallazgo administrativo con presunta incidencia disciplinaria por falta de seguimiento por parte del IDIGER a la cancelación de la contribución parafiscal al Fondo Nacional de Formación Profesional de la Industria de la Construcción (FIC) dentro de los co"/>
    <s v="Incluir en los estudios previos y en la Minuta del contrato de obra la cancelación al Fondo Nacional de Formación Profesional de la Industria de la Construcción (FIC)."/>
    <s v="Contratos de obra con cancelación del FIC"/>
    <s v="Número de Contratos de Obra ejecutados con cancelación de FIC/ número de contratos de obra ejecutados"/>
    <n v="1"/>
    <s v="Sub. Reducción del Riesgo y Adaptación al Cambio Climático"/>
    <d v="2018-11-14T00:00:00"/>
    <d v="2019-06-28T00:00:00"/>
    <m/>
    <m/>
    <n v="1"/>
    <s v="04/09/2019 Se incluyó en los estudios previos y en la Minuta del contrato de obra la cancelación al Fondo Nacional de Formación Profesional de la Industria de la Construcción (FIC)._x000a_ Evidencias:_x000a_ Estudios previos_x000a_ _x000a_ SEGUIMIENTO OCI 2019: El indicador hace"/>
    <m/>
    <m/>
    <m/>
    <m/>
    <m/>
    <m/>
    <m/>
    <m/>
    <m/>
    <m/>
    <n v="0"/>
    <s v=" SEGUIMIENTO ABRIL OCI 2019: El indicador hace referencia a la cancelación del FIC para los contratos ejecutados, por lo tanto esta es la evidencia que se debe presentar. Teniendo en cuenta que el Contrato de Obras de Serranías, aun no inicia y posiblemen"/>
    <n v="50"/>
    <s v="SEGUIMIENTO JULIO OCI : Se evidencian soportes de pago del FIC para obras en JJRONDON, MADRID Y SOTAVENTO, entre los mese de octubre a febrero, asi como solicitudes del pago de FIC via correo electronico._x000a__x000a_Adicionalmente se evidencian estudios previos cor"/>
    <n v="90"/>
    <s v="SEGUIMIENTO OCTUBRE OCI: De acuerdo a lo informado por la dependencia el pago del FIC, se realiza una vez ejecutados los contratos y es requisito para la liquidación del contrato. En cumplimiento de la acción la dependencia remite los estudios previos y m"/>
    <n v="1"/>
    <s v="Se incluyó en los estudios previos y en la Minuta del contrato de obras obras de contratos de obra la cancelación al Fondo Nacional de Formación Profesional de la Industria de la Construcción (FIC):  Casagrande, Porvenir Usme, Arabia, Serranías, La Estrad"/>
    <s v="CUMPLIDA"/>
    <m/>
    <m/>
    <s v="CUMPLIDA"/>
    <s v="CERRADA AUDITORIA CÓD 57 PAD 2020"/>
    <n v="1"/>
    <s v="CERRADA AUDITORIA CÓD 57 PAD 2020"/>
    <s v="CUMPLIDA"/>
    <n v="1"/>
    <s v="CERRADA AUDITORIA CÓD 57 PAD 2020"/>
    <s v="CUMPLIDA"/>
    <n v="1"/>
    <s v="CERRADA AUDITORIA CÓD 57 PAD 2020"/>
    <x v="0"/>
  </r>
  <r>
    <n v="19"/>
    <x v="0"/>
    <x v="0"/>
    <s v="2018 2018"/>
    <x v="1"/>
    <s v="3.2.11"/>
    <x v="0"/>
    <x v="1"/>
    <s v="Control Gestión"/>
    <s v="Gestión Contractual"/>
    <x v="1"/>
    <s v="Hallazgo administrativo con presunta incidencia disciplinaria por recibir elementos que no cumplen con las especificaciones establecidas en los estudios previos del contrato 463 de 2016"/>
    <s v="Almacenar de manera diferencial los elementos del CDLyR con respecto el número del contrato mediante el cual fue adquirido."/>
    <s v="Elementos del CDLyR almacenados de manera diferencial"/>
    <s v="N° de elementos almacenados de manera diferencial/N° de elementos del CDLyR recibidos desde el segundo semestre de 2018"/>
    <n v="1"/>
    <s v="Sub. Para el Manejo de Emergencias y Desastres. Servicios de Logística"/>
    <d v="2018-12-01T00:00:00"/>
    <d v="2019-06-01T00:00:00"/>
    <m/>
    <m/>
    <m/>
    <m/>
    <n v="1"/>
    <s v="12-04-2019: A la fecha de seguimiento se han almacenado de manera diferencial los elementos del CDLyR, con respecto al contrato mediante el cual fue adquirido. De esta forma se han almacenado (5.197) elementos del contrato 407 de 2017 y (848) del Contrato"/>
    <m/>
    <m/>
    <m/>
    <m/>
    <m/>
    <m/>
    <m/>
    <m/>
    <n v="100"/>
    <s v="12-04-2019: A la fecha de seguimiento se han almacenado de manera diferencial los elementos del CDLyR, con respecto al contrato mediante el cual fue adquirido. De esta forma se han almacenado (5.197) elementos del contrato 407 de 2017 y (848) del Contrato"/>
    <n v="100"/>
    <s v="22-07-2019:  A la fecha de seguimiento se han almacenado de manera diferencial los elementos del CDLyR, con respecto al contrato mediante el cual fue adquirido. De esta forma se han almacenado (13.362) de los siguientes contratos:_x000a_•        Contrato 463 de"/>
    <m/>
    <m/>
    <n v="1"/>
    <s v="A 31 de diciembre se han almacenado de manera diferencial los elementos del CDLyR, con respecto al contrato mediante el cual fue adquirido. De esta forma se han almacenado (13.362) de los siguientes contratos:_x000a_•        Contrato 463 de 2016: Colchonetas: 2"/>
    <s v="CUMPLIDA"/>
    <m/>
    <m/>
    <s v="CUMPLIDA"/>
    <s v="CERRADA AUDITORIA CÓD 57 PAD 2020"/>
    <n v="1"/>
    <s v="CERRADA AUDITORIA CÓD 57 PAD 2020"/>
    <s v="CUMPLIDA"/>
    <n v="1"/>
    <s v="CERRADA AUDITORIA CÓD 57 PAD 2020"/>
    <s v="CUMPLIDA"/>
    <n v="1"/>
    <s v="CERRADA AUDITORIA CÓD 57 PAD 2020"/>
    <x v="0"/>
  </r>
  <r>
    <n v="20"/>
    <x v="0"/>
    <x v="0"/>
    <s v="2018 2018"/>
    <x v="1"/>
    <s v="3.2.11"/>
    <x v="1"/>
    <x v="1"/>
    <s v="Control Gestión"/>
    <s v="Gestión Contractual"/>
    <x v="1"/>
    <s v="Hallazgo administrativo con presunta incidencia disciplinaria por recibir elementos que no cumplen con las especificaciones establecidas en los estudios previos del contrato 463 de 2016"/>
    <s v="Solicitar en próximas contrataciones que se incluya el número del contrato en el sticker o sistema de marcación de los elementos que conforman el kit noche."/>
    <s v="Elementos con el número de contrato en su sticker o sistema de marcación definido por la Entidad"/>
    <s v=". N° elementos con el número de contrato en su sticker o sistema de marcación definido por la entidad/ N° elementos adquiridos desde el segundo semestre de 2018 que componen kits noche"/>
    <n v="1"/>
    <s v="Sub. Para el Manejo de Emergencias y Desastres. Servicios de Logística"/>
    <d v="2019-03-01T00:00:00"/>
    <d v="2019-11-06T00:00:00"/>
    <m/>
    <m/>
    <m/>
    <m/>
    <n v="0.5"/>
    <s v="12-04-2019: A la fecha del seguimiento, no se han adelantado procesos de contratación para la adquisición de kit´s noche, por lo tanto en cuanto se requiera, se adelantará el contrato con las respectivas especificaciones que incluya el número del contrato"/>
    <m/>
    <m/>
    <m/>
    <m/>
    <m/>
    <m/>
    <m/>
    <m/>
    <n v="0"/>
    <s v="12-04-2019: A la fecha del seguimiento, no se han adelantado procesos de contratación para la adquisición de kit´s noche, por lo tanto en cuanto se requiera, se adelantará el contrato con las respectivas especificaciones que incluya el número del contrato"/>
    <n v="0"/>
    <s v="La dependencia manifiesta que a la fecha no se han adelantado proceos que pemitan ejecutar la acción. La acción se encuentra en desarrollo."/>
    <n v="0"/>
    <s v="La dependencia informa que a la fecha se está adelantando estudio de mercado para  el proceso de adquisicón de los kits noche, se incluirá en este la necesidad de marcar el número del contrato en el stiker o incorporar un  sistema de marcación de los elem"/>
    <n v="1"/>
    <s v="El proceso para el suministro de los kits noche se viene adelantando, dentro de las especificaciones de los elementos se señalo que estos deben llevar estampado el logo de IDIGER,   el texto “PROHIBIDA SU VENTA Y COMERCIALIZACIÓN&quot;  y el número del contrat"/>
    <s v="CUMPLIDA"/>
    <m/>
    <m/>
    <s v="CUMPLIDA"/>
    <s v="CERRADA AUDITORIA CÓD 57 PAD 2020"/>
    <n v="1"/>
    <s v="CERRADA AUDITORIA CÓD 57 PAD 2020"/>
    <s v="CUMPLIDA"/>
    <n v="1"/>
    <s v="CERRADA AUDITORIA CÓD 57 PAD 2020"/>
    <s v="CUMPLIDA"/>
    <n v="1"/>
    <s v="CERRADA AUDITORIA CÓD 57 PAD 2020"/>
    <x v="0"/>
  </r>
  <r>
    <n v="21"/>
    <x v="0"/>
    <x v="0"/>
    <s v="2018 2018"/>
    <x v="1"/>
    <s v="3.2.12"/>
    <x v="1"/>
    <x v="1"/>
    <s v="Control Gestión"/>
    <s v="Gestión Contractual"/>
    <x v="1"/>
    <s v="Hallazgo administrativo con presunta incidencia disciplinaria por carencia de documentos soporte en el Convenio 018 de 2017 y falta de unicidad en el expediente contractual Convenio No. 199 de 2017"/>
    <s v="Actualizar los procedimientos de Gestión Documental relacionados con la centralización de archivos de gestión"/>
    <s v="Actualización de los procedimientos del proceso de Gestión Documental"/>
    <s v="No. De procedimientos actualizados/No. Prcedimientos a actualizar"/>
    <n v="1"/>
    <s v="Subdirección Corporativa y de Asuntos Disciplinarios"/>
    <d v="2018-12-01T00:00:00"/>
    <d v="2019-06-30T00:00:00"/>
    <m/>
    <m/>
    <m/>
    <m/>
    <m/>
    <m/>
    <n v="1"/>
    <s v="Al momento del seguimiento, la Sub. Corporativa y Asuntos Disciplinarios no ha realizado actividad alguna para el cumplimiento de la acción._x000a_ _x000a_ ABRIL 10DE 2019: Se elaboraron, aprobaron, socializaron y publicaron2 procedimientos con sus respectivas GUIAS,"/>
    <m/>
    <m/>
    <m/>
    <m/>
    <m/>
    <m/>
    <n v="100"/>
    <s v="_x000a_Seguimiento 17/05/2019_x000a_Se evidencia actualización de los procedimientos; Control de Información Documentada 18/12/2018, Gestión de Comunicaciones Oficiales, 08/02/2019 y Procedimiento para la conformación Organización y Administración CAD , 12/04/2019. S"/>
    <m/>
    <m/>
    <m/>
    <m/>
    <n v="1"/>
    <s v="Se evidencia actualización de los procedimientos; Control de Información Documentada 18/12/2018, Gestión de Comunicaciones Oficiales, 08/02/2019 y Procedimiento para la conformación Organización y Administración CAD , 12/04/2019. Se evidencia en el LINK h"/>
    <s v="CUMPLIDA"/>
    <n v="1"/>
    <s v="Se evidencia actualización de los procedimientos; Control de Información Documentada 18/12/2018, Gestión de Comunicaciones Oficiales, 08/02/2019 y Procedimiento para la conformación Organización y Administración CAD , 12/04/2019. Se evidencia en el LINK h"/>
    <s v="CUMPLIDA"/>
    <s v="CERRADA AUDITORIA CÓD 57 PAD 2020"/>
    <n v="1"/>
    <s v="CERRADA AUDITORIA CÓD 57 PAD 2020"/>
    <s v="CUMPLIDA"/>
    <n v="1"/>
    <s v="CERRADA AUDITORIA CÓD 57 PAD 2020"/>
    <s v="CUMPLIDA"/>
    <n v="1"/>
    <s v="CERRADA AUDITORIA CÓD 57 PAD 2020"/>
    <x v="0"/>
  </r>
  <r>
    <n v="22"/>
    <x v="0"/>
    <x v="0"/>
    <s v="2018 2018"/>
    <x v="1"/>
    <s v="3.2.15"/>
    <x v="0"/>
    <x v="1"/>
    <s v="Control Gestión"/>
    <s v="Gestión Contractual"/>
    <x v="0"/>
    <s v="Hallazgo administrativo por la adición del contrato de Interventoría No. 468 de 2017, sin que medie acto administrativo y contraviniendo lo establecido en los estudios previos y en la minuta del contrato"/>
    <s v="Aplicar la Guía del Supervisor del IDIGER."/>
    <s v="Contratos de interventoria a obras cumpliendo con la Guía del Supervisor."/>
    <s v="Número de Contratos de interventoria a obras cumpliendo con la Guía del Supervisor /Número de contratos de interventoria a obras suscritos"/>
    <n v="1"/>
    <s v="Sub. Reducción del Riesgo y Adaptación al Cambio Climático"/>
    <d v="2018-11-15T00:00:00"/>
    <d v="2019-06-28T00:00:00"/>
    <m/>
    <m/>
    <n v="1"/>
    <s v="04/09/2019 Se cumple a cabalidad lo establecido en la guía de la supervisión de la entidad _x000a_ Evidencias: estudios previos_x000a_ _x000a_ SEGUIMIENTO ABRIL OCI: Debe anexarse un soporte en el que se pueda evidenciar la verificación del cumplimiento de la Guía del supe"/>
    <m/>
    <m/>
    <m/>
    <m/>
    <m/>
    <m/>
    <m/>
    <m/>
    <m/>
    <m/>
    <n v="0"/>
    <s v="SEGUIMIENTO ABRIL OCI: Debe anexarse un soporte en el que se pueda evidenciar la verificación del cumplimiento de la Guía del supervisor, como por ejemplo una lista de chequeo._x000a_ "/>
    <n v="0"/>
    <s v="SEGUIMIENTO JULIO 2019: La evidencia suministrada no corresponde con lo propuesto en la acción, se reitera nuevamente que el soporte debe dar cuenta del cumplimiento de la guia del supervisor como por ejemplo una lista de chequeo en la se verifiquen cada "/>
    <n v="100"/>
    <s v="SEGUIMIENTO OCTUBRE: Se recomienda gestionar la formalización y publicación del formato de manera prioritaria para que se pueda utilizar en los procesos._x000a_Por otra parte se evidencian listas de verificacion del cumplimiento de las funciones del supervisor "/>
    <n v="1"/>
    <s v="Se evidencian listas de verificacion del cumplimiento de las funciones del supervisor de acuerdo con lo establecido en el “capítulo V” denominado “Supervisión e interventoría” de la Resolución N° 689 de 2016 “Por la cual se adopta el Manual de Contratació"/>
    <s v="CUMPLIDA"/>
    <m/>
    <m/>
    <s v="CUMPLIDA"/>
    <s v="CERRADA AUDITORIA CÓD 57 PAD 2020"/>
    <n v="1"/>
    <s v="CERRADA AUDITORIA CÓD 57 PAD 2020"/>
    <s v="CUMPLIDA"/>
    <n v="1"/>
    <s v="CERRADA AUDITORIA CÓD 57 PAD 2020"/>
    <s v="CUMPLIDA"/>
    <n v="1"/>
    <s v="CERRADA AUDITORIA CÓD 57 PAD 2020"/>
    <x v="0"/>
  </r>
  <r>
    <n v="23"/>
    <x v="0"/>
    <x v="0"/>
    <s v="2018 2018"/>
    <x v="1"/>
    <s v="3.2.15"/>
    <x v="1"/>
    <x v="1"/>
    <s v="Control Gestión"/>
    <s v="Gestión Contractual"/>
    <x v="0"/>
    <s v="Hallazgo administrativo por la adición del contrato de Interventoría No. 468 de 2017, sin que medie acto administrativo y contraviniendo lo establecido en los estudios previos y en la minuta del contrato"/>
    <s v="Generar controles a través del líder del Área de Obras de la Subdirección (revisiones, check list, )"/>
    <s v="Control Contratos de interventoria a obras cumpliendo con la Guía del Supervisor."/>
    <s v="Número de controles aplicados / número de controles establecidos."/>
    <n v="1"/>
    <s v="Sub. Reducción del Riesgo y Adaptación al Cambio Climático"/>
    <d v="2018-11-15T00:00:00"/>
    <d v="2019-06-28T00:00:00"/>
    <m/>
    <m/>
    <n v="1"/>
    <s v="04/06/2019 Se realiza el control respectivo a los procesos de los cuales se han tramitado las adiciones, se cuenta con las justificaciones técnicas y con la trazabilidad de todo el proceso._x000a_Evidencias:_x000a__x000a_06/27/2019 Se realizó en las reuniones de coordinaci"/>
    <m/>
    <m/>
    <m/>
    <m/>
    <m/>
    <m/>
    <m/>
    <m/>
    <m/>
    <m/>
    <n v="0"/>
    <s v="04/06/2019 Se realiza el control respectivo a los procesos de los cuales se han tramitado las adiciones, se cuenta con las justificaciones técnicas y con la trazabilidad de todo el proceso._x000a_Evidencias:"/>
    <n v="0"/>
    <s v="SEGUIMIENTO JULIO 2019: Se requiere se informe cual ha sido el control establecido y como y a que procesos se han aplicado._x000a__x000a_Se reitera la importancia de cumplir estrictamente con la acción."/>
    <n v="100"/>
    <s v="SEGUIMIENTO OCTUBRE OCI: La dependencia informa que los controles establecidos corresponden a la realización de las reuniones de coordinación de obras de mitigación y las matrices de seguimiento de obra, la dependencia remite tres actas de reunión del gru"/>
    <n v="1"/>
    <s v="La dependencia informa que los controles establecidos corresponden a la realización de las reuniones de coordinación de obras de mitigación y las matrices de seguimiento de obra, la dependencia remite tres actas de reunión del grupo de obras de mitigación"/>
    <s v="CUMPLIDA"/>
    <m/>
    <m/>
    <s v="CUMPLIDA"/>
    <s v="CERRADA AUDITORIA CÓD 57 PAD 2020"/>
    <n v="1"/>
    <s v="CERRADA AUDITORIA CÓD 57 PAD 2020"/>
    <s v="CUMPLIDA"/>
    <n v="1"/>
    <s v="CERRADA AUDITORIA CÓD 57 PAD 2020"/>
    <s v="CUMPLIDA"/>
    <n v="1"/>
    <s v="CERRADA AUDITORIA CÓD 57 PAD 2020"/>
    <x v="0"/>
  </r>
  <r>
    <n v="24"/>
    <x v="0"/>
    <x v="0"/>
    <s v="2018 2018"/>
    <x v="1"/>
    <s v="3.2.16"/>
    <x v="0"/>
    <x v="1"/>
    <s v="Control Gestión"/>
    <s v="Gestión Contractual"/>
    <x v="0"/>
    <s v="Hallazgo administrativo por la ausencia de un procedimiento para el Sistema de Modelación de Amenaza y Riesgo de Bogotá – SISMARB y por no dejar constancia de los productos recibidos en el momento de la terminación del contrato de prestación de servicios "/>
    <s v="Expedir Comunicación Interna, recordando a los Supervisores , la necesidad de recibir a satisfacción el objeto, obligaciones y productos del contrato."/>
    <s v="Comunicación Interna"/>
    <s v="Comunicaciones Internas proyectadas/Comunicaciones Internas remitidas"/>
    <n v="1"/>
    <s v="Oficina Asesora Jurídica"/>
    <d v="2018-11-15T00:00:00"/>
    <d v="2019-03-15T00:00:00"/>
    <m/>
    <m/>
    <m/>
    <m/>
    <m/>
    <m/>
    <m/>
    <m/>
    <n v="1"/>
    <s v="Comunicaciones Internas proyectadas = 1 /Comunicaciones Internas remitidas = 1_x000a_  _x000a_  Al momento del seguimiento, el área emitió el memorando 2019IE33 del 04/01/2019 donde se recuerda a los Supervisores, la necesidad de recibir a satisfacción el objeto, obl"/>
    <m/>
    <m/>
    <m/>
    <m/>
    <n v="100"/>
    <s v="Comunicaciones Internas proyectadas = 1 /Comunicaciones Internas remitidas = 1_x000a_  _x000a_  Al momento del seguimiento, el área emitió el memorando 2019IE33 del 04/01/2019 donde se recuerda a los Supervisores, la necesidad de recibir a satisfacción el objeto, obl"/>
    <n v="100"/>
    <s v="En el primer trimestre se completo el resultado del indicador de las acciones. DFRCH"/>
    <m/>
    <m/>
    <n v="1"/>
    <s v="Al momento del seguimiento, el área emitió el memorando 2019IE33 del 04/01/2019 donde se recuerda a los Supervisores, la necesidad de recibir a satisfacción el objeto, obligaciones y productos del contrato._x000a__x000a_10/10/2019: Mediante la comunicacion interna No"/>
    <s v="CUMPLIDA"/>
    <m/>
    <m/>
    <s v="CUMPLIDA"/>
    <s v="CERRADA AUDITORIA CÓD 57 PAD 2020"/>
    <n v="1"/>
    <s v="CERRADA AUDITORIA CÓD 57 PAD 2020"/>
    <s v="CUMPLIDA"/>
    <n v="1"/>
    <s v="CERRADA AUDITORIA CÓD 57 PAD 2020"/>
    <s v="CUMPLIDA"/>
    <n v="1"/>
    <s v="CERRADA AUDITORIA CÓD 57 PAD 2020"/>
    <x v="0"/>
  </r>
  <r>
    <n v="25"/>
    <x v="0"/>
    <x v="0"/>
    <s v="2018 2018"/>
    <x v="1"/>
    <s v="3.2.16"/>
    <x v="1"/>
    <x v="1"/>
    <s v="Control Gestión"/>
    <s v="Gestión Contractual"/>
    <x v="0"/>
    <s v="Hallazgo administrativo por la ausencia de un procedimiento para el Sistema de Modelación de Amenaza y Riesgo de Bogotá – SISMARB y por no dejar constancia de los productos recibidos en el momento de la terminación del contrato de prestación de servicios "/>
    <s v="Desarrollar y socializar un documento del uso y operación para el funcionamiento de la herramienta SISMARB dentro del sistema de gestión de calidad de la entidad."/>
    <s v="Avance desarrollo del documento del SISMARB."/>
    <s v="Doc elaborado/Doc Proyectado"/>
    <n v="1"/>
    <s v="Sub. Análisis_x000a_  Análisis de Riesgos y Efectos del Cambio Climático"/>
    <d v="2018-11-15T00:00:00"/>
    <d v="2019-03-15T00:00:00"/>
    <n v="1"/>
    <s v="El grupo de riesgo sísmico de la Subdirección de Análisis y Gestión de Riesgos y Efectos del Cambio Climático contactó a la Oficina Asesora de Planeación con el fin de incluir un procedimiento para el SISMARB en el sistema de gestión de calidad de la enti"/>
    <m/>
    <m/>
    <m/>
    <m/>
    <m/>
    <m/>
    <m/>
    <m/>
    <m/>
    <m/>
    <m/>
    <m/>
    <n v="80"/>
    <s v="SEGUIMIENTO MAYO OCI: Se recomienda priorizar la oficialización del documento asi como su socialización y remitir los soportes de cumplimiento a la Oficina de Control Interno toda vez que la acción se encuentra vencida desde el mes de marzo de 2019."/>
    <n v="90"/>
    <s v="SEGUIMIENTO JULIO DE 2019: Se evidencian soportes de gestión asi como documento definitivo aprobado por las areas pertinentes, al verificar mapa de procesos este aun no se encuentra publicado, se requiere agilizar el proceso de publicación para el cierre "/>
    <m/>
    <s v="No se registro reporte"/>
    <n v="1"/>
    <s v="Se cuenta con  publicación  del Instructivo SISMARB en el mapa de procesos, en el siguiente link: https://www.idiger.gov.co/web/guest/conocimiento. --&gt; Caracterización de escenarios de riesgo --&gt; CR-IN-02 Instructivo para la Modelación de Escenarios de Ri"/>
    <s v="CUMPLIDA"/>
    <m/>
    <m/>
    <s v="CUMPLIDA"/>
    <s v="CERRADA AUDITORIA CÓD 57 PAD 2020"/>
    <n v="1"/>
    <s v="CERRADA AUDITORIA CÓD 57 PAD 2020"/>
    <s v="CUMPLIDA"/>
    <n v="1"/>
    <s v="CERRADA AUDITORIA CÓD 57 PAD 2020"/>
    <s v="CUMPLIDA"/>
    <n v="1"/>
    <s v="CERRADA AUDITORIA CÓD 57 PAD 2020"/>
    <x v="0"/>
  </r>
  <r>
    <n v="26"/>
    <x v="0"/>
    <x v="0"/>
    <s v="2018 2018"/>
    <x v="1"/>
    <s v="3.2.17"/>
    <x v="0"/>
    <x v="1"/>
    <s v="Control Gestión"/>
    <s v="Gestión Contractual"/>
    <x v="0"/>
    <s v="Hallazgo administrativo por inconsistencias en el inventario del CDLyR y los formatos de entrega de ayuda humanitaria de los Kits de noche adquiridos bajo el contrato 463 de 2016"/>
    <s v="Registrar como novedad en las acta de cliente externo, cuando se entreguen elementos adquiridos mediante contratos diferentes, con el fin de contar con total claridad sobre el origen de los elementos entregados, cuando se entreguen elementos de contratos "/>
    <s v="Actas con entregas de elementos de diferentes contratos con registro de novedades"/>
    <s v="N° de actas de cliente externo con novedades de entrega de elementos de diferentes contratos/N° Actas de cliente externo en las cuales se entregan elementos de diferentes contratos"/>
    <n v="1"/>
    <s v="Sub. Para el Manejo de Emergencias y Desastres. Servicios de Logística"/>
    <d v="2018-12-01T00:00:00"/>
    <d v="2019-11-06T00:00:00"/>
    <m/>
    <m/>
    <m/>
    <m/>
    <n v="1"/>
    <s v="12-04-2019: Desde diciembre de 2018 a la fecha se registran las novedades en las actas de cliente externo, respecto a la entrega de ayudas humanitarias de diferentes contratos, con el proposito de realizar mejor trazabilidad sobre las ayudas entregadas. D"/>
    <m/>
    <m/>
    <m/>
    <m/>
    <m/>
    <m/>
    <m/>
    <m/>
    <n v="0"/>
    <s v="12-04-2019: Desde diciembre de 2018 a la fecha se registran las novedades en las actas de cliente externo, respecto a la entrega de ayudas humanitarias de diferentes contratos, con el proposito de realizar mejor trazabilidad sobre las ayudas entregadas. D"/>
    <n v="80"/>
    <s v="La dependencia manifiesta que desde diciembre de 2018 a la fecha se registran las novedades en las actas de cliente externo, respecto a la entrega de ayudas humanitarias de diferentes contratos, con el proposito de realizar mejor trazabilidad sobre las ay"/>
    <m/>
    <m/>
    <n v="1"/>
    <s v="Desde diciembre de 2018 a la fecha se registran las novedades en las actas de cliente externo, respecto a la entrega de ayudas humanitarias de diferentes contratos, con el propósito de realizar mejor trazabilidad sobre las ayudas entregadas. Para el perío"/>
    <s v="CUMPLIDA"/>
    <m/>
    <m/>
    <s v="CUMPLIDA"/>
    <s v="CERRADA AUDITORIA CÓD 57 PAD 2020"/>
    <n v="1"/>
    <s v="CERRADA AUDITORIA CÓD 57 PAD 2020"/>
    <s v="CUMPLIDA"/>
    <n v="1"/>
    <s v="CERRADA AUDITORIA CÓD 57 PAD 2020"/>
    <s v="CUMPLIDA"/>
    <n v="1"/>
    <s v="CERRADA AUDITORIA CÓD 57 PAD 2020"/>
    <x v="0"/>
  </r>
  <r>
    <n v="27"/>
    <x v="0"/>
    <x v="0"/>
    <s v="2018 2018"/>
    <x v="1"/>
    <s v="3.2.18"/>
    <x v="0"/>
    <x v="1"/>
    <s v="Control Gestión"/>
    <s v="Gestión Contractual"/>
    <x v="0"/>
    <s v="Hallazgo administrativo por falta de identificación efectiva en los elementos entregados bajo el contrato N° 463 de 2016 con el fin de prevenir su comercialización"/>
    <s v="En los próximos procesos que se adelanten para la adquisición de kits noche, incluir que la identificación o marcación de los elementos que componen el kit, se realice directamente en estos . Esta marcación puede ser bordada o estampada para reducir la po"/>
    <s v="Suscripción de contratos que incluya elementos con marcación en bordado o estampado"/>
    <s v="N° de elementos del kit noche marcados o identificados directamente en estos/N° de elementos adquiridos de kits noche"/>
    <n v="1"/>
    <s v="Sub. Para el Manejo de Emergencias y Desastres. Servicios de Logística"/>
    <d v="2019-03-01T00:00:00"/>
    <d v="2019-11-06T00:00:00"/>
    <m/>
    <m/>
    <m/>
    <m/>
    <n v="0.5"/>
    <s v="12-04-2019: A la fecha del seguimiento no requiriío adelantar procesos contractuales para la adquisición de kits noche para el CDLyR, en los cuales se incluyan las especificaciones de marcado directo en los kits._x000a_22-07-2019: 12-04-2019: A la fecha del seg"/>
    <m/>
    <m/>
    <m/>
    <m/>
    <m/>
    <m/>
    <m/>
    <m/>
    <n v="0"/>
    <s v="12-04-2019: A la fecha del seguimiento no requiriío adelantar procesos contractuales para la adquisición de kits noche para el CDLyR, en los cuales se incluyan las especificaciones de marcado directo en los kits."/>
    <n v="0"/>
    <s v="La dependencia manifiesta que a la fecha del seguimiento no requiriío adelantar procesos contractuales para la adquisición de kits noche para el CDLyR, en los cuales se incluyan las especificaciones de marcado directo en los kits. Es importante aclarar qu"/>
    <m/>
    <m/>
    <n v="1"/>
    <s v="El proceso para el suministro de los kits noche se viene adelantando, dentro de las especificaciones de los elementos se señalo que estos deben llevar estampado el logo de IDIGER,   el texto “PROHIBIDA SU VENTA Y COMERCIALIZACIÓN&quot;  y el número del contrat"/>
    <s v="CUMPLIDA"/>
    <m/>
    <m/>
    <s v="CUMPLIDA"/>
    <s v="CERRADA AUDITORIA CÓD 57 PAD 2020"/>
    <n v="1"/>
    <s v="CERRADA AUDITORIA CÓD 57 PAD 2020"/>
    <s v="CUMPLIDA"/>
    <n v="1"/>
    <s v="CERRADA AUDITORIA CÓD 57 PAD 2020"/>
    <s v="CUMPLIDA"/>
    <n v="1"/>
    <s v="CERRADA AUDITORIA CÓD 57 PAD 2020"/>
    <x v="0"/>
  </r>
  <r>
    <n v="28"/>
    <x v="0"/>
    <x v="0"/>
    <s v="2018 2018"/>
    <x v="1"/>
    <s v="3.2.19"/>
    <x v="0"/>
    <x v="1"/>
    <s v="Control Gestión"/>
    <s v="Gestión Contractual"/>
    <x v="0"/>
    <s v="Hallazgo administrativo por no encontrarse liquidado el convenio interadministrativo 018 de 2017"/>
    <s v="Suscribir Acta de Liquidación o solicitar el Acta de Liquidación a quien sea supervisor del Convenio interadministrativo, en los tiempos establecidos por la normatividad vigente."/>
    <s v="Acta de Liquidación."/>
    <s v="Actas de Liquidación gestionadas ante supervisión EAAB Convenio limpieza canales y quebradas / Convenio limpieza canales y quebradas finalizados"/>
    <n v="1"/>
    <s v="Sub. Reducción del Riesgo y Adaptación al Cambio Climático"/>
    <d v="2018-11-14T00:00:00"/>
    <d v="2019-07-15T00:00:00"/>
    <m/>
    <m/>
    <n v="0.8"/>
    <s v="04/09/2019 A la fecha se gestiono el acta de liquidación del Convenio 018 de 2017 se encuentra para firma por parte de la EAAB ya firmado por IDIGER. _x000a_ Evidencias acta Firmada por Idiger_x000a_ _x000a_SEGUIMIENTO OCI 2019: El documento remitido hace referencia a una "/>
    <m/>
    <m/>
    <m/>
    <m/>
    <m/>
    <m/>
    <m/>
    <m/>
    <m/>
    <m/>
    <n v="80"/>
    <s v="SEGUIMIENTO OCI 2019: El documento remitido hace referencia a una liquidación realizada durante el mes de marzo de 2018 por lo cual la evidencia no corresponde a la acción toda vez que el periodo de ejecución de la acción es del 14 de noviembre de 2018 al"/>
    <n v="50"/>
    <s v="SEGUIMIENTO JULIO OCI 2019: La dependencia informa que a la fecha se gestiono por medio de comunicación CR-33562 la solicitud de firma del acta de liquidacion por parte de la EAAB, ya que esta acta se encuentra firmada por párte del IDIGER con fecha marzo"/>
    <n v="100"/>
    <s v="SEGUIMEINTO OCTUBRE OCI: La dependencia remite acta de liquidación firmada por las partes del convenio 018 de 2017, con la cual se evidencia cumplimiento de la acción."/>
    <n v="1"/>
    <s v="La dependencia remite acta de liquidación firmada por las partes del convenio 018 de 2017, con la cual se evidencia cumplimiento de la acción."/>
    <s v="CUMPLIDA"/>
    <m/>
    <m/>
    <s v="CUMPLIDA"/>
    <s v="CERRADA AUDITORIA CÓD 57 PAD 2020"/>
    <n v="1"/>
    <s v="CERRADA AUDITORIA CÓD 57 PAD 2020"/>
    <s v="CUMPLIDA"/>
    <n v="1"/>
    <s v="CERRADA AUDITORIA CÓD 57 PAD 2020"/>
    <s v="CUMPLIDA"/>
    <n v="1"/>
    <s v="CERRADA AUDITORIA CÓD 57 PAD 2020"/>
    <x v="0"/>
  </r>
  <r>
    <n v="29"/>
    <x v="0"/>
    <x v="1"/>
    <s v="2019 2019"/>
    <x v="2"/>
    <s v="3.1.1.1"/>
    <x v="0"/>
    <x v="2"/>
    <s v="Control Gestión"/>
    <s v="Control Fiscal Interno"/>
    <x v="1"/>
    <s v="Hallazgo administrativo con presunta incidencia disciplinaria, por incumplimiento del procedimiento para la aprobación de ítems no previstos, fijado en el numeral 23 del procedimiento de ejecución de obras código GMR-PD-01 Versión 4"/>
    <s v="Comunicar al contratista de obra e interventoria mediante oficio los lineamientos para proceder en los casos en los que sea necesario la creación de los Items No previstos NPs."/>
    <s v="Items No previstos NPs."/>
    <s v="Un oficio generado"/>
    <n v="1"/>
    <s v="Subdirección de Reducción de Riesgos y Adaptación a Cambio Climático"/>
    <d v="2019-04-24T00:00:00"/>
    <d v="2020-03-31T00:00:00"/>
    <m/>
    <m/>
    <n v="100"/>
    <s v="06/27/2019  Se elaboró el oficio  de los lineamientos para proceder en los casos en los que sea necesario la creación de los Ítems No previstos NPs._x000a__x000a_Evidencias: oficio_x000a__x000a_10/01/2019 Acciones desarrolladas  _x000a_Se elaboraron los oficios   de los lineamientos  "/>
    <m/>
    <m/>
    <m/>
    <m/>
    <m/>
    <m/>
    <m/>
    <m/>
    <m/>
    <m/>
    <n v="0"/>
    <m/>
    <n v="0"/>
    <s v="SEGUIMIENTO JULIO DE 2019: La dependencia remite oficio proyectado pero no se evidencia que este hay sido remitiod al contratista. La acciòn se encuentra dentro de terminos."/>
    <n v="100"/>
    <s v="SEGUIMIENTO OCTUBRE DE 2019: Se evidencian documentos emitidos con lineamientos respectos al trámite de No Previstos, para la obras de Casagrande,  Porvenir Usme, y Arabia (obras que requirieron aprobación de no previstos), adicionalmente la dependencia m"/>
    <m/>
    <s v="Se encuentra en desarrollo la acción hasta 2020"/>
    <s v="CUMPLIDA"/>
    <m/>
    <m/>
    <s v="CUMPLIDA"/>
    <m/>
    <n v="1"/>
    <s v="SEGUIMIENTO OCTUBRE DE 2019: Se evidencian documentos emitidos con lineamientos respectos al trámite de No Previstos, para la obras de Casagrande,  Porvenir Usme, y Arabia (obras que requirieron aprobación de no previstos), adicionalmente la dependencia m"/>
    <s v="CUMPLIDA"/>
    <n v="1"/>
    <s v="SEGUIMIENTO OCTUBRE DE 2019: Se evidencian documentos emitidos con lineamientos respectos al trámite de No Previstos, para la obras de Casagrande,  Porvenir Usme, y Arabia (obras que requirieron aprobación de no previstos), adicionalmente la dependencia m"/>
    <s v="CUMPLIDA"/>
    <n v="1"/>
    <s v="Se evidencian documentos emitidos con lineamientos respectos al trámite de No Previstos (NPS), para la obras de Casagrande,  Porvenir Usme, Arabia y Serranías (obras que requirieron aprobación de no previstos), cumpliendo con  el procedimiento definido pa"/>
    <x v="0"/>
  </r>
  <r>
    <n v="30"/>
    <x v="0"/>
    <x v="1"/>
    <s v="2019 2019"/>
    <x v="2"/>
    <s v="3.1.1.1"/>
    <x v="1"/>
    <x v="2"/>
    <s v="Control Gestión"/>
    <s v="Control Fiscal Interno"/>
    <x v="1"/>
    <s v="Hallazgo administrativo con presunta incidencia disciplinaria, por incumplimiento del procedimiento para la aprobación de ítems no previstos, fijado en el numeral 23 del procedimiento de ejecución de obras código GMR-PD-01 Versión 4"/>
    <s v="Incorporar en los Estudios Previos, los pliegos de condiciones y en la minutas de los contratos de interventoría la obligación de aprobar los ítems no previstos– NP’s, asegurándose de su correspondencia con los precios de los insumos contractuales, precio"/>
    <s v="Tipologia de No Previstos NPs"/>
    <s v="Documento modificado"/>
    <n v="3"/>
    <s v="Subdirección de Reducción de Riesgos y Adaptación a Cambio Climático"/>
    <d v="2019-04-24T00:00:00"/>
    <d v="2019-12-31T00:00:00"/>
    <m/>
    <m/>
    <m/>
    <s v="06/27/2019 Se incorporó en los Estudios Previos, los pliegos de condiciones y en la minutas de los contratos de interventoría la obligación de aprobar los ítems no previstos– NP’s, asegurándose de su correspondencia con los precios de los insumos contract"/>
    <m/>
    <m/>
    <m/>
    <m/>
    <m/>
    <m/>
    <m/>
    <m/>
    <m/>
    <m/>
    <n v="0"/>
    <m/>
    <n v="0"/>
    <s v="SEGUIMIENTO JULIO DE 2019: La dependencia remite estudiso previos de la obra en el barrio el porvenir. La acciòn se encuentra en ejecuciòn se solicita dar cumplimeinto a la acciÓN: Incorporar en los Estudios Previos, los pliegos de condiciones y en la min"/>
    <n v="50"/>
    <s v="SEGUIMIENTO OCTUBRE DE 2019: La dependencia remite las minutas suscritas y los estudios previos correspondientes a los contratos Juan Jose Rondon, Arabia, La estrada, Serranias, Porvenir y casagrande, especificando en la forma de pago lo siguiente:_x000a_&quot;El va"/>
    <n v="1"/>
    <s v="Se incorporó en los Estudios Previos, los pliegos de condiciones y en la minutas de los contratos de interventoría la obligación de aprobar los ítems no previstos– NP’s , así  “32. Efectuar el análisis de precios unitarios de dichas actividades, aseguránd"/>
    <s v="CUMPLIDA"/>
    <m/>
    <m/>
    <s v="CUMPLIDA"/>
    <s v="CERRADA AUDITORIA CÓD 57 PAD 2020"/>
    <n v="1"/>
    <s v="CERRADA AUDITORIA CÓD 57 PAD 2020"/>
    <s v="CUMPLIDA"/>
    <n v="1"/>
    <s v="CERRADA AUDITORIA CÓD 57 PAD 2020"/>
    <s v="CUMPLIDA"/>
    <n v="1"/>
    <s v="CERRADA AUDITORIA CÓD 57 PAD 2020"/>
    <x v="0"/>
  </r>
  <r>
    <n v="31"/>
    <x v="0"/>
    <x v="1"/>
    <s v="2019 2019"/>
    <x v="2"/>
    <s v="3.1.1.2"/>
    <x v="0"/>
    <x v="2"/>
    <s v="Control Gestión"/>
    <s v="Control Fiscal Interno"/>
    <x v="0"/>
    <s v="Hallazgo administrativo por inexactitud del Informe de Gestión de Proyectos Ambientales del PACA y la Información Contractual de los proyectos PACA"/>
    <s v="Articular el procedimiento de formulación y/o seguimiento a los proyectos de inversión o el que haga sus veces con el manual definido por la Secretaria Distrital de Ambiente-SDA para la formulación y seguimiento del PACA o el que haga sus veces."/>
    <s v="Procedimiento Actualizado"/>
    <s v="Un procedimiento actualizado y socializado con el área de planeación y los referentes de cada proyecto."/>
    <n v="1"/>
    <s v="Oficina Asesora de Planeación"/>
    <d v="2019-05-02T00:00:00"/>
    <d v="2019-08-30T00:00:00"/>
    <m/>
    <m/>
    <m/>
    <m/>
    <m/>
    <m/>
    <m/>
    <m/>
    <m/>
    <m/>
    <n v="1"/>
    <s v="_x000a_Seguimiento 31/12/2019_x000a__x000a_Se realizó la actualización del procedimiento Formulación, reformulación y modificación de planes, programas y proyectos de inversión y quedo en la versión 7, en la cual se incluyó dentro de la política el instrumento de Lineamien"/>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0.8"/>
    <s v="Seguimiento 15 de Octubre 2019: Se elaboró anexo &quot;ARTICULACIÓN PACA&quot; al procedimiento &quot;Formulación, Reformulación y Modificación de Planes, Programas y Proyectos de Inversión PLE-PD-04”  articulado con el manual definido por la Secretaria Distrital de Amb"/>
    <n v="1"/>
    <s v="Se evidenció la actualización del procedimiento Formulación, reformulación y modificación de planes, programas y proyectos de inversión y quedo en la versión 7, y se evidenció  dentro de la política el instrumento de Lineamientos para la Gestión de Proyec"/>
    <s v="CUMPLIDA"/>
    <m/>
    <m/>
    <s v="CUMPLIDA"/>
    <s v="CERRADA AUDITORIA CÓD 57 PAD 2020"/>
    <n v="1"/>
    <s v="CERRADA AUDITORIA CÓD 57 PAD 2020"/>
    <s v="CUMPLIDA"/>
    <n v="1"/>
    <s v="CERRADA AUDITORIA CÓD 57 PAD 2020"/>
    <s v="CUMPLIDA"/>
    <n v="1"/>
    <s v="CERRADA AUDITORIA CÓD 57 PAD 2020"/>
    <x v="0"/>
  </r>
  <r>
    <n v="32"/>
    <x v="0"/>
    <x v="1"/>
    <s v="2019 2019"/>
    <x v="2"/>
    <s v="3.1.1.3"/>
    <x v="0"/>
    <x v="2"/>
    <s v="Control Gestión"/>
    <s v="Control Fiscal Interno"/>
    <x v="0"/>
    <s v="Hallazgo administrativo por incumplimiento de los lineamientos establecidos en el instructivo CBN-021, para la elaboración del informe de Balance social."/>
    <s v="Solicitar a la Contraloría una capacitación sobre la información establecida en los instructivos con el fin de aclarar dudas en la elaboración de los informes."/>
    <s v="Solicitud de Capacitación."/>
    <s v="Una capacitación solicitada."/>
    <n v="1"/>
    <s v="Oficina Asesora de Planeación"/>
    <d v="2019-09-02T00:00:00"/>
    <d v="2020-02-28T00:00:00"/>
    <m/>
    <m/>
    <m/>
    <m/>
    <m/>
    <m/>
    <m/>
    <m/>
    <m/>
    <m/>
    <n v="1"/>
    <s v="Seguimiento a 30/09/2019:_x000a_Se realizó una reunión adicional con la Secretaria Distrital de Planeación con el fin de aclarar dudas con respecto al reporte de la población en el sistema SEGPLAN._x000a__x000a__x000a_Seguimiento 20/06/2019: _x000a_El 21 de mayo de 2019, la Oficina As"/>
    <m/>
    <m/>
    <n v="0"/>
    <m/>
    <n v="0.7"/>
    <s v="Seguimiento18 de julio de 2019: _x000a_En efecto se evidenció que la OAP solicitó asesoría y acompañamiento de la Contraloría de Bogotá mediante radicado EE6784, en el sentido de tener mayor claridad para realizar el Informe de Balance Social  CBN 0021 de los p"/>
    <n v="1"/>
    <s v="Seguimiento 15 de Octubre 2019:_x000a_Se realizó una reunión  el día 22 de agosto de 2019 con la Secretaria Distrital de Planeación &quot;Orientaciones formulación de proyectos&quot;. de acuerdo a lo sugerido por la contraloría de Bogotá.  y por lo tanto teniendo en cuen"/>
    <m/>
    <s v="Se encuentra en desarrollo la acción hasta 2020"/>
    <s v="CUMPLIDA"/>
    <m/>
    <m/>
    <s v="CUMPLIDA"/>
    <m/>
    <n v="1"/>
    <s v="Seguimiento 15 de Octubre 2019:_x000a_Se realizó una reunión  el día 22 de agosto de 2019 con la Secretaria Distrital de Planeación &quot;Orientaciones formulación de proyectos&quot;. de acuerdo a lo sugerido por la contraloría de Bogotá.  y por lo tanto teniendo en cuen"/>
    <s v="CUMPLIDA"/>
    <n v="1"/>
    <s v="Seguimiento 15 de Octubre 2019:_x000a_Se realizó una reunión  el día 22 de agosto de 2019 con la Secretaria Distrital de Planeación &quot;Orientaciones formulación de proyectos&quot;. de acuerdo a lo sugerido por la contraloría de Bogotá.  y por lo tanto teniendo en cuen"/>
    <s v="CUMPLIDA"/>
    <n v="1"/>
    <s v="_x000a_El 21 de mayo de 2019, la Oficina Asesora de Planeación, realizó la solicitud a la Contraloría de Bogotá a través del Radicado IDIGER EE6784, con el asunto &quot;Solicitud capacitación para la elaboración del informe Balance Social CBN- 0021&quot;, dirigido al Doc"/>
    <x v="0"/>
  </r>
  <r>
    <n v="33"/>
    <x v="0"/>
    <x v="1"/>
    <s v="2019 2019"/>
    <x v="2"/>
    <s v="3.1.1.3"/>
    <x v="1"/>
    <x v="2"/>
    <s v="Control Gestión"/>
    <s v="Control Fiscal Interno"/>
    <x v="0"/>
    <s v="Hallazgo administrativo por incumplimiento de los lineamientos establecidos en el instructivo CBN-021, para la elaboración del informe de Balance social."/>
    <s v="Incluir un anexo al procedimiento asociado al seguimiento a los proyectos de inversión con la información relevante para el reporte en SIVICOF."/>
    <s v="Procedimiento Actualizado"/>
    <s v="Un procedimiento actualizado y socializado con el área de planeación del IDIGER."/>
    <n v="1"/>
    <s v="Oficina Asesora de Planeación"/>
    <d v="2019-09-02T00:00:00"/>
    <d v="2020-02-28T00:00:00"/>
    <m/>
    <m/>
    <m/>
    <m/>
    <m/>
    <m/>
    <m/>
    <m/>
    <m/>
    <m/>
    <n v="1"/>
    <s v="_x000a_Seguimiento 31/12/2019_x000a__x000a_Se elaboró el anexo para la rendición de cuentas sistema de vigilancia y control  fiscal – SIVICOF, el cual será vinculado al procedimiento de Seguimiento y Control a la Gestión Institucional._x000a__x000a__x000a_Seguimeinto a 30/09/2019:_x000a__x000a_Se estan"/>
    <m/>
    <m/>
    <n v="0"/>
    <m/>
    <n v="0.1"/>
    <s v="Seguimiento18 de jukio de 2019: _x000a_En efecto se evidenció que la OAP solicitó asesoría y acompañamiento de la Contraloría de Bogotá mediante radicado EE6784, en el sentido de tener mayor claridad para realizar el Informe de Balance Social  CBN 0021 de los p"/>
    <n v="0"/>
    <s v="Seguimiento 15 de Octubre 2019: Se elaboró anexo &quot;ARTICULACIÓN PACA&quot; al procedimiento &quot;Formulación, Reformulación y Modificación de Planes, Programas y Proyectos de Inversión PLE-PD-04”  articulado con el manual definido por la Secretaria Distrital de Amb"/>
    <n v="0.8"/>
    <s v="Seguimiento 31/12/2019_x000a__x000a_Se evidenció la elaboración  del anexo para la rendición de cuentas sistema de vigilancia y control  fiscal – SIVICOF, falta vincularlo  al procedimiento de Seguimiento y Control a la Gestión Institucional."/>
    <s v="EN EJECUCIÓN"/>
    <n v="80"/>
    <s v="Seguimiento 29/04/2020_x000a__x000a_Se evidenció la elaboración  del anexo para la rendición de cuentas sistema de vigilancia y control  fiscal – SIVICOF, sin embargo  se observó  en el mapa de procesos el procedimiento &quot;Seguimiento y_x000a_Control a la Gestión Institucion"/>
    <s v="VENCIDA"/>
    <m/>
    <n v="1"/>
    <s v="31/07/2020 Durante ese periodo no se han presentado seguimientos por parte de la dependencia, asi como evidencias o soportes relacionadas con la gestión de la acción propuesta._x000a__x000a_Se recomienda adelantar los planes de contingencia orientados a dar continuda"/>
    <s v="CUMPLIDA"/>
    <n v="1"/>
    <s v="31/07/2020 Durante ese periodo no se han presentado seguimientos por parte de la dependencia, asi como evidencias o soportes relacionadas con la gestión de la acción propuesta._x000a__x000a_Se recomienda adelantar los planes de contingencia orientados a dar continuda"/>
    <s v="CUMPLIDA"/>
    <n v="1"/>
    <s v=" Se presentan evidencias de la inclusion del anexo dentro del procedimiento, debidamente asociado a las politicas de operación del procedimiento DE – PD - 05 Seguimiento y Control a la Gestión Institucional."/>
    <x v="0"/>
  </r>
  <r>
    <n v="34"/>
    <x v="0"/>
    <x v="1"/>
    <s v="2019 2019"/>
    <x v="2"/>
    <s v="3.1.1.4"/>
    <x v="0"/>
    <x v="2"/>
    <s v="Control Gestión"/>
    <s v="Control Fiscal Interno"/>
    <x v="0"/>
    <s v="Hallazgo administrativo, por omitir la notificación de cambio del supervisor del contrato de interventoría 212 de 2018"/>
    <s v="El Director de la Entidad Notificará a través de Comunicación Interna la designación o cambio de la supervisor."/>
    <s v="Comunicación Interna y Seguimiento"/>
    <s v="Comunicaciones de cambio de supervisión/ Solicitudes del área de cambio de supervisión"/>
    <n v="1"/>
    <s v="Oficina Asesora Jurídica"/>
    <d v="2019-04-23T00:00:00"/>
    <d v="2020-04-07T00:00:00"/>
    <m/>
    <m/>
    <m/>
    <m/>
    <m/>
    <m/>
    <m/>
    <m/>
    <m/>
    <s v="Seguimiento 22/07/2019: El 03 de Julio de 2019, la coordinadora del Grupo de Gestión Contractual remitó correo a los abogados del área, donde se les socializa los diferente formatos de las comunicaciones y delegaciones para firma del ingeniero Richard (1."/>
    <m/>
    <m/>
    <m/>
    <m/>
    <n v="0"/>
    <m/>
    <n v="100"/>
    <s v="Se realiza el seguimiento a la accion que es realizar la socializacion de los diferentes formatos y delegaciones y se evidencio el cumplimiento de la accion de mejora mediante correo electronico enviado por la Dra Olga Serrano el 03/07/2019. DFRCH. _x000a__x000a_Comu"/>
    <n v="100"/>
    <s v="El 16/10/2019 la OAJ remitio el correo electronico de documentos Cordis de 09/10/2019. evidenciando la informacion de cambios en la supervision, comunicacion que estaba descrita en las acciones de mejora. _x000a_el 28/10/2019 fue revisado y evidenciado el prese"/>
    <n v="1"/>
    <s v="27/12/2019 DFRCH. Segun los linemianetos estableciedo en el plan de mejoramiento y seguimiento en la carpeta de contratos digitales, el director a notificado acta de cambio de supervisión, se evidenció tanto acta de cambio de supervisión como correo elect"/>
    <s v="CUMPLIDA"/>
    <n v="1"/>
    <s v="30/04/2020: A traves de la Comunicación Interna No.2019IE4853 del 09-10-2019 la OAJ establecio la Directriz  a los supervisores sobre los cambios en la delegacion de supervisión  por medio de Comunicación Interna a la Oficina Jurídica. en seguimientos ant"/>
    <s v="CUMPLIDA"/>
    <m/>
    <n v="1"/>
    <s v="30/04/2020: A traves de la Comunicación Interna No.2019IE4853 del 09-10-2019 la OAJ establecio la Directriz  a los supervisores sobre los cambios en la delegacion de supervisión  por medio de Comunicación Interna a la Oficina Jurídica. en seguimientos ant"/>
    <s v="CUMPLIDA"/>
    <n v="1"/>
    <s v="30/04/2020: A traves de la Comunicación Interna No.2019IE4853 del 09-10-2019 la OAJ establecio la Directriz  a los supervisores sobre los cambios en la delegacion de supervisión  por medio de Comunicación Interna a la Oficina Jurídica. en seguimientos ant"/>
    <s v="CUMPLIDA"/>
    <n v="1"/>
    <s v="A través de la Comunicación Interna No.2019IE4853 del 09-10-2019 la Oficina Asesora Juridica establecio la Directriz  a los supervisores sobre los cambios en la delegacion de supervisión  por medio de Comunicación Interna a la Oficina Jurídica. Para el añ"/>
    <x v="0"/>
  </r>
  <r>
    <n v="35"/>
    <x v="0"/>
    <x v="1"/>
    <s v="2019 2019"/>
    <x v="2"/>
    <s v="3.1.1.5"/>
    <x v="0"/>
    <x v="2"/>
    <s v="Control Gestión"/>
    <s v="Control Fiscal Interno"/>
    <x v="0"/>
    <s v="Hallazgo administrativo por debilidades en el control de inventarios de los elementos recibidos en el marco del contrato 416 de 2017"/>
    <s v="Elaborar una comunicación trimestral para todos los supervisores en cumplimiento del procedimiento establecido para el manejo y control de bienes de la Entidad"/>
    <s v="comunicación a los supervisores"/>
    <s v="Número de comunicaciones elaboradas/Número de comunicaciones programadas tres"/>
    <n v="100"/>
    <s v="Oficina TICS- Sub. Corporativa Almacén"/>
    <d v="2019-05-02T00:00:00"/>
    <d v="2019-12-31T00:00:00"/>
    <m/>
    <m/>
    <m/>
    <m/>
    <m/>
    <m/>
    <n v="0.66"/>
    <s v="Octubre de 2019_x000a_Se elaboraron las comunicaciones radicadas con los números 2019IE4702 del 2 de octubre de 2019 y 2019IE3491 del 30 de julio de 2019, la cual fue dirigida a los Subdirectores, jefes, servidores y contratistas del IDIGER, sobre cumplimiento "/>
    <m/>
    <m/>
    <m/>
    <m/>
    <n v="100"/>
    <s v="27 de diciembre de 2019 _x000a_Se evidencia correo electrónico del día 27/11/2019 socializando la comunicación radicadas con el número 2019IE5672 del 26 de noviembre de 2019, cumpliendo con las 3 comunicaciones establecidas en la acción a desarrollar. LCIR_x000a__x000a_Se "/>
    <n v="0"/>
    <m/>
    <m/>
    <s v="19/07/2019 No se ha realizado a la fecha, se programa para Julio, Octubre y Diciembre. Continua en ejecución. DKRP."/>
    <n v="0.66"/>
    <s v="Seguimiento 2 de Octubre de 2019:Se remite comunicación el 30/07/2019 a todo los subdirectores,jefes, y servidores y contratistas del IDIGER, con asunto &quot; Cumplimiento procedimiento &quot;administración de bienes y control de Inventarios&quot;_x000a__x000a_El día 2 de agosto  "/>
    <n v="1"/>
    <s v="Se elaboraron las comunicaciones radicadas con los números 2019IE4702 del 2 de octubre de 2019 y 2019IE3491 del 30 de julio de 2019 y el número 2019IE5672 del 26 de noviembre de 2019 la cual fue dirigida a los Subdirectores, jefes, servidores y contratist"/>
    <s v="CUMPLIDA"/>
    <n v="1"/>
    <s v="Se elaboraron las comunicaciones radicadas con los números 2019IE4702 del 2 de octubre de 2019 y 2019IE3491 del 30 de julio de 2019 y el número 2019IE5672 del 26 de noviembre de 2019 la cual fue dirigida a los Subdirectores, jefes, servidores y contratist"/>
    <s v="CUMPLIDA"/>
    <s v="CERRADA AUDITORIA CÓD 57 PAD 2020"/>
    <n v="1"/>
    <s v="CERRADA AUDITORIA CÓD 57 PAD 2020"/>
    <s v="CUMPLIDA"/>
    <n v="1"/>
    <s v="CERRADA AUDITORIA CÓD 57 PAD 2020"/>
    <s v="CUMPLIDA"/>
    <n v="1"/>
    <s v="CERRADA AUDITORIA CÓD 57 PAD 2020"/>
    <x v="0"/>
  </r>
  <r>
    <n v="36"/>
    <x v="0"/>
    <x v="1"/>
    <s v="2019 2019"/>
    <x v="2"/>
    <s v="3.1.1.5"/>
    <x v="1"/>
    <x v="2"/>
    <s v="Control Gestión"/>
    <s v="Control Fiscal Interno"/>
    <x v="0"/>
    <s v="Hallazgo administrativo por debilidades en el control de inventarios de los elementos recibidos en el marco del contrato 416 de 2017"/>
    <s v="Identificar los elementos que se encuentran sin placas, y proceder a colocar la placa de inventarios a cada uno de ellos, con base en el contrato de obra y el comprobante de ingreso"/>
    <s v="Identificación y colocación de placas a los bienes"/>
    <s v="Número de bienes con placas colocadas/No bienes identificados"/>
    <n v="100"/>
    <s v="Subdirección Corporativa y de Asuntos Disciplinarios"/>
    <d v="2019-05-02T00:00:00"/>
    <d v="2019-05-31T00:00:00"/>
    <m/>
    <m/>
    <m/>
    <m/>
    <m/>
    <m/>
    <n v="1"/>
    <s v="Octubre de 2019:_x000a__x000a_Mediante contrato 414-2018 se hizo la adquisición de 2130 placas en acero inoxidable con el fin de replaquetear ese mismo número de bienes que por su utilización y exposición requieren una placa de alta durabilidad, se adjunto documento "/>
    <m/>
    <m/>
    <m/>
    <m/>
    <m/>
    <m/>
    <n v="0"/>
    <m/>
    <m/>
    <s v="19/07/2019 Se revisan  fotografías de los elementos donde no se  identificó placa de ingreso en el hallazgo. Se colocaron las placas a cada uno de los elementos que según el contrato 416 de 2017, faltaban de placa. Como evidencia se aporta fotos y comprob"/>
    <n v="1"/>
    <s v="Almacen realizó identificación de 2130 elementos  para replaquetear y se suscribe  contrato 414-2018  para adquisición de estas  placas para  replaqueteo. Del indicador referente a :  Número de bienes con placas colocadas/No bienes identificados se tiene "/>
    <n v="1"/>
    <s v="Almacen realizó identificación de 2130 elementos  para replaquetear y se suscribe  contrato 414-2018  para adquisición de estas  placas para  replaqueteo. Del indicador referente a :  Número de bienes con placas colocadas/No bienes identificados se tiene "/>
    <s v="CUMPLIDA"/>
    <n v="1"/>
    <s v="Almacen realizó identificación de 2130 elementos  para replaquetear y se suscribe  contrato 414-2018  para adquisición de estas  placas para  replaqueteo. Del indicador referente a :  Número de bienes con placas colocadas/No bienes identificados se tiene "/>
    <s v="CUMPLIDA"/>
    <s v="CERRADA AUDITORIA CÓD 57 PAD 2020"/>
    <n v="1"/>
    <s v="CERRADA AUDITORIA CÓD 57 PAD 2020"/>
    <s v="CUMPLIDA"/>
    <n v="1"/>
    <s v="CERRADA AUDITORIA CÓD 57 PAD 2020"/>
    <s v="CUMPLIDA"/>
    <n v="1"/>
    <s v="CERRADA AUDITORIA CÓD 57 PAD 2020"/>
    <x v="0"/>
  </r>
  <r>
    <n v="37"/>
    <x v="0"/>
    <x v="1"/>
    <s v="2019 2019"/>
    <x v="2"/>
    <s v="3.1.1.6"/>
    <x v="0"/>
    <x v="2"/>
    <s v="Control Gestión"/>
    <s v="Control Fiscal Interno"/>
    <x v="0"/>
    <s v="Hallazgo administrativo por ausencia de requisitos para los informes de supervisión contenido en el manual de contratación de la entidad, así como falta de control frente a la cancelación de la contribución parafiscal al Fondo Nacional de Formación Profes"/>
    <s v="Se realizara una (1) capacitación a supervisores sobre las obligaciones a tener en cuenta en su labor de supervisión"/>
    <s v="Convocatoria y Capacitación"/>
    <s v="Una (1) Capacitación."/>
    <n v="1"/>
    <s v="Oficina Asesora Jurídica"/>
    <d v="2019-04-23T00:00:00"/>
    <d v="2020-04-07T00:00:00"/>
    <m/>
    <m/>
    <m/>
    <m/>
    <m/>
    <m/>
    <m/>
    <m/>
    <m/>
    <s v="23/07/2019:El 03 de mayo de 2019 la Oficina Asesora Jurídica realizó capacitación a los supervisores en la Jornada de Inducción y Reinducción que adeltanto la Oficina Asesora Jurídica, se anexa listado de asistencia en tres (3) folios anverso y revsero. A"/>
    <m/>
    <m/>
    <m/>
    <m/>
    <n v="0"/>
    <m/>
    <n v="100"/>
    <s v="se evidencia que el dia 03 de mayo de 2019 se realizó asesoria juridica a los supervisores con tema de capacitacion de lass obligaciones a tener en cuenta como supervisor 24/07/2019"/>
    <n v="100"/>
    <s v="El dia 16/10/2019 la OAJ remitio correo electronico con la evidencia de la accion descrita sobre capacitacion a supervisores, fue una reunion de lideres que se realizó el 30/08/2019 dando cumplimiento a la accion mencionada en el plan de mejoramiento. _x000a_Co"/>
    <n v="1"/>
    <s v="27/12/2019 DFRCH. La OAJ Realizó capacitación a los lideres en el mes de mayo y el 30 de agosto una segunda capacitación quedando cumplida la acción. Lorena Barón. "/>
    <s v="CUMPLIDA"/>
    <n v="1"/>
    <s v="30/04/2020: La capacitacion en supervición contractual fue efectuada en el mesde agosto de 2019. SANH"/>
    <s v="CUMPLIDA"/>
    <m/>
    <n v="1"/>
    <s v="30/04/2020: La capacitacion en supervición contractual fue efectuada en el mesde agosto de 2019. SANH"/>
    <s v="CUMPLIDA"/>
    <n v="1"/>
    <s v="30/04/2020: La capacitacion en supervición contractual fue efectuada en el mesde agosto de 2019. SANH"/>
    <s v="CUMPLIDA"/>
    <n v="1"/>
    <s v="Se evidencia capacitacion en supervisión contractual efectuada en el mesde agosto de 2019 y en 2020 se efectuó otra virtual , realizada el 30/07/2020, relacionada con supervisión y apoyo a la supervisión, se adjuntan pantallazo de la mesa de trabajo virtu"/>
    <x v="0"/>
  </r>
  <r>
    <n v="38"/>
    <x v="0"/>
    <x v="1"/>
    <s v="2019 2019"/>
    <x v="2"/>
    <s v="3.1.1.6"/>
    <x v="1"/>
    <x v="2"/>
    <s v="Control Gestión"/>
    <s v="Control Fiscal Interno"/>
    <x v="0"/>
    <s v="Hallazgo administrativo por ausencia de requisitos para los informes de supervisión contenido en el manual de contratación de la entidad, así como falta de control frente a la cancelación de la contribución parafiscal al Fondo Nacional de Formación Profes"/>
    <s v="Expedir Comunicación Interna a los Supervisores, reiterando el cumplimiento de la Guía para la Supervisión Contractual, en especial las relacionadas en el Capítulo V y solicitando verificar el cumplimiento por parte del contratista de del pago de la contr"/>
    <s v="Comunicación Interna"/>
    <s v="Comunicación Interna proyectada"/>
    <n v="1"/>
    <s v="Oficina Asesora Jurídica"/>
    <d v="2019-04-23T00:00:00"/>
    <d v="2020-04-07T00:00:00"/>
    <m/>
    <m/>
    <m/>
    <m/>
    <m/>
    <m/>
    <m/>
    <m/>
    <m/>
    <s v="23/07/2019: El 31 de mayo de 2019, se remitió a los supervisores Comunicación Interna No. 2019IE2570, en donde la Oficina Asesora Jurídica imparte recomendaciones a los Supervisores, en donde se les solicitá leer integramente los contratos o convenio , lo"/>
    <m/>
    <m/>
    <m/>
    <m/>
    <n v="0"/>
    <m/>
    <n v="100"/>
    <s v="Se evidenció comunicacion interna 2019IE2570 en donde la Oficina Asesora Jurídica imparte recomendaciones a los Supervisores, en donde se les solicitá leer integramente los contratos o convenio , lo estudios y documentos previos, así como las modificacion"/>
    <m/>
    <s v="se obsevó la evidencia correspondiente al la verificacion de pago de parafiscal (FIC) , se evidenció en fisico y en medio digital."/>
    <n v="1"/>
    <s v="27/12/2019 DFRCH. Se observó la expedición a la fecha se evidencio la comunicacion interna IE 4327 del 16 de septiembre donde se imparten las recomendaciones respectivas a los supervisores de acuerdo a la accion establecida en el plan de mejoramiento, que"/>
    <s v="CUMPLIDA"/>
    <n v="1"/>
    <s v="30/04/2020: En los seguimientos anteriores se establecido que la acción ya habia sido cumplida, en este periodo no se observó una comunicación en la cual se recordada el tema del pafgo parafiscal (FIC) por parte del OAJ. SANH."/>
    <s v="CUMPLIDA"/>
    <m/>
    <n v="1"/>
    <s v="30/04/2020: En los seguimientos anteriores se establecido que la acción ya habia sido cumplida, en este periodo no se observó una comunicación en la cual se recordada el tema del pafgo parafiscal (FIC) por parte del OAJ. SANH."/>
    <s v="CUMPLIDA"/>
    <n v="1"/>
    <s v="30/04/2020: En los seguimientos anteriores se establecido que la acción ya habia sido cumplida, en este periodo no se observó una comunicación en la cual se recordada el tema del pafgo parafiscal (FIC) por parte del OAJ. SANH."/>
    <s v="CUMPLIDA"/>
    <n v="1"/>
    <s v="Durante la vigencia 2019 se presentaron comunicaciones internas de radicado 2019ER2549 del 30/05/2019 y 2019ER2570 del 31/05/2019 en los que se hacen recomendaciones a supervisores y apoyos a la supervision en lo relacionado con el FIC._x000a_ _x000a_ Para la vigenci"/>
    <x v="0"/>
  </r>
  <r>
    <n v="39"/>
    <x v="0"/>
    <x v="1"/>
    <s v="2019 2019"/>
    <x v="2"/>
    <s v="3.1.3.1"/>
    <x v="0"/>
    <x v="2"/>
    <s v="Control Gestión"/>
    <s v="Control Fiscal Interno"/>
    <x v="0"/>
    <s v="Hallazgo administrativo con incidencia fiscal, por valor de $94.037.479,85 y con presunta incidencia disciplinaria por sobrecostos en el contrato de obra No. 214 de 2018"/>
    <s v="Realizar reuniones entre el grupo de Obras de Mitigación y el grupo de Estudios y diseños, previa a la aprobación de los productos de las Consultorías, para la generación de recomendaciones a los productos presentados or dicha consultoria y que seran aval"/>
    <s v="Reuniones de retroalimentación productos de consultoria"/>
    <s v="(No. de reuniones realizadas/No. de poligonos de estudio)*100"/>
    <n v="100"/>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realizaron las reuniones entre el grupo de Obras de Mitigación y el g"/>
    <m/>
    <m/>
    <m/>
    <m/>
    <m/>
    <m/>
    <m/>
    <m/>
    <m/>
    <m/>
    <n v="0"/>
    <m/>
    <n v="50"/>
    <s v="SEGUIMIENTO JULIO DE 2019: Se evidencian soportes de reuniones entre los grupos de Obras y Diseños correspondienets a los meses de febrero, abril, mayo y junio. La acción se encuentra en desarrollo"/>
    <n v="60"/>
    <s v="_x000a__x000a_SEGUIMIENTO OCTUBRE DE 2019: La dependencia reporta el desarrollo de reuniones para cada uno de los polígonos objeto de estudio. La acción vence en marzo de 2020, se solicita remitir los soportes que se vayan generando de las reuniones desarrolladas has"/>
    <n v="0.73"/>
    <s v="Se identifican soportes de las  reuniones entre el Equipo de Obras de Mitigación y el Equipo de Estudios y diseños  donde se  generaron recomendaciones a los productos presentados por las consultorías.  _x000a_Evidencias :_x000a_Se adjuntan como evidencias las actas "/>
    <s v="EN EJECUCIÓN"/>
    <m/>
    <s v="La dependencia no cuenta con referente de plan de mejoramiento designado, por lo que debe gestionarse lo más pronto posible para seguimientos posteriores. El Profesional especializado Grupo de OBras remite las siguientes evidencias: Se realizaron las reun"/>
    <s v="VENCIDA"/>
    <m/>
    <n v="1"/>
    <s v="28 Julio 2020: Se revisan actas de coordinación Estudios y diseños Enero _x000a_Actas de coordinación Estudios y diseños Febrero _x000a_Actas de coordinación Estudios y diseños Marzo _x000a_Actas de coordinación Estudios y diseños Abril _x000a_Actas de coordinación Estudios y di"/>
    <s v="CUMPLIDA"/>
    <n v="1"/>
    <s v="28 Julio 2020: Se revisan actas de coordinación Estudios y diseños Enero _x000a_Actas de coordinación Estudios y diseños Febrero _x000a_Actas de coordinación Estudios y diseños Marzo _x000a_Actas de coordinación Estudios y diseños Abril _x000a_Actas de coordinación Estudios y di"/>
    <s v="CUMPLIDA"/>
    <n v="1"/>
    <s v="La dependencia adjunto como evidencias las actas de reunión celebradas con el Equipo de Estudios y diseños correspondientes a los poligonos:_x000a_ Sector Laches_x000a_ Sector Peñon del Cortijo II_x000a_ Sector Divino Niño. _x000a_ Sector Codito Fase III._x000a_ Sector Santa Rosita la"/>
    <x v="0"/>
  </r>
  <r>
    <n v="40"/>
    <x v="0"/>
    <x v="1"/>
    <s v="2019 2019"/>
    <x v="2"/>
    <s v="3.1.3.2"/>
    <x v="0"/>
    <x v="2"/>
    <s v="Control Gestión"/>
    <s v="Control Fiscal Interno"/>
    <x v="2"/>
    <s v="Hallazgo administrativo con incidencia fiscal por valor de $2.606.814 y presunta incidencia disciplinaria, por errores en el cálculo del factor multiplicador, en el contrato de consultoría 231 de 2018"/>
    <s v="Generar e implementar un formato para el factor multiplicador para contratos de consultoría e interventoría de estudios y diseños, en el cual el contratista pueda incluir todos los ítems que considere necesarios para el desarrollo de la actividad a contra"/>
    <s v="Implementación del Cálculo del Factor Multiplicador"/>
    <s v="IFM=(No. Procesos Contratados con revisión del Factor multiplicador/No. De Procesos Contratados) * 100"/>
    <n v="100"/>
    <s v="Subdirección de Análisis de Riesgos y Efectos del Cambio Climático"/>
    <d v="2019-10-01T00:00:00"/>
    <d v="2020-04-01T00:00:00"/>
    <m/>
    <s v="Julio 23 de 2019: Se realiza reunión el día 23 de mayo de 2019, a la cual asisten representantes de la Oficina Asesora Jurídica, Subdirección de Reducción (obras) y Subdirección de Análisis (estudios y diseños), del cual se anexa acta de reunión._x000a_Se reali"/>
    <m/>
    <m/>
    <m/>
    <m/>
    <m/>
    <m/>
    <m/>
    <m/>
    <m/>
    <m/>
    <m/>
    <m/>
    <n v="0"/>
    <m/>
    <n v="0"/>
    <s v="SEGUIMIENTO JULIO DE 2019: La dependencia informa que se realizó reunión el día 23 de mayo de 2019, a la cual asisten representantes de la Oficina Asesora Jurídica, Subdirección de Reducción (obras) y Subdirección de Análisis (estudios y diseños), del cua"/>
    <n v="60"/>
    <s v="SEGUIMIENTO OCI OCTUBRE DE 2019: _x000a_La dependencia presenta el formato de factor multiplicador formulado y informa de su implementación en el proceso precontractual de la consultoría e interventoría del “Estudio detallado de amenaza y riesgo por movimientos"/>
    <m/>
    <s v="Se identifican  factor multiplicador diligenciado por los contratistas de la consultoría e interventoría Gran Colombia, se realizará el respectivo seguimiento contractual. Como evidencia se presentan los formatos diligenciados  . Continuá en ejecución has"/>
    <s v="EN EJECUCIÓN"/>
    <m/>
    <s v="Se identifica factor multiplicador, revisión financiera  en las actas de liquidación de los contratos. Como soporte el área remite  3 actas de liquidación (Contratos 180, 179 y 307); los demás contratos se encuentran en ejecución. Esta acción continua en "/>
    <s v="EN EJECUCIÓN"/>
    <m/>
    <n v="1"/>
    <s v="Se identifica la aplicación del mecanismo correspondiente en los procesos remitidos, se solicita totalizar y enumerar de manera individual para que la dependencia realice el cálculo en cuestión: IFM=(No. Procesos Contratados con revisión del Factor multip"/>
    <s v="CUMPLIDA"/>
    <n v="1"/>
    <s v="Se identifica la aplicación del mecanismo correspondiente en los procesos remitidos, se solicita totalizar y enumerar de manera individual para que la dependencia realice el cálculo en cuestión: IFM=(No. Procesos Contratados con revisión del Factor multip"/>
    <s v="CUMPLIDA"/>
    <n v="1"/>
    <s v="Se identifica la aplicación del mecanismo correspondiente en los procesos remitidos. La Subdirección de Análisis remite los soportes de aplicación del mecansimo en los procesos Gran Colombia y Buenavista, la dependencia informa que esos son los procesos q"/>
    <x v="0"/>
  </r>
  <r>
    <n v="41"/>
    <x v="0"/>
    <x v="1"/>
    <s v="2019 2019"/>
    <x v="2"/>
    <s v="3.1.3.2"/>
    <x v="1"/>
    <x v="2"/>
    <s v="Control Gestión"/>
    <s v="Control Fiscal Interno"/>
    <x v="2"/>
    <s v="Hallazgo administrativo con incidencia fiscal por valor de $2.606.814 y presunta incidencia disciplinaria, por errores en el cálculo del factor multiplicador, en el contrato de consultoría 231 de 2018"/>
    <s v="Realizar el descuento del valor de $ 2.606.814 durante la fase de liquidación del Contrato 231 de 2018, con lo cual se evita el presunto detrimento patrimonial."/>
    <s v="Corrección del Cálculo del Factor Multiplicador de un (1) contrato."/>
    <s v="CFM=Un proceso con corrección del Factor multiplicador"/>
    <n v="1"/>
    <s v="Subdirección de Análisis de Riesgos y Efectos del Cambio Climático"/>
    <d v="2019-05-01T00:00:00"/>
    <d v="2020-04-01T00:00:00"/>
    <m/>
    <s v="Julio 23 de 2019: Se realiza aprobación del informe final de la consultoría N° 231 de 2018, el día 12 de julio de 2019, mediante radicado 2019EE9609, razón por la cual se está realizando el proceso de liquidación del contrato en el cual se tomará esta acc"/>
    <m/>
    <m/>
    <m/>
    <m/>
    <m/>
    <m/>
    <m/>
    <m/>
    <m/>
    <m/>
    <m/>
    <m/>
    <n v="0"/>
    <m/>
    <n v="0"/>
    <s v="La dependencia informa que se realizó aprobación del informe final de la consultoría N° 231 de 2018, el día 12 de julio de 2019, mediante radicado 2019EE9609, razón por la cual se está realizando el proceso de liquidación del contrato en el cual se tomará"/>
    <n v="50"/>
    <s v="La dependencia remite soportes de proceso de liquidación no obstante el proceso no se ha finalizado y por consiguiente el descuento no se ha realizado. La acción se encuentra en ejecución hasta abril del 2020."/>
    <m/>
    <s v="La dependencia manifiesta que el descuento por seguros de $2.606.814 ya fue recomendado por el supervisor sin objeción por el contratista,; como evidencia se adjunta acta de liquidación proyectada y respuesta del contratista._x000a_Se continúa trabajando con la"/>
    <s v="EN EJECUCIÓN"/>
    <n v="0.8"/>
    <s v="Se evidencia comunicado  2020EE4601 dió respuesta al CR 37148 con radicado de salida 2020EE2932, donde aceptan los descuentos.  tambien acta de liquidación proyectada,  se dara por ejecutada hasta contar con acta de liquidación  suscrita.  Continua en eje"/>
    <s v="EN EJECUCIÓN"/>
    <m/>
    <m/>
    <s v="_x000a_Se identifica que el  acta de liquidación se encuentra en ajustes. Se evidencian las gestiones entre la SARECC y la OAJ frente al particular. Comunicacion interna y comunicación interna 2020IE2421 del 25 de junio de 2020. Pasa a estado vencido por la pro"/>
    <s v="VENCIDA"/>
    <n v="50"/>
    <s v="16/10/2020: La SARECC, remite radicado 2020EE9601 del 05 de octubre de 2020, en respuesta a la solicitud 2020ER11486."/>
    <s v="VENCIDA"/>
    <n v="1"/>
    <s v="La SARECC, remite soportes de la gestión que ha realizado para liquidar el contrato de consultoria 231 de 2018 y dar cumplimeinto a la acción, evidenciandose lo siguiente:_x000a_ * Radicado de salida 2020EE7275 del 30 de julio de 2020, dirigido al representante"/>
    <x v="0"/>
  </r>
  <r>
    <n v="42"/>
    <x v="0"/>
    <x v="1"/>
    <s v="2019 2019"/>
    <x v="2"/>
    <s v="3.1.3.3"/>
    <x v="0"/>
    <x v="2"/>
    <s v="Control Gestión"/>
    <s v="Control Fiscal Interno"/>
    <x v="2"/>
    <s v="Hallazgo administrativo con incidencia fiscal, por $4.386.891 y presunta incidencia disciplinaria, por incluir en el factor multiplicador el componente denominado ICBF y cancelar dicho valor al contratista, sin que fuera ejecutado por el mismo, en el cont"/>
    <s v="Analizar la viabilidad de solicitar o no la discriminación del factor multiplicador en la oferta"/>
    <s v="Aplicación de documento de analisis"/>
    <s v="Documento de analisis"/>
    <n v="100"/>
    <s v="Oficina Asesora Juridica y Subdirección de Reducción de Riesgos y Adaptación al Cambio Climático"/>
    <d v="2019-04-24T00:00:00"/>
    <d v="2019-12-31T00:00:00"/>
    <m/>
    <m/>
    <m/>
    <s v="10/01/2019 Acciones desarrolladas  _x000a_A continuación se detallan las acciones realizadas:_x000a_• En la comunicación interna 2019IE2095 de fecha 02 de mayo de 2019, la Oficina Asesora Jurídica dio respuesta a solicitud de concepto Jurídico, solicitado por la Subd"/>
    <m/>
    <m/>
    <m/>
    <m/>
    <m/>
    <s v="23/07/2019:  En comunicación interna 2019IE2095 de fecha 02 de mayo de 2019, la Oficina Asesora Jurídica dio respuesta a solicitud de concepto Jurídico, solicitado por la Subdirección de Análisis de Riegos y Efectos del Cambio Climático, relacionado sobre"/>
    <m/>
    <m/>
    <m/>
    <m/>
    <n v="0"/>
    <m/>
    <n v="70"/>
    <s v="Realizando el seguimiento a la presente accion de mejora se evidenció uno por uno cada uno de los soportes establecido en el compromiso de accion entre los cuales se detallan los siguientes: _x000a_1) En comunicación interna 2019IE2095 de fecha 02 de mayo de 20"/>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La viabilidad se documenta en  los estudios previos se evidenció documento en fisico y en medio digital donde se les da las pautas a los proponentes, señalando que el factor multiplicador no es evaluable en la presentacion de la propuesta, sino un requisi"/>
    <s v="CUMPLIDA"/>
    <n v="1"/>
    <s v="30/04/2020: La acción fue cerrada por la Contraloría de Bogotá (COD 57 PAD 2020) SANH"/>
    <s v="CUMPLIDA"/>
    <s v="CERRADA AUDITORIA CÓD 57 PAD 2020"/>
    <n v="1"/>
    <s v="CERRADA AUDITORIA CÓD 57 PAD 2020"/>
    <s v="CUMPLIDA"/>
    <n v="1"/>
    <s v="CERRADA AUDITORIA CÓD 57 PAD 2020"/>
    <s v="CUMPLIDA"/>
    <n v="1"/>
    <s v="CERRADA AUDITORIA CÓD 57 PAD 2020"/>
    <x v="0"/>
  </r>
  <r>
    <n v="43"/>
    <x v="0"/>
    <x v="1"/>
    <s v="2019 2019"/>
    <x v="2"/>
    <s v="3.1.3.4"/>
    <x v="0"/>
    <x v="2"/>
    <s v="Control Gestión"/>
    <s v="Control Fiscal Interno"/>
    <x v="2"/>
    <s v="Hallazgo administrativo con incidencia fiscal, por valor de $39.792.960 y presunta incidencia disciplinaria, por sobrecostos en el contrato de obra No. 318 de 2018"/>
    <s v="Hacer previo a la solicitud de la oferta el análisis del mercado."/>
    <s v="Documento análisis del mercado"/>
    <s v="Un documento generado"/>
    <n v="1"/>
    <s v="Subdirección de Reducción de Riesgos y Adaptación al Cambio Climático y Oficina Asesora Jurídica"/>
    <d v="2019-04-24T00:00:00"/>
    <d v="2020-03-31T00:00:00"/>
    <m/>
    <m/>
    <n v="100"/>
    <s v="06/27/2019  Se ajustó en los  contratos la denominación de los ítems y se realizó el desglose de las actividades referentes a los Ítems de manejo y disposición de residuos en el presupuesto._x000a_Evidencias _x000a_Presupuesto _x000a__x000a_10/01/2019 Acciones desarrolladas  _x000a_Se"/>
    <m/>
    <m/>
    <m/>
    <m/>
    <m/>
    <s v="23/07/2019:  En reunión de fecha 23 de julio de 2019, la Oficina Asesora Jurídica Grupo Precontractual, se revisó el procedimiento que realiza este grupo relacionado con el análisis realizado a los estudios de mercado que remiten las diferentes áreas de l"/>
    <m/>
    <m/>
    <m/>
    <m/>
    <n v="0"/>
    <m/>
    <n v="0"/>
    <s v="_x000a__x000a_Se evidenció que el 23/07/2019 se realizó reunion de analisis a los estudios de mercado que remiten las diferentes areas de la entidad, reunion que se comprobó mediante acta al a fecha de inicio de este seguimiento. _x000a_DFRCH 24/07/2019  _x000a__x000a_Frente a lo anal"/>
    <n v="0.7"/>
    <s v="La dependencia remite formatos con cotizaciones para las obras JJ Rondon, La Estrada y Arabia, los documentos remitidos no corresponden a un estudio de mercado. La acción se encuentra vigente hasta marzo de 2020, se recomienda priorizar la recopilación de"/>
    <n v="1"/>
    <s v="27/12/2019 DFRCH. A la fecha se evidenció soporte relacionado con analisis de mercado proceso de seleccion, S.A. MC 024 DE 2019 tipologia contractual obra, dando asi cumplimiento al seguimiento de plan de mejoramiento. Lorena Barón. _x000a_Se identifican:  docu"/>
    <s v="CUMPLIDA"/>
    <m/>
    <s v="30/04/2020: Para el perido objeto de seguimento los responsables no remitieron evidencias del cumplimiento de la acción, en periodos anteriores la OAJ habia recordado los linemientos para los estudios de mercado. SANH. Se requiere que se remita desde la S"/>
    <s v="EN EJECUCIÓN"/>
    <m/>
    <n v="1"/>
    <s v="28 Julio 2020: Para 2020, en términos de obras se expidió la urgencia manifiesta ****  con el Contrato 516 de 2019 - San Martín de Porres. En este contrato ele studio de mercado se realizó un ánálisis de los precios presentados en la Oferta del Contratist"/>
    <s v="CUMPLIDA"/>
    <n v="1"/>
    <s v="28 Julio 2020: Para 2020, en términos de obras se expidió la urgencia manifiesta ****  con el Contrato 516 de 2019 - San Martín de Porres. En este contrato ele studio de mercado se realizó un ánálisis de los precios presentados en la Oferta del Contratist"/>
    <s v="CUMPLIDA"/>
    <n v="1"/>
    <s v="A la fecha la Subdirección de Reducción presenta los documentos relacionados con Analisis y estudios de mercado de Casagrande - Porvenir - Serranías - Juan José Rondón - Arabia - Estrada -. Divino Niño - Monterrey - Parque Nacional - San Martín de Porres "/>
    <x v="0"/>
  </r>
  <r>
    <n v="44"/>
    <x v="0"/>
    <x v="1"/>
    <s v="2019 2019"/>
    <x v="2"/>
    <s v="3.1.3.4"/>
    <x v="1"/>
    <x v="2"/>
    <s v="Control Gestión"/>
    <s v="Control Fiscal Interno"/>
    <x v="2"/>
    <s v="Hallazgo administrativo con incidencia fiscal, por valor de $39.792.960 y presunta incidencia disciplinaria, por sobrecostos en el contrato de obra No. 318 de 2018"/>
    <s v="Ajustar en los próximos contratos la denominación de los items y realizar el desglose de las actividades referentes a los Items de manejo y disposición de residuos en el presupuesto."/>
    <s v="Item de transporte y disposición de residuos"/>
    <s v="Un documento modificado"/>
    <n v="1"/>
    <s v="Subdirección de Reducción de Riesgos y Adaptación a Cambio Climático"/>
    <d v="2019-04-24T00:00:00"/>
    <d v="2019-12-31T00:00:00"/>
    <m/>
    <m/>
    <m/>
    <m/>
    <m/>
    <m/>
    <m/>
    <m/>
    <m/>
    <m/>
    <m/>
    <m/>
    <m/>
    <m/>
    <n v="0"/>
    <m/>
    <n v="0"/>
    <s v="_x000a__x000a_SEGUIMIENTO JULIO DE 2019:   A la fecha la depdenencia remite  análisis de precios realizados por lo que se insta a  determinar las actividades con la Subdirección de Analisis para definir de forma concertada los requerimientos en las consultorías._x000a_  _x000a_S"/>
    <n v="0"/>
    <s v="SEGUIMIENTO OCTUBRE DE 2019: La dependencia solicita traslado de la acción al grupo de Estudios y Diseños de la SARRECC, lo cual no es posible toda vez que la Oficina de Control Interno no se encuentra facultada para realizar modificaciones al Plan de Mej"/>
    <n v="1"/>
    <s v="Se realizó el ajuste la desagregación en el  ítems &quot;3.00&quot; correspondiente a &quot;transporte y disposición de residuos&quot;  y &quot;derecho a botadero&quot; en los presupuestos de los  contratos de obra de Parque nacional.y  Casagrande. Contrato 464 de 2019. Parque naciona"/>
    <s v="CUMPLIDA"/>
    <m/>
    <m/>
    <s v="CUMPLIDA"/>
    <s v="CERRADA AUDITORIA CÓD 57 PAD 2020"/>
    <n v="1"/>
    <s v="CERRADA AUDITORIA CÓD 57 PAD 2020"/>
    <s v="CUMPLIDA"/>
    <n v="1"/>
    <s v="CERRADA AUDITORIA CÓD 57 PAD 2020"/>
    <s v="CUMPLIDA"/>
    <n v="1"/>
    <s v="CERRADA AUDITORIA CÓD 57 PAD 2020"/>
    <x v="0"/>
  </r>
  <r>
    <n v="45"/>
    <x v="0"/>
    <x v="1"/>
    <s v="2019 2019"/>
    <x v="2"/>
    <s v="3.1.3.5"/>
    <x v="0"/>
    <x v="2"/>
    <s v="Control Gestión"/>
    <s v="Control Fiscal Interno"/>
    <x v="2"/>
    <s v="Hallazgo administrativo con incidencia fiscal por valor de $10.967.227 y presunta incidencia disciplinaria, por debilidades en la supervisión asociadas al seguimiento del factor multiplicador pactado en el marco del contrato de interventoría 212 de 2018"/>
    <s v="Analizar la viabilidad de solicitar o no la discriminación del factor multiplicador en la oferta"/>
    <s v="Aplicación de documento de analisis"/>
    <s v="Documento de analisis"/>
    <n v="1"/>
    <s v="Subdirección de Reducción de Riesgos y Adaptación a Cambio Climático"/>
    <d v="2019-04-24T00:00:00"/>
    <d v="2019-12-31T00:00:00"/>
    <m/>
    <m/>
    <m/>
    <s v="06/27/2019  Esta acción se encuentra en proceso de implementación _x000a__x000a_10/01/2019 Acciones desarrolladas  _x000a_A continuación se detallan las acciones realizadas:_x000a_• En la comunicación interna 2019IE2095 de fecha 02 de mayo de 2019, la Oficina Asesora Jurídica di"/>
    <m/>
    <m/>
    <m/>
    <m/>
    <m/>
    <m/>
    <m/>
    <m/>
    <m/>
    <m/>
    <n v="0"/>
    <m/>
    <n v="0"/>
    <s v="sin reporte"/>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El 23 de mayo de 2019 se realizó reunión convocada por el área de estudios y diseños,  relacionada con el Factor Multiplicador, donde se establecieron unas actividades que deben adelantar los grupos Estudios y Diseños y Obras._x000a_• Se estableció dentro del a"/>
    <s v="CUMPLIDA"/>
    <m/>
    <m/>
    <s v="CUMPLIDA"/>
    <s v="CERRADA AUDITORIA CÓD 57 PAD 2020"/>
    <n v="1"/>
    <s v="CERRADA AUDITORIA CÓD 57 PAD 2020"/>
    <s v="CUMPLIDA"/>
    <n v="1"/>
    <s v="CERRADA AUDITORIA CÓD 57 PAD 2020"/>
    <s v="CUMPLIDA"/>
    <n v="1"/>
    <s v="CERRADA AUDITORIA CÓD 57 PAD 2020"/>
    <x v="0"/>
  </r>
  <r>
    <n v="46"/>
    <x v="0"/>
    <x v="1"/>
    <s v="2019 2019"/>
    <x v="2"/>
    <s v="3.1.3.6"/>
    <x v="0"/>
    <x v="2"/>
    <s v="Control Gestión"/>
    <s v="Control Fiscal Interno"/>
    <x v="2"/>
    <s v="Hallazgo administrativo con incidencia fiscal por valor de $18.083.800 y presunta incidencia disciplinaria, por diferencias en el cálculo de la administración del contrato de obra 321 de 2017"/>
    <s v="Fortalecer la revisión a los documentos en el cálculo de la administración"/>
    <s v="Documentos en el cálculo de la administración"/>
    <s v="Un documento ajustado"/>
    <n v="1"/>
    <s v="Subdirección de Reducción de Riesgos y Adaptación a Cambio Climático"/>
    <d v="2019-04-24T00:00:00"/>
    <d v="2019-12-31T00:00:00"/>
    <m/>
    <m/>
    <m/>
    <s v="06/27/2019  Esta acción se encuentra en proceso de implementación _x000a__x000a_10/01/19 Acciones realizadas _x000a_Se fortaleció la revisión a los documentos en el cálculo de la administración mediante solicitud a los contratistas de oba e interventoria de los mismos y ve"/>
    <m/>
    <m/>
    <m/>
    <m/>
    <m/>
    <m/>
    <m/>
    <m/>
    <m/>
    <m/>
    <n v="0"/>
    <m/>
    <n v="0"/>
    <s v="sin reporte"/>
    <n v="0.8"/>
    <s v="SEGUIMIENTO OCTUBRE DE 2019: La dependencia remite documentos de cálculo de administración correspondientes a las obras Porvenir, Casagrande, Serranías, Arabia y la Estrada, se recomienda continuar con la ejecución de la acción hasta el cierre con corte a"/>
    <n v="1"/>
    <s v="De acuerdo a lo manifestado por la dependencia se realiza de manera sistemática calculo y  revisión del cálculo de la administración. Se identifican los documentos del cálculo de la administración de los siguientes contratos:_x000a_Contrato 321 de 2019. Arabia."/>
    <s v="CUMPLIDA"/>
    <m/>
    <m/>
    <s v="CUMPLIDA"/>
    <s v="CERRADA AUDITORIA CÓD 57 PAD 2020"/>
    <n v="1"/>
    <s v="CERRADA AUDITORIA CÓD 57 PAD 2020"/>
    <s v="CUMPLIDA"/>
    <n v="1"/>
    <s v="CERRADA AUDITORIA CÓD 57 PAD 2020"/>
    <s v="CUMPLIDA"/>
    <n v="1"/>
    <s v="CERRADA AUDITORIA CÓD 57 PAD 2020"/>
    <x v="0"/>
  </r>
  <r>
    <n v="47"/>
    <x v="0"/>
    <x v="1"/>
    <s v="2019 2019"/>
    <x v="2"/>
    <s v="3.1.3.7"/>
    <x v="0"/>
    <x v="2"/>
    <s v="Control Gestión"/>
    <s v="Control Fiscal Interno"/>
    <x v="2"/>
    <s v="Hallazgo administrativo con incidencia fiscal por valor de $2.975.000 y presunta incidencia disciplinaria, por debilidades en la supervisión asociadas al seguimiento del factor multiplicador pactado en el marco del contrato de interventoría 420 de 2017"/>
    <s v="Incorporar en el formato del cálculo del factor multiplicador de los estudios previos y en el pliego de condiciones una nota indicado a los proponentes la necesidad de colocar No Aplica en aquellos ítems que por ley no deban incluir, señalando al pie de p"/>
    <s v="Aplicación de lineamientos calculo factor multiplicador"/>
    <s v="(No. de procesos con factor multiplicado ajustado/No. de procesos en curso)*100"/>
    <n v="100"/>
    <s v="Oficina TICS"/>
    <d v="2019-04-17T00:00:00"/>
    <d v="2020-04-07T00:00:00"/>
    <m/>
    <m/>
    <m/>
    <m/>
    <m/>
    <m/>
    <m/>
    <m/>
    <m/>
    <m/>
    <m/>
    <m/>
    <s v="0/0 "/>
    <s v="09/10/2019 No se han presentado contratos que requieran el factor multiplicador supervisados por la oficina TIC en el periodo de seguimiento. La oficina TIC se encuentra atenta a designaciones por por parte de la direccion general de contratos de este tip"/>
    <n v="0"/>
    <m/>
    <m/>
    <s v="Seguimiento  18 de julio de 2019: No se observó registro de avance por parte de la oficina TICS, debido a que  a al fecha no se han presentado contratos que requieran el uso del factor multiplicador. La acción continua en ejecución hasta 2020. SAN- DKRP J"/>
    <n v="0"/>
    <s v="Seguimiento 11 de Octubre de 2019:Se observó que la Oficina TICS no reporta avance debido  que a la fecha no se han reportado   contratos que requieran el factor multiplicador supervisados por la oficina TICS.La acción culmina en abril de 2020. MLBC"/>
    <m/>
    <s v="Seguimiento 31 de diciembre  de 2019:Se observó que la Oficina TICS no reporta avance debido  que a la fecha no se han reportado   contratos que requieran el factor multiplicador supervisados por la oficina TICS.La acción culmina en abril de 2020. MLBC"/>
    <s v="EN EJECUCIÓN"/>
    <m/>
    <s v="30/04/2020: Se observó que la Oficina TICS no reporta avance , La acción culminó en abril de 2020. MLBC"/>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Se presenta una muestra de evidencias de la plataforma SECOP II, en la que abriendo la aplicación anexo económico se desprende el formato correspondiente, relacionado con la desagregación del factor multiplicador, lo que permite identificar cada uno de lo"/>
    <x v="0"/>
  </r>
  <r>
    <n v="48"/>
    <x v="0"/>
    <x v="1"/>
    <s v="2019 2019"/>
    <x v="2"/>
    <s v="3.1.3.8"/>
    <x v="0"/>
    <x v="2"/>
    <s v="Control Gestión"/>
    <s v="Control Fiscal Interno"/>
    <x v="1"/>
    <s v="Hallazgo administrativo con presunta incidencia disciplinaria por no contar con análisis económicos y precios del mercado, para determinar el valor de los contratos de obra 214 de 2018, 318 de 2018, 211 de 2018, 321 de 2017 y contrato de consultoría 231 d"/>
    <s v="Realizar reuniones entre el grupo de Obras de Mitigación y el grupo de Estudios y diseños, previa a la aprobación de los productos de las Consultorías, para la generación de recomendaciones a los productos presentados por dicha consultoria y que seran ava"/>
    <s v="Reuniones de retroalimentación productos de consultoria"/>
    <s v="(No. de reuniones realizadas/No. de poligonos de estudio)*100"/>
    <n v="1"/>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aclara que  el presupuesto es un producto de la consultoría realizad"/>
    <m/>
    <m/>
    <m/>
    <m/>
    <m/>
    <m/>
    <m/>
    <m/>
    <m/>
    <m/>
    <n v="0"/>
    <m/>
    <n v="0.5"/>
    <s v="SEGUIMIENTO JULIO DE 2019: Se evidencian soportes de reuniones entre los grupos de Obras y Diseños correspondienets a los meses de febrero, abril, mayo y junio. La acción se encuentra en desarrollo"/>
    <n v="0.6"/>
    <s v="_x000a_SEGUIMIENTO OCTUBRE DE 2019: La dependencia reporta el desarrollo de reuniones para cada uno de los polígonos objeto de estudio. La acción vence en marzo de 2020, se solicita remitir los soportes que se vayan generando de las reuniones desarrolladas hast"/>
    <n v="0.73"/>
    <s v="Se verifican soportes de reuniones entre el Equipo de Obras de Mitigación y el Equipo de Estudios y diseños frente a productos presentados por las consultorías.  _x000a_Soportes:  _x000a_Se adjuntan como evidencias las actas de reunión celebradas con el Equipo de Est"/>
    <s v="EN EJECUCIÓN"/>
    <m/>
    <s v="La dependencia no tiene referente de plan de mejoramiento asignado. El profesional especializado Grupo Obras remite  los siguientes soportes: Se realizaron las reuniones entre el Equipo de Obras de Mitigación y el Equipo de Estudios y diseños y se  genera"/>
    <s v="EN EJECUCIÓN"/>
    <m/>
    <n v="1"/>
    <s v="28 Julio de 2020: En las actas  de enero a Junio de 2020 se identifica el  Seguimiento de los siguientes Polígonos en las actas: Laches, Divino Niño, Santa Rosita las Vegas, Arboleda Sur, Fiscala Fortuna, Mirador, Delicias del Carmen, Juan José Rondón, Ca"/>
    <s v="CUMPLIDA"/>
    <n v="1"/>
    <s v="28 Julio de 2020: En las actas  de enero a Junio de 2020 se identifica el  Seguimiento de los siguientes Polígonos en las actas: Laches, Divino Niño, Santa Rosita las Vegas, Arboleda Sur, Fiscala Fortuna, Mirador, Delicias del Carmen, Juan José Rondón, Ca"/>
    <s v="CUMPLIDA"/>
    <n v="1"/>
    <s v="La dependencia adjunto como evidencias las actas de reunión celebradas con el Equipo de Estudios y diseños correspondientes a los poligonos:_x000a_ Sector Laches_x000a_ Sector Peñon del Cortijo II_x000a_ Sector Divino Niño. _x000a_ Sector Codito Fase III._x000a_ Sector Santa Rosita la"/>
    <x v="0"/>
  </r>
  <r>
    <n v="49"/>
    <x v="0"/>
    <x v="1"/>
    <s v="2019 2019"/>
    <x v="2"/>
    <s v="3.1.3.9"/>
    <x v="0"/>
    <x v="2"/>
    <s v="Control Gestión"/>
    <s v="Control Fiscal Interno"/>
    <x v="1"/>
    <s v="Hallazgo administrativo con presunta incidencia disciplinaria, por incumplimiento en la publicación en el Plan Anual de Adquisiciones de los contratos de obra No. 416 de 2017, 211 de 2018 y 214 de 2018 y los contratos de interventoría No. 420 de 2017 y 21"/>
    <s v="Previo a iniciar cualquier contratación con recursos FONDIGER, se verifica que se encuentre incluido en el Plan de Adquisiciones a partir de la implementación de la nueva politica"/>
    <s v="Verificación Plan Anual de Adquisiciones vs la contrataciones realizadas"/>
    <s v="Contratos suscritos con recursos FONDIGER / Contrados reportados en el Plan Anual de Adquisiciones."/>
    <n v="1"/>
    <s v="Oficina Asesora Jurídica"/>
    <d v="2019-04-23T00:00:00"/>
    <d v="2020-04-07T00:00:00"/>
    <m/>
    <m/>
    <m/>
    <m/>
    <m/>
    <m/>
    <m/>
    <m/>
    <m/>
    <s v="23/07/2019: Verificado la versión 40 del plan de Adquisiciones publicada en el SECOP II y la base de contratos del IDIGER (Recursos FONDIGER), Se encuentra que esta cumpliendo. _x000a__x000a_14/08/2019: Se verifica la Version 43 del Plan de Adquisicones publicada en "/>
    <m/>
    <m/>
    <m/>
    <m/>
    <n v="0"/>
    <m/>
    <n v="100"/>
    <s v="El dia 24 de Julio se realizó verificacion de las evidencias comenzando con la versión 40 del plan de Adquisiciones publicada en el SECOP II y la base de contratos del IDIGER (Recursos FONDIGER) de lo anteriormente mencionado se evidencio que si le estan "/>
    <n v="0"/>
    <s v="DFRCH 28/10/2019 Se evidencío por parte de la OAJ en la pagina del SECOP II la verificacion del PAA tal y como lo implemetó la nueva politica de contratacion publica acorde con los contratos celebrados por IDIGER._x000a_EVIDENCIA: correo electronico con PAA y P"/>
    <n v="0"/>
    <s v="Actividad en ejecución en vigencia 2020"/>
    <s v="EN EJECUCIÓN"/>
    <m/>
    <s v="La Circular Externa No. 1 de 2019 de Colombia Compra Eficiente dispuso la obligación para las entidades de publicar en el SECOP II los procedimientos de contratación que iniciaban a partir del 1 de enero de 2020 , por lo que toda celebración de contrato s"/>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En 2019, la based e contratos con recursos FONDIGER se encuentra incluida en Plan Anual de adquisiciones y en 2020 se anexan los pantallazos donde se evidencia que cada uno de los 8 contratos suscritos con recursos FONDIGER en el año 2020 se encontraba pr"/>
    <x v="0"/>
  </r>
  <r>
    <n v="50"/>
    <x v="0"/>
    <x v="1"/>
    <s v="2019 2019"/>
    <x v="2"/>
    <s v="3.1.3.10"/>
    <x v="0"/>
    <x v="2"/>
    <s v="Control Gestión"/>
    <s v="Control Fiscal Interno"/>
    <x v="1"/>
    <s v="Hallazgo administrativo con presunta incidencia disciplinaria, por debilidades en la interventoría y la supervisión del contrato de obra No. 211 de 2018 relacionadas con la obtención de permisos y/o licencias"/>
    <s v="Solicitar a futuro para contratos con objeto y obligaciones similares al contratista el seguimiento semanal al estado de los trámites radicado en la SDA, desde la entidad se llevará la trazabilidad de las solicitudes y se realizará la gestión interinstitu"/>
    <s v="Seguimiento a trámites ante SDA"/>
    <s v="(Número de trámites con seguimiento/Numero total de tramites requeridos por obra)*100"/>
    <n v="1"/>
    <s v="Subdirección de Reducción de Riesgos y Adaptación a Cambio Climático"/>
    <d v="2019-04-24T00:00:00"/>
    <d v="2019-12-31T00:00:00"/>
    <m/>
    <m/>
    <m/>
    <s v="06/27/2019  Se han realizado el seguimiento a los trámites requeridos _x000a_Evidencia _x000a_Actas de Comité de obra _x000a__x000a_10/01/19 Acciones realizadas_x000a__x000a_Se han realizado el seguimiento a los trámites requeridos._x000a_Evidencias _x000a_Se adjuntan como evidencias los Radicados de s"/>
    <m/>
    <m/>
    <m/>
    <m/>
    <m/>
    <m/>
    <m/>
    <m/>
    <m/>
    <m/>
    <n v="0"/>
    <m/>
    <n v="0"/>
    <s v="SEGUIMIENTO JULIO DE 2019: Se solictan los soportes que permitan evidenciar los tramites con seguimiento que se han realizado a la fecha ante SDA."/>
    <n v="10"/>
    <s v="La dependencia remite soportes de seguimiento a tramites, se solicita realizar un consolidado de los tramites requeridos con su respectivo seguimiento, para cálculo del indicador."/>
    <n v="1"/>
    <s v="Se han realizado el seguimiento a los trámites requeridos.ante la SDA. Adicionalme, se incluyó en los estudios previos la obligacion de &quot; 8. Durante la ejecución, garantizar el cumplimiento de las obligaciones derivadas de los permisos, licencias y /o aut"/>
    <s v="CUMPLIDA"/>
    <m/>
    <m/>
    <s v="CUMPLIDA"/>
    <s v="CERRADA AUDITORIA CÓD 57 PAD 2020"/>
    <n v="1"/>
    <s v="CERRADA AUDITORIA CÓD 57 PAD 2020"/>
    <s v="CUMPLIDA"/>
    <n v="1"/>
    <s v="CERRADA AUDITORIA CÓD 57 PAD 2020"/>
    <s v="CUMPLIDA"/>
    <n v="1"/>
    <s v="CERRADA AUDITORIA CÓD 57 PAD 2020"/>
    <x v="0"/>
  </r>
  <r>
    <n v="51"/>
    <x v="0"/>
    <x v="1"/>
    <s v="2019 2019"/>
    <x v="2"/>
    <s v="3.1.3.11"/>
    <x v="0"/>
    <x v="2"/>
    <s v="Control Gestión"/>
    <s v="Control Fiscal Interno"/>
    <x v="1"/>
    <s v="Hallazgo administrativo con presunta incidencia disciplinaria, por falta de suficiencia en la garantía de responsabilidad civil exigida en el marco del contrato de obra 321 de 2017"/>
    <s v="Comunicar al contratista de obra e interventoria mediante oficio los lineamientos para proceder en los casos en los que sean necesarias adiciones y prórrogas, en el cual se enfatizará la necesidad de cumplir con lo establecido en el artículo 2.2.1.2.3.1.1"/>
    <s v="Seguimiento a pólizas y garantías"/>
    <s v="Número de garantías aprobadas/ número de adiciones realizadas"/>
    <n v="1"/>
    <s v="Subdirección de Reducción de Riesgos y Adaptación a Cambio Climático"/>
    <d v="2019-04-24T00:00:00"/>
    <d v="2019-12-31T00:00:00"/>
    <m/>
    <m/>
    <m/>
    <s v="06/27/2019 Se cuenta con el formato de  oficio los lineamientos para proceder en los casos en los que sean necesarias adiciones y prórrogas, en el cual se enfatiza la necesidad de cumplir con lo establecido en el artículo 2.2.1.2.3.1.17 del Decreto 1082 d"/>
    <m/>
    <m/>
    <m/>
    <m/>
    <m/>
    <m/>
    <m/>
    <m/>
    <m/>
    <m/>
    <n v="0"/>
    <m/>
    <n v="0"/>
    <s v="SEGUIMIENTO JULIO DE 2019: Se evidencia formato en word de lineamientos para proceder en los casos en los que sean necesarias adiciones y prórrogas, en el cual se enfatiza la necesidad de cumplir con lo establecido en el artículo 2.2.1.2.3.1.17 del Decret"/>
    <n v="90"/>
    <s v="SEGUIMIENTO OCTUBRE OCI: La dependencia informa que se ha entregado a los contratistas oficios con los lineamientos para proceder en los casos en los que se han requerido adiciones y prórrogas, y remite como evidencia las pólizas y garantías y el oficio c"/>
    <n v="1"/>
    <s v="Se ha efectuado el seguimiento a la aprobación de las pólizas para los contratos en los que hubo lugar adiciones y prórrogas. Se adjunta ejemplo de comunicación de lineamientos en caso de adición y prórroga_x000a_Se adjuntan los soportes de  aprobación de las p"/>
    <s v="CUMPLIDA"/>
    <m/>
    <m/>
    <s v="CUMPLIDA"/>
    <s v="CERRADA AUDITORIA CÓD 57 PAD 2020"/>
    <n v="1"/>
    <s v="CERRADA AUDITORIA CÓD 57 PAD 2020"/>
    <s v="CUMPLIDA"/>
    <n v="1"/>
    <s v="CERRADA AUDITORIA CÓD 57 PAD 2020"/>
    <s v="CUMPLIDA"/>
    <n v="1"/>
    <s v="CERRADA AUDITORIA CÓD 57 PAD 2020"/>
    <x v="0"/>
  </r>
  <r>
    <n v="52"/>
    <x v="0"/>
    <x v="1"/>
    <s v="2019 2019"/>
    <x v="2"/>
    <s v="3.1.3.12"/>
    <x v="0"/>
    <x v="2"/>
    <s v="Control Gestión"/>
    <s v="Control Fiscal Interno"/>
    <x v="0"/>
    <s v="Hallazgo administrativo, por omitir una de las reglas pactadas en el pliego de condiciones en el marco del concurso de méritos No. IDIGER-CM-002-2017"/>
    <s v="Dar cumplimiento a las Comunicaciones Internas con lineamientos de la Oficina Asesora Jurídica sobre como se deben estructurar los estudios previos en las diferentes modalidades de selección, teniendo en cuenta la normatividad vigente y los lineamiento de"/>
    <s v="Estudios previos y pliegos de condiciones"/>
    <s v="Dos documentos modificados"/>
    <n v="2"/>
    <s v="Subdirecci de Reducción de Riesgos y Adaptación a Cambio Climático apoyo de Oficina Asesora Jurídica"/>
    <d v="2019-04-24T00:00:00"/>
    <d v="2020-03-31T00:00:00"/>
    <m/>
    <m/>
    <n v="100"/>
    <s v="06/27/2019 Se han socializado en las reuniones de coordinación de obras y se ha remitido por correo electrónico las Comunicaciones Internas con lineamientos de la Oficina Asesora Jurídica sobre como se deben estructurar los estudios previos en las diferen"/>
    <m/>
    <m/>
    <m/>
    <m/>
    <m/>
    <s v="23/07/2019: El 31 de mayo de 2019  se adelantó reunión en la Oficina Asesora Jurídica con el lider del proceso de gestión precontractual con el fin de actualizar los estudio previos de las diferentes modalidades de selección, actualizar los documentos com"/>
    <m/>
    <m/>
    <m/>
    <m/>
    <n v="0"/>
    <m/>
    <n v="50"/>
    <s v="En este segumiento mediante acta de reunion con fecha del 31/05/2019 realizada por la oficina asesora juridica, con el lider del proceso de gestión precontractual con el fin de actualizar los estudio previos de las diferentes modalidades de selección, act"/>
    <n v="50"/>
    <s v="La dependencia indica que de acuerdo a la normatividad vigente se encuentran en el proceso de modificación del formato de estudios previos. Para poder dar cierre a esta acción se debe formalizar y publicar dicho formato y adicionalmente el de pliego de co"/>
    <n v="0.77"/>
    <s v="27/12/2019 DFRCH. Se anexa correo electronico donde se encuentra la trazabilidad del estudio previo de INTERVENTORIA DE OBRA para su visto bueno el cual fue remitido por Anamilena Alvarez el cual se encuentra en revision por parte de la OAJ. _x000a_Se deja como"/>
    <s v="EN EJECUCIÓN"/>
    <n v="100"/>
    <s v="30/04/2020: Se observó la comunicación  2020IE433 del 30/01/220 asunto: obligaciones especificas de los estudios previos, remtida por la OAJ  a los subdirectos y jefes del IDIGER. SANH"/>
    <s v="EN EJECUCIÓN"/>
    <m/>
    <n v="1"/>
    <s v="Julio 2020: Se identifican las  copias digitales de los estudios previos y los pliegos de condiciones correspondientes a los sguientes proyectos de ejecución de obras y _x000a_Contrato 398 de 2019 - Juan José Rondón._x000a_Contrato 490 de 2019 - Monterrey._x000a_Contrato 4"/>
    <s v="CUMPLIDA"/>
    <n v="1"/>
    <s v="Julio 2020: Se identifican las  copias digitales de los estudios previos y los pliegos de condiciones correspondientes a los sguientes proyectos de ejecución de obras y _x000a_Contrato 398 de 2019 - Juan José Rondón._x000a_Contrato 490 de 2019 - Monterrey._x000a_Contrato 4"/>
    <s v="CUMPLIDA"/>
    <n v="1"/>
    <s v="Se identifican las copias digitales de los estudios previos y los pliegos de condiciones correspondientes a los sguientes proyectos de ejecución de obras y _x000a_ Contrato 490-2019 y 491-2019: Monterrey._x000a_ Contrato 488-2019 y 489-2019: Divino Niño._x000a_ Contrato 39"/>
    <x v="0"/>
  </r>
  <r>
    <n v="53"/>
    <x v="0"/>
    <x v="1"/>
    <s v="2019 2019"/>
    <x v="2"/>
    <s v="3.1.3.12"/>
    <x v="1"/>
    <x v="2"/>
    <s v="Control Gestión"/>
    <s v="Control Fiscal Interno"/>
    <x v="0"/>
    <s v="Hallazgo administrativo, por omitir una de las reglas pactadas en el pliego de condiciones en el marco del concurso de méritos No. IDIGER-CM-002-2017"/>
    <s v="Expedir Comunicaciones Internas a los Subdirectores y Jefes de Oficina con lineamientos de cómo se debe exigir la experiencia específica de los estudios previos , teniendo en cuenta la normatividad vigente y los lineamiento de Colombia Compra Eficiente."/>
    <s v="Comunicación Interna"/>
    <s v="Comunicación Interna proyectada"/>
    <n v="1"/>
    <s v="Subdirecci de Reducción de Riesgos y Adaptación a Cambio Climático apoyo de Oficina Asesora Jurídica"/>
    <d v="2019-04-23T00:00:00"/>
    <d v="2020-04-07T00:00:00"/>
    <m/>
    <m/>
    <m/>
    <s v="06/27/2019  Esta acción se encuentra en proceso de implementación por parte de Juridica_x000a__x000a_12/12/2019 Acciones realizadas: _x000a_Esta acción se encuentra en proceso de implementación por parte de Jurídica_x000a_*Comunicación interna a los supervisores y subdirecciones"/>
    <m/>
    <m/>
    <m/>
    <m/>
    <m/>
    <s v="23/07/2019: Esta adelantando el borrador de la comunicación interna que se remitirá a las Subdirección y Oficina del Idiger, para lo cual el día 23 de Julio de 2019, el Lider del proceso Precontractual remitió insumo para proyectar la comunicación. Igualm"/>
    <m/>
    <m/>
    <m/>
    <m/>
    <n v="0"/>
    <m/>
    <n v="1"/>
    <s v="En seguimiento realizado a la OAJ, cuenta actualmente con el insumo para adelantar la comunicacion y poder ejecutar las acciones correspondientes. pendiente evidencia._x000a_DFRCH 24/07/2019"/>
    <n v="1"/>
    <s v="DFRCH 28/10/2019 De acuerdo a las acciones descritas en este punto se evidenció comunicacion interna a los supervisores y subdirecciones respescto a los lineamientos que establece Colombia Compra Eficiente. _x000a_Documento remitido por la referente de la OAJ p"/>
    <n v="1"/>
    <s v="27/12/2019 DFRCH. _x000a_En el seguimiento que se realizó al plan de mejoramiento se evidenció como se establecen en el proceso de obra la experiencia especifica en un lineamiento que dio la OAJ. _x000a_Lorena Barón. "/>
    <s v="CUMPLIDA"/>
    <n v="100"/>
    <s v="30/04/2020: Se observó la comunicación  2020IE433 del 30/01/220 asunto: obligaciones especificas de los estudios previos, remtida por la OAJ  a los subdirectos y jefes del IDIGER. SANH"/>
    <s v="EN EJECUCIÓN"/>
    <m/>
    <n v="1"/>
    <s v="Se identifica  la comunicacion interna No. 2019IE4877 del 10-10-2019 a todas la Sudiinformando una serie de lineamientos sobre la Experiencia Especifica establecidos por Colombia Compra Eficiente y la Camara Colobiana de la Infraestructura. Dihca comunica"/>
    <s v="CUMPLIDA"/>
    <n v="1"/>
    <s v="Se identifica  la comunicacion interna No. 2019IE4877 del 10-10-2019 a todas la Sudiinformando una serie de lineamientos sobre la Experiencia Especifica establecidos por Colombia Compra Eficiente y la Camara Colobiana de la Infraestructura. Dihca comunica"/>
    <s v="CUMPLIDA"/>
    <n v="1"/>
    <s v="Se identifica la comunicacion interna No. 2019IE4877 del 10-10-2019 a todas la Sudiinformando una serie de lineamientos sobre la Experiencia Especifica establecidos por Colombia Compra Eficiente y la Camara Colobiana de la Infraestructura. DIcha comunicac"/>
    <x v="0"/>
  </r>
  <r>
    <n v="54"/>
    <x v="0"/>
    <x v="1"/>
    <s v="2019 2019"/>
    <x v="2"/>
    <s v="3.1.3.13"/>
    <x v="0"/>
    <x v="2"/>
    <s v="Control Gestión"/>
    <s v="Control Fiscal Interno"/>
    <x v="1"/>
    <s v="Hallazgo administrativo con presunta incidencia disciplinaria, por falta de exigencia, control y seguimiento de las garantías del contrato de obra No. 416 de 2018"/>
    <s v="Establecer en los estudios previos dentro de las obligaciones del idiger el &quot; Realizar el seguimiento a las clausulas contractuales una vez se realicen modificaciones o adiciones a los contratos&quot;"/>
    <s v="Estudios previos y pliegos de condiciones"/>
    <s v="Estudios previos con la obligacion de la entidad / total de procesos de la vigencia"/>
    <n v="100"/>
    <s v="Oficina TICS"/>
    <d v="2019-04-17T00:00:00"/>
    <d v="2020-04-07T00:00:00"/>
    <m/>
    <m/>
    <m/>
    <m/>
    <m/>
    <m/>
    <m/>
    <m/>
    <m/>
    <m/>
    <m/>
    <m/>
    <n v="0.1"/>
    <s v="24/04/2020. Después de la socialización a los funcionarios de la oficina TIC responsables de la elaboración de los estudios previos para incluir la obligación definida en el plan de acción no cursa ninguna elaboración del estudio previo, para entregar ava"/>
    <n v="0"/>
    <m/>
    <m/>
    <s v="Seguimiento  18 de julio de 2019: No se observó registro de avance por parte de la oficina TICS"/>
    <m/>
    <s v="Seguimiento 11 de Octubre de 2019 la Oficina TICS mediante correo electronico envia a los funcionarios responsables de TIC, recordando la inclusión de la obligación en los estudios previos. Esta acción culmina en el mes de abril de 2019"/>
    <m/>
    <s v="Mediante correo electronico del 9 de Octubre de 2019;  envia a los funcionarios responsables de TIC, recordando la inclusión de la obligación en los estudios previos. Esta acción culmina en el mes de abril de 2020"/>
    <s v="EN EJECUCIÓN"/>
    <n v="0.15"/>
    <s v="29/04/2020: Se observó  mediante correo electronico del 9 de Octubre de 2019;  envia a los funcionarios responsables de TIC, recordando la inclusión de la obligación en los estudios previos, sin embargo  de acuerdo a lo reportado por TICS  &quot;no cursa ningu"/>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Se presentan evidencias en las que se incorpora en los estudios previos de Estudios Previos Contratación Prestación De Servicios Profesionales  O De Apoyo A La Gestión  GC-FT-22 en el numeral 11. &quot;designación del supervisor del contrato&quot; en la cual indica"/>
    <x v="0"/>
  </r>
  <r>
    <n v="55"/>
    <x v="0"/>
    <x v="1"/>
    <s v="2019 2019"/>
    <x v="2"/>
    <s v="3.1.3.14"/>
    <x v="0"/>
    <x v="2"/>
    <s v="Control Gestión"/>
    <s v="Control Fiscal Interno"/>
    <x v="1"/>
    <s v="Hallazgo administrativo con presunta incidencia disciplinaria, por delegar una supervisión en el marco del contrato de obra 416 de 2017"/>
    <s v="Preveer en los pliegos de condiciones de contrato de obra pública que tenga adicional la entrega de elementos, además de las contratación de la interventoria para la obra la designación de un supervisor para la recepción de los bienes adquiridos."/>
    <s v="Interventoria en los contratos de obra con valor superior a la menor cuantia"/>
    <s v="Contratos de interventoria / Contratos del obras supervisados por la oficina TIC con valor superior a la menor cuant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m/>
    <n v="0"/>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n v="0"/>
    <s v="La OFicina TICs manifiesta que  no se han presentado contratos de obra ni de interventoria supervisados por la oficina TIC en el periodo de seguimiento. La oficina TIC se encuentra atenta a designaciones por por parte de la direccion general de contratos "/>
    <s v="EN EJECUCIÓN"/>
    <n v="0"/>
    <s v="29/04/2020:De acuerdo a la Oficina  de informativa y sistemas , &quot;No se han presentado contratos de obra ni de interventoria supervisados por la oficina TIC en el periodo de seguimiento. La oficina TIC se encuentra atenta a designaciones por por parte de l"/>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Se presentan evidencias del LINK del proceso de contratación IDIGER-LIC-003-2020 correspondiente a la obra pública a desarrollar en el barrio Los Laches en el cual se pude evidencia que en el documento denominado &quot; Documento Complementario al proyecto de "/>
    <x v="0"/>
  </r>
  <r>
    <n v="56"/>
    <x v="0"/>
    <x v="1"/>
    <s v="2019 2019"/>
    <x v="2"/>
    <s v="3.1.3.15"/>
    <x v="0"/>
    <x v="2"/>
    <s v="Control Gestión"/>
    <s v="Control Fiscal Interno"/>
    <x v="1"/>
    <s v="Hallazgo administrativo con presunta incidencia disciplinaria por vulnerar el principio de transparencia en la subasta inversa IDIGER-SA-MC-014-2017"/>
    <s v="En el estudio de mercado de las subastas se solicitara unicamente lo establecido en 2.2.1.2.1.2.1 decreto 1082 2015 y en la matriz de riesgo se establecera el concepto de incompatibilidad de tecnologia, salvo que se trate de un único proveedor."/>
    <s v="Fichas tecnicas ajustadas al decreto"/>
    <s v="Procesos con fichas tecnicas ajustadas al decreto / procesos de subasta de la oficina TIC durante la vigencia"/>
    <n v="100"/>
    <s v="Oficina TICS"/>
    <d v="2019-04-17T00:00:00"/>
    <d v="2020-04-07T00:00:00"/>
    <m/>
    <m/>
    <m/>
    <m/>
    <m/>
    <m/>
    <m/>
    <m/>
    <m/>
    <m/>
    <m/>
    <m/>
    <s v="0/0 "/>
    <s v="24/04/2020 No se han presentado procesos de subasta supervisados por oficina TIC en el periodo de seguimiento. La oficina TIC se encuentra atenta al plan de adquisiciones para implementar la accion en cuanto surja un proceso de tipo subasta_x000a__x000a_20/09/2020_x000a_Pa"/>
    <n v="0"/>
    <m/>
    <m/>
    <s v="Seguimiento  18 de julio de 2019: No se observó registro de avance por parte de la oficina TICS"/>
    <n v="0"/>
    <s v="Seguimiento 11 de Octubre de 2019 la Oficina TICS no reporta avance debido a que a la fecha en la oficina TICS procesos de subasta supervisados por oficina TIC .La acción culmina en abril de 2020. MLBC"/>
    <n v="0"/>
    <s v="la Oficina TICS no reporta avance debido a que a la fecha en la oficina TICS procesos de subasta supervisados por oficina TIC .La acción culmina en abril de 2020. MLBC"/>
    <s v="EN EJECUCIÓN"/>
    <n v="0"/>
    <s v="29/04/2020: De acuerdo a la Oficina  de informativa y sistemas &quot;No se han presentado procesos de subasta supervisados por oficina TIC en el periodo de seguimiento. La oficina TIC se encuentra atenta al plan de adquisiciones para implementar la accion en c"/>
    <s v="EN EJECUCIÓN"/>
    <m/>
    <m/>
    <s v="31/07/2020 Durante este periodo no se presentaron seguimientos, asi como evidencias o soportes  de la gestion de la acción planteada._x000a__x000a_Se recomienda que frente al vencimiento de la accion, se tomen las medidas pertinentes tendientes a gartantizar su cumpl"/>
    <s v="VENCIDA"/>
    <n v="1"/>
    <s v="_x000a_26/10/2020 Según el seguimiento realizado el dia 30/09/2020 el cual  hace referencia de la publicacion de bolsa de repuestos, planteado como una subasta, en la que se indica la la inclusion en la matriz de riesgos por incompatibilidad tecnologica, una ve"/>
    <s v="CUMPLIDA"/>
    <n v="1"/>
    <s v="Se reporta evidencia del Contrato 583 de 2020, el cual de bolsa de repuestos, planteado como una subasta, en la que se indica la la inclusion en la matriz de riesgos por incompatibilidad tecnologica, durante el periodo de ejecucion de la accion no se pres"/>
    <x v="0"/>
  </r>
  <r>
    <n v="57"/>
    <x v="0"/>
    <x v="1"/>
    <s v="2019 2019"/>
    <x v="2"/>
    <s v="3.1.3.16"/>
    <x v="0"/>
    <x v="2"/>
    <s v="Control Gestión"/>
    <s v="Control Fiscal Interno"/>
    <x v="1"/>
    <s v="Hallazgo administrativo con presunta incidencia disciplinaria, por debilidades en la interventoría y supervisión del contrato de obra 416 de 2017 y contrato de interventoría 420 de 2017"/>
    <s v="Realizar el diseño de el formato &quot;Transferencia de conocimiento de servicios tecnologicos&quot; , registrarlo en el sistema de gestión de calidad e implementarlo en los contratos cuya obligación involucre transferencia de conocimiento por parte del proveedor."/>
    <s v="% de implementacion de los formatos durante la vigencia"/>
    <s v="Formatos diligenciados / Procesos contractuales requeridos"/>
    <n v="100"/>
    <s v="Oficina TICS"/>
    <d v="2019-04-17T00:00:00"/>
    <d v="2020-04-07T00:00:00"/>
    <m/>
    <m/>
    <m/>
    <m/>
    <m/>
    <m/>
    <m/>
    <m/>
    <m/>
    <m/>
    <m/>
    <m/>
    <n v="0.15"/>
    <s v="24/04/2020. El formato TC-FT-18 Formato Transferencia Conocimiento Servicios Tecnologicos. Fué revisado por la oficina de planeación y se envío a Gestión Documental para su revisión y posterior publicación.                             13/05/2020. El forma"/>
    <n v="0"/>
    <m/>
    <m/>
    <s v="Seguimiento  18 de julio de 2019: No se observó registro de avance por parte de la oficina TICS"/>
    <n v="0.15"/>
    <s v="Seguimiento 11 de Octubre de 2019: se evidencia borrador del Acta de transferencia de conocimiento _x000a_de servicios tecnologico.Pendiente de ser aprobado por la Oficina Asesora de Planeación. MLBC"/>
    <m/>
    <s v="31 de diciembre de 2019_x000a_No se reporta avance por parte de la oficina TICS"/>
    <s v="EN EJECUCIÓN"/>
    <n v="100"/>
    <s v="29/04/2020: No se evidenció Realizar el diseño de el formato &quot;Transferencia de conocimiento de servicios tecnologicos&quot; formato TC-FT-18  en el mapa de procesos , de acuerdo a TICS este formato _x000a_ Fué revisado por la oficina de planeación y enviado  a Gesti"/>
    <s v="EN EJECUCIÓN"/>
    <m/>
    <n v="1"/>
    <s v="31/07/2020 El formato en mencion esta implemntado desde el mes de mayo de 2020"/>
    <s v="CUMPLIDA"/>
    <n v="1"/>
    <s v="31/07/2020 El formato en mencion esta implemntado desde el mes de mayo de 2020"/>
    <s v="CUMPLIDA"/>
    <n v="1"/>
    <s v="Se encuentra formato establecido TC-FT-18 Formato Transferencia Conocimiento Servicios Tecnologicos para su uso cuando se presente contratos que lo requieran por su naturaleza en la Oficina de TICS."/>
    <x v="0"/>
  </r>
  <r>
    <n v="58"/>
    <x v="0"/>
    <x v="1"/>
    <s v="2019 2019"/>
    <x v="2"/>
    <s v="3.1.3.17"/>
    <x v="0"/>
    <x v="2"/>
    <s v="Control Gestión"/>
    <s v="Control Fiscal Interno"/>
    <x v="1"/>
    <s v="Hallazgo administrativo con presunta incidencia disciplinaria, por falta de seguimiento por parte de la interventoría e IDIGER frente a la cancelación de la contribución parafiscal al Fondo Nacional de Formación Profesional de la Industria de la Construcc"/>
    <s v="Incluir la obligacion al contratista: &quot;El contratista deberá anexar el recibo de pago al(FIC)correspondiente a la ejecución del presente contrato de obra, para la suscripción del acta de liquidación&quot; y a la interventoria: &quot;Verificar que el contratista ane"/>
    <s v="% contratos de obra e interventoria con la obligación del FIC"/>
    <s v="contratos con la obligacion FIC/Total de contratos de obra e interventoria de la oficina TIC durante la vigenc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m/>
    <m/>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m/>
    <s v="la Oficina TICS no reporta avance debido a que a la fecha en la oficina TICS no se han presentado contratos de obra ni de interventoria.La acción culmina en abril de 2020.  MLBC"/>
    <s v="EN EJECUCIÓN"/>
    <n v="0"/>
    <s v="29/04/2020:  De acuerdo a lo informado por TICS&quot; no se han  presentado contratos de obra ni de interventoria supervisados por la oficina TIC en el periodo de seguimiento. La oficina TIC se encuentra atenta a designaciones por por parte de la direccion gen"/>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Se presenta evidencia relacionada con el link del proceso de contratación IDIGER-LIC-003-2020correspondiente a la obra pública a desarrollar en el barrio Los Laches en el cual se pude evidencia que en el documento denominado &quot; Documento Complementario al "/>
    <x v="0"/>
  </r>
  <r>
    <n v="59"/>
    <x v="0"/>
    <x v="1"/>
    <s v="2019 2019"/>
    <x v="2"/>
    <s v="3.1.3.18"/>
    <x v="0"/>
    <x v="2"/>
    <s v="Control Gestión"/>
    <s v="Control Fiscal Interno"/>
    <x v="0"/>
    <s v="Hallazgo administrativo por deficiencia en los controles de la supervisión y falencias en la planeación de los contratos de logística 345 de 2014 y 290 de 2018"/>
    <s v="Elaborar, implementar y socializar una guía que contenga las instrucciones a seguir por parte de las dependencias solicitantes de los servicios del contrato del apoyo logistíco antes, durante y después del evento"/>
    <s v="Guía de instrucciones para el uso del contrato de apoyo logístico"/>
    <s v="1 Guía elaborada y implementada"/>
    <n v="1"/>
    <s v="Subdirección Corporativa y de Asuntos Disciplinarios"/>
    <d v="2019-05-02T00:00:00"/>
    <d v="2019-06-28T00:00:00"/>
    <m/>
    <m/>
    <m/>
    <m/>
    <m/>
    <m/>
    <n v="1"/>
    <s v="23 de julio de 2019_x000a__x000a_Se elaboró la guía y se remitió a la OAP a través de correo institucional_x000a__x000a_Octubre de 2019_x000a_Se elaboró un instructivo para la programación de servicios de apoyo logísitco, acompañado de un formato de solicitud delevento, documentos que"/>
    <m/>
    <m/>
    <m/>
    <m/>
    <m/>
    <m/>
    <n v="0"/>
    <m/>
    <n v="0.8"/>
    <s v="Se identifican los siguientes soportes: Correo enviado a OAP para aprobación del documento: INSTRUCTIVO PARA LA PROGRAMACION DE SERVICIOS_x000a__x000a_DE APOYO LOGISTICO y el documento  relacionado. SE asigna un 80% de cumplimiento hasta aprobación. Se encuentra Venc"/>
    <n v="1"/>
    <s v="El documento se encuentra publicado en el proceso de Gestión Administrativa en el siguiente link: https://www.idiger.gov.co/web/guest/administrativa se adjuntan:MP-IN-01 Instructivo apoyo Logístico_x000a_MP-FT-01 Formato de solicitud del Evento"/>
    <n v="1"/>
    <s v="El documento se encuentra publicado en el proceso de Gestión Administrativa en el siguiente link: https://www.idiger.gov.co/web/guest/administrativa se adjuntan:MP-IN-01 Instructivo apoyo Logístico_x000a_MP-FT-01 Formato de solicitud del Evento"/>
    <s v="CUMPLIDA"/>
    <n v="1"/>
    <s v="El documento se encuentra publicado en el proceso de Gestión Administrativa en el siguiente link: https://www.idiger.gov.co/web/guest/administrativa se adjuntan:MP-IN-01 Instructivo apoyo Logístico_x000a_MP-FT-01 Formato de solicitud del Evento_x000a__x000a_CERRADA AUDITOR"/>
    <s v="CUMPLIDA"/>
    <s v="CERRADA AUDITORIA CÓD 57 PAD 2020"/>
    <n v="1"/>
    <s v="CERRADA AUDITORIA CÓD 57 PAD 2020"/>
    <s v="CUMPLIDA"/>
    <n v="1"/>
    <s v="CERRADA AUDITORIA CÓD 57 PAD 2020"/>
    <s v="CUMPLIDA"/>
    <n v="1"/>
    <s v="CERRADA AUDITORIA CÓD 57 PAD 2020"/>
    <x v="0"/>
  </r>
  <r>
    <n v="60"/>
    <x v="0"/>
    <x v="1"/>
    <s v="2019 2019"/>
    <x v="2"/>
    <s v="3.1.3.18"/>
    <x v="1"/>
    <x v="2"/>
    <s v="Control Gestión"/>
    <s v="Control Fiscal Interno"/>
    <x v="0"/>
    <s v="Hallazgo administrativo por deficiencia en los controles de la supervisión y falencias en la planeación de los contratos de logística 345 de 2014 y 290 de 2018"/>
    <s v="Solicitar a la empresa contratista un informe mensual de la ejecución del contrato"/>
    <s v="Informe de ejecución del contrato"/>
    <s v="Número de informes de ejecución del contrato/Plazo del contrato(meses)"/>
    <n v="100"/>
    <s v="Subdirección Corporativa y de Asuntos Disciplinarios"/>
    <d v="2019-08-01T00:00:00"/>
    <d v="2019-12-31T00:00:00"/>
    <m/>
    <m/>
    <m/>
    <m/>
    <m/>
    <m/>
    <n v="0.5"/>
    <s v="Octubre de 2019:_x000a_No se realizó contrato de apoyo logístico en el IDIGER. En reemplazo se suscribio el contrato de suministro de alimentos No. 447 de 2019, en el cual se establece la obligación específica No. 17: &quot; Entregar con la cuenta de cobro la consta"/>
    <m/>
    <m/>
    <m/>
    <m/>
    <m/>
    <m/>
    <n v="0"/>
    <m/>
    <m/>
    <s v="19/07/2019  La acción se iniciará en agosto de acuerdo a lo programado, pues alli se firmará el nuevo contrato de logística. DKRP"/>
    <m/>
    <s v="La SCAD manifiesta que no se realizó contrato de apoyo logístico en el IDIGE,  sino contrato de suministro de alimentos No. 447 de 2019 (4 meses: El pago se hará en mensualidades contra la presentación de factura), en el cual  esta  la obligación específi"/>
    <n v="1"/>
    <s v="Se evidencia soportes de la ejecución del contrato, en donde se muestra como fue la ejecución del mismo de conformidad con lo solicitado.Se relaciona en un cuadro de excel con 10 refrigerios entregados para un total de $9928170. Empresa ROKY`s FOOD. _x000a_El c"/>
    <s v="CUMPLIDA"/>
    <n v="1"/>
    <s v="Se evidencia soportes de la ejecución del contrato, en donde se muestra como fue la ejecución del mismo de conformidad con lo solicitado.Se relaciona en un cuadro de excel con 10 refrigerios entregados para un total de $9928170. Empresa ROKY`s FOOD. _x000a_El c"/>
    <s v="CUMPLIDA"/>
    <s v="CERRADA AUDITORIA CÓD 57 PAD 2020"/>
    <n v="1"/>
    <s v="CERRADA AUDITORIA CÓD 57 PAD 2020"/>
    <s v="CUMPLIDA"/>
    <n v="1"/>
    <s v="CERRADA AUDITORIA CÓD 57 PAD 2020"/>
    <s v="CUMPLIDA"/>
    <n v="1"/>
    <s v="CERRADA AUDITORIA CÓD 57 PAD 2020"/>
    <x v="0"/>
  </r>
  <r>
    <n v="61"/>
    <x v="0"/>
    <x v="1"/>
    <s v="2019 2019"/>
    <x v="2"/>
    <s v="3.2.1.1"/>
    <x v="0"/>
    <x v="2"/>
    <s v="Control Gestión"/>
    <s v="Control Fiscal Interno"/>
    <x v="1"/>
    <s v="Hallazgo administrativo con presunta incidencia disciplinaria, por la baja ejecución presupuestal de los proyectos de inversión 1158 y 1178, contraviniendo el principio de anualidad y planeación establecidos en el Estatuto Orgánico del Presupuesto"/>
    <s v="Realizar inventario semestral de necesidades de herramientas, accesorios y/o equipos que se requieren para garantizar el cumplimiento de las metas del proyecto 1178. Los cuales permitan evidenciar las necesidades de compras para el CDLyR con anterioridad,"/>
    <s v="Inventario semestral de HEAS"/>
    <s v="(N° de invetarios HEAS realizados/ 2 inventarios HEAS)*100"/>
    <n v="100"/>
    <s v="Subd. Manejo de Emergencias"/>
    <d v="2019-04-15T00:00:00"/>
    <d v="2019-12-31T00:00:00"/>
    <m/>
    <m/>
    <m/>
    <m/>
    <n v="1"/>
    <s v="22-07-2019: Se elaboró el plan de adquisiones de la SMEyD, como una herramienta mediante la cual se realiza el inventario de las necesidades de HEAS, identificando y priorizando confome al presupuesto y el tiempo de ejecución. Se adjunta el plan para los "/>
    <m/>
    <m/>
    <m/>
    <m/>
    <m/>
    <m/>
    <m/>
    <m/>
    <n v="0"/>
    <m/>
    <n v="0"/>
    <s v="La dependencia remite como soporte excel con procesos de compra. Como evidncia se reuiere inventario semestral de acuerdo a la acciòn formulada: Realizar inventario semestral de necesidades de herramientas, accesorios y/o equipos que se requieren para gar"/>
    <m/>
    <m/>
    <n v="1"/>
    <s v="Con el propósito de realizar mayor control a las necesidades en recursos, herramientas, equipos y otros, de la Subdirección para el Manejo de Emergencias y Desastres-SMEYD, se elaboró un documento de control en el cual se describen los procesos requeridos"/>
    <s v="CUMPLIDA"/>
    <m/>
    <m/>
    <s v="CUMPLIDA"/>
    <s v="CERRADA AUDITORIA CÓD 57 PAD 2020"/>
    <n v="1"/>
    <s v="CERRADA AUDITORIA CÓD 57 PAD 2020"/>
    <s v="CUMPLIDA"/>
    <n v="1"/>
    <s v="CERRADA AUDITORIA CÓD 57 PAD 2020"/>
    <s v="CUMPLIDA"/>
    <n v="1"/>
    <s v="CERRADA AUDITORIA CÓD 57 PAD 2020"/>
    <x v="0"/>
  </r>
  <r>
    <n v="62"/>
    <x v="0"/>
    <x v="1"/>
    <s v="2019 2019"/>
    <x v="2"/>
    <s v="3.2.1.1"/>
    <x v="1"/>
    <x v="2"/>
    <s v="Control Gestión"/>
    <s v="Control Fiscal Interno"/>
    <x v="1"/>
    <s v="Hallazgo administrativo con presunta incidencia disciplinaria, por la baja ejecución presupuestal de los proyectos de inversión 1158 y 1178, contraviniendo el principio de anualidad y planeación establecidos en el Estatuto Orgánico del Presupuesto"/>
    <s v="Daremos estricto cumplimiento a los decretos 111 de 1996, 714 de 1996 y la ley 819 de 2003."/>
    <s v="Proyecto 1158"/>
    <s v="Presupuesto programado/ Presupuesto aprobado"/>
    <n v="100"/>
    <s v="Subdireccion Reducción"/>
    <d v="2019-04-15T00:00:00"/>
    <d v="2019-12-31T00:00:00"/>
    <m/>
    <m/>
    <m/>
    <s v="10/01/2017 Acciones realizadas _x000a_Se realiza el monitoreo semanal al avance de la ejecución de la meta mediante el informe semanal de interventoría y las actas de Comité de obra. _x000a__x000a_Evidencias_x000a_Se adjuntan como evidencia los informes semanal de ejecución de o"/>
    <m/>
    <m/>
    <m/>
    <m/>
    <m/>
    <m/>
    <m/>
    <m/>
    <m/>
    <m/>
    <n v="0"/>
    <m/>
    <n v="0.25"/>
    <s v="SEGUIMIENTO JULIO DE 2019: La dependencia informa que se ha dado estricto cumplimiento a los decretos 111 de 1996, 714 de 1996 y la ley 819 de 2003, en reporte del PACA con corte  de junio. Se requieren los soportes de cumplimiento."/>
    <n v="0.5"/>
    <s v="SEGUIMIENTO OCTUBRE OCI: La dependencia remite actas de comités de las obras Casagrande, Porvenir, Serranías, Arabia, La Estrada y Juan José Rondón y los informes de monitoreo semanal realizados por la interventoría. Se recomienda continuar con la ejecuci"/>
    <n v="0.88"/>
    <s v="Se presenta a cierre de diciembre de 2019 una ejecución del 88% del proyecto 1158  -Reducción del riesgo y adaptacion al cambio climático. Se adjunta informe de gestión y Ejecución presupuestal asociada y control sobre obras"/>
    <s v="VENCIDA"/>
    <m/>
    <m/>
    <s v="CUMPLIDA"/>
    <s v="CERRADA AUDITORIA CÓD 57 PAD 2020"/>
    <n v="1"/>
    <s v="CERRADA AUDITORIA CÓD 57 PAD 2020"/>
    <s v="CUMPLIDA"/>
    <n v="1"/>
    <s v="CERRADA AUDITORIA CÓD 57 PAD 2020"/>
    <s v="CUMPLIDA"/>
    <n v="1"/>
    <s v="CERRADA AUDITORIA CÓD 57 PAD 2020"/>
    <x v="0"/>
  </r>
  <r>
    <n v="63"/>
    <x v="0"/>
    <x v="1"/>
    <s v="2019 2019"/>
    <x v="2"/>
    <s v="3.2.1.2"/>
    <x v="0"/>
    <x v="2"/>
    <s v="Control Gestión"/>
    <s v="Control Fiscal Interno"/>
    <x v="1"/>
    <s v="Hallazgo administrativo con presunta incidencia disciplinaria, por ejecutar recursos de los proyectos de inversión 1172, 1178, 1158 en gastos de funcionamiento, en el contrato No. 290 de 2018"/>
    <s v="Solicitar y aplicar un concepto a la Secretaría Distrital de Planeación sobre la viabilidad de incluir gastos operativos en proyectos de inversión"/>
    <s v="Concepto de la Secretaría Distrital de Planeación"/>
    <s v="1 concepto aplicado"/>
    <n v="1"/>
    <s v="Sub Corporativa y de Asuntos Disciplin - Ofi Asesora Planeac con apoyo gerentes proye 1172-1178-1158"/>
    <d v="2019-05-02T00:00:00"/>
    <d v="2019-07-31T00:00:00"/>
    <m/>
    <m/>
    <m/>
    <m/>
    <m/>
    <m/>
    <n v="1"/>
    <s v="Se solicitó concepto a la Secretaría de Planeación y a la Secretaría de Hacienda Distrital a través de comunicación radicada con el No. 2019EE10053 y 2019EE9986  respectivamente en donde se menciona lo siguiente:_x000a_&quot;Con el fin de aclarar conceptos técnicos "/>
    <m/>
    <m/>
    <m/>
    <m/>
    <m/>
    <m/>
    <n v="0"/>
    <m/>
    <m/>
    <s v="19/07/2019 Se solicitó concepto a la Secretaría de Planeación y a la Secretaría de Hacienda Distrital a través de comunicación radicada con el No. 2019ee10053 y 2019EE9986.  Se valora al 50% en atención a que se cumple con la solicitud a las entidades res"/>
    <n v="1"/>
    <s v="22/08/2019: Se identifican  comunicaciones  por parte de la Secretaría de Hacienda a través de la Comunicación radicada con el Número 2019ER14882 del 8 de agosto de 2019 IDIGER y 2019EE144928 del 2 de agosto de 2019 SH y la Secretaría de Planeación a trav"/>
    <n v="1"/>
    <s v="Se identifican  comunicaciones  por parte de la Secretaría de Hacienda a través de la Comunicación radicada con el Número 2019ER14882 del 8 de agosto de 2019 IDIGER y 2019EE144928 del 2 de agosto de 2019 SH y la Secretaría de Planeación a través de la rad"/>
    <s v="CUMPLIDA"/>
    <n v="0"/>
    <s v="La respuesta y soportes remitidos a la Contraloría como respuesta al Informe Preliminar de Auditoría Cód 57 PAD 2020, finalmente dieron por cerrada la acción en el Informe Definitiva Radicado con Cordis 2020ER6396 del 14/05/2020."/>
    <s v="CUMPLIDA"/>
    <s v="CERRADA AUDITORIA CÓD 57 PAD 2020"/>
    <n v="1"/>
    <s v="CERRADA AUDITORIA CÓD 57 PAD 2020"/>
    <s v="CUMPLIDA"/>
    <n v="1"/>
    <s v="CERRADA AUDITORIA CÓD 57 PAD 2020"/>
    <s v="CUMPLIDA"/>
    <n v="1"/>
    <s v="CERRADA AUDITORIA CÓD 57 PAD 2020"/>
    <x v="0"/>
  </r>
  <r>
    <n v="64"/>
    <x v="0"/>
    <x v="1"/>
    <s v="2019 2019"/>
    <x v="2"/>
    <s v="3.2.1.3"/>
    <x v="0"/>
    <x v="2"/>
    <s v="Control Gestión"/>
    <s v="Control Fiscal Interno"/>
    <x v="0"/>
    <s v="Hallazgo administrativo, por la desactualización de las fichas de Estadística Básica de Inversión -EBI y de los documentos de formulación de los Proyectos de inversión 1172, 1158, 1178 y 1166"/>
    <s v="Articular el procedimiento de formulación y/o seguimiento a los proyectos de inversión o el que haga sus veces con los manuales definidos por la Secretaria Distrital de Planeación-SDP y la Secretaría Distrital de Hacienda - SDH en lo referente a modificac"/>
    <s v="Procedimiento Actualizado"/>
    <s v="Un procedimiento actualizado y socializado con el área de planeación y los referentes de cada proyecto."/>
    <n v="1"/>
    <s v="Oficina Asesora de Planeación"/>
    <d v="2019-07-01T00:00:00"/>
    <d v="2020-01-31T00:00:00"/>
    <m/>
    <m/>
    <m/>
    <m/>
    <m/>
    <m/>
    <m/>
    <m/>
    <m/>
    <m/>
    <n v="1"/>
    <s v="Seguimiento 31/12/2019_x000a_Se realizó la actualización del procedimiento Formulación, reformulación y modificación de planes, programas y proyectos de inversión, en la cual se articularon las actividades que se realizan de acuerdo con manuales definidos por l"/>
    <m/>
    <m/>
    <n v="0"/>
    <m/>
    <n v="0.2"/>
    <s v="Seguimiento18 de julio de 2019: Se evidenció con el líder asignado por la OAP que esta oficina ha venido recopilando los lineamientos de la Secretaría Distrital de Planeación que tienen que ver con la actualización de las fichas EBI de los proyectos de in"/>
    <n v="0.2"/>
    <s v="Seguimiento15 de octubre de 2019: Se evidenció que la oficina Asesora de planeación una vez recopilo  los lineamientos de la Secretaría Distrital de Planeación que tienen que ver con la actualización de las fichas EBI de los proyectos de inversión._x000a__x000a_Se re"/>
    <n v="1"/>
    <s v="Seguimiento 31/12/2019_x000a_Se evidenció la actualización del procedimiento Formulación, reformulación y modificación de planes, programas y proyectos de inversión, en la cual se articularon las actividades que se realizan de acuerdo con manuales definidos por"/>
    <s v="CUMPLIDA"/>
    <m/>
    <m/>
    <s v="EN EJECUCIÓN"/>
    <m/>
    <n v="1"/>
    <s v="Seguimiento 31/12/2019_x000a_Se evidenció la actualización del procedimiento Formulación, reformulación y modificación de planes, programas y proyectos de inversión, en la cual se articularon las actividades que se realizan de acuerdo con manuales definidos por"/>
    <s v="CUMPLIDA"/>
    <n v="1"/>
    <s v="Seguimiento 31/12/2019_x000a_Se evidenció la actualización del procedimiento Formulación, reformulación y modificación de planes, programas y proyectos de inversión, en la cual se articularon las actividades que se realizan de acuerdo con manuales definidos por"/>
    <s v="CUMPLIDA"/>
    <n v="1"/>
    <s v="Se evidenció la actualización del procedimiento Formulación, reformulación y modificación de planes, programas y proyectos de inversión, en la cual se articularon las actividades que se realizan de acuerdo con manuales definidos por la Secretaria Distrita"/>
    <x v="0"/>
  </r>
  <r>
    <n v="65"/>
    <x v="0"/>
    <x v="1"/>
    <s v="2019 2019"/>
    <x v="2"/>
    <s v="3.2.1.4"/>
    <x v="0"/>
    <x v="2"/>
    <s v="Control Gestión"/>
    <s v="Control Fiscal Interno"/>
    <x v="0"/>
    <s v="Hallazgo administrativo, por no contar con evaluación ex-post en los proyectos de inversión 1172, 1158, 1178 y 1166 que permitan determinar el cumplimiento de los objetivos del proyecto"/>
    <s v="Incluir dentro del informe de gestión de los proyectos de inversión de la entidad, la evaluación ex post y oficializar la plantilla de reporte dentro del Sistema Integrado de Gestión del IDIGER."/>
    <s v="Informes de Gestión de los proyectos de inversión con evaluación ex proyectos"/>
    <s v="Número de informes con evaluación expost/ Total de informes de gestión"/>
    <n v="4"/>
    <s v="Oficina Asesora de Planeación"/>
    <d v="2019-07-01T00:00:00"/>
    <d v="2020-01-31T00:00:00"/>
    <m/>
    <m/>
    <m/>
    <m/>
    <m/>
    <m/>
    <m/>
    <m/>
    <m/>
    <m/>
    <n v="1"/>
    <s v="Seguimiento 31/01/2019_x000a__x000a_La oficina Asersora de Planeación cuenta con 4 informes de gestión y la respectiva Evaluación Ex-post._x000a__x000a_Seguimiento 31/12/2019_x000a__x000a_Al momento de cuenta con 3 evaluaciones Ex-post correspondientes a los Proyectos 1166, 1178 y 1158._x000a__x000a__x000a_S"/>
    <m/>
    <m/>
    <n v="0"/>
    <m/>
    <n v="0.5"/>
    <s v="Seguimiento  18 de julio de 2019: Se Observó que la OAP elaboró, público y socializo a través de comunicación interna el formato PLF-FT-48 Evaluación Ex-post frente al primer seguimiento  utilizando dicho formato por parte de los responsables y solicitado"/>
    <n v="0.6"/>
    <s v="Seguimiento 15 de octubre de 2019:  se evidencia 2 evaluaciones Ex-post en el formato establecido para tal fin; el proyecto 1178 &quot;Fortalecimiento del Manejo de Emergencias y Desastres&quot; y el Proyecto 1158- Reducción del riesgo y adaptación al cambio climát"/>
    <n v="0.8"/>
    <s v="Seguimiento 31/12/2019_x000a__x000a_Se evidenció 3 evaluaciones Ex-post correspondientes a los Proyectos 1166, 1178 y 1158."/>
    <s v="EN EJECUCIÓN"/>
    <n v="100"/>
    <s v="29/04/20: Se evidenció que la oficina Asesora de Planeación cuenta  las  Evaluaciónes Ex-post_x000a_de los Proyectos 1166, 1178, 1158 y 1172 que permiten  determinar el cumplimiento de los objetivos de los proyectos . MLBC _x000a_"/>
    <s v="EN EJECUCIÓN"/>
    <m/>
    <n v="1"/>
    <s v="29/04/20: Se evidenció que la oficina Asesora de Planeación cuenta  las  Evaluaciónes Ex-post_x000a_de los Proyectos 1166, 1178, 1158 y 1172 que permiten  determinar el cumplimiento de los objetivos de los proyectos . MLBC _x000a_"/>
    <s v="CUMPLIDA"/>
    <n v="1"/>
    <s v="29/04/20: Se evidenció que la oficina Asesora de Planeación cuenta  las  Evaluaciónes Ex-post_x000a_de los Proyectos 1166, 1178, 1158 y 1172 que permiten  determinar el cumplimiento de los objetivos de los proyectos . MLBC _x000a_"/>
    <s v="CUMPLIDA"/>
    <n v="1"/>
    <s v="Se evidenció que la Oficina Asesora de Planeación cuenta las Evaluaciónes Ex-postde los Proyectos 1166, 1178, 1158 y 1172 que permiten determinar el cumplimiento de los objetivos de los proyectos."/>
    <x v="0"/>
  </r>
  <r>
    <n v="66"/>
    <x v="0"/>
    <x v="1"/>
    <s v="2019 2019"/>
    <x v="2"/>
    <s v="3.2.1.5"/>
    <x v="0"/>
    <x v="2"/>
    <s v="Control Gestión"/>
    <s v="Control Fiscal Interno"/>
    <x v="0"/>
    <s v="Hallazgo administrativo, por inconsistencias en el Diligenciamiento de la Ficha de Estadística Básica de Inversión Distrital EBI – D de los proyectos de inversión 1172 y 1178"/>
    <s v="Solicitar la SDP orientaciones metodológicas aplicables a la Gestión de Riesgo en la formulación y seguimiento a proyectos."/>
    <s v="Una comunicación dirigida a la SDP solicitando orientación del impacto de la Gestión de Riesgo."/>
    <s v="Una comunicación dirigida a la SDP"/>
    <n v="1"/>
    <s v="Oficina Asesora de Planeación"/>
    <d v="2019-07-01T00:00:00"/>
    <d v="2020-01-31T00:00:00"/>
    <m/>
    <m/>
    <m/>
    <m/>
    <m/>
    <m/>
    <m/>
    <m/>
    <m/>
    <m/>
    <n v="1"/>
    <s v="Seguimiento a 30/09/2019:_x000a_Se realizó una reunión con la SDP, el 22/08/2019, en la cual indica con respecto a este hallazgo que las actualizaciones a las fichas EBI se hacen cuando requieran Concepto Presupuestal de lo contrario no._x000a__x000a_La territorialización "/>
    <m/>
    <m/>
    <n v="0"/>
    <m/>
    <m/>
    <m/>
    <n v="1"/>
    <s v="Seguimiento 16 de octubre de 2019:Se evidencia comunicación 2019EE9199 el 8 de julio de 2019, dirgida a la Secretaria Distrital de Planeación, solicitando orientaciones metodológicas  aplicables a la Gestión de Riesgo en la Formuilación y seguimiento a pr"/>
    <n v="1"/>
    <s v="Se revisara sostenibilidad  en 2020"/>
    <s v="EN EJECUCIÓN"/>
    <n v="1"/>
    <s v="29/04/2020: Se evidencia comunicación 2019EE9199 el 8 de julio de 2019, dirgida a la Secretaria Distrital de Planeación, solicitando orientaciones metodológicas  aplicables a la Gestión de Riesgo en la Formuilación y seguimiento a proyectos. _x000a_Sin embargo "/>
    <s v="EN EJECUCIÓN"/>
    <m/>
    <n v="1"/>
    <s v="31/07/2020 Durante ese periodo no se han presentado seguimientos por parte de la dependencia, asi como evidencias o soportes relacionadas con la gestión de la acción propuesta._x000a__x000a_Se recomienda adelantar los planes de contingencia orientados a dar continuda"/>
    <s v="CUMPLIDA"/>
    <n v="1"/>
    <s v="31/07/2020 Durante ese periodo no se han presentado seguimientos por parte de la dependencia, asi como evidencias o soportes relacionadas con la gestión de la acción propuesta._x000a__x000a_Se recomienda adelantar los planes de contingencia orientados a dar continuda"/>
    <s v="CUMPLIDA"/>
    <n v="1"/>
    <s v="Se presentan evidencias de la solicitud de orientaciones metodológicas aplicables a la gestión del riesgo, en la formulación y seguimiento a proyectos, presentada desde el IDIGER ala SDA, según Oficio 2019IE9199, allí se solicitan instrucciones puntuales "/>
    <x v="0"/>
  </r>
  <r>
    <n v="67"/>
    <x v="0"/>
    <x v="1"/>
    <s v="2019 2019"/>
    <x v="2"/>
    <s v="3.2.1.6"/>
    <x v="0"/>
    <x v="2"/>
    <s v="Control Gestión"/>
    <s v="Control Fiscal Interno"/>
    <x v="0"/>
    <s v="Hallazgo administrativo, por falencias en la clasificación de los contratos en relación a algunas de las metas de los proyectos de inversión"/>
    <s v="Incluir en el formato de ajuste a la ficha del proyecto de inversión un campo de verificación del objeto con respecto al cumplimiento de la meta proyecto."/>
    <s v="Formato de ajuste a la ficha del proyecto de inversión actualizado"/>
    <s v="Un formato actualizado y socializado con el área de planeación y los referentes de cada proyecto."/>
    <n v="1"/>
    <s v="Oficina Asesora de Planeación"/>
    <d v="2019-04-23T00:00:00"/>
    <d v="2020-04-07T00:00:00"/>
    <m/>
    <m/>
    <m/>
    <m/>
    <m/>
    <m/>
    <m/>
    <m/>
    <m/>
    <m/>
    <n v="1"/>
    <s v="_x000a_Seguimiento 31/12/2019:_x000a_Se creó y publico el formato DE-FT-50-v1 Solicitud ajuste fichas proyectos de inversión, en el cual de verificación del objeto con respecto al cumplimiento de la meta proyecto y el campo de conceptos de gasto._x000a_Se socializó con los"/>
    <m/>
    <m/>
    <n v="0"/>
    <m/>
    <n v="0.8"/>
    <s v="Seguimiento 18 de  julio de 2019: Se observó la elaboración del formato SOLICITUD  AJUSTE FICHAS PROYECTOS DE INVERSIÓN PLE-FT-16, no obstante no se observaron en las evidencias remitidas por la líder aplicación del mismo a la fecha, aun queda tiempo para"/>
    <n v="0.8"/>
    <s v="Seguimiento 16 de octubre de 2019:  se evidenció borrador  de el formato &quot;El formato SOLICITUD  AJUSTE FICHAS PROYECTOS DE INVERSIÓN&quot; de acuerdo con la Oficina asesora de Plabeación se encuentra en fase de prueba. avance de acuerdo al indicador es del 0%."/>
    <n v="1"/>
    <s v="Seguimiento 31/12/2019:_x000a_SE evidenció el formato DE-FT-50-v1 Solicitud ajuste fichas proyectos de inversión, en el cual de verificación del objeto con respecto al cumplimiento de la meta proyecto y el campo de conceptos de gasto._x000a_Se socializó con los refer"/>
    <s v="CUMPLIDA"/>
    <m/>
    <m/>
    <s v="EN EJECUCIÓN"/>
    <m/>
    <n v="1"/>
    <s v="Seguimiento 31/12/2019:_x000a_SE evidenció el formato DE-FT-50-v1 Solicitud ajuste fichas proyectos de inversión, en el cual de verificación del objeto con respecto al cumplimiento de la meta proyecto y el campo de conceptos de gasto._x000a_Se socializó con los refer"/>
    <s v="CUMPLIDA"/>
    <n v="1"/>
    <s v="Seguimiento 31/12/2019:_x000a_SE evidenció el formato DE-FT-50-v1 Solicitud ajuste fichas proyectos de inversión, en el cual de verificación del objeto con respecto al cumplimiento de la meta proyecto y el campo de conceptos de gasto._x000a_Se socializó con los refer"/>
    <s v="CUMPLIDA"/>
    <n v="1"/>
    <s v="Se evidenció el formato DE-FT-50-v1 Solicitud ajuste fichas proyectos de inversión, en el cual de verificación del objeto con respecto al cumplimiento de la meta proyecto y el campo de conceptos de gasto. Posteriormente se hizo modificacion de su denomina"/>
    <x v="0"/>
  </r>
  <r>
    <n v="68"/>
    <x v="0"/>
    <x v="1"/>
    <s v="2019 2019"/>
    <x v="2"/>
    <s v="3.2.1.6"/>
    <x v="1"/>
    <x v="2"/>
    <s v="Control Gestión"/>
    <s v="Control Fiscal Interno"/>
    <x v="0"/>
    <s v="Hallazgo administrativo, por falencias en la clasificación de los contratos en relación a algunas de las metas de los proyectos de inversión"/>
    <s v="Actualizar el formato de estudios previos, dónde se indique la meta del PDD a la cual le apunta el objeto contractual."/>
    <s v="Formato de ajuste a los estudios previos actualizado"/>
    <s v="Un formato actualizado de estudios previos"/>
    <n v="1"/>
    <s v="Oficina Asesora Jurídica"/>
    <d v="2019-04-23T00:00:00"/>
    <d v="2019-08-11T00:00:00"/>
    <m/>
    <m/>
    <m/>
    <m/>
    <m/>
    <m/>
    <m/>
    <m/>
    <m/>
    <s v="23/07/2019: Se adelantó reunión la Coordinadora de Contratos y la Profesional que tiene a cargo el Plan de Mejoramiento con el fin de establecer fecha para ajustar los estudios previos para adelantar contratación de Prestación de Servicios, con el fin que"/>
    <m/>
    <m/>
    <m/>
    <m/>
    <n v="0"/>
    <m/>
    <n v="100"/>
    <s v="En seguimiento se comprobó que la OAJ adelantó una reunion del 23/07/2019, donde se discute el tema de cambio de formatos para los estudios previos, se evidenció acta de reunion. _x000a_falta evidencia de las acciones aimplementar. _x000a_La ruta de acceso para encon"/>
    <m/>
    <s v=" "/>
    <n v="1"/>
    <s v="Se cumplió con la acción  dado  quedo incluido en el Sistema de Gestión de  la entidad del proceso precontractual, los estudios previos para adelantar los contratos de prestación de servicios de apoyo y profesionales tanto del FONDIGER como del IDIGER.  E"/>
    <s v="CUMPLIDA"/>
    <n v="1"/>
    <s v="30/04/2020: La acción fue cerrada por la Contraloría de Bogotá (COD 57 PAD 2020) SANH"/>
    <s v="CUMPLIDA"/>
    <s v="CERRADA AUDITORIA CÓD 57 PAD 2020"/>
    <n v="1"/>
    <s v="CERRADA AUDITORIA CÓD 57 PAD 2020"/>
    <s v="CUMPLIDA"/>
    <n v="1"/>
    <s v="CERRADA AUDITORIA CÓD 57 PAD 2020"/>
    <s v="CUMPLIDA"/>
    <n v="1"/>
    <s v="CERRADA AUDITORIA CÓD 57 PAD 2020"/>
    <x v="0"/>
  </r>
  <r>
    <n v="69"/>
    <x v="0"/>
    <x v="1"/>
    <s v="2019 2019"/>
    <x v="2"/>
    <s v="3.2.2.1"/>
    <x v="0"/>
    <x v="2"/>
    <s v="Control Gestión"/>
    <s v="Control Fiscal Interno"/>
    <x v="0"/>
    <s v="Hallazgo administrativo, por incumplimiento de la meta del proyecto PACA “Construir 16 obras de mitigación, adecuación y recuperación para la reducción del riesgo (Adecuación hidrogeormorfológica de humedales y recuperación y control de la erosión de lagu"/>
    <s v="Articular el procedimiento de formulación y/o seguimiento a los proyectos de inversión o el que haga sus veces con el manual definido por la Secretaria Distrital de Ambiente-SDA para la formulación y seguimiento del PACA o el que haga sus veces."/>
    <s v="Informe de reporte del PACA"/>
    <s v="Documento del informe de reporte del PACA"/>
    <n v="1"/>
    <s v="Subdirecci de Reducción de Riesgos y Adaptación a Cambio Climático con Oficina Asesora de Planeación"/>
    <d v="2019-04-24T00:00:00"/>
    <d v="2019-12-31T00:00:00"/>
    <m/>
    <m/>
    <m/>
    <s v="06/27/2019  Se ha dado estricto cumplimiento a los decretos 111 de 1996, 714 de 1996 y la ley 819 de 2003, en el reporte del PACA con corte de junio._x000a_Evidencia:_x000a_Reporte de PACA                 _x000a__x000a_10/01/2019 _x000a_Se realizó el reporte de PACA de acuerdo a los l"/>
    <m/>
    <m/>
    <m/>
    <m/>
    <m/>
    <m/>
    <n v="1"/>
    <s v="Seguimiento 31/12/2019_x000a_Con respecto a las acciones que debía realizar la Oficina Asesora de Planeación ya se realizó la actualización del procedimiento Formulación, reformulación y modificación de planes, programas y proyectos de inversión y quedo en la v"/>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80"/>
    <s v="SEGUIMIENTO OCTUBRE OCI:  La SRRAC remite evidencia del reporte del PACA  de acuerdo a los lineamientos de SDA._x000a__x000a_Con lo anterior se evidencia cumplimiento del indicador_x000a__x000a_No obstante la acción hace referncia a &quot;Articular el procedimiento de formulación y/o"/>
    <n v="1"/>
    <s v="Se identifica  que la Oficina Asesora de Planeación  realizó la actualización del procedimiento Formulación, reformulación y modificación de planes, programas y proyectos de inversión y quedo en la versión 7, en la cual se incluyó dentro de la política el"/>
    <s v="CUMPLIDA"/>
    <m/>
    <m/>
    <s v="CUMPLIDA"/>
    <s v="CERRADA AUDITORIA CÓD 57 PAD 2020"/>
    <n v="1"/>
    <s v="CERRADA AUDITORIA CÓD 57 PAD 2020"/>
    <s v="CUMPLIDA"/>
    <n v="1"/>
    <s v="CERRADA AUDITORIA CÓD 57 PAD 2020"/>
    <s v="CUMPLIDA"/>
    <n v="1"/>
    <s v="CERRADA AUDITORIA CÓD 57 PAD 2020"/>
    <x v="0"/>
  </r>
  <r>
    <n v="70"/>
    <x v="0"/>
    <x v="1"/>
    <s v="2019 2019"/>
    <x v="2"/>
    <s v="3.3.1.1"/>
    <x v="0"/>
    <x v="2"/>
    <s v="Control Financiero"/>
    <s v="Estados Contables"/>
    <x v="0"/>
    <s v="Hallazgo administrativo por diferencias presentadas en las cuentas 1-5-14 – Materiales y Suministros y 1-6-35 – Bienes Muebles en Bodega; con relación al ingreso de elementos al Almacén del Contrato de Obra 416 de 2017"/>
    <s v="Realizar reunión con el área contable con el fin de revisar el ingreso objeto del contrato 416 de 2017 y realizar los ajustes que se consideren pertinentes"/>
    <s v="Reunión con el área contable"/>
    <s v="1 reunión efectuada"/>
    <n v="1"/>
    <s v="Subdirección Corporativa y de Asuntos Disciplinarios"/>
    <d v="2019-05-02T00:00:00"/>
    <d v="2019-06-30T00:00:00"/>
    <m/>
    <m/>
    <m/>
    <m/>
    <m/>
    <m/>
    <n v="1"/>
    <s v="Octubre de 2019:_x000a_Se elaboró un acta con el área contable."/>
    <m/>
    <m/>
    <m/>
    <m/>
    <m/>
    <m/>
    <n v="0"/>
    <m/>
    <m/>
    <s v="19/07/2019 No se ha realizado reunión planteaada. Se encuentra Vencida  DKRP"/>
    <n v="0.5"/>
    <s v="22/08/2019: Se realizó la respectiva reunión  con el area contable para revisar el ingreso del contrato 416 de 2017 y se plantean lso ajustes para agosto de 2019. Se asigna un 50% al quedar pendiente la realziación de los ajustes. Continúa vencida._x000a__x000a_18/10"/>
    <n v="1"/>
    <s v="27/12/2019: Se evidencia dos soportes de los días 30/10/2019 con el ingreso y egreso de los bienes relacionados con el contrato 416 de 2017. Se evidencia acta del 30/10/2019, donde se establecen los ajustes que se deben hacer frente a los elementos entreg"/>
    <s v="CUMPLIDA"/>
    <n v="1"/>
    <s v="27/12/2019: Se evidencia dos soportes de los días 30/10/2019 con el ingreso y egreso de los bienes relacionados con el contrato 416 de 2017. Se evidencia acta del 30/10/2019, donde se establecen los ajustes que se deben hacer frente a los elementos entreg"/>
    <s v="CUMPLIDA"/>
    <s v="CERRADA AUDITORIA CÓD 57 PAD 2020"/>
    <n v="1"/>
    <s v="CERRADA AUDITORIA CÓD 57 PAD 2020"/>
    <s v="CUMPLIDA"/>
    <n v="1"/>
    <s v="CERRADA AUDITORIA CÓD 57 PAD 2020"/>
    <s v="CUMPLIDA"/>
    <n v="1"/>
    <s v="CERRADA AUDITORIA CÓD 57 PAD 2020"/>
    <x v="0"/>
  </r>
  <r>
    <n v="71"/>
    <x v="0"/>
    <x v="1"/>
    <s v="2019 2019"/>
    <x v="2"/>
    <s v="3.3.1.2"/>
    <x v="0"/>
    <x v="2"/>
    <s v="Control Financiero"/>
    <s v="Estados Contables"/>
    <x v="0"/>
    <s v="Hallazgo administrativo por no realizar la depuración contable del 100% en el término establecido en la Ley 1819 de 2016"/>
    <s v="Elaborar, aprobar, socializar y aplicar el procedimiento para trámite de incapacidades"/>
    <s v="Procedimiento para trámite de Incapacidades"/>
    <s v="Procedimiento aprobado y socializado"/>
    <n v="1"/>
    <s v="Subdirección Corporativa y de Asuntos Disciplinarios"/>
    <d v="2019-05-02T00:00:00"/>
    <d v="2019-06-30T00:00:00"/>
    <m/>
    <m/>
    <m/>
    <m/>
    <m/>
    <m/>
    <n v="1"/>
    <s v="Julio 19 de 2018_x000a_Se terminó el procedimiento de incapacidades, fue revisado por el área contable y a nivel de normatividad. Se remitió el día de hoy a la Oficina Asesora de Planeación para su revisión y aprobación._x000a_Octubre de 2019_x000a_Los documentos de  proce"/>
    <m/>
    <m/>
    <m/>
    <m/>
    <m/>
    <m/>
    <n v="0"/>
    <m/>
    <n v="0.9"/>
    <s v="19/07/2019 Se  revisa procedimiento para trámite de incapacidades elaborado y se encuentra  en aprobación en OAP mediante correo enviado el 19 de julio de 2019. SE valora en 0.9 hasta aprobación de OAP._x000a_Evidencias Correo con procedimiento adjunto. DKRP "/>
    <n v="1"/>
    <s v="18/10/2019: El procedimiento de trámite de incapacidades se encuentra en el link https://www.idiger.gov.co/web/guest/th: TH-GU-3 Guía para el trámite de incapacidades, licencias de maternidad y paternidad_x000a_TH-PD-29 Procedimiento para el trámite de incapaci"/>
    <n v="1"/>
    <s v="El procedimiento de trámite de incapacidades se encuentra en el link https://www.idiger.gov.co/web/guest/th: TH-GU-3 Guía para el trámite de incapacidades, licencias de maternidad y paternidad_x000a_TH-PD-29 Procedimiento para el trámite de incapacidades y lice"/>
    <s v="CUMPLIDA"/>
    <n v="1"/>
    <s v="El procedimiento de trámite de incapacidades se encuentra en el link https://www.idiger.gov.co/web/guest/th: TH-GU-3 Guía para el trámite de incapacidades, licencias de maternidad y paternidad_x000a_TH-PD-29 Procedimiento para el trámite de incapacidades y lice"/>
    <s v="CUMPLIDA"/>
    <s v="CERRADA AUDITORIA CÓD 57 PAD 2020"/>
    <n v="1"/>
    <s v="CERRADA AUDITORIA CÓD 57 PAD 2020"/>
    <s v="CUMPLIDA"/>
    <n v="1"/>
    <s v="CERRADA AUDITORIA CÓD 57 PAD 2020"/>
    <s v="CUMPLIDA"/>
    <n v="1"/>
    <s v="CERRADA AUDITORIA CÓD 57 PAD 2020"/>
    <x v="0"/>
  </r>
  <r>
    <n v="72"/>
    <x v="0"/>
    <x v="1"/>
    <s v="2019 2019"/>
    <x v="2"/>
    <s v="3.3.1.2"/>
    <x v="1"/>
    <x v="2"/>
    <s v="Control Financiero"/>
    <s v="Estados Contables"/>
    <x v="0"/>
    <s v="Hallazgo administrativo por no realizar la depuración contable del 100% en el término establecido en la Ley 1819 de 2016"/>
    <s v="Realizar las acciones que permitan tener la información completa de recobro de incapacidades"/>
    <s v="Plan de acciones sobre recobro de incapacidades"/>
    <s v="Número de acciones realizadas/Número de acciones propuestas"/>
    <n v="100"/>
    <s v="Subdirección Corporativa y de Asuntos Disciplinarios"/>
    <d v="2019-05-02T00:00:00"/>
    <d v="2019-12-31T00:00:00"/>
    <m/>
    <m/>
    <m/>
    <m/>
    <m/>
    <m/>
    <m/>
    <s v="Julio 19 de 2018_x000a_ Se elaboró un plan de trabajo el cual se está ejecutando y se remiten reportes contables_x000a_ Octubre de 2019_x000a_ Se desarrollaron las actividades, que han permitido poner al día los hechos de incapacidades en el IDIGER y hacer la respectiva de"/>
    <m/>
    <m/>
    <m/>
    <m/>
    <m/>
    <m/>
    <n v="0"/>
    <m/>
    <m/>
    <s v="19/07/2019 Se identifica plan de trabajo con objetivo: Generar información contable fiable y de acuerdo a los hechos económicos reportados por talento humano – nomina. Se han realizado 7 actividades, se identifican las comunicaciones de TN Nomina. Sigue e"/>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s v="CUMPLIDA"/>
    <n v="1"/>
    <s v="Se identifica plan de trabajo con objetivo: Generar información contable fiable y de acuerdo a los hechos económicos reportados por talento humano – nomina donde se realizan actividades para  la consecución y búsqueda de documentos soportes  con el fin de"/>
    <s v="CUMPLIDA"/>
    <s v="CERRADA AUDITORIA CÓD 57 PAD 2020"/>
    <n v="1"/>
    <s v="CERRADA AUDITORIA CÓD 57 PAD 2020"/>
    <s v="CUMPLIDA"/>
    <n v="1"/>
    <s v="CERRADA AUDITORIA CÓD 57 PAD 2020"/>
    <s v="CUMPLIDA"/>
    <n v="1"/>
    <s v="CERRADA AUDITORIA CÓD 57 PAD 2020"/>
    <x v="0"/>
  </r>
  <r>
    <n v="73"/>
    <x v="0"/>
    <x v="1"/>
    <s v="2019 2019"/>
    <x v="2"/>
    <s v="3.3.1.2"/>
    <x v="2"/>
    <x v="2"/>
    <s v="Control Financiero"/>
    <s v="Estados Contables"/>
    <x v="0"/>
    <s v="Hallazgo administrativo por no realizar la depuración contable del 100% en el término establecido en la Ley 1819 de 2016"/>
    <s v="Realizar el registro contable de acuerdo con la información reportada por el area de Talento Humano"/>
    <s v="Información contable fiable y de acuerdo a los hechos económicos"/>
    <s v="Información registradas/Información reportada"/>
    <n v="100"/>
    <s v="Subdirección Corporativa y de Asuntos Disciplinarios"/>
    <d v="2019-05-02T00:00:00"/>
    <d v="2019-12-31T00:00:00"/>
    <m/>
    <m/>
    <m/>
    <m/>
    <m/>
    <m/>
    <m/>
    <s v="Julio 19 de 2018_x000a_Se elaboró un plan de trabajo el cual se está ejecutando y se remiten reportes contables_x000a_Octubre de 2019_x000a_Se desarrollaron las actividades, que han permitido poner al día los hechos de incapacidades en el IDIGER y hacer la respectiva depur"/>
    <m/>
    <m/>
    <m/>
    <m/>
    <m/>
    <m/>
    <n v="0"/>
    <m/>
    <m/>
    <s v="19/07/2019 Se identifica plan de trabajo con objetivo: Generar información contable fiable y de acuerdo a los hechos económicos reportados por talento humano – nomina. Se han realizado 7 actividades, se identifican las comunicaciones de TN Nomina. DKRP"/>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s v="CUMPLIDA"/>
    <n v="1"/>
    <s v="Se identifica plan de trabajo con objetivo: Generar información contable fiable y de acuerdo a los hechos económicos reportados por talento humano – nomina donde se realizan actividades para  la consecución y búsqueda de documentos soportes  con el fin de"/>
    <s v="CUMPLIDA"/>
    <s v="CERRADA AUDITORIA CÓD 57 PAD 2020"/>
    <n v="1"/>
    <s v="CERRADA AUDITORIA CÓD 57 PAD 2020"/>
    <s v="CUMPLIDA"/>
    <n v="1"/>
    <s v="CERRADA AUDITORIA CÓD 57 PAD 2020"/>
    <s v="CUMPLIDA"/>
    <n v="1"/>
    <s v="CERRADA AUDITORIA CÓD 57 PAD 2020"/>
    <x v="0"/>
  </r>
  <r>
    <n v="74"/>
    <x v="0"/>
    <x v="1"/>
    <s v="2019 2019"/>
    <x v="3"/>
    <s v="3.1.1.1"/>
    <x v="0"/>
    <x v="3"/>
    <s v="Control Gestión"/>
    <s v="Control Fiscal Interno"/>
    <x v="0"/>
    <s v="Hallazgo administrativo por debilidades en el archivo documental, que soporta la trayectoria aplicada para la entrega de ayudas humanitarias de carácter pecuniario"/>
    <s v="Realizar una mesa de trabajo en las cual se compartan los cambios en los lineamientos para la organización del archivo documental de ayudas humanitarias"/>
    <s v="Mesa de trabajo para el archivo documental de ayudas humanitarias"/>
    <s v="Reunión mesa de trabajo programada/ Reunión mesa de trabajo realizada"/>
    <n v="100"/>
    <s v="SUBDIRECCIÓN DE EMERGENCIAS (AYUDAS HUMANITARIAS)"/>
    <d v="2019-10-15T00:00:00"/>
    <d v="2020-09-30T00:00:00"/>
    <m/>
    <m/>
    <m/>
    <m/>
    <n v="1"/>
    <s v="13-01-2020:  Se realizará mesa de trabajo en la semana del 16 al 22 de enero de 2020, la cual tiene el objetivo revisar los lineamientos de Gestión Documental referente al archivo de Ayudas humanitarias. _x000a_23-04-2020. La jefe del área muestra que la reunió"/>
    <m/>
    <m/>
    <m/>
    <m/>
    <m/>
    <m/>
    <m/>
    <m/>
    <m/>
    <s v="NA"/>
    <m/>
    <s v="NA"/>
    <m/>
    <s v="NA"/>
    <m/>
    <s v="Se encuentra en desarrollo la acción hasta 2020"/>
    <s v="EN EJECUCIÓN"/>
    <n v="0"/>
    <s v="28/04/2020: Se identifica reprogramación de mesa planteada y aunque la acción continúa en ejecución hasta septiembre de 2020, debe articularse con contexto actual de acciones del IDIGER frente a ladeclaratoria de calamidad pública y las actividades relaci"/>
    <s v="EN EJECUCIÓN"/>
    <m/>
    <n v="0"/>
    <s v="Se presenta reporte extemporaneo de seguimiento. Se recomienda establecer mecanismos de control para asegurar su registro en tiempo , para facilitar análisis desde segunda y tercera línea de defensa._x000a_Frente a lo descrito el listado de aistencia no es evid"/>
    <s v="EN EJECUCIÓN"/>
    <n v="1"/>
    <s v="La dependencia remite las siguientes soportes como evidencia de la realización de la mesa de trabajo:_x000a_·         Listado de asistencia mesa de trabajo 16 junio 2020_x000a_·         Acta de reunión Mesa de trabajo 16 junio 2020_x000a_·         Correo de Bogotá es TIC -"/>
    <s v="CUMPLIDA"/>
    <n v="1"/>
    <s v="La dependencia remite las siguientes soportes como evidencia de la realización de la mesa de trabajo:_x000a_ · Listado de asistencia mesa de trabajo 16 junio 2020_x000a_ · Acta de reunión Mesa de trabajo 16 junio 2020_x000a_ · Correo de Bogotá es TIC - Revisión y Validació"/>
    <x v="0"/>
  </r>
  <r>
    <n v="75"/>
    <x v="0"/>
    <x v="1"/>
    <s v="2019 2019"/>
    <x v="3"/>
    <s v="3.1.1.2"/>
    <x v="0"/>
    <x v="3"/>
    <s v="Control Gestión"/>
    <s v="Control Fiscal Interno"/>
    <x v="0"/>
    <s v="Hallazgo administrativo por inconsistencias en el procedimiento de ayudas humanitarias de carácter pecuniario, para la relocalización transitoria de familias afectadas por emergencia o por riesgo inminente"/>
    <s v="Revisar, actualizar y socializar el procedimiento &quot;Reconocimiento de AHCP para la Relocalización Transitoria de Familias Afectadas por Emergencia o por Riesgo Inminente&quot; atendiendo las recomendaciones de realizadas por el equipo auditor."/>
    <s v="Procedimiento actualizado &quot;AHCP&quot;"/>
    <s v="Procedimiento &quot;Reconocimiento de AHCP para la Relocalización Transitoria de Familias Afectadas por Emergencia o por Riesgo Inminente&quot; / Procedimiento actualizado*100"/>
    <n v="100"/>
    <s v="SUBDIRECCIÓN DE EMERGENCIAS (AYUDAS HUMANITARIAS)"/>
    <d v="2019-10-15T00:00:00"/>
    <d v="2020-09-30T00:00:00"/>
    <m/>
    <m/>
    <m/>
    <m/>
    <n v="1"/>
    <s v="12-01-2020: Se realizó reunión el13 noviembre de 2019 con el equipo de Gestión Humanitaria con el fin de socializar los hallazgos de Contraloría, y generar los compromisos para actualizar el procedimiento &quot;Reconocimiento de AHCP para la Relocalización Tra"/>
    <m/>
    <m/>
    <m/>
    <m/>
    <m/>
    <m/>
    <m/>
    <m/>
    <m/>
    <m/>
    <m/>
    <m/>
    <m/>
    <m/>
    <m/>
    <s v="Se encuentra en desarrollo la acción hasta 2020"/>
    <s v="EN EJECUCIÓN"/>
    <n v="0.1"/>
    <s v="28/04/2020: Se identifican dos documentos como avance: GMR-PD-04 Reconocimiento de AHCP V6 y GMR-FT-33 Visita Social de Verificacion y Seguimiento de Evacuacion. Se recomienda en el desarrollo de la acción evaluar si los elementos asociados a la declarato"/>
    <s v="EN EJECUCIÓN"/>
    <m/>
    <n v="0"/>
    <s v="Se presenta reporte extemporaneo de seguimiento. Se recomienda establecer mecanismos de control para asegurar su registro en tiempo , para facilitar análisis desde segunda y tercera línea de defensa. Frente a lo presentado se identifican los avances repor"/>
    <s v="EN EJECUCIÓN"/>
    <n v="1"/>
    <s v="Se verificó mapa de procesos del IDIGER, evidenciandose la publicación del procedimiento &quot;RECONOCIMIENTO DE AHCP PARA LA RELOCALIZACIÓN TRANSITORIA DE FAMILIAS AFECTADAS POR EMERGENCIA O POR RIESGO INMINENTE&quot; versión 8 del 29 de septiembre de 2020. _x000a_De ac"/>
    <s v="CUMPLIDA"/>
    <n v="1"/>
    <s v="Se verificó mapa de procesos del IDIGER, evidenciandose la publicación del procedimiento &quot;RECONOCIMIENTO DE AHCP PARA LA RELOCALIZACIÓN TRANSITORIA DE FAMILIAS AFECTADAS POR EMERGENCIA O POR RIESGO INMINENTE&quot; versión 8 del 29 de septiembre de 2020."/>
    <x v="0"/>
  </r>
  <r>
    <n v="76"/>
    <x v="0"/>
    <x v="1"/>
    <s v="2019 2019"/>
    <x v="3"/>
    <s v="3.1.1.3"/>
    <x v="0"/>
    <x v="3"/>
    <s v="Control Gestión"/>
    <s v="Control Fiscal Interno"/>
    <x v="0"/>
    <s v="Hallazgo administrativo, por debilidades en el manejo del inventario del Centro Distrital Logístico y de Reserva"/>
    <s v="Adquirir un equipo para el cargue de baterías del CDLYR, como medida de seguridad en caso de fallas con las baterías."/>
    <s v="Adquisición de un equipo para cargue de baterías"/>
    <s v="No de equipos para cargue de baterías disponibles en el CDLYR/ No de Equipos para cargue de baterias adquiridos para el CDLYR."/>
    <n v="100"/>
    <s v="SUBDIRECCIÓN DE EMERGENCIAS (LOGISTICA)"/>
    <d v="2019-10-15T00:00:00"/>
    <d v="2020-09-30T00:00:00"/>
    <m/>
    <m/>
    <m/>
    <m/>
    <n v="1"/>
    <s v="10-01-2020: Se adquirió a través del contrato de suministros de ferretería un cargador para baterías, el cual permite cargar las baterías de las motos y otros equipos del CDLyR en el momento que se lleguen a descargar. Se adjunta registro fotográfico del "/>
    <m/>
    <m/>
    <m/>
    <m/>
    <m/>
    <m/>
    <m/>
    <m/>
    <m/>
    <m/>
    <m/>
    <m/>
    <m/>
    <m/>
    <m/>
    <s v="Se encuentra en desarrollo la acción hasta 2020"/>
    <s v="EN EJECUCIÓN"/>
    <n v="1"/>
    <s v="28/04/2020: Se identificaron fotografias del equipo adquirido junto con el contrato 443  de 2019 que tiene por objeto: SUMINISTRO DE INSUMOS DE FERRETERIA Y_x000a_MATERIALES ORGÁNICOS PARA ADELANTAR LOS PROCESOS DE GESTIÓN DEL RIESGO A CARGO DE_x000a_LAS SUBDIRECCION"/>
    <s v="CUMPLIDA"/>
    <m/>
    <n v="1"/>
    <s v="Los soportes establecidos dan cuenta de la acción planificada, Se da por cumplida cuanperp deben especificarse  el resultado de cada una de las variables del indicador, ya que este es solicitadod e esta forma por el ente de control. DKRP"/>
    <s v="CUMPLIDA"/>
    <n v="1"/>
    <s v="Los soportes establecidos dan cuenta de la acción planificada, Se da por cumplida cuanperp deben especificarse  el resultado de cada una de las variables del indicador, ya que este es solicitadod e esta forma por el ente de control. DKRP"/>
    <s v="CUMPLIDA"/>
    <n v="1"/>
    <s v="Los soportes establecidos dan cuenta de la adquisición de dos equipos para cargue de bateria, los cuales se encuentran disponibles en el Centro Distrital Logistico y de Reserva, la dependencia reporta cumplimiento del indicador: (2 equipos para cargue de "/>
    <x v="0"/>
  </r>
  <r>
    <n v="77"/>
    <x v="0"/>
    <x v="1"/>
    <s v="2019 2019"/>
    <x v="3"/>
    <s v="3.1.1.3"/>
    <x v="1"/>
    <x v="3"/>
    <s v="Control Gestión"/>
    <s v="Control Fiscal Interno"/>
    <x v="0"/>
    <s v="Hallazgo administrativo, por debilidades en el manejo del inventario del Centro Distrital Logístico y de Reserva"/>
    <s v="Elaborar una propuesta de modificación del Manual de Imagen institucional a la Oficina Asesora de Comunicaciones"/>
    <s v="Propuesta de modificación al Manual de Imagen Institucional"/>
    <s v="Una propuesta de modificación del Manual de Imagen Institucional / Una propuesta de modificación elaborada *100"/>
    <n v="100"/>
    <s v="SUBDIRECCIÓN DE EMERGENCIAS (LOGISTICA)"/>
    <d v="2019-10-15T00:00:00"/>
    <d v="2020-09-30T00:00:00"/>
    <m/>
    <m/>
    <m/>
    <m/>
    <n v="0.1"/>
    <s v="10-01-2020: A la fecha se espera la entrega de las directrices de la Alcaldía de Bogotá para hacer los ajustes en el manual de imagen corporativa de IDIGER. Desde la Oficina de comunicaciones del IDIGER se han iniciado acciones para la modificación de los"/>
    <m/>
    <m/>
    <m/>
    <m/>
    <m/>
    <m/>
    <m/>
    <m/>
    <m/>
    <m/>
    <m/>
    <m/>
    <m/>
    <m/>
    <m/>
    <s v="Se encuentra en desarrollo la acción hasta 2020"/>
    <s v="EN EJECUCIÓN"/>
    <n v="0.1"/>
    <s v="28/04/2020: El área manifiesta que se encuentra una restricción  de uso las carpas con los logos, el manual se encuentra en borardor pendiente soporte. Sigue en ejecuión. DKRP."/>
    <s v="EN EJECUCIÓN"/>
    <m/>
    <n v="0"/>
    <s v="Se presenta reporte extemporaneo de seguimiento. Se recomienda establecer mecanismos de control para asegurar su registro en tiempo , para facilitar análisis desde segunda y tercera línea de defensa. La acción se encuentra en ejecución."/>
    <s v="EN EJECUCIÓN"/>
    <n v="0"/>
    <s v="Teniendo en cuenta que la acción establece como indicador la elaboración de una propuesta no es posible dar cierre a la acción con las evidencias remitidas por la dependencia ya que el ente de Control Verifica exclusivamente el cumplimiento de la acción p"/>
    <s v="VENCIDA"/>
    <n v="1"/>
    <s v="La dependencia remite los siguientes soportes, para dar cumplimiento a la acción:_x000a_ 1) Manual de Identidad Corporativa, con actualización a Octubre de 2020, en el cual se_x000a_ establecen los lineamientos para la Imagen Institucional incluyendo el CDLYR._x000a_ 2) Co"/>
    <x v="0"/>
  </r>
  <r>
    <n v="78"/>
    <x v="0"/>
    <x v="1"/>
    <s v="2019 2019"/>
    <x v="3"/>
    <s v="3.1.1.3"/>
    <x v="2"/>
    <x v="3"/>
    <s v="Control Gestión"/>
    <s v="Control Fiscal Interno"/>
    <x v="0"/>
    <s v="Hallazgo administrativo, por debilidades en el manejo del inventario del Centro Distrital Logístico y de Reserva"/>
    <s v="El grupo de almacen hara la revision de la informacion de los bienes de propiedad planta y equipo a cargodel CDLYR incluyendo la informacion faltante en el modulo SAI de SI CAPITAL."/>
    <s v="Revision de bienes del CDLYR"/>
    <s v="(Número de bienes actualizados CDLYR/ Número de bienes de propiedad planta y equipo del CDLYR)*100"/>
    <n v="100"/>
    <s v="SUB DE GESTIÓN CORPORATIVA(ALMACÉN)"/>
    <d v="2019-10-10T00:00:00"/>
    <d v="2020-03-31T00:00:00"/>
    <m/>
    <m/>
    <m/>
    <m/>
    <m/>
    <m/>
    <n v="1"/>
    <s v="En el mes de diciembre de 2019 se realizó la actualización de la información de los bienes del CDLYR en el sistema de información de almacén (SAI), con el fin de dar cumplimiento a la acción de mejoramiento de la Contraloría. Se remite información a la Dr"/>
    <m/>
    <m/>
    <m/>
    <m/>
    <m/>
    <m/>
    <m/>
    <m/>
    <m/>
    <m/>
    <m/>
    <m/>
    <n v="0"/>
    <s v="No se evidencia avances _x000a_LCIR"/>
    <s v="EN EJECUCIÓN"/>
    <n v="1"/>
    <s v="Se evidencia correo electrónico remitido el día 16 de diciembre de 2020 del responsable del Almacén a la Jefe de Oficina de Control Interno, adjuntando archivo en el cual se actualiza la información de los bienes del CDLYR en el sistema de información de "/>
    <s v="CUMPLIDA"/>
    <m/>
    <n v="1"/>
    <s v="5/08/2020.  De acuerdo a lo informado por el área un revisado el soporte que  remiten como medida de control de los inventarios del almacén ,se tomo la decision de transladar temporalmente al funcionario Manuel Fernando Suarez Rivera, Profesional Universi"/>
    <s v="CUMPLIDA"/>
    <n v="1"/>
    <s v="5/08/2020.  De acuerdo a lo informado por el área un revisado el soporte que  remiten como medida de control de los inventarios del almacén ,se tomo la decision de transladar temporalmente al funcionario Manuel Fernando Suarez Rivera, Profesional Universi"/>
    <s v="CUMPLIDA"/>
    <n v="1"/>
    <s v="Se presenta Evidencia Actualización De Elementos CDLYR en SICAPITAL 13-12-2019. Se presenta informe de inventarios de 2020 donde se incluye el CDLy R donde se realiza registro de 2973 bienes devolutivos, y registros de la toma de inventarios de l CDLyR."/>
    <x v="0"/>
  </r>
  <r>
    <n v="79"/>
    <x v="0"/>
    <x v="1"/>
    <s v="2019 2019"/>
    <x v="3"/>
    <s v="3.1.3.1"/>
    <x v="0"/>
    <x v="3"/>
    <s v="Control de Resultados"/>
    <s v="Gestión Contractual"/>
    <x v="1"/>
    <s v="Hallazgo administrativo con presunta incidencia disciplinaria, por no acreditar la compra de los Ítems capacitación, herramientas y dotación; como también por falencias en los estudios previos del contrato interadministrativo 382 de 2018"/>
    <s v="Implementar un control previo a la ejecución de contratos interadministrativos de dela Sub. Emergencias, en la cual se contemple un &quot;Informe de alistamiento&quot; donde se aclare que el contratista dispone de cada uno de los insumos, en las condiciones descrit"/>
    <s v="Informe de alistamiento en contratos interadministrativos"/>
    <s v="No. de contratos interadministrativos con requisito de &quot;Informe de alistamiento&quot; / Nº de contratos interadministrativos celebrados*100"/>
    <n v="100"/>
    <s v="SUBDIRECCIÓN DE EMERGENCIAS"/>
    <d v="2019-10-03T00:00:00"/>
    <d v="2020-09-30T00:00:00"/>
    <m/>
    <m/>
    <m/>
    <m/>
    <n v="0.8"/>
    <s v="13-01-2020: Se adelantaron las siguientes acciones:_x000a_1. Se adicionó la siguiente especificación a la minuta del contrato, cláusula “ESPECIFICACIONES  DE LOS SERVICIOS A SER PRESTADOS POR EL CONTRATISTA EN EL MARCO DEL CONTRATO”, con el fin de garantizar to"/>
    <m/>
    <m/>
    <m/>
    <m/>
    <m/>
    <m/>
    <m/>
    <m/>
    <m/>
    <m/>
    <m/>
    <m/>
    <m/>
    <m/>
    <m/>
    <s v="Se encuentra en desarrollo la acción hasta 2020"/>
    <s v="EN EJECUCIÓN"/>
    <n v="0.7"/>
    <s v="29/04/2020: Se idemtifican los siguientes soportes:_x000a_especificación a la minuta del contrato, cláusula “ESPECIFICACIONES  DE LOS SERVICIOS A SER PRESTADOS POR EL CONTRATISTA EN EL MARCO DEL CONTRATO”, con el fin de garantizar todos los elementos contemplad"/>
    <s v="EN EJECUCIÓN"/>
    <m/>
    <n v="0"/>
    <s v="Se presenta reporte extemporaneo de seguimiento. Se recomienda establecer mecanismos de control para asegurar su registro en tiempo , para facilitar análisis desde segunda y tercera línea de defensa. Aunque se evidencian loscontroles establecidos se debe "/>
    <s v="EN EJECUCIÓN"/>
    <n v="1"/>
    <s v="De acuerdo al seguimiento anterior realizado por la Oficina de Control Interno, la dependencia informa que no se han suscrito mas contratos además de los ya reportados, por lo tanto para la Oficina de Control Interno se ha dado cumplimiento al indicador, "/>
    <s v="EN EJECUCIÓN"/>
    <n v="1"/>
    <s v="La dependencia remite los informes de alistamiento correspondientes a los dos contratos interadministrativos a los que aplica la acción a la fecha: CTO 519 de 2020 y CTO 565 de 2020."/>
    <x v="0"/>
  </r>
  <r>
    <n v="80"/>
    <x v="0"/>
    <x v="1"/>
    <s v="2019 2019"/>
    <x v="3"/>
    <s v="3.1.3.1"/>
    <x v="1"/>
    <x v="3"/>
    <s v="Control de Resultados"/>
    <s v="Gestión Contractual"/>
    <x v="1"/>
    <s v="Hallazgo administrativo con presunta incidencia disciplinaria, por no acreditar la compra de los Ítems capacitación, herramientas y dotación; como también por falencias en los estudios previos del contrato interadministrativo 382 de 2018"/>
    <s v="Implementar un control en la etapa contractual de la naturalezacontratos interadministrativos de dela Sub. Emergencias por medio del cual se oriente las labores de supervisión a través de un &quot;Plan de Supervisión&quot; para los contratos interadministrativos de"/>
    <s v="Plan de supervisión"/>
    <s v="plan de supervisión ejecutado/plan de supervisión programado *100"/>
    <n v="100"/>
    <s v="SUBDIRECCIÓN DE EMERGENCIAS"/>
    <d v="2019-10-03T00:00:00"/>
    <d v="2020-09-30T00:00:00"/>
    <m/>
    <m/>
    <m/>
    <m/>
    <n v="1"/>
    <s v="13-01-2020: Durante la ejecución del contrato, se realizará un control mensual o bimensual, dependiendo del plazo de ejecución establecido, para verificar la disponibilidad del personal y el cumplimiento de las obligaciones contempladas en el contrato, a "/>
    <m/>
    <m/>
    <m/>
    <m/>
    <m/>
    <m/>
    <m/>
    <m/>
    <m/>
    <m/>
    <m/>
    <m/>
    <m/>
    <m/>
    <m/>
    <s v="Se encuentra en desarrollo la acción hasta 2020"/>
    <s v="EN EJECUCIÓN"/>
    <m/>
    <s v="Se muestra su aplicación en Implementación del modelo de informe de supervisión - informe final de supervisión Contrato 382 de 2018 y que con referencia contrato 519 de 2019, a la fecha no se ha aprobado ningún pago y todo lo relacionado para sumplir con "/>
    <s v="EN EJECUCIÓN"/>
    <m/>
    <n v="0"/>
    <s v="Se presenta reporte extemporaneo de seguimiento. Se recomienda establecer mecanismos de control para asegurar su registro en tiempo , para facilitar análisis desde segunda y tercera línea de defensa. Debe evidenciarse de manera especifica el plan de super"/>
    <s v="EN EJECUCIÓN"/>
    <n v="1"/>
    <s v="16/10/2020: La dependencia remite propuesta de instructivo plan de supervisión, pero con relación al seguimiento realizado en julio de 2020 no remite soportes, de acuerdo a la siguiente observación: &quot;Debe evidenciarse de manera especifica el plan de super"/>
    <s v="EN EJECUCIÓN"/>
    <n v="1"/>
    <s v="La dependencia remite plan de supervisión del contrato interadminsitrativo 565 de 2020 informando lo siguiente&quot;..ha este hallazgo, se vincula el contrato interadministrativo 565 -2020 con fecha de inicio el 20 DE NOVIEMBRE DE 2020 que cuenta con el respec"/>
    <x v="0"/>
  </r>
  <r>
    <n v="81"/>
    <x v="0"/>
    <x v="1"/>
    <s v="2019 2019"/>
    <x v="3"/>
    <s v="3.1.3.2"/>
    <x v="0"/>
    <x v="3"/>
    <s v="Control de Resultados"/>
    <s v="Gestión Contractual"/>
    <x v="2"/>
    <s v="Hallazgo administrativo con incidencia fiscal por valor de $130.478.277 y presunta incidencia disciplinaria por sobrecostos encontrados en el contrato de obra 495 de 2014"/>
    <s v="Realizar reuniones entre el grupo de Obras de Mitigación ygrupo de Estudios y diseños para la generación de recomendaciones referentes al proceso constructivo (Análisis de precios unitarios, precios de referencia, cotizaciones y/o comparativos de otros pr"/>
    <s v="Reuniones de retroalimentación de los productos de la consultoría"/>
    <s v="(# de procesos constructivos revisados/No. deprocesos constructivos diseñados )*100"/>
    <n v="100"/>
    <s v="SUBDIRECCIÓN DE ANÁLISIS(ESTUDIOS)_x000a_ SUBDIRECCIÓN DE REDUCCIÓN(OBRAS)"/>
    <d v="2019-10-03T00:00:00"/>
    <d v="2020-06-30T00:00:00"/>
    <n v="1"/>
    <s v="Marzo 31 de 2020: Estudios recibió del grupo de obras comunicación 2020IE957 con solicitud de complementación o aclaración de aspectos presupuestales, constructivos, estudio de mercado, información que fue trasladada a los respectivos consultores mediante"/>
    <n v="1"/>
    <s v="16/07/2020 Acciones realizadas _x000a_Se adjuntan como evidencias las copias digitales de las actas de reunión celebradas con el Equipo de Estudios y diseños y las comunicaciones internas. _x000a_Actas de coordinación Estudios y diseños Enero _x000a_Actas de coordinación E"/>
    <m/>
    <m/>
    <m/>
    <m/>
    <m/>
    <m/>
    <m/>
    <m/>
    <m/>
    <m/>
    <m/>
    <m/>
    <m/>
    <m/>
    <n v="0"/>
    <s v="Las dependencias no remiten soportes de cumplimiento de la acción, se solicita a las Subdirecciones de Analisis y de Reducción remitir la evidencia de cumplimiento."/>
    <m/>
    <s v="Se identifican soportes de visitas en campo de revisión del proceso constructivo de Divino Niño. Pendiente confirmación de polígonos visitados en el marco del proceso constructivo y su soporte. Continua ejecución hasta 2020."/>
    <s v="EN EJECUCIÓN"/>
    <m/>
    <s v="No se ha designado referente de pland e mejoramiento de la dependencia. El ing Wilson Villaher remite los siguientes avences y soportes: De conformidad con el Artículo 2.2.1.1.2.1.1 del Decreto 1082 de 2015, la Oficina Asesora Jurídica del IDIGER, actuali"/>
    <s v="EN EJECUCIÓN"/>
    <m/>
    <n v="1"/>
    <s v="Se identifican 6 procesos constructivos revisados frente a los diseñados : obras de Laches, Peñón de Cortijo, Divino Niño, Arboleda sur, Santa Rosita y la fiscala. Se da por cumplida pero se continuara revisión de sus sostenibilidad emn 2020."/>
    <s v="CUMPLIDA"/>
    <n v="1"/>
    <s v="Se identifican 6 procesos constructivos revisados frente a los diseñados : obras de Laches, Peñón de Cortijo, Divino Niño, Arboleda sur, Santa Rosita y la fiscala. Se da por cumplida pero se continuara revisión de sus sostenibilidad en 2020."/>
    <s v="CUMPLIDA"/>
    <n v="1"/>
    <s v="Se realizaron reuniones entre el grupo de Estudios y Diseños y Obras sobre los procesos constructivos de los sectores: Laches - Peñon del Cortijo II - Divino Niño - Codito Fase III - Santa Rosita las Vegas - Bella Flor - Fiscala II (Fortuna) - Arboleda Su"/>
    <x v="0"/>
  </r>
  <r>
    <n v="82"/>
    <x v="0"/>
    <x v="1"/>
    <s v="2019 2019"/>
    <x v="3"/>
    <s v="3.1.3.4"/>
    <x v="0"/>
    <x v="3"/>
    <s v="Control de Resultados"/>
    <s v="Gestión Contractual"/>
    <x v="2"/>
    <s v="Hallazgo administrativo con incidencia fiscal en cuantía de $32.321.381 y presunta incidencia disciplinaria, por la adición efectuada como consecuencia a la mayor permanencia de la interventoría, producto de las deficiencias en la planeación, fase de estu"/>
    <s v="Se debe realizar los ajustes técnicos necesarios, y redefinir el alcance presupuestal para dar cumplimiento al objeto contractual, la reprogramación de tiempo y recursos con las respectivas modificaciones contractuales y dar continuidad a las acciones del"/>
    <s v="Contratos de obra con ajustes durante la ejecución."/>
    <s v="(# de contratos de obra con ajustes durante la ejecución /# de contratos de obra suscritos con necesidad de ajuste)*100"/>
    <n v="100"/>
    <s v="SUBDIRECCIÓN DE REDUCCIÓN(OBRAS)"/>
    <d v="2019-10-03T00:00:00"/>
    <d v="2020-06-30T00:00:00"/>
    <m/>
    <m/>
    <n v="1"/>
    <s v="12/12/2019 Acciones realizadas _x000a_Se realizaron los ajustes técnicos para la realización de adiciones y prorrogas con las respectivas justificaciones técnicas y administrativas para  dar continuidad a las acciones de la interventoría en cumplimiento dar cum"/>
    <m/>
    <m/>
    <m/>
    <m/>
    <m/>
    <m/>
    <m/>
    <m/>
    <m/>
    <m/>
    <m/>
    <m/>
    <m/>
    <m/>
    <m/>
    <m/>
    <m/>
    <s v="_x000a_Se identifican  los ajustes técnicos para la realización de adiciones y prorrogas con las respectivas justificaciones técnicas y administrativas para  dar continuidad a las acciones de la interventoría en cumplimiento dar cumplimiento a lo establecido en"/>
    <s v="EN EJECUCIÓN"/>
    <m/>
    <s v="No se ha designado plan de mejoramiento, pero el ing Wilson Villaher remite el siguiente avance: 31/03/2020 Acciones realizadas _x000a_Se realizaron  los ajustes técnicos para la realización de adiciones y prorrogas con las respectivas justificaciones técnicas "/>
    <s v="EN EJECUCIÓN"/>
    <m/>
    <n v="1"/>
    <s v=" En 2020 Se identifican Contratos 398 y 402 de 2019 - Juan José Rondón_x000a_Contrato 420 y 421 de 2019 - Granjas de San Pablo _x000a_Contrato 158 y 464 de 2019 - Parque Nacional. con sus respectivas modificaciones , son los únicos contratos que requirieron modificac"/>
    <s v="CUMPLIDA"/>
    <n v="1"/>
    <s v=" En 2020 Se identifican Contratos 398 y 402 de 2019 - Juan José Rondón_x000a_Contrato 420 y 421 de 2019 - Granjas de San Pablo _x000a_Contrato 158 y 464 de 2019 - Parque Nacional. con sus respectivas modificaciones , son los únicos contratos que requirieron modificac"/>
    <s v="CUMPLIDA"/>
    <n v="1"/>
    <s v="Se adjunta como evidencia, los soportes documentales de las adiciones y prorrogas correspondientes a los siguentes proyectos en etapa de liquidación:_x000a_ Contrato 271-2019 y 275-2019: Casagrande._x000a_ Contrato 420-2019 y 421-2019: Granjas de San Pablo._x000a_ Contrato"/>
    <x v="0"/>
  </r>
  <r>
    <n v="83"/>
    <x v="0"/>
    <x v="1"/>
    <s v="2019 2019"/>
    <x v="3"/>
    <s v="3.1.3.5"/>
    <x v="0"/>
    <x v="3"/>
    <s v="Control de Resultados"/>
    <s v="Gestión Contractual"/>
    <x v="2"/>
    <s v="Hallazgo administrativo con incidencia fiscal por valor de $22.203.470 y presunta incidencia disciplinaria, por sobreestimación en el cálculo del presupuesto oficial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n v="1"/>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s: Se anexan las certificaciones de cumplimiento firmadas por parte de la interventoría para los contratos en ejecución:_x000a_Evidencias:_x000a_Contrato 488"/>
    <s v="EN EJECUCIÓN"/>
    <m/>
    <n v="1"/>
    <s v=" Julio de 2020: Se identifican las siguientes certificaciones en 2020: Contrato 488 de 2019 - Divino Niño._x000a_Contrato 420 de 2019 - Granjas de San Pablo._x000a_Contrato 490 de 2019 - Monterrey._x000a_Contrato 458 de 2019 - Parque Nacional._x000a_Contrato 516 de 2019 - San Ma"/>
    <s v="CUMPLIDA"/>
    <n v="1"/>
    <s v=" Julio de 2020: Se identifican las siguientes certificaciones en 2020: Contrato 488 de 2019 - Divino Niño._x000a_Contrato 420 de 2019 - Granjas de San Pablo._x000a_Contrato 490 de 2019 - Monterrey._x000a_Contrato 458 de 2019 - Parque Nacional._x000a_Contrato 516 de 2019 - San Ma"/>
    <s v="CUMPLIDA"/>
    <n v="1"/>
    <s v="Se identifican las siguientes certificaciones en 2020: Contrato 488 de 2019 - Divino Niño._x000a_ Contrato 420 de 2019 - Granjas de San Pablo._x000a_ Contrato 490 de 2019 - Monterrey._x000a_ Contrato 458 de 2019 - Parque Nacional._x000a_ Contrato 516 de 2019 - San Martín de Porr"/>
    <x v="0"/>
  </r>
  <r>
    <n v="84"/>
    <x v="0"/>
    <x v="1"/>
    <s v="2019 2019"/>
    <x v="3"/>
    <s v="3.1.3.6"/>
    <x v="0"/>
    <x v="3"/>
    <s v="Control de Resultados"/>
    <s v="Gestión Contractual"/>
    <x v="1"/>
    <s v="Hallazgo administrativo con presunta incidencia disciplinaria por doble reconocimiento del pago de vigilancia y arriendo durante el tiempo de la suspensión en el marco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m/>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s: Se anexan las certificaciones de cumplimiento firmadas por parte de la interventoría para los contratos en ejecución:_x000a_Evidencias:_x000a_Contrato 488"/>
    <s v="EN EJECUCIÓN"/>
    <m/>
    <n v="1"/>
    <s v=" Julio de 2020: Se identifican las siguientes certificaciones en 2020: Contrato 488 de 2019 - Divino Niño._x000a_Contrato 420 de 2019 - Granjas de San Pablo._x000a_Contrato 490 de 2019 - Monterrey._x000a_Contrato 458 de 2019 - Parque Nacional._x000a_Contrato 516 de 2019 - San Ma"/>
    <s v="CUMPLIDA"/>
    <n v="1"/>
    <s v=" Julio de 2020: Se identifican las siguientes certificaciones en 2020: Contrato 488 de 2019 - Divino Niño._x000a_Contrato 420 de 2019 - Granjas de San Pablo._x000a_Contrato 490 de 2019 - Monterrey._x000a_Contrato 458 de 2019 - Parque Nacional._x000a_Contrato 516 de 2019 - San Ma"/>
    <s v="CUMPLIDA"/>
    <n v="1"/>
    <s v="Se identifican las siguientes certificaciones en 2020: Contrato 488 de 2019 - Divino Niño._x000a_ Contrato 420 de 2019 - Granjas de San Pablo._x000a_ Contrato 490 de 2019 - Monterrey._x000a_ Contrato 458 de 2019 - Parque Nacional._x000a_ Contrato 516 de 2019 - San Martín de Porr"/>
    <x v="0"/>
  </r>
  <r>
    <n v="85"/>
    <x v="0"/>
    <x v="1"/>
    <s v="2019 2019"/>
    <x v="3"/>
    <s v="3.1.3.7"/>
    <x v="0"/>
    <x v="3"/>
    <s v="Control de Resultados"/>
    <s v="Gestión Contractual"/>
    <x v="1"/>
    <s v="Hallazgo administrativo con presunta incidencia disciplinaria por insuficiencia en la garantía de responsabilidad civil extracontractual en el marco del contrato de obra 495 de 2014"/>
    <s v="Expedir formato que sirva de apoyo en la revisión de la garantía de responsabilidad civil extracontractual. junto con Elaboración decomunicación interna, recondando a los supervisores e interventores la obligación que tienen de revisar previamente las gar"/>
    <s v="1. Formato de revisión y Comunicación interna proyectada"/>
    <s v="Formato de revisión garantía de responsabilidad civil extracontractual y Comunicación interna proyectada"/>
    <n v="1"/>
    <s v="Oficina Asesora Jurídica"/>
    <d v="2019-10-10T00:00:00"/>
    <d v="2020-04-07T00:00:00"/>
    <m/>
    <m/>
    <m/>
    <m/>
    <m/>
    <m/>
    <m/>
    <m/>
    <m/>
    <s v="18/09/2020: Se expedió el formato GC-FT-29 APROBACIÓN GARANTIA&quot; a través del cual se aprobaran las garantiás, en especial para la póliza de responsabilidad civil extracontractual, la cual se encuentra formulada para controlar que efectviamente los valores"/>
    <m/>
    <m/>
    <m/>
    <m/>
    <m/>
    <m/>
    <m/>
    <m/>
    <m/>
    <m/>
    <m/>
    <s v="Se encuentra en desarrollo la acción hasta 2020"/>
    <s v="EN EJECUCIÓN"/>
    <n v="1"/>
    <s v="Mediante comunicación interna No. 2020IE1487 se reitera a las diferentes áreas de la Entidad, el deber que tienen los Supervisores de revisar las Garantías contractuales, antes de remitirlas a la Oficina Asesora Jurídica (Se anexa como evidencia la referi"/>
    <s v="EN EJECUCIÓN"/>
    <m/>
    <n v="1"/>
    <s v="31/07/2020 Aunque se evidencia comunicación interna No. 2020IE1487 se reitera a las diferentes áreas de la Entidad, el deber que tienen los Supervisores de revisar las Garantías contractuales, antes de remitirlas a la Oficina Asesora Jurídica, no se prese"/>
    <s v="CUMPLIDA"/>
    <n v="1"/>
    <s v="31/07/2020 Aunque se evidencia comunicación interna No. 2020IE1487 se reitera a las diferentes áreas de la Entidad, el deber que tienen los Supervisores de revisar las Garantías contractuales, antes de remitirlas a la Oficina Asesora Jurídica, no se prese"/>
    <s v="CUMPLIDA"/>
    <n v="1"/>
    <s v="Se presentan evidencias de la adopción del formato GC-FT-29 Aprobación de Garantías, el cual deben diligenciar los supervisores al revisar las garantías contractuales, antes de Remitirlas a la OAJ, el formato entro en vigencia a partir del 17/09/2020. y f"/>
    <x v="0"/>
  </r>
  <r>
    <n v="86"/>
    <x v="0"/>
    <x v="1"/>
    <s v="2019 2019"/>
    <x v="3"/>
    <s v="3.1.3.8"/>
    <x v="0"/>
    <x v="3"/>
    <s v="Control de Resultados"/>
    <s v="Gestión Contractual"/>
    <x v="1"/>
    <s v="Hallazgo administrativo con presunta incidencia disciplinaria por falencias en la supervisión del convenio 411 de 2014, contrato de obra 495 de 2014 y contrato interadministrativo 382 de 2018"/>
    <s v="Fortalecer las acciones de lainterventoría de obra a contratar mediante elestablecimiento deun mecanismo de monitoreo mensual del cumplimiento de los obligaciones contractuales de la interventoría."/>
    <s v="Lista de chequeo de seguimiento mensual que realiza el supervisor a la interventoría"/>
    <s v="# lista de chequeo mensual / # de meses de ejecucion de contratos de interventoria"/>
    <n v="100"/>
    <s v="SUBDIRECCIÓN DE REDUCCIÓN(OBRAS)"/>
    <d v="2019-10-03T00:00:00"/>
    <d v="2020-06-30T00:00:00"/>
    <m/>
    <m/>
    <n v="100"/>
    <s v="12/12/2019 Acciones realizadas: _x000a_ Se anexa el certificado de cumplimiento que da cuenta del control al cumplimiento de las obligaciones de la interventoría y esta a su vez al contratista de obra mediante la revisión de los informes semanales. _x000a_Evidencia _x000a_"/>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 _x000a_Se anexan las certificaciones de cumplimiento firmadas por parte de la interventoría para los contratos en ejecución:_x000a_Evidencias:_x000a_Contrato 488"/>
    <s v="EN EJECUCIÓN"/>
    <m/>
    <n v="1"/>
    <s v="Se identifican los chequeos mensuales de : Contrato 457 de 2019 - Caracolí._x000a_Contrato 488 de 2019 - Divino Niño._x000a_Contrato 490 de 2019 - Monterrey._x000a_Contrato 420 de 2019 - Granjas de San Pablo._x000a_Contrato 458 de 2019 - Parque Nacional._x000a_Contrato 516 de 2019 - S"/>
    <s v="CUMPLIDA"/>
    <n v="1"/>
    <s v="Se identifican los chequeos mensuales de : Contrato 457 de 2019 - Caracolí._x000a_Contrato 488 de 2019 - Divino Niño._x000a_Contrato 490 de 2019 - Monterrey._x000a_Contrato 420 de 2019 - Granjas de San Pablo._x000a_Contrato 458 de 2019 - Parque Nacional._x000a_Contrato 516 de 2019 - S"/>
    <s v="CUMPLIDA"/>
    <n v="1"/>
    <s v="La dependencia reporta el siguiente cumplimiento del indicador:_x000a_ Se adjunta como evidencia, los soportes documentales de las listas de chequeo correspondientes a los siguentes proyectos en etapa de liquidación:_x000a_ Contrato 420-2019 y 421-2019: Granjas de Sa"/>
    <x v="0"/>
  </r>
  <r>
    <n v="87"/>
    <x v="0"/>
    <x v="1"/>
    <s v="2019 2019"/>
    <x v="3"/>
    <s v="3.1.3.8"/>
    <x v="1"/>
    <x v="3"/>
    <s v="Control de Resultados"/>
    <s v="Gestión Contractual"/>
    <x v="1"/>
    <s v="Hallazgo administrativo con presunta incidencia disciplinaria por falencias en la supervisión del convenio 411 de 2014, contrato de obra 495 de 2014 y contrato interadministrativo 382 de 2018"/>
    <s v="Elaborar informe parcial de supervisión donde se registre el avance especifico en el cumplimiento de los compromisos para los contratos interadministrativos de la subdirección de emergencias y desastres"/>
    <s v="Informe de supervisión"/>
    <s v="Un informe de supervisión / Un informe de supervisión elaborado*100"/>
    <n v="100"/>
    <s v="SUBDIRECCIÓN DE EMERGENCIAS"/>
    <d v="2019-10-03T00:00:00"/>
    <d v="2020-09-30T00:00:00"/>
    <m/>
    <m/>
    <m/>
    <m/>
    <n v="0.7"/>
    <s v="13-01-2020: Se diseñó el modelo de informe de supervisión para realizar el seguimiento a los compromisos establecidos en los contratos. Se adjunta el modelo, que se va a utilizar en el contrato 519 de 2019 firmado con la Defensa Civil Colombiana. Se adjun"/>
    <m/>
    <m/>
    <m/>
    <m/>
    <m/>
    <m/>
    <m/>
    <m/>
    <m/>
    <m/>
    <m/>
    <m/>
    <m/>
    <m/>
    <m/>
    <s v="Se encuentra en desarrollo la acción hasta 2020"/>
    <s v="EN EJECUCIÓN"/>
    <n v="0.6"/>
    <s v="28/04/2020: Se identifican los siguientes soportes: B. Anexo 2. Modelo Informe de supervisión_2019.doc, C. Anexo 1. Informe de Alistamiento o Verificación_382_2018.pdf, D. Informe final de supervisión_Contrato 382_18.pdf. Se manifestaba que iba a ser usad"/>
    <s v="EN EJECUCIÓN"/>
    <m/>
    <n v="0"/>
    <s v="Se presenta reporte extemporaneo de seguimiento. Se recomienda establecer mecanismos de control para asegurar su registro en tiempo , para facilitar análisis desde segunda y tercera línea de defensa. Se identifica la implementacion de losinformes, pero de"/>
    <s v="EN EJECUCIÓN"/>
    <m/>
    <s v="La dependencia remite informe de supervisión final del convenio de cooperación 072 de 2020, del Convenio de Cooperación 511 de 2019. Los demás documentos remitidos no corresponden con informes de supervisión, adicionalmente los dos informes de supervisión"/>
    <s v="VENCIDA"/>
    <n v="1"/>
    <s v="La dependencia informa que para el cumplimiento de esta acción unicamente aplica el contrato interadminsitrativo 519 de 2020 &quot;...Unicamente el Contrato Interadministrativo 519 de 2020; con fecha de inicio el 15_01_2020 y Finalización 14_05_2020, para lo c"/>
    <x v="0"/>
  </r>
  <r>
    <n v="88"/>
    <x v="0"/>
    <x v="1"/>
    <s v="2019 2019"/>
    <x v="3"/>
    <s v="3.1.3.8"/>
    <x v="2"/>
    <x v="3"/>
    <s v="Control de Resultados"/>
    <s v="Gestión Contractual"/>
    <x v="1"/>
    <s v="Hallazgo administrativo con presunta incidencia disciplinaria por falencias en la supervisión del convenio 411 de 2014, contrato de obra 495 de 2014 y contrato interadministrativo 382 de 2018"/>
    <s v="La OAJ elaborará comunicación interna a las subdirectores de reducción y de emergencias indicando que las obligaciones específicas pactadas desde los estudios previos deben ser claras (saber realmente que actividades deben realizar las partes) y verificab"/>
    <s v="Comunicación interna proyectada."/>
    <s v="Una comunicación interna proyectada yremitida."/>
    <n v="1"/>
    <s v="Oficina Asesora Jurídica"/>
    <d v="2019-10-10T00:00:00"/>
    <d v="2020-04-07T00:00:00"/>
    <m/>
    <m/>
    <m/>
    <m/>
    <m/>
    <m/>
    <m/>
    <m/>
    <m/>
    <m/>
    <m/>
    <m/>
    <m/>
    <m/>
    <m/>
    <m/>
    <m/>
    <m/>
    <m/>
    <m/>
    <m/>
    <s v="Se encuentra en desarrollo la acción hasta 2020"/>
    <s v="EN EJECUCIÓN"/>
    <n v="1"/>
    <s v="Mediante Comunicacion Interna No. 2020IE433 del 31-01-2020 se les remitio a las diferentes areas lineamiento en relacion con las obligaciones especificas que se pactan en los estudios previos, indicandoles que estas debe ser claras y verificables (Se remi"/>
    <s v="EN EJECUCIÓN"/>
    <m/>
    <n v="1"/>
    <s v="Mediante Comunicacion Interna No. 2020IE433 del 31-01-2020 se les remitio a las diferentes areas lineamiento en relacion con las obligaciones especificas que se pactan en los estudios previos, indicandoles que estas debe ser claras y verificables (Se remi"/>
    <s v="CUMPLIDA"/>
    <n v="1"/>
    <s v="Mediante Comunicacion Interna No. 2020IE433 del 31-01-2020 se les remitio a las diferentes areas lineamiento en relacion con las obligaciones especificas que se pactan en los estudios previos, indicandoles que estas debe ser claras y verificables (Se remi"/>
    <s v="CUMPLIDA"/>
    <n v="1"/>
    <s v="Mediante Comunicacion Interna No. 2020IE433 del 31-01-2020 se les remitio a las diferentes areas lineamiento en relacion con las obligaciones especificas que se pactan en los estudios previos, indicandoles que estas debe ser claras y verificables (Se remi"/>
    <x v="0"/>
  </r>
  <r>
    <n v="89"/>
    <x v="0"/>
    <x v="1"/>
    <s v="2019 2019"/>
    <x v="3"/>
    <s v="3.1.3.9"/>
    <x v="0"/>
    <x v="3"/>
    <s v="Control de Resultados"/>
    <s v="Gestión Contractual"/>
    <x v="2"/>
    <s v="Hallazgo administrativo con incidencia fiscal por valor de $134.817.854 y presunta incidencia disciplinaria por no encontrar en el sitio de las obras el número y densidad de especies vegetales reportadas en el acta de recibo a satisfacción del contrato 49"/>
    <s v="En los proyectos que se ejecuten actividades de traslado y/o siembra de especies vegetales y/o individuos arbóreos se proyectarán mantenimientos periódicosposteriores al recibo a satisfacción del proyecto."/>
    <s v="Mantenimientos Forestales"/>
    <s v="# de Mantenimientos Forestales realizados)/(# de mantenimientos forestales programados)"/>
    <n v="100"/>
    <s v="SUBDIRECCIÓN DE REDUCCIÓN(OBRAS)"/>
    <d v="2019-10-03T00:00:00"/>
    <d v="2020-09-30T00:00:00"/>
    <m/>
    <m/>
    <n v="1"/>
    <s v="12/12/2019 Acciones realizadas: _x000a_ Se envia matriz con el diagnostico de las obras que requieren mantenimiento de arbolado. _x000a_Evidencia:_x000a_Matriz de diagnostico de las obras que requerirían mantenimiento de arbolado _x000a__x000a_16/07/2020 Se avanza con el proceso de ma"/>
    <m/>
    <m/>
    <m/>
    <m/>
    <m/>
    <m/>
    <m/>
    <m/>
    <m/>
    <m/>
    <m/>
    <m/>
    <m/>
    <m/>
    <m/>
    <m/>
    <m/>
    <s v="Se identifica  matriz con el diagnostico de las obras que requieren mantenimiento de arbolado. _x000a_Continua en ejecución hasta 2020"/>
    <s v="EN EJECUCIÓN"/>
    <m/>
    <s v="No se ha designado referente de plan de mejoramiento, pero el ing Wilson Villaher remite los siguientes avances_x000a_Se realizó la revisión de la información y se generó el diagnostico de las obras que requieren mantenimiento de arbolado. _x000a_Evidencia:_x000a_Matriz de"/>
    <s v="EN EJECUCIÓN"/>
    <m/>
    <n v="0"/>
    <s v="Se identificó  la Matriz de diagnóstico de las obras que requerirían mantenimiento de arbolado. y la presentación del diagnóstico de las obras que requerirían mantenimiento de arbolado. Se recomienda  indicar de manera especifica las obras y establecer el"/>
    <s v="EN EJECUCIÓN"/>
    <m/>
    <s v="La dependencia informa que se esta avanzando con la formulación de los estudios previos y de sector para las obras de mantenimiento en la cual se incluye la realización de mantenimiento arbóreo, como evidencias remite: Matriz de diagnóstico de las obras q"/>
    <s v="VENCIDA"/>
    <n v="1"/>
    <s v="La dependencia remite: &quot;PROTOCOLO PARA MANTENIMIENTO DEL COMPONENTE FORESTAL EN LAS OBRAS EJECUTADAS POR EL IDIGER&quot;, asi como fichas de mantenimiento de arbolado e informe de programación y mantenimientos realizados:_x000a_ *Juan José Rondón ubicado en la local"/>
    <x v="0"/>
  </r>
  <r>
    <n v="90"/>
    <x v="0"/>
    <x v="2"/>
    <s v="2020 2020"/>
    <x v="4"/>
    <s v="3.1.3.1"/>
    <x v="0"/>
    <x v="2"/>
    <s v="Control Gestión"/>
    <s v="Gestión Contractual"/>
    <x v="1"/>
    <s v="Hallazgo administrativo con presunta incidencia disciplinaria, por el no cumplimiento del artículo 2.2.1.1.2.1.1 del Decreto 1082 de 2015, al no señalar en el estudio previo de los contratos de obra Nos. 403 de 2018 y 360 de 2018, el valor estimado y su j"/>
    <s v="Actualizar el formato de los estudios previos para obra e interventoría para la inclusión de la forma en que se calcula presupuesto y los soportes relacionados"/>
    <s v="Actualización del formato  estudios previos"/>
    <s v="Formato actualizado de estudios previos"/>
    <n v="1"/>
    <s v="Oficina Asesor Jurídica"/>
    <d v="2020-06-01T00:00:00"/>
    <d v="2021-04-30T00:00:00"/>
    <m/>
    <m/>
    <m/>
    <m/>
    <m/>
    <m/>
    <m/>
    <m/>
    <m/>
    <s v="23/02/2021: Se encuentra en revisión por parte del area precontractual de la oficina asesora jurídica la implementación de la acción en los formatos correspondientes"/>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m/>
    <s v="26/102020 Durante este periodo la dependencia no registro el correspondiente seguimiento a la accion, ni el reporte de avances o evidencias relacionados con la misma. AFPH"/>
    <s v="EN EJECUCIÓN"/>
    <m/>
    <s v="26/102020 Durante este periodo la dependencia no registro el correspondiente seguimiento a la accion, ni el reporte de avances o evidencias relacionados con la misma. AFPH_x000a__x000a_31/12/2020 a fecha de este seguimiento no se reportaron seguimientos, avances ni s"/>
    <x v="1"/>
  </r>
  <r>
    <n v="91"/>
    <x v="0"/>
    <x v="2"/>
    <s v="2020 2020"/>
    <x v="4"/>
    <s v="3.1.3.2"/>
    <x v="0"/>
    <x v="2"/>
    <s v="Control Gestión"/>
    <s v="Gestión Contractual"/>
    <x v="3"/>
    <s v="Hallazgo administrativo con presunta incidencia disciplinaria y fiscal por valor de $2.021.063,71 por sobrecostos en el contrato de obra No. 403 de 2018"/>
    <s v="Actualizar el procedimiento GMR-PD-O1 VERSION 4 incluyendo lineamientos para comparar precios históricos significativos de obras  con características similares"/>
    <s v="Actualización del procedimiento"/>
    <s v="procedimiento actualizado"/>
    <n v="1"/>
    <s v="Subdirección Reducción del Riesgo y Adaptación _x000a_ Oficina Asesor Jurídica"/>
    <d v="2020-06-01T00:00:00"/>
    <d v="2021-05-12T00:00:00"/>
    <m/>
    <m/>
    <m/>
    <s v="16/07/2020 Se avanza con el proceso de actualizacion y concertacion del procedimiento de obras GMR-PD-O1 en el cual se  incluye un cuadrò  comparativo de  precios históricos significativos de obras  con características similares. _x000a_Se anexan como evidencia"/>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2"/>
    <s v="La dependencia remite versión preliminar del procedimiento &quot;Ejecución de obras de mitigación de riesgosGMR-PD-01 Versión 5.&quot;, asi como ejemplos de cuadros comprativos, la acción continua en ejecución hasta la publicación del procedimiento y los formatos a"/>
    <s v="EN EJECUCIÓN"/>
    <n v="0.2"/>
    <s v="La dependencia remite versión preliminar del procedimiento &quot;Ejecución de obras de mitigación de riesgosGMR-PD-01 Versión 5.&quot;, asi como ejemplos de cuadros comprativos, la acción continua en ejecución hasta la publicación del procedimiento y los formatos a"/>
    <x v="1"/>
  </r>
  <r>
    <n v="92"/>
    <x v="0"/>
    <x v="2"/>
    <s v="2020 2020"/>
    <x v="4"/>
    <s v="3.3.1.1"/>
    <x v="0"/>
    <x v="2"/>
    <s v="Control Financiero"/>
    <s v="Estados Financieros"/>
    <x v="0"/>
    <s v="Hallazgo Administrativo por ausencia total de Referencias Cruzadas en las notas a los Estados Financieros de carácter específico según documento CBN-0906, reportados al 31 de diciembre de 2019"/>
    <s v="Herramienta de check  lista ,de tal forma que permita hacer un chequeo previo a  la construcción y presentación  anual de los Estados Financieros en  las plataformas electrónicas de cada entidad"/>
    <s v="herramienta de control implementada"/>
    <s v="herramienta de control Implementada/herramienta de control Programada)*100"/>
    <n v="1"/>
    <s v="Subdirección de Gestión Corporativa y Asuntos Disciplinarios- Gestión Contable"/>
    <d v="2020-06-01T00:00:00"/>
    <d v="2021-03-31T00:00:00"/>
    <m/>
    <m/>
    <m/>
    <m/>
    <m/>
    <m/>
    <m/>
    <s v="06/08/2020.Como compromiso en las acciones de mejora en el Plan de mejorameinto, Gestión Contable cuenta con el borrador de la herramienta Check List a fin de  mitigar el riesgo en cuanto a las referencias cruzadas en los Estados Financieros, la cual se a"/>
    <m/>
    <m/>
    <m/>
    <m/>
    <m/>
    <m/>
    <m/>
    <m/>
    <m/>
    <m/>
    <m/>
    <m/>
    <m/>
    <m/>
    <m/>
    <m/>
    <m/>
    <s v="EN EJECUCIÓN"/>
    <m/>
    <n v="0"/>
    <s v="06/08/2020. Se evidencia avance de la acción con una lista de chequeo &quot;ANEXO: LISTA DE CHEQUEO ESTÁNDARES MÍNIMOS DE VALIDACIÓN CONTABLE&quot;, mediante la cual se esta realizando control  con los estandares mínimos a desarrollar que controle las  diferencias "/>
    <s v="EN EJECUCIÓN"/>
    <n v="0"/>
    <s v="14/10/2020:_x000a_Se evidencia archivo en excel mediante el cual se realiza seguimiento a los estandares mínimos  &quot;LISTA DE CHEQUEO ESTÁNDARES MÍNIMOS DE VALIDACIÓN CONTABLE&quot; y Estados Financieros &quot;LISTA DE CHEQUEO REVISIÓN DE ESTADOS FINANCIEROS PRESENTADOS&quot;. "/>
    <s v="EN EJECUCIÓN"/>
    <n v="1"/>
    <s v="03/12/2020_x000a_Se evidencia formato de Solicitud de Creación, actualización o eliminación de documentos del día 12/11/2020, Nombre: LISTA DE CHEQUEO REVISIÓN DE ESTADOS FINANCIEROS PRESENTADOS. PROCESO DE GESTIÓN CONTABLE . Subproceso: Sostenibilidad Contable"/>
    <x v="0"/>
  </r>
  <r>
    <n v="93"/>
    <x v="0"/>
    <x v="2"/>
    <s v="2020 2020"/>
    <x v="4"/>
    <s v="3.3.1.3"/>
    <x v="0"/>
    <x v="2"/>
    <s v="Control Financiero"/>
    <s v="Estados Financieros"/>
    <x v="0"/>
    <s v="Hallazgo Administrativo por la NO ejecución de recursos destinados para el Convenio Sendero panorámico Cerros Orientales con la Empresa de Acueducto y Alcantarillado de Bogotá ESP a quien se le asignaron recursos por medio del Acuerdo No.007 de 2016, con "/>
    <s v="Realizar un seguimiento periódicamente a la ejecución recursos FONDIGER"/>
    <s v="Seguimiento periódico recursos FONDIGER"/>
    <s v="Núm. Seguimientos recursos ejecutados  /Seguimientos recursos programados"/>
    <n v="100"/>
    <s v="Oficina Asesora de Planeación"/>
    <d v="2020-06-01T00:00:00"/>
    <d v="2021-04-30T00:00:00"/>
    <m/>
    <m/>
    <m/>
    <m/>
    <m/>
    <m/>
    <m/>
    <m/>
    <m/>
    <m/>
    <n v="40"/>
    <s v="Se han realizado tres reuniones para establecer y depurar los saldos de FONDIGER.    14/01/2021 Se adjunta en la carpeta de evidencias las actas de 5 reuniones realizadas durante el segundo semestre 2020 con el objetivo de revisar la ejecución presupuesta"/>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3"/>
    <s v="Se manifiesta desde la dependencia que se han realizado tres reuniones para establecer y depurar los saldos de FONDIGER. Actividad  e indicador en desarrollo._x000a__x000a_26/102020 Durante este periodo la dependencia no registro el correspondiente seguimiento a la a"/>
    <s v="EN EJECUCIÓN"/>
    <n v="3"/>
    <s v="Se manifiesta desde la dependencia que se han realizado tres reuniones para establecer y depurar los saldos de FONDIGER. Actividad  e indicador en desarrollo._x000a__x000a_26/102020 Durante este periodo la dependencia no registro el correspondiente seguimiento a la a"/>
    <x v="1"/>
  </r>
  <r>
    <n v="94"/>
    <x v="0"/>
    <x v="2"/>
    <s v="2020 2020"/>
    <x v="4"/>
    <s v="3.3.1.4"/>
    <x v="0"/>
    <x v="2"/>
    <s v="Control Financiero"/>
    <s v="Estados Financieros"/>
    <x v="0"/>
    <s v="Hallazgo Administrativo por diferencia de saldos reportados en el informe Financiero, Notas a los Estados Financieros y auxiliar contable del Convenio 001 de 2016 con la Empresa de Acueducto y Alcantarillado de Bogotá."/>
    <s v="Implementar una herramienta que permita hacer un chequeo previo a la transmisión  anual de los Estados Financieros en  las plataformas electrónicas de cada entidad."/>
    <s v="Herramienta de control implementada"/>
    <s v="(herramienta de control Implementada/herramienta de control Programada)*100"/>
    <n v="1"/>
    <s v="Subdirección corporativa y de asuntos disciplinarios"/>
    <d v="2020-06-01T00:00:00"/>
    <d v="2021-03-31T00:00:00"/>
    <m/>
    <m/>
    <m/>
    <m/>
    <m/>
    <m/>
    <m/>
    <s v="06/08/2020.Como compromiso en las acciones de mejora en el Plan de mejorameinto, Gestión Contable cuenta con el borrador de la herramienta Check List a fin de  mitigar el riesgo en cuanto a las diferencias presentadas en los saldos reportados en los cuadr"/>
    <m/>
    <m/>
    <m/>
    <m/>
    <m/>
    <m/>
    <m/>
    <m/>
    <m/>
    <m/>
    <m/>
    <m/>
    <m/>
    <m/>
    <m/>
    <m/>
    <m/>
    <s v="EN EJECUCIÓN"/>
    <m/>
    <n v="0"/>
    <s v="06/08/2020. Se evidencia avance de la acción con una lista de chequeo &quot;ANEXO: LISTA DE CHEQUEO ESTÁNDARES MÍNIMOS DE VALIDACIÓN CONTABLE&quot;, mediante la cual se esta realizando control  con los estandares mínimos a desarrollar que controle las  diferencias "/>
    <s v="EN EJECUCIÓN"/>
    <n v="0"/>
    <s v="14/10/2020:_x000a_Se evidencia memorando Inteno 2020IE3840 del 25/09/2020 de la Sundirección de Gestión Corporativa y Asuntos Disciplinarios a la Oficina Asesora de Planeacion y la Oficina Asesora Jurídica, con el fin de dar cumplimiento al hallazgo administrat"/>
    <s v="EN EJECUCIÓN"/>
    <n v="1"/>
    <s v="07/12/2020. Se evidencia herramienta aprobado por la Oficina Asesora de Planeación formato GF-FT-36 LISTA DE CHEQUEO REVISIÓN ESTADOS FINANCIEROS el cual se encuentra en el siguiente link; _x000a_https://www.idiger.gov.co/documents/20182/295927/GF-FT-36+Lista+d"/>
    <x v="0"/>
  </r>
  <r>
    <n v="95"/>
    <x v="0"/>
    <x v="2"/>
    <s v="2020 2020"/>
    <x v="4"/>
    <s v="3.3.1.5"/>
    <x v="0"/>
    <x v="2"/>
    <s v="Control Financiero"/>
    <s v="Estados Financieros"/>
    <x v="0"/>
    <s v="Hallazgo Administrativo por error en la transcripción de cifras en las Notas a los Estados Financieros y falta de claridad y detalle en las políticas contables para el registro, medición y manejo financiero de los Activos fijos e inventarios"/>
    <s v="Implementación  de una herramienta de check lista, de tal forma que permita hacer un chequeo previo a la transmisión  de los Estados Financieros en  las plataformas electrónicas de cada entidad._x000a_"/>
    <s v=" % de cumplimiento en las actividades_x000a__x000a_"/>
    <s v=" Check lista Ejecutado/ check lista Programado      _x000a__x000a_"/>
    <n v="1"/>
    <s v="Subdirección de Gestión Corporativa y Asuntos Disciplinarios"/>
    <d v="2020-06-01T00:00:00"/>
    <d v="2021-03-31T00:00:00"/>
    <m/>
    <m/>
    <m/>
    <m/>
    <m/>
    <m/>
    <m/>
    <s v="06/08/2020.Como compromiso en las acciones de mejora en el Plan de mejorameinto, Gestión Contable cuenta con el borrador de la herramienta Check List a fin de  mitigar el riesgo en cuanto a las diferencias presentadas en los saldos reportados en los cuadr"/>
    <m/>
    <m/>
    <m/>
    <m/>
    <m/>
    <m/>
    <m/>
    <m/>
    <m/>
    <m/>
    <m/>
    <m/>
    <m/>
    <m/>
    <m/>
    <m/>
    <m/>
    <s v="EN EJECUCIÓN"/>
    <m/>
    <n v="0"/>
    <s v="06/08/2020. Se evidencia avance de la acción con una lista de chequeo &quot;ANEXO: LISTA DE CHEQUEO ESTÁNDARES MÍNIMOS DE VALIDACIÓN CONTABLE&quot;, mediante la cual se esta realizando control  con los estandares mínimos a desarrollar que controle las  diferencias "/>
    <s v="EN EJECUCIÓN"/>
    <n v="0"/>
    <s v="14/10/2020:_x000a_Se evidencia archivo en excel mediante el cual se realiza seguimiento a los estandares mínimos  &quot;LISTA DE CHEQUEO ESTÁNDARES MÍNIMOS DE VALIDACIÓN CONTABLE&quot; y Estados Financieros &quot;LISTA DE CHEQUEO REVISIÓN DE ESTADOS FINANCIEROS PRESENTADOS&quot;. "/>
    <s v="EN EJECUCIÓN"/>
    <n v="1"/>
    <s v="03/12/2020:_x000a_Se evidencia archivo SOLICITUD DE CREACIÓN ACTUALIZACIÓN O ELIMINACIÓN DE DOCUMENTOS del día 11711/2020  LISTA DE CHEQUEO ESTÁNDARES MÍNIMOS DE VALIDACIÓN CONTABLE. Justificación: 1.        Con el propósito de dar cumplimiento a los requerimie"/>
    <x v="0"/>
  </r>
  <r>
    <n v="96"/>
    <x v="0"/>
    <x v="2"/>
    <s v="2020 2020"/>
    <x v="4"/>
    <s v="3.3.1.5"/>
    <x v="1"/>
    <x v="2"/>
    <s v="Control Financiero"/>
    <s v="Estados Financieros"/>
    <x v="0"/>
    <s v="Hallazgo Administrativo por error en la transcripción de cifras en las Notas a los Estados Financieros y falta de claridad y detalle en las políticas contables para el registro, medición y manejo financiero de los Activos fijos e inventarios"/>
    <s v="Actualizar de las Políticas del grupo Propiedad Planta y Equipo e Inventarios, acorde a las últimas normas en materia Contable._x000a__x000a_"/>
    <s v="Actualizacion de las politicas"/>
    <s v="Politicas actualizadas/Politicas requeridas de actualización"/>
    <n v="1"/>
    <s v="Subdirección de Gestión Corporativa y Asuntos Disciplinarios"/>
    <d v="2020-06-01T00:00:00"/>
    <d v="2021-03-31T00:00:00"/>
    <m/>
    <m/>
    <m/>
    <m/>
    <m/>
    <m/>
    <m/>
    <s v="06/08/2020.Al corte del 30 de junio no se ha adelantado la acción de mejora, por lo que se espera que a partir del mes de septiembre se inicie con el tema, una vez se tenga la  persona contratista quien es la encargada de la politicas Contables. _x000a__x000a__x000a_13/10/"/>
    <m/>
    <m/>
    <m/>
    <m/>
    <m/>
    <m/>
    <m/>
    <m/>
    <m/>
    <m/>
    <m/>
    <m/>
    <m/>
    <m/>
    <m/>
    <m/>
    <m/>
    <s v="EN EJECUCIÓN"/>
    <m/>
    <n v="0"/>
    <s v="06/08/2020. Actividad que se encuentra en ejecución. No se evidencia avance. LCIR"/>
    <s v="EN EJECUCIÓN"/>
    <n v="0.2"/>
    <s v="14/10/2020:_x000a_Se evidencia archivo en word un borrador mediante el cual se esta actualizando las políticas de propiedades, planta y equipo con 27 hojas. Actividad que se encuentra en desarrollo. LCIR. "/>
    <s v="EN EJECUCIÓN"/>
    <n v="0.2"/>
    <s v="14/10/2020:_x000a_Se evidencia archivo en word un borrador mediante el cual se esta actualizando las políticas de propiedades, planta y equipo con 27 hojas. Actividad que se encuentra en desarrollo. LCIR. "/>
    <x v="1"/>
  </r>
  <r>
    <n v="97"/>
    <x v="0"/>
    <x v="2"/>
    <s v="2020 2020"/>
    <x v="4"/>
    <s v="3.3.1.6"/>
    <x v="0"/>
    <x v="2"/>
    <s v="Control Financiero"/>
    <s v="Estados Financieros"/>
    <x v="0"/>
    <s v="Hallazgo Administrativo, por error contable en la depreciación de Los bienes inmuebles: terrenos ubicados en la Diagonal 47 No. 77B 09, Bodegas 7 y 11 donde se encuentran las oficinas del IDIGER."/>
    <s v="Implementar un cronograma de trabajo, tendiente a la actualizacion de la parametrización de los modulos SAY y SAE en el proceso de la depreciación de los  bienes muebles del IDIGER"/>
    <s v="Porcentaje de ejecucion de las actividades del cronograma"/>
    <s v="(actividades ejecutadas/actividades programadas)*100"/>
    <n v="100"/>
    <s v="Subdirección de Gestión Corporativa y Asuntos Disciplinarios, Oficina TICS"/>
    <d v="2020-06-01T00:00:00"/>
    <d v="2021-05-12T00:00:00"/>
    <m/>
    <m/>
    <m/>
    <m/>
    <m/>
    <m/>
    <m/>
    <s v="06/08/2020.Contabilidad: Como acción de mejora quedo: Implementar un cronograma de trabajo, tendiente a la actualizacion de la parametrización de los modulos SAY y SAE en el proceso de la depreciación de los  bienes muebles del IDIGER-   es preciso aclara"/>
    <m/>
    <m/>
    <m/>
    <m/>
    <m/>
    <s v="12/08/2020. En el mes de Julio la Oficina Tics inició los trámites para la contratación de un Ingeniero de SICAPITAL para que apoye la parametrización de los modulos SAY y SAE en el proceso de depreciación de los  bienes muebles del IDIGER. La evidencia s"/>
    <m/>
    <m/>
    <m/>
    <m/>
    <m/>
    <m/>
    <m/>
    <m/>
    <m/>
    <m/>
    <m/>
    <s v="EN EJECUCIÓN"/>
    <m/>
    <n v="0"/>
    <s v="31/07/2020 Durante este periodo no se realizaron los seguimientos a la acción por parte de la dependencia, por tanto no se cuenta con evidencias o soportes de la gestión de la misma. _x000a_Se recomienda tomar las medidas pertinentes a fin de subsanar la acción"/>
    <s v="EN EJECUCIÓN"/>
    <n v="0.4642857142857143"/>
    <s v="14/10/2020:_x000a_Se evidencia acta de reunión de deprciación No. 001-2020 del día 07/10/2020 en el cual se trató el tema &quot;hallazgo donde se solicita por parte de la Contraloría Implementar un cronograma de trabajo, tendiente a la actualizacion de la parametriz"/>
    <s v="EN EJECUCIÓN"/>
    <n v="1"/>
    <s v="07/12/2020. Se evidencia memorando interno 2020IE4894 del 03/12/2020 de la SGCAD a contabiliad con el asunto Pm de la Contraloria de Bogotá, especto a la diferencia en la depreciacion mensual y acumulada de las placa de inventario 18091 y 18093 de las bod"/>
    <x v="0"/>
  </r>
  <r>
    <n v="98"/>
    <x v="0"/>
    <x v="2"/>
    <s v="2020 2020"/>
    <x v="4"/>
    <s v="3.3.3.1.1"/>
    <x v="0"/>
    <x v="2"/>
    <s v="Control Financiero"/>
    <s v="Gestión Presupuestal"/>
    <x v="1"/>
    <s v="Hallazgo Administrativo con presunta incidencia disciplinaria por superar los límites del 20% del presupuesto de la vigencia anterior en la constitución de reservas presupuestales de gastos de inversión, originando una reducción presupuestal de $485.000.0"/>
    <s v="Adelantar de forma bimestral las mesas de trabajo de seguimiento lideradas por la O.A. P y SCAD. con las  areas  involucradas en la ejecución de los pagos de los contratos vigentes."/>
    <s v="Mesas de trabajo de seguimiento a los pagos de los contratos suscritos."/>
    <s v="(Mesas de trabajo realizadas/mesas de trabajo programadas)*100"/>
    <n v="100"/>
    <s v="Responsables Subdirección Corporativa_x000a_ Oficina Asesora de Planeación"/>
    <d v="2020-06-01T00:00:00"/>
    <d v="2021-05-12T00:00:00"/>
    <m/>
    <m/>
    <m/>
    <m/>
    <m/>
    <m/>
    <m/>
    <s v="14/10/2020: Se adjuntan 4 actas;  Seguimiento Presupuestal - Subdirección Análisis de Riesgos y Efectos de Cambio Climatico - Proyecto 1172 - 7566 Vigencias, Reservas, Pasivo Exigible, PAC._x000a_Seguimiento Presupuestal - Subdirección Reducción del Riesgo y Ad"/>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2"/>
    <s v="14/10/2020:_x000a_- Se evidencia Acta de Reunión No. 1 del 01/09/2020 con el objetivo: Seguimiento Presupuestal - Subdirección Reducción del Riesgo y Adaptación al Cambio Climático - Proyecto 1158 - 7557 y Vigencias, Reservas, Pasivo Exigible, PAC con la partic"/>
    <s v="EN EJECUCIÓN"/>
    <n v="0.2"/>
    <s v="14/10/2020:_x000a_- Se evidencia Acta de Reunión No. 1 del 01/09/2020 con el objetivo: Seguimiento Presupuestal - Subdirección Reducción del Riesgo y Adaptación al Cambio Climático - Proyecto 1158 - 7557 y Vigencias, Reservas, Pasivo Exigible, PAC con la partic"/>
    <x v="1"/>
  </r>
  <r>
    <n v="99"/>
    <x v="1"/>
    <x v="2"/>
    <s v="2020 2020"/>
    <x v="4"/>
    <s v="3.1.3.3"/>
    <x v="0"/>
    <x v="2"/>
    <s v="Control Gestión"/>
    <s v="Gestión Contractual"/>
    <x v="0"/>
    <s v="Hallazgo administrativo, por no realizar estudio de mercado, previo a la contratación realizada a través del contrato de compraventa No. 483 de 2019 con ocasión a la declaratoria de urgencia manifiesta."/>
    <s v="Actualizar el Manual de contratación incluyendo como deben hacerse los estudios de mercado para las contrataciones por urgencia manifiesta"/>
    <s v="Actualización de manual"/>
    <s v="Manual de contratación actualizado"/>
    <n v="1"/>
    <s v="Oficina  Asesora Jurídica"/>
    <d v="2020-06-01T00:00:00"/>
    <d v="2021-04-30T00:00:00"/>
    <m/>
    <m/>
    <m/>
    <m/>
    <m/>
    <m/>
    <m/>
    <m/>
    <m/>
    <s v="15/02/2021: Conjuntamente con la oficina asesora de planeacion y viene trabajando la revision y actualización del manual de contractación"/>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s v="EN EJECUCIÓN"/>
    <n v="0"/>
    <s v="26/102020 Durante este periodo la dependencia no registro el correspondiente seguimiento a la accion, ni el reporte de avances o evidencias relacionados con la misma. AFPH_x000a__x000a_31/12/2020 a fecha de este seguimiento no se reportaron avances ni soportes que de"/>
    <x v="1"/>
  </r>
  <r>
    <n v="100"/>
    <x v="1"/>
    <x v="2"/>
    <s v="2020 2020"/>
    <x v="4"/>
    <s v="3.1.3.4"/>
    <x v="0"/>
    <x v="2"/>
    <s v="Control Gestión"/>
    <s v="Gestión Contractual"/>
    <x v="1"/>
    <s v="Hallazgo administrativo con presunta incidencia disciplinaria, por el no cumplimiento del artículo 2.2.1.1.1.7.1., del decreto 1082 de 2015, al no reportar los informes de ejecución del contrato de obra 313 de 2019 y del contrato de interventoría 321 de 2"/>
    <s v="Realizar 4 socializaciones sobre la publicación de los documentos de ejecución contractual en la plataforma SECOP I y II según corresponda."/>
    <s v="Socializaciones publicaciones SECOP I y II"/>
    <s v="(Numero  socializaciones ejecutadas/Numero socializaciones programadas) x100"/>
    <n v="1"/>
    <s v="Oficina  Asesora Jurídica"/>
    <d v="2020-06-01T00:00:00"/>
    <d v="2021-04-30T00:00:00"/>
    <m/>
    <m/>
    <m/>
    <m/>
    <m/>
    <m/>
    <m/>
    <m/>
    <m/>
    <s v="15/02/2021: El día 30 de julio de 2020 se realizo por parte del doctor Eliecer Arguello la capacitacipón denominada &quot;Supervisión y Apoyo a la Supervisión&quot; donde se trataron entre varios temas referentes al este asunto lo concerniente a la publicacion de d"/>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s v="EN EJECUCIÓN"/>
    <n v="0"/>
    <s v="26/102020 Durante este periodo la dependencia no registro el correspondiente seguimiento a la accion, ni el reporte de avances o evidencias relacionados con la misma. AFPH_x000a__x000a_31/12/2020 a fecha de este seguimiento no se reportaron avances ni soportes que de"/>
    <x v="1"/>
  </r>
  <r>
    <n v="101"/>
    <x v="1"/>
    <x v="2"/>
    <s v="2020 2020"/>
    <x v="4"/>
    <s v="3.1.3.5"/>
    <x v="0"/>
    <x v="2"/>
    <s v="Control Gestión"/>
    <s v="Gestión Contractual"/>
    <x v="1"/>
    <s v="Hallazgo administrativo con presunta incidencia disciplinaria por debilidades en la supervisión del contrato de obra No. 313 de 2019 y el contrato de interventoría No. 321 de 2019, en relación con la aprobación del personal idóneo."/>
    <s v="Realizar reunión de seguimiento al inicio del contrato para la validación del personal propuesto."/>
    <s v="Reunión de verificación de perfiles"/>
    <s v="(reuniones realizadas / reuniones programadas )*100"/>
    <n v="100"/>
    <s v="Sub. Reducción del Riesgo y Adaptación Cambio _x000a_Of. Asesora Jurídica_x000a__x000a_"/>
    <d v="2020-06-20T00:00:00"/>
    <d v="2021-04-30T00:00:00"/>
    <m/>
    <m/>
    <m/>
    <s v="16/07/2020 Esta acciòn se encuentra en curso se aplicarà para los procesos contratados despues del mes de maryo donde se origina la acciòn. _x000a_Se adjunta como evidencia el seguimiento realizado en la obra de San martin de Porres_x000a__x000a_30/09/2020 Acciones realiza"/>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La dependencia remite actas de comite de obra y los informes semanales presentados por parte de la interventoría para los contratos en ejecución y liquidación: Polígonos: Delicia del Carmen y San Martín de Porres, se solicita remitir exactamente lo que se"/>
    <s v="EN EJECUCIÓN"/>
    <n v="0"/>
    <s v="La dependencia remite actas de comite de obra y los informes semanales presentados por parte de la interventoría para los contratos en ejecución y liquidación: Polígonos: Delicia del Carmen y San Martín de Porres, se solicita remitir exactamente lo que se"/>
    <x v="1"/>
  </r>
  <r>
    <n v="102"/>
    <x v="1"/>
    <x v="2"/>
    <s v="2020 2020"/>
    <x v="4"/>
    <s v="3.1.3.6"/>
    <x v="0"/>
    <x v="2"/>
    <s v="Control Gestión"/>
    <s v="Gestión Contractual"/>
    <x v="0"/>
    <s v="Hallazgo administrativo, por suscripción del acta de recibo de satisfacción firmado el 10 de septiembre de 2019, sin haber cumplido con los requerimientos necesarios para realizar dicho trámite."/>
    <s v="Actualizar el procedimiento GMR-PD-O1 VERSION 4 incluyéndolos tiempos necesarios para elaboración y aprobación de informes mensuales y final y las actividades conexas para la liquidación del contrato"/>
    <s v="actualización del procedimiento"/>
    <s v="procedimiento actualizado"/>
    <n v="1"/>
    <s v="_x000a_Sub. Reducción del Riesgo y Adaptación _x000a_Of. Asesora Jurídica_x000a_"/>
    <d v="2020-06-01T00:00:00"/>
    <d v="2021-05-12T00:00:00"/>
    <m/>
    <m/>
    <m/>
    <s v="16/07/2020  Se avanza con el proceso de actualizacion y concertacion del procedimiento de obras GMR-PD-O1 en el cual se  incluye un cuadrò  comparativo de  precios históricos significativos de obras  con características similares. _x000a_Se anexan como evidenci"/>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La dependencia remite versión preliminar del procedimiento que se esta actualizando. Se dara cumplimiento a la acción cuando el mismo se encuentre validado y publicado en el mapa de procesos del IDIGER"/>
    <s v="EN EJECUCIÓN"/>
    <n v="0"/>
    <s v="La dependencia remite versión preliminar del procedimiento que se esta actualizando. Se dara cumplimiento a la acción cuando el mismo se encuentre validado y publicado en el mapa de procesos del IDIGER"/>
    <x v="1"/>
  </r>
  <r>
    <n v="103"/>
    <x v="1"/>
    <x v="2"/>
    <s v="2020 2020"/>
    <x v="4"/>
    <s v="3.1.3.7"/>
    <x v="0"/>
    <x v="2"/>
    <s v="Control Gestión"/>
    <s v="Gestión Contractual"/>
    <x v="0"/>
    <s v="Hallazgo administrativo por irregularidades en el pago de aportes a la Administradora de Riesgos Laborales por parte del contratista UMACON OBRAS CIVILES Y ARQUITECTONICAS"/>
    <s v="Establecer lineamientos de control para la supervisión de las interventorías en Manual de Contratación"/>
    <s v="Actualización Manual de Contratación"/>
    <s v="Manual de Contratación Actualizado"/>
    <n v="1"/>
    <s v="Oficina  Asesora Jurídica"/>
    <d v="2020-06-01T00:00:00"/>
    <d v="2021-04-30T00:00:00"/>
    <m/>
    <m/>
    <m/>
    <m/>
    <m/>
    <m/>
    <m/>
    <m/>
    <m/>
    <s v="15/02/2021: Conjuntamente con la oficina asesora de planeacion y viene trabajando la revision y actualización del manual de contractación. Por ota parte el día de hoy se publico en el mapa de procesos del idiger la nueva guia de supervision e interventori"/>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s v="EN EJECUCIÓN"/>
    <n v="0"/>
    <s v="26/10/2020 Durante este periodo la dependencia no registro el correspondiente seguimiento a la accion, ni el reporte de avances o evidencias relacionados con la misma. AFPH_x000a__x000a_31/12/2020 a fecha de este seguimiento no se reportaron avances ni soportes que d"/>
    <x v="1"/>
  </r>
  <r>
    <n v="104"/>
    <x v="1"/>
    <x v="2"/>
    <s v="2020 2020"/>
    <x v="4"/>
    <s v="3.1.3.8"/>
    <x v="0"/>
    <x v="2"/>
    <s v="Control Gestión"/>
    <s v="Gestión Contractual"/>
    <x v="0"/>
    <s v="Hallazgo administrativo por el incumplimiento del numeral 6 del Artículo 30 de la Ley 80 de 1993 al no satisfacerse por parte de la oferta ganadora, los requisitos habilitantes establecidos en el pliego de condiciones del proceso No. IDIGER-SA-SI-010-2018"/>
    <s v="Actualizar los formatos de los pliegos de condiciones, incluyendo las reglas para realizar el redondeo  en los valores de los indicadores financieros, cuando se presente proponente plural._x000a_"/>
    <s v="actualización del formato de pliegos."/>
    <s v="formato del pliego actualizado"/>
    <n v="1"/>
    <s v="Oficina  Asesora Jurídica"/>
    <d v="2020-06-20T00:00:00"/>
    <d v="2021-04-30T00:00:00"/>
    <m/>
    <m/>
    <m/>
    <m/>
    <m/>
    <m/>
    <m/>
    <m/>
    <m/>
    <s v="23/02/2021: Se encuentra en revisión por parte del area precontractual de la oficina asesora jurídica la implementación de la acción en los formatos correspondientes_x000a__x000a_16/03/2021:  Desde el area precontractual la condición de redondeo se está estableciendo"/>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s v="EN EJECUCIÓN"/>
    <n v="0"/>
    <s v="26/10/2020 Durante este periodo la dependencia no registro el correspondiente seguimiento a la accion, ni el reporte de avances o evidencias relacionados con la misma. AFPH_x000a__x000a_31/12/2020 a fecha de este seguimiento no se reportaron avances ni soportes que d"/>
    <x v="1"/>
  </r>
  <r>
    <n v="105"/>
    <x v="1"/>
    <x v="2"/>
    <s v="2020 2020"/>
    <x v="4"/>
    <s v="3.1.3.9"/>
    <x v="0"/>
    <x v="2"/>
    <s v="Control Gestión"/>
    <s v="Gestión Contractual"/>
    <x v="1"/>
    <s v="Hallazgo administrativo con presunta incidencia disciplinaria por la suscripción del contrato de compraventa No. 483 de 2019, con ocasión a la declaratoria de urgencia manifiesta, toda vez que la entidad contaba con un stock de colchonetas en el Centro Di"/>
    <s v="Actualizar el  procedimiento de aprovisionamiento y servicios de logística. aclarando que no puede variarse la destinación por la cual fueron adquiridos los bienes"/>
    <s v="Actualización del procedimiento"/>
    <s v="Procedimiento actualizado"/>
    <n v="1"/>
    <s v="Subdirección de Emergencias_x000a_"/>
    <d v="2020-06-01T00:00:00"/>
    <d v="2021-05-12T00:00:00"/>
    <m/>
    <m/>
    <m/>
    <m/>
    <n v="1"/>
    <s v="30/07/2020: _x000a_Se realiza actualización del  procedimiento:_x000a_Aprovisionamiento, servicios de logística y entrega de ayudas no pecuniarias del Centro Distrital Logístico y de Reserva_x000a_CAE-PD-OE Versión 7_x000a__x000a_30_09_2020: Se realiza actualización de procedimiento, "/>
    <m/>
    <m/>
    <m/>
    <m/>
    <m/>
    <m/>
    <m/>
    <m/>
    <m/>
    <m/>
    <m/>
    <m/>
    <m/>
    <m/>
    <m/>
    <m/>
    <m/>
    <m/>
    <m/>
    <s v="EN EJECUCIÓN"/>
    <m/>
    <n v="0"/>
    <s v="Se presenta reporte extemporaneo de seguimiento. Se recomienda establecer mecanismos de control para asegurar su registro en tiempo , para facilitar análisis desde segunda y tercera línea de defensa. No se evidencia procedimiento actualizado en página web"/>
    <s v="EN EJECUCIÓN"/>
    <m/>
    <m/>
    <s v="EN EJECUCIÓN"/>
    <m/>
    <m/>
    <x v="1"/>
  </r>
  <r>
    <n v="106"/>
    <x v="1"/>
    <x v="2"/>
    <s v="2020 2020"/>
    <x v="4"/>
    <s v="3.2.1.1"/>
    <x v="0"/>
    <x v="2"/>
    <s v="Control de Resultados"/>
    <s v="Planes, Programas y Proyectos y/o Plan Estrátegico"/>
    <x v="0"/>
    <s v="Hallazgo administrativo, por ausencia de los documentos de formulación de los Proyectos de inversión 1158 y 1178."/>
    <s v="Elaborar un documento técnico soporte para los proyectos de inversión donde se evidencie el alcance de los proyectos y sus actualizaciones"/>
    <s v="Documentos Técnicos de Soporte"/>
    <s v="(Documento implementado/Documento programada)*100"/>
    <n v="4"/>
    <s v="Oficina Asesora de Planeación"/>
    <d v="2020-06-01T00:00:00"/>
    <d v="2020-12-31T00:00:00"/>
    <m/>
    <m/>
    <m/>
    <m/>
    <m/>
    <m/>
    <m/>
    <m/>
    <m/>
    <m/>
    <n v="100"/>
    <s v="Entonces se construyeron los cuatro documentos que soportan los proyectos de inversión del 2020 al 2024 y se encuentra pendiente la publicación de estos documentos del documento técnico soporte.   23/12/2020_x000a_Se adjuntan las fichas EBI que son el documento"/>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s v="EN EJECUCIÓN"/>
    <n v="1"/>
    <s v="Se evidencia los Documentos Tecnicos de Soporte de los cuatro proyectos de inversión formulados en 2020, en atención al nuevo Plan De Desarrollo Distrital 2020-2024: Un Nuevo Contrato Social y Ambiental para la Bogotá del Siglo XXI"/>
    <x v="0"/>
  </r>
  <r>
    <n v="107"/>
    <x v="1"/>
    <x v="2"/>
    <s v="2020 2020"/>
    <x v="4"/>
    <s v="3.2.1.2"/>
    <x v="0"/>
    <x v="2"/>
    <s v="Control de Resultados"/>
    <s v="Planes, Programas y Proyectos y/o Plan Estrátegico"/>
    <x v="1"/>
    <s v="Hallazgo administrativo con presunta incidencia disciplinaria por debilidades en la formulación de la meta 4 “Pagar 100% compromisos de las vigencias anteriores fenecidas para identificar los pasivos exigibles generados en el proyecto de inversión 1158” y"/>
    <s v="Elaborar un documento técnico soporte para los proyectos de inversión de acuerdo con los lineamientos establecidos por SDP"/>
    <s v="Documentos Técnicos de Soporte"/>
    <s v="(Documento implementado/Documento programada)*100"/>
    <n v="4"/>
    <s v="Oficina Asesora de Planeación"/>
    <d v="2020-06-20T00:00:00"/>
    <d v="2020-12-31T00:00:00"/>
    <m/>
    <m/>
    <m/>
    <m/>
    <m/>
    <m/>
    <m/>
    <m/>
    <m/>
    <m/>
    <n v="100"/>
    <s v="Entonces se construyeron los cuatro documentos que soportan los proyectos de inversión del 2020 al 2024 y se encuentra pendiente la publicación de estos documentos del documento técnico soporte.   23/12/2020_x000a_Se adjuntan las fichas EBI que son el documento"/>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s v="EN EJECUCIÓN"/>
    <n v="1"/>
    <s v="Se evidencia los Documentos Tecnicos de Soporte de los cuatro proyectos de inversión formulados en 2020, en atención al nuevo Plan De Desarrollo Distrital 2020-2024: Un Nuevo Contrato Social y Ambiental para la Bogotá del Siglo XXI"/>
    <x v="0"/>
  </r>
  <r>
    <n v="108"/>
    <x v="1"/>
    <x v="2"/>
    <s v="2020 2020"/>
    <x v="4"/>
    <s v="3.2.1.2"/>
    <x v="1"/>
    <x v="2"/>
    <s v="Control de Resultados"/>
    <s v="Planes, Programas y Proyectos y/o Plan Estrátegico"/>
    <x v="1"/>
    <s v="Hallazgo administrativo con presunta incidencia disciplinaria por debilidades en la formulación de la meta 4 “Pagar 100% compromisos de las vigencias anteriores fenecidas para identificar los pasivos exigibles generados en el proyecto de inversión 1158” y"/>
    <s v="Implementar mesas de seguimiento bimestral a la ejecución presupuestal"/>
    <s v="Mesas de seguimiento"/>
    <s v="Mesas de seguimiento ejecutadas/Mesas de seguimiento programadas"/>
    <n v="100"/>
    <s v="Oficina Asesora de Planeación"/>
    <d v="2020-06-01T00:00:00"/>
    <d v="2021-05-12T00:00:00"/>
    <m/>
    <m/>
    <m/>
    <m/>
    <m/>
    <m/>
    <m/>
    <m/>
    <m/>
    <m/>
    <n v="90"/>
    <s v="Se han realizado cuatro mesas de trabajo con los gerentes de proyecto con el fin de Dar seguimiento presupuestal alabanza de los proyectos.   23/12/2020_x000a_Se adjuntan las fichas EBI que son el documento que soporta los proyectos de acuerdo con la accion for"/>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m/>
    <m/>
    <s v="EN EJECUCIÓN"/>
    <m/>
    <s v="31/12/2020 a fecha de este seguimiento no se reportaron avances ni soportes que den cuenta de la gestion realizada desde la dependecencia responsable. AFPH"/>
    <x v="1"/>
  </r>
  <r>
    <n v="109"/>
    <x v="1"/>
    <x v="2"/>
    <s v="2020 2020"/>
    <x v="5"/>
    <d v="2020-01-03T00:00:00"/>
    <x v="0"/>
    <x v="4"/>
    <s v="Control Gestión"/>
    <s v="Control Fiscal Interno"/>
    <x v="0"/>
    <s v="Hallazgo administrativo por suscribir contrato sin la revisión jurídica pertinente, toda vez que el contratista con el cual se suscribió el contrato de suministro No. 88 de 2020, no tiene registrada una actividad económica en el RUT, que permita el su"/>
    <s v="SOLICITAR CONCEPTO A LA DIAN SOBRE LA FINALIDAD DE ACTIVIDAD ECONOMICA EN EL RUT."/>
    <s v="Solicitud de concepto"/>
    <s v="Un concepto emitido"/>
    <n v="1"/>
    <s v="Oficina Asesora Jurídica"/>
    <d v="2020-07-08T00:00:00"/>
    <d v="2021-03-31T00:00:00"/>
    <m/>
    <m/>
    <m/>
    <m/>
    <m/>
    <m/>
    <m/>
    <m/>
    <m/>
    <s v="16/02/2021: Mediante radicado 2020EE11377 se solcito a la DIAN concepto respecto a la finalidad de la actividad economica inscrita en el RUT (Se anexa comunicacion referenciada)_x000a__x000a_25/03/2021: Mediante radicado 2021EE1743 del 23/02/2021 se insiste en solici"/>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s v="EN EJECUCIÓN"/>
    <n v="0"/>
    <s v="26/102020 Durante este periodo la dependencia no registro el correspondiente seguimiento a la accion, ni el reporte de avances o evidencias relacionados con la misma. AFPH_x000a__x000a_31/12/2020 a fecha de este seguimiento no se reportaron avances ni soportes que de"/>
    <x v="1"/>
  </r>
  <r>
    <n v="110"/>
    <x v="1"/>
    <x v="2"/>
    <s v="2020 2020"/>
    <x v="5"/>
    <d v="2020-01-03T00:00:00"/>
    <x v="1"/>
    <x v="4"/>
    <s v="Control Gestión"/>
    <s v="Control Fiscal Interno"/>
    <x v="0"/>
    <s v="Hallazgo administrativo por suscribir contrato sin la revisión jurídica pertinente, toda vez que el contratista con el cual se suscribió el contrato de suministro No. 88 de 2020, no tiene registrada una actividad económica en el RUT, que permita el su"/>
    <s v="FORMALIZAR LISTA DE CHEQUEO _x000a_PROCEDIMIENTO DE ADQUISICIÒN DE BIENES Y SERVICIOS, MEDIANTE ACTOS DE RATIFICACIÒN DE CONTRATOS  _x000a_ARTICULO 66 LEY 1523 DE 2012VINCULANDO EL CONCEPTO SOLICITADO A LA DIAN SOBRE LA FINALIDAD DEL RUT."/>
    <s v="Incluir concepto"/>
    <s v="Concepto incluido"/>
    <n v="1"/>
    <s v="Oficina Asesora Jurídica"/>
    <d v="2020-07-08T00:00:00"/>
    <d v="2021-03-31T00:00:00"/>
    <m/>
    <m/>
    <m/>
    <m/>
    <m/>
    <m/>
    <m/>
    <m/>
    <m/>
    <s v="23/02/2021: La lista de chequeo ya se encuentra elaborada pero se esta a la espera de una respuesta por parte de la DIAN antes de su publicacion "/>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s v="EN EJECUCIÓN"/>
    <n v="0"/>
    <s v="26/102020 Durante este periodo la dependencia no registro el correspondiente seguimiento a la accion, ni el reporte de avances o evidencias relacionados con la misma. AFPH"/>
    <x v="1"/>
  </r>
  <r>
    <n v="111"/>
    <x v="1"/>
    <x v="2"/>
    <s v="2020 2020"/>
    <x v="5"/>
    <d v="2020-02-03T00:00:00"/>
    <x v="0"/>
    <x v="4"/>
    <s v="Control Gestión"/>
    <s v="Control Fiscal Interno"/>
    <x v="0"/>
    <s v="16/02/2021: Mediante radicado 2020ee11377 se solcito a la DIAN concepto respecto a la finalidad de la actividad economica inscrita en el RUT (Se anexa comunicacion referenciada)_x000a_25/03/2021: Mediante radicado 2021EE1743 del 23/02/2021 se insiste en solicit"/>
    <s v="SOLICITAR CONCEPTO A LA DIAN SOBRE LA FINALIDAD DE ACTIVIDAD ECONOMICA EN EL RUT."/>
    <s v="Solicitud de concepto"/>
    <s v="Un concepto emitido"/>
    <n v="1"/>
    <s v="Oficina Asesora Jurídica"/>
    <d v="2020-07-08T00:00:00"/>
    <d v="2021-03-31T00:00:00"/>
    <m/>
    <m/>
    <m/>
    <m/>
    <m/>
    <m/>
    <m/>
    <m/>
    <m/>
    <s v="16/02/2021: Mediante radicado 2020EE11377 se solcito a la DIAN concepto respecto a la finalidad de la actividad economica inscrita en el RUT (Se anexa comunicacion referenciada)_x000a__x000a_25/03/2021: Mediante radicado 2021EE1743 del 23/02/2021 se insiste en solici"/>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m/>
    <s v="26/102020 Durante este periodo la dependencia no registro el correspondiente seguimiento a la accion, ni el reporte de avances o evidencias relacionados con la misma. AFPH"/>
    <s v="EN EJECUCIÓN"/>
    <m/>
    <s v="26/102020 Durante este periodo la dependencia no registro el correspondiente seguimiento a la accion, ni el reporte de avances o evidencias relacionados con la misma. AFPH"/>
    <x v="1"/>
  </r>
  <r>
    <n v="112"/>
    <x v="1"/>
    <x v="2"/>
    <s v="2020 2020"/>
    <x v="5"/>
    <d v="2020-02-03T00:00:00"/>
    <x v="1"/>
    <x v="4"/>
    <s v="Control Gestión"/>
    <s v="Control Fiscal Interno"/>
    <x v="0"/>
    <s v="Hallazgo administrativo por suscribir contrato sin la revisión jurídica pertinente, toda vez que el contratista con el cual se suscribió el contrato de suministro No. 87 de 2020, no tiene registrada una actividad económica en el RUT, que permita el su"/>
    <s v="FORMALIZAR LISTA DE CHEQUEO _x000a_PROCEDIMIENTO DE ADQUISICIÒN DE BIENES Y SERVICIOS, MEDIANTE ACTOS DE RATIFICACIÒN DE CONTRATOS  _x000a_ARTICULO 66 LEY 1523 DE 2012VINCULANDO EL CONCEPTO SOLICITADO A LA DIAN SOBRE LA FINALIDAD DEL RUT."/>
    <s v="Incluir concepto"/>
    <s v="Concepto incluido"/>
    <n v="1"/>
    <s v="Oficina Asesora Jurídica"/>
    <d v="2020-07-08T00:00:00"/>
    <d v="2021-03-31T00:00:00"/>
    <m/>
    <m/>
    <m/>
    <m/>
    <m/>
    <m/>
    <m/>
    <m/>
    <m/>
    <s v="23/02/2021: La lista de chequeo ya se encuentra elaborada pero se esta a la espera de una respuesta por parte de la DIAN antes de su publicacion "/>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m/>
    <s v="26/10/2020 Durante este periodo la dependencia no registro el correspondiente seguimiento a la accion, ni el reporte de avances o evidencias relacionados con la misma. AFPH"/>
    <s v="EN EJECUCIÓN"/>
    <m/>
    <s v="26/10/2020 Durante este periodo la dependencia no registro el correspondiente seguimiento a la accion, ni el reporte de avances o evidencias relacionados con la misma. AFPH_x000a__x000a_31/12/2020 a fecha de este seguimiento no se reportaron avances ni soportes que d"/>
    <x v="1"/>
  </r>
  <r>
    <n v="113"/>
    <x v="1"/>
    <x v="2"/>
    <s v="2020 2020"/>
    <x v="6"/>
    <d v="2020-10-05T00:00:00"/>
    <x v="0"/>
    <x v="5"/>
    <s v="Control Gestión"/>
    <s v="Gestión Contractual"/>
    <x v="0"/>
    <s v="La Contraloria General de la Republica-CGR determino un presunto sobrecosto en el contrato No. 109 de 2020 por valor de $14.674.834, generado por presuntas diferencias en los valores contratados frente a precios de referencia, considerando que las cotizac"/>
    <s v="Fortalecer el banco de posibles proveedores del IDIGER, incluyendo oferentes que suministren elementos de bioseguridad."/>
    <s v="Banco de proveedores ajustado e implementado"/>
    <s v="propuesta de banco de proveedores, incluyendo un grupo para elementos de bioseguridad /_x000a_banco de proveedores implementado"/>
    <n v="1"/>
    <s v="Oficina Asesora Jurídica"/>
    <d v="2020-09-01T00:00:00"/>
    <d v="2021-02-28T00:00:00"/>
    <m/>
    <m/>
    <m/>
    <m/>
    <m/>
    <m/>
    <m/>
    <m/>
    <m/>
    <s v="15/02/2021: Se ha implementado una base de datos de posibles proveedores del IDIGER que cuenta con la informacion de contacto de los mismos y la actividad economica que realizan (se anexa archivo excel)"/>
    <m/>
    <m/>
    <m/>
    <m/>
    <m/>
    <m/>
    <m/>
    <m/>
    <m/>
    <m/>
    <m/>
    <m/>
    <m/>
    <m/>
    <m/>
    <s v="EN EJECUCIÓN"/>
    <m/>
    <m/>
    <m/>
    <s v="EN EJECUCIÓN"/>
    <m/>
    <m/>
    <s v="EN EJECUCIÓN"/>
    <m/>
    <s v="31/12/2020 a fecha de este seguimiento no se reportaron avances ni soportes que den cuenta de la gestion realizada desde la dependecencia responsable. AFPH"/>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7000000}" name="TRABAJO CONSOLIDADO TABLAS DINA 8" cacheId="13" applyNumberFormats="0" applyBorderFormats="0" applyFontFormats="0" applyPatternFormats="0" applyAlignmentFormats="0" applyWidthHeightFormats="0" dataCaption="" updatedVersion="7" compact="0" compactData="0">
  <location ref="A143:B147" firstHeaderRow="1" firstDataRow="1" firstDataCol="1"/>
  <pivotFields count="29">
    <pivotField name="NO." compact="0" outline="0" multipleItemSelectionAllowed="1" showAll="0"/>
    <pivotField name="CÓDIGO DE LA ENTIDAD" compact="0" outline="0" multipleItemSelectionAllowed="1" showAll="0"/>
    <pivotField name="VIGENCIA PAD AUDITORIA o VISITA" compact="0" outline="0" multipleItemSelectionAllowed="1" showAll="0"/>
    <pivotField name="VIGENCIA PAD AUDITORIA o VISITA 1" compact="0" outline="0" multipleItemSelectionAllowed="1" showAll="0"/>
    <pivotField name="CÓDIGO AUDITORIA SEGÚN PAD DE LA VIGENCIA" compact="0" outline="0" multipleItemSelectionAllowed="1" showAll="0"/>
    <pivotField name="No. HALLAZGO o Numeral del Informe de la Auditoría o Visita" compact="0" outline="0" multipleItemSelectionAllowed="1" showAll="0"/>
    <pivotField name="CÓDIGO ACCIÓN" compact="0" outline="0" multipleItemSelectionAllowed="1" showAll="0"/>
    <pivotField name="MODALIDAD" compact="0" outline="0" multipleItemSelectionAllowed="1" showAll="0"/>
    <pivotField name="COMPONENTE" compact="0" outline="0" multipleItemSelectionAllowed="1" showAll="0"/>
    <pivotField name="FACTOR" compact="0" outline="0" multipleItemSelectionAllowed="1" showAll="0"/>
    <pivotField name="TIPO" compact="0" outline="0" multipleItemSelectionAllowed="1" showAll="0"/>
    <pivotField name="DESCRIPCIÓN DEL HALLAZGO" compact="0" outline="0" multipleItemSelectionAllowed="1" showAll="0"/>
    <pivotField name="CAUSA DEL HALLAZGO" compact="0" outline="0" multipleItemSelectionAllowed="1" showAll="0"/>
    <pivotField name="ACCIÓN DE MEJORA" compact="0" outline="0" multipleItemSelectionAllowed="1" showAll="0"/>
    <pivotField name="DESCRIPCIÓN" compact="0" outline="0" multipleItemSelectionAllowed="1" showAll="0"/>
    <pivotField name="_x000a__x000a_UNIDAD DE MEDIDA_x000a__x000a_FÓRMULA DEL INDICADOR" compact="0" outline="0" multipleItemSelectionAllowed="1" showAll="0"/>
    <pivotField name="CANTIDAD UNIDAD DE MEDIDA _x000a__x000a_ META" compact="0" numFmtId="3" outline="0" multipleItemSelectionAllowed="1" showAll="0"/>
    <pivotField name="AREA RESPONSABLE" compact="0" outline="0" multipleItemSelectionAllowed="1" showAll="0"/>
    <pivotField name="FECHA DE INICIO" compact="0" numFmtId="165" outline="0" multipleItemSelectionAllowed="1" showAll="0"/>
    <pivotField name="FECHA DE TERMINACIÓN" compact="0" numFmtId="165" outline="0" multipleItemSelectionAllowed="1" showAll="0"/>
    <pivotField name="PLAZO EN SEMANAS" compact="0"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SEGUIMIENTO DICIEMBRE 2020" compact="0" outline="0" multipleItemSelectionAllowed="1" showAll="0"/>
    <pivotField name="ESTADO Y EVALUACIÓN ENTIDAD DICIEMBRE 2020" dataField="1" compact="0" outline="0" multipleItemSelectionAllowed="1" showAll="0"/>
    <pivotField name="resultado indicador3" compact="0" outline="0" multipleItemSelectionAllowed="1" showAll="0"/>
    <pivotField name="SEGUIMIENTO MARZO 2021" compact="0" outline="0" multipleItemSelectionAllowed="1" showAll="0"/>
    <pivotField name="ESTADO Y EVALUACIÓN ENTIDAD MARZO 2021" axis="axisRow" compact="0" outline="0" multipleItemSelectionAllowed="1" showAll="0" sortType="ascending">
      <items count="4">
        <item x="1"/>
        <item x="2"/>
        <item x="0"/>
        <item t="default"/>
      </items>
    </pivotField>
  </pivotFields>
  <rowFields count="1">
    <field x="28"/>
  </rowFields>
  <rowItems count="4">
    <i>
      <x/>
    </i>
    <i>
      <x v="1"/>
    </i>
    <i>
      <x v="2"/>
    </i>
    <i t="grand">
      <x/>
    </i>
  </rowItems>
  <colItems count="1">
    <i/>
  </colItems>
  <dataFields count="1">
    <dataField name="COUNTA of ESTADO Y EVALUACIÓN ENTIDAD DICIEMBRE 2020" fld="25"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8000000}" name="TRABAJO CONSOLIDADO TABLAS DINA 9" cacheId="10" applyNumberFormats="0" applyBorderFormats="0" applyFontFormats="0" applyPatternFormats="0" applyAlignmentFormats="0" applyWidthHeightFormats="0" dataCaption="" updatedVersion="7" compact="0" compactData="0">
  <location ref="A170:B173" firstHeaderRow="1" firstDataRow="1" firstDataCol="1"/>
  <pivotFields count="42">
    <pivotField name="NO." compact="0" outline="0" multipleItemSelectionAllowed="1" showAll="0"/>
    <pivotField name="CÓDIGO DE LA ENTIDAD" compact="0" outline="0" multipleItemSelectionAllowed="1" showAll="0"/>
    <pivotField name="VIGENCIA PAD AUDITORIA o VISITA" compact="0" outline="0" multipleItemSelectionAllowed="1" showAll="0"/>
    <pivotField name="VIGENCIA PAD AUDITORIA o VISITA 1" compact="0" outline="0" multipleItemSelectionAllowed="1" showAll="0"/>
    <pivotField name="CÓDIGO AUDITORIA SEGÚN PAD DE LA VIGENCIA" compact="0" outline="0" multipleItemSelectionAllowed="1" showAll="0"/>
    <pivotField name="No. HALLAZGO o Numeral del Informe de la Auditoría o Visita" compact="0" outline="0" multipleItemSelectionAllowed="1" showAll="0"/>
    <pivotField name="CÓDIGO ACCIÓN" compact="0" outline="0" multipleItemSelectionAllowed="1" showAll="0"/>
    <pivotField name="MODALIDAD" compact="0" outline="0" multipleItemSelectionAllowed="1" showAll="0"/>
    <pivotField name="COMPONENTE" compact="0" outline="0" multipleItemSelectionAllowed="1" showAll="0"/>
    <pivotField name="FACTOR" compact="0" outline="0" multipleItemSelectionAllowed="1" showAll="0"/>
    <pivotField name="TIPO_x000a_(Correctiva y/o preventiva)_x000a_" compact="0" outline="0" multipleItemSelectionAllowed="1" showAll="0"/>
    <pivotField name="DESCRIPCIÓN DEL HALLAZGO - RECOMENDACIÓN" compact="0" outline="0" multipleItemSelectionAllowed="1" showAll="0"/>
    <pivotField name="DESCRIPCIÓN ACCIÓN" compact="0" outline="0" multipleItemSelectionAllowed="1" showAll="0"/>
    <pivotField name="NOMBRE DEL INDICADOR" compact="0" outline="0" multipleItemSelectionAllowed="1" showAll="0"/>
    <pivotField name="FÓRMULA DEL INDICADOR" compact="0" outline="0" multipleItemSelectionAllowed="1" showAll="0"/>
    <pivotField name="META" compact="0" outline="0" multipleItemSelectionAllowed="1" showAll="0"/>
    <pivotField name="AREA RESPONSABLE" compact="0" outline="0" multipleItemSelectionAllowed="1" showAll="0"/>
    <pivotField name="FECHA DE INICIO" compact="0" numFmtId="165" outline="0" multipleItemSelectionAllowed="1" showAll="0"/>
    <pivotField name="FECHA DE TERMINACIÓN" compact="0" numFmtId="165"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reporte dependencia2" compact="0" outline="0" multipleItemSelectionAllowed="1" showAll="0"/>
    <pivotField name="resultado indicador3" compact="0" outline="0" multipleItemSelectionAllowed="1" showAll="0"/>
    <pivotField name="reporte dependencia3" compact="0" outline="0" multipleItemSelectionAllowed="1" showAll="0"/>
    <pivotField name="resultado indicador4" compact="0" numFmtId="9" outline="0" multipleItemSelectionAllowed="1" showAll="0"/>
    <pivotField name="reporte dependencia4" compact="0" outline="0" multipleItemSelectionAllowed="1" showAll="0"/>
    <pivotField name="resultado indicador5" compact="0" outline="0" multipleItemSelectionAllowed="1" showAll="0"/>
    <pivotField name="reporte dependencia5" compact="0" outline="0" multipleItemSelectionAllowed="1" showAll="0"/>
    <pivotField name="resultado indicador6" compact="0" outline="0" multipleItemSelectionAllowed="1" showAll="0"/>
    <pivotField name="reporte dependencia6" compact="0" outline="0" multipleItemSelectionAllowed="1" showAll="0"/>
    <pivotField name="resultado indicador7" compact="0" outline="0" multipleItemSelectionAllowed="1" showAll="0"/>
    <pivotField name="reporte dependencia7" compact="0" outline="0" multipleItemSelectionAllowed="1" showAll="0"/>
    <pivotField name="resultado indicador8" compact="0" numFmtId="9" outline="0" multipleItemSelectionAllowed="1" showAll="0"/>
    <pivotField name="SEGUIMIENTO OCTUBRE 2020" compact="0" outline="0" multipleItemSelectionAllowed="1" showAll="0"/>
    <pivotField name="ESTADO Y EVALUACIÓN ENTIDAD OCTUBRE" compact="0" outline="0" multipleItemSelectionAllowed="1" showAll="0"/>
    <pivotField name="resultado indicador9" compact="0" numFmtId="9" outline="0" multipleItemSelectionAllowed="1" showAll="0"/>
    <pivotField name="SEGUIMIENTO DICIEMBRE 2020" compact="0" outline="0" multipleItemSelectionAllowed="1" showAll="0"/>
    <pivotField name="ESTADO Y EVALUACIÓN ENTIDAD DICIEMBRE" compact="0" outline="0" multipleItemSelectionAllowed="1" showAll="0"/>
    <pivotField name="resultado indicador10" compact="0" numFmtId="9" outline="0" multipleItemSelectionAllowed="1" showAll="0"/>
    <pivotField name="seguimiento diciembre 20202" compact="0" outline="0" multipleItemSelectionAllowed="1" showAll="0"/>
    <pivotField name="ESTADO Y EVALUACIÓN ENTIDAD MARZO" axis="axisRow" dataField="1" compact="0" outline="0" multipleItemSelectionAllowed="1" showAll="0" sortType="ascending">
      <items count="3">
        <item x="0"/>
        <item x="1"/>
        <item t="default"/>
      </items>
    </pivotField>
  </pivotFields>
  <rowFields count="1">
    <field x="41"/>
  </rowFields>
  <rowItems count="3">
    <i>
      <x/>
    </i>
    <i>
      <x v="1"/>
    </i>
    <i t="grand">
      <x/>
    </i>
  </rowItems>
  <colItems count="1">
    <i/>
  </colItems>
  <dataFields count="1">
    <dataField name="COUNTA of ESTADO Y EVALUACIÓN ENTIDAD MARZO" fld="4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TRABAJO CONSOLIDADO TABLAS DINA 4" cacheId="26" applyNumberFormats="0" applyBorderFormats="0" applyFontFormats="0" applyPatternFormats="0" applyAlignmentFormats="0" applyWidthHeightFormats="0" dataCaption="" updatedVersion="7" compact="0" compactData="0">
  <location ref="A92:B96" firstHeaderRow="1" firstDataRow="1" firstDataCol="1"/>
  <pivotFields count="49">
    <pivotField name="NO." compact="0" outline="0" multipleItemSelectionAllowed="1" showAll="0"/>
    <pivotField name="CÓDIGO DE LA ENTIDAD" compact="0" outline="0" multipleItemSelectionAllowed="1" showAll="0"/>
    <pivotField name="VIGENCIA PAD AUDITORIA o VISITA" compact="0" outline="0" multipleItemSelectionAllowed="1" showAll="0"/>
    <pivotField name="VIGENCIA PAD AUDITORIA o VISITA 1" compact="0" outline="0" multipleItemSelectionAllowed="1" showAll="0"/>
    <pivotField name="CÓDIGO AUDITORIA SEGÚN PAD DE LA VIGENCIA" compact="0" outline="0" multipleItemSelectionAllowed="1" showAll="0"/>
    <pivotField name="No. HALLAZGO o Numeral del Informe de la Auditoría o Visita" compact="0" outline="0" multipleItemSelectionAllowed="1" showAll="0"/>
    <pivotField name="CÓDIGO ACCIÓN" compact="0" outline="0" multipleItemSelectionAllowed="1" showAll="0"/>
    <pivotField name="MODALIDAD" compact="0" outline="0" multipleItemSelectionAllowed="1" showAll="0"/>
    <pivotField name="COMPONENTE" compact="0" outline="0" multipleItemSelectionAllowed="1" showAll="0"/>
    <pivotField name="FACTOR" compact="0" outline="0" multipleItemSelectionAllowed="1" showAll="0"/>
    <pivotField name="TIPO" compact="0" outline="0" multipleItemSelectionAllowed="1" showAll="0"/>
    <pivotField name="DESCRIPCIÓN DEL HALLAZGO" compact="0" outline="0" multipleItemSelectionAllowed="1" showAll="0"/>
    <pivotField name="DESCRIPCIÓN ACCIÓN" compact="0" outline="0" multipleItemSelectionAllowed="1" showAll="0"/>
    <pivotField name="NOMBRE DEL INDICADOR" compact="0" outline="0" multipleItemSelectionAllowed="1" showAll="0"/>
    <pivotField name="FÓRMULA DEL INDICADOR" compact="0" outline="0" multipleItemSelectionAllowed="1" showAll="0"/>
    <pivotField name="META" compact="0" numFmtId="9" outline="0" multipleItemSelectionAllowed="1" showAll="0"/>
    <pivotField name="AREA RESPONSABLE" compact="0" outline="0" multipleItemSelectionAllowed="1" showAll="0"/>
    <pivotField name="FECHA DE INICIO" compact="0" numFmtId="165" outline="0" multipleItemSelectionAllowed="1" showAll="0"/>
    <pivotField name="FECHA DE TERMINACIÓN" compact="0" numFmtId="165"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reporte dependencia2" compact="0" outline="0" multipleItemSelectionAllowed="1" showAll="0"/>
    <pivotField name="resultado indicador3" compact="0" outline="0" multipleItemSelectionAllowed="1" showAll="0"/>
    <pivotField name="reporte dependencia3" compact="0" outline="0" multipleItemSelectionAllowed="1" showAll="0"/>
    <pivotField name="resultado indicador4" compact="0" numFmtId="9" outline="0" multipleItemSelectionAllowed="1" showAll="0"/>
    <pivotField name="reporte dependencia4" compact="0" outline="0" multipleItemSelectionAllowed="1" showAll="0"/>
    <pivotField name="resultado indicador5" compact="0" outline="0" multipleItemSelectionAllowed="1" showAll="0"/>
    <pivotField name="reporte dependencia5" compact="0" outline="0" multipleItemSelectionAllowed="1" showAll="0"/>
    <pivotField name="resultado indicador6" compact="0" outline="0" multipleItemSelectionAllowed="1" showAll="0"/>
    <pivotField name="reporte dependencia6" compact="0" outline="0" multipleItemSelectionAllowed="1" showAll="0"/>
    <pivotField name="resultado indicador7" compact="0" outline="0" multipleItemSelectionAllowed="1" showAll="0"/>
    <pivotField name="reporte dependencia7" compact="0" outline="0" multipleItemSelectionAllowed="1" showAll="0"/>
    <pivotField name="resultado indicador8" compact="0" outline="0" multipleItemSelectionAllowed="1" showAll="0"/>
    <pivotField name="SEGUIMIENTO PRIMER TRIMESTRE" compact="0" outline="0" multipleItemSelectionAllowed="1" showAll="0"/>
    <pivotField name="resultado indicador9" compact="0" numFmtId="10" outline="0" multipleItemSelectionAllowed="1" showAll="0"/>
    <pivotField name="SEGUIMIENTO SEGUNDO TRIMESTRE" compact="0" outline="0" multipleItemSelectionAllowed="1" showAll="0"/>
    <pivotField name="resultado indicador10" compact="0" outline="0" multipleItemSelectionAllowed="1" showAll="0"/>
    <pivotField name="SEGUIMIENTO TERCER TRIMESTRE" compact="0" outline="0" multipleItemSelectionAllowed="1" showAll="0"/>
    <pivotField name="resultado indicador11" compact="0" numFmtId="9" outline="0" multipleItemSelectionAllowed="1" showAll="0"/>
    <pivotField name="SEGUIMIENTO DICIEMBRE 2019" compact="0" outline="0" multipleItemSelectionAllowed="1" showAll="0"/>
    <pivotField name="ESTADO Y EVALUACIÓN ENTIDAD" compact="0" outline="0" multipleItemSelectionAllowed="1" showAll="0"/>
    <pivotField name="resultado indicador12" compact="0" numFmtId="9" outline="0" multipleItemSelectionAllowed="1" showAll="0"/>
    <pivotField name="SEGUIMIENTO ABRIL 2020" compact="0" outline="0" multipleItemSelectionAllowed="1" showAll="0"/>
    <pivotField name="ESTADO Y EVALUACIÓN ENTIDAD ABRIL _x000a_carolina" compact="0" outline="0" multipleItemSelectionAllowed="1" showAll="0"/>
    <pivotField name="ESTADO CONTRALORÍA DE BOGOTÁ" compact="0" outline="0" multipleItemSelectionAllowed="1" showAll="0"/>
    <pivotField name="resultado indicador13" compact="0" numFmtId="9" outline="0" multipleItemSelectionAllowed="1" showAll="0"/>
    <pivotField name="SEGUIMIENTO JULIO 2020" compact="0" outline="0" multipleItemSelectionAllowed="1" showAll="0"/>
    <pivotField name="ESTADO Y EVALUACIÓN ENTIDAD JULIO" axis="axisRow" dataField="1" compact="0" outline="0" multipleItemSelectionAllowed="1" showAll="0" sortType="ascending">
      <items count="4">
        <item x="0"/>
        <item x="2"/>
        <item x="1"/>
        <item t="default"/>
      </items>
    </pivotField>
  </pivotFields>
  <rowFields count="1">
    <field x="48"/>
  </rowFields>
  <rowItems count="4">
    <i>
      <x/>
    </i>
    <i>
      <x v="1"/>
    </i>
    <i>
      <x v="2"/>
    </i>
    <i t="grand">
      <x/>
    </i>
  </rowItems>
  <colItems count="1">
    <i/>
  </colItems>
  <dataFields count="1">
    <dataField name="COUNTA of ESTADO Y EVALUACIÓN ENTIDAD JULIO" fld="48"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TRABAJO CONSOLIDADO TABLAS DINA 5" cacheId="41" applyNumberFormats="0" applyBorderFormats="0" applyFontFormats="0" applyPatternFormats="0" applyAlignmentFormats="0" applyWidthHeightFormats="0" dataCaption="" updatedVersion="7" compact="0" compactData="0">
  <location ref="A102:B105" firstHeaderRow="1" firstDataRow="1" firstDataCol="1"/>
  <pivotFields count="55">
    <pivotField name="NO." compact="0" outline="0" multipleItemSelectionAllowed="1" showAll="0"/>
    <pivotField name="CÓDIGO DE LA ENTIDAD" compact="0" outline="0" multipleItemSelectionAllowed="1" showAll="0"/>
    <pivotField name="VIGENCIA PAD AUDITORIA o VISITA" compact="0" outline="0" multipleItemSelectionAllowed="1" showAll="0"/>
    <pivotField name="VIGENCIA PAD AUDITORIA o VISITA 1" compact="0" outline="0" multipleItemSelectionAllowed="1" showAll="0"/>
    <pivotField name="CÓDIGO AUDITORIA SEGÚN PAD DE LA VIGENCIA" compact="0" outline="0" multipleItemSelectionAllowed="1" showAll="0"/>
    <pivotField name="No. HALLAZGO o Numeral del Informe de la Auditoría o Visita" compact="0" outline="0" multipleItemSelectionAllowed="1" showAll="0"/>
    <pivotField name="CÓDIGO ACCIÓN" compact="0" outline="0" multipleItemSelectionAllowed="1" showAll="0"/>
    <pivotField name="MODALIDAD" compact="0" outline="0" multipleItemSelectionAllowed="1" showAll="0"/>
    <pivotField name="COMPONENTE" compact="0" outline="0" multipleItemSelectionAllowed="1" showAll="0"/>
    <pivotField name="FACTOR" compact="0" outline="0" multipleItemSelectionAllowed="1" showAll="0"/>
    <pivotField name="TIPO" compact="0" outline="0" multipleItemSelectionAllowed="1" showAll="0"/>
    <pivotField name="DESCRIPCIÓN DEL HALLAZGO" compact="0" outline="0" multipleItemSelectionAllowed="1" showAll="0"/>
    <pivotField name="DESCRIPCIÓN ACCIÓN" compact="0" outline="0" multipleItemSelectionAllowed="1" showAll="0"/>
    <pivotField name="NOMBRE DEL INDICADOR" compact="0" outline="0" multipleItemSelectionAllowed="1" showAll="0"/>
    <pivotField name="FÓRMULA DEL INDICADOR" compact="0" outline="0" multipleItemSelectionAllowed="1" showAll="0"/>
    <pivotField name="META" compact="0" numFmtId="9" outline="0" multipleItemSelectionAllowed="1" showAll="0"/>
    <pivotField name="AREA RESPONSABLE" compact="0" outline="0" multipleItemSelectionAllowed="1" showAll="0"/>
    <pivotField name="FECHA DE INICIO" compact="0" numFmtId="165" outline="0" multipleItemSelectionAllowed="1" showAll="0"/>
    <pivotField name="FECHA DE TERMINACIÓN" compact="0" numFmtId="165"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reporte dependencia2" compact="0" outline="0" multipleItemSelectionAllowed="1" showAll="0"/>
    <pivotField name="resultado indicador3" compact="0" outline="0" multipleItemSelectionAllowed="1" showAll="0"/>
    <pivotField name="reporte dependencia3" compact="0" outline="0" multipleItemSelectionAllowed="1" showAll="0"/>
    <pivotField name="resultado indicador4" compact="0" numFmtId="9" outline="0" multipleItemSelectionAllowed="1" showAll="0"/>
    <pivotField name="reporte dependencia4" compact="0" outline="0" multipleItemSelectionAllowed="1" showAll="0"/>
    <pivotField name="resultado indicador5" compact="0" outline="0" multipleItemSelectionAllowed="1" showAll="0"/>
    <pivotField name="reporte dependencia5" compact="0" outline="0" multipleItemSelectionAllowed="1" showAll="0"/>
    <pivotField name="resultado indicador6" compact="0" outline="0" multipleItemSelectionAllowed="1" showAll="0"/>
    <pivotField name="reporte dependencia6" compact="0" outline="0" multipleItemSelectionAllowed="1" showAll="0"/>
    <pivotField name="resultado indicador7" compact="0" outline="0" multipleItemSelectionAllowed="1" showAll="0"/>
    <pivotField name="reporte dependencia7" compact="0" outline="0" multipleItemSelectionAllowed="1" showAll="0"/>
    <pivotField name="resultado indicador8" compact="0" outline="0" multipleItemSelectionAllowed="1" showAll="0"/>
    <pivotField name="SEGUIMIENTO PRIMER TRIMESTRE" compact="0" outline="0" multipleItemSelectionAllowed="1" showAll="0"/>
    <pivotField name="resultado indicador9" compact="0" numFmtId="10" outline="0" multipleItemSelectionAllowed="1" showAll="0"/>
    <pivotField name="SEGUIMIENTO SEGUNDO TRIMESTRE" compact="0" outline="0" multipleItemSelectionAllowed="1" showAll="0"/>
    <pivotField name="resultado indicador10" compact="0" outline="0" multipleItemSelectionAllowed="1" showAll="0"/>
    <pivotField name="SEGUIMIENTO TERCER TRIMESTRE" compact="0" outline="0" multipleItemSelectionAllowed="1" showAll="0"/>
    <pivotField name="resultado indicador11" compact="0" numFmtId="9" outline="0" multipleItemSelectionAllowed="1" showAll="0"/>
    <pivotField name="SEGUIMIENTO DICIEMBRE 2019" compact="0" outline="0" multipleItemSelectionAllowed="1" showAll="0"/>
    <pivotField name="ESTADO Y EVALUACIÓN ENTIDAD" compact="0" outline="0" multipleItemSelectionAllowed="1" showAll="0"/>
    <pivotField name="resultado indicador12" compact="0" numFmtId="9" outline="0" multipleItemSelectionAllowed="1" showAll="0"/>
    <pivotField name="SEGUIMIENTO ABRIL 2020" compact="0" outline="0" multipleItemSelectionAllowed="1" showAll="0"/>
    <pivotField name="ESTADO Y EVALUACIÓN ENTIDAD ABRIL _x000a_carolina" compact="0" outline="0" multipleItemSelectionAllowed="1" showAll="0"/>
    <pivotField name="ESTADO CONTRALORÍA DE BOGOTÁ" compact="0" outline="0" multipleItemSelectionAllowed="1" showAll="0"/>
    <pivotField name="resultado indicador13" compact="0" numFmtId="9" outline="0" multipleItemSelectionAllowed="1" showAll="0"/>
    <pivotField name="SEGUIMIENTO JULIO 2020" compact="0" outline="0" multipleItemSelectionAllowed="1" showAll="0"/>
    <pivotField name="ESTADO Y EVALUACIÓN ENTIDAD JULIO" dataField="1" compact="0" outline="0" multipleItemSelectionAllowed="1" showAll="0"/>
    <pivotField name="resultado indicador14" compact="0" numFmtId="9" outline="0" multipleItemSelectionAllowed="1" showAll="0"/>
    <pivotField name="SEGUIMIENTO OCTUBRE 2020" compact="0" outline="0" multipleItemSelectionAllowed="1" showAll="0"/>
    <pivotField name="ESTADO Y EVALUACIÓN ENTIDAD OCTUBRE" compact="0" outline="0" multipleItemSelectionAllowed="1" showAll="0"/>
    <pivotField name="resultado indicador15" compact="0" numFmtId="9" outline="0" multipleItemSelectionAllowed="1" showAll="0"/>
    <pivotField name="SEGUIMIENTO DICIEMBRE 2020" compact="0" outline="0" multipleItemSelectionAllowed="1" showAll="0"/>
    <pivotField name="ESTADO Y EVALUACIÓN ENTIDAD DICIEMBRE" axis="axisRow" compact="0" outline="0" multipleItemSelectionAllowed="1" showAll="0" sortType="ascending">
      <items count="3">
        <item x="0"/>
        <item x="1"/>
        <item t="default"/>
      </items>
    </pivotField>
  </pivotFields>
  <rowFields count="1">
    <field x="54"/>
  </rowFields>
  <rowItems count="3">
    <i>
      <x/>
    </i>
    <i>
      <x v="1"/>
    </i>
    <i t="grand">
      <x/>
    </i>
  </rowItems>
  <colItems count="1">
    <i/>
  </colItems>
  <dataFields count="1">
    <dataField name="COUNTA de ESTADO Y EVALUACIÓN ENTIDAD OCTUBRE" fld="48"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5000000}" name="TRABAJO CONSOLIDADO TABLAS DINA 6" cacheId="23" applyNumberFormats="0" applyBorderFormats="0" applyFontFormats="0" applyPatternFormats="0" applyAlignmentFormats="0" applyWidthHeightFormats="0" dataCaption="" updatedVersion="7" compact="0" compactData="0">
  <location ref="A111:B114" firstHeaderRow="1" firstDataRow="1" firstDataCol="1"/>
  <pivotFields count="58">
    <pivotField name="NO." compact="0" outline="0" multipleItemSelectionAllowed="1" showAll="0"/>
    <pivotField name="CÓDIGO DE LA ENTIDAD" compact="0" outline="0" multipleItemSelectionAllowed="1" showAll="0"/>
    <pivotField name="VIGENCIA PAD AUDITORIA o VISITA" compact="0" outline="0" multipleItemSelectionAllowed="1" showAll="0"/>
    <pivotField name="VIGENCIA PAD AUDITORIA o VISITA 1" compact="0" outline="0" multipleItemSelectionAllowed="1" showAll="0"/>
    <pivotField name="CÓDIGO AUDITORIA SEGÚN PAD DE LA VIGENCIA" compact="0" outline="0" multipleItemSelectionAllowed="1" showAll="0"/>
    <pivotField name="No. HALLAZGO o Numeral del Informe de la Auditoría o Visita" compact="0" outline="0" multipleItemSelectionAllowed="1" showAll="0"/>
    <pivotField name="CÓDIGO ACCIÓN" compact="0" outline="0" multipleItemSelectionAllowed="1" showAll="0"/>
    <pivotField name="MODALIDAD" compact="0" outline="0" multipleItemSelectionAllowed="1" showAll="0"/>
    <pivotField name="COMPONENTE" compact="0" outline="0" multipleItemSelectionAllowed="1" showAll="0"/>
    <pivotField name="FACTOR" compact="0" outline="0" multipleItemSelectionAllowed="1" showAll="0"/>
    <pivotField name="TIPO" compact="0" outline="0" multipleItemSelectionAllowed="1" showAll="0"/>
    <pivotField name="DESCRIPCIÓN DEL HALLAZGO" compact="0" outline="0" multipleItemSelectionAllowed="1" showAll="0"/>
    <pivotField name="DESCRIPCIÓN ACCIÓN" compact="0" outline="0" multipleItemSelectionAllowed="1" showAll="0"/>
    <pivotField name="NOMBRE DEL INDICADOR" compact="0" outline="0" multipleItemSelectionAllowed="1" showAll="0"/>
    <pivotField name="FÓRMULA DEL INDICADOR" compact="0" outline="0" multipleItemSelectionAllowed="1" showAll="0"/>
    <pivotField name="META" compact="0" numFmtId="9" outline="0" multipleItemSelectionAllowed="1" showAll="0"/>
    <pivotField name="AREA RESPONSABLE" compact="0" outline="0" multipleItemSelectionAllowed="1" showAll="0"/>
    <pivotField name="FECHA DE INICIO" compact="0" numFmtId="165" outline="0" multipleItemSelectionAllowed="1" showAll="0"/>
    <pivotField name="FECHA DE TERMINACIÓN" compact="0" numFmtId="165"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reporte dependencia2" compact="0" outline="0" multipleItemSelectionAllowed="1" showAll="0"/>
    <pivotField name="resultado indicador3" compact="0" outline="0" multipleItemSelectionAllowed="1" showAll="0"/>
    <pivotField name="reporte dependencia3" compact="0" outline="0" multipleItemSelectionAllowed="1" showAll="0"/>
    <pivotField name="resultado indicador4" compact="0" numFmtId="9" outline="0" multipleItemSelectionAllowed="1" showAll="0"/>
    <pivotField name="reporte dependencia4" compact="0" outline="0" multipleItemSelectionAllowed="1" showAll="0"/>
    <pivotField name="resultado indicador5" compact="0" outline="0" multipleItemSelectionAllowed="1" showAll="0"/>
    <pivotField name="reporte dependencia5" compact="0" outline="0" multipleItemSelectionAllowed="1" showAll="0"/>
    <pivotField name="resultado indicador6" compact="0" outline="0" multipleItemSelectionAllowed="1" showAll="0"/>
    <pivotField name="reporte dependencia6" compact="0" outline="0" multipleItemSelectionAllowed="1" showAll="0"/>
    <pivotField name="resultado indicador7" compact="0" outline="0" multipleItemSelectionAllowed="1" showAll="0"/>
    <pivotField name="reporte dependencia7" compact="0" outline="0" multipleItemSelectionAllowed="1" showAll="0"/>
    <pivotField name="resultado indicador8" compact="0" outline="0" multipleItemSelectionAllowed="1" showAll="0"/>
    <pivotField name="SEGUIMIENTO PRIMER TRIMESTRE" compact="0" outline="0" multipleItemSelectionAllowed="1" showAll="0"/>
    <pivotField name="resultado indicador9" compact="0" numFmtId="10" outline="0" multipleItemSelectionAllowed="1" showAll="0"/>
    <pivotField name="SEGUIMIENTO SEGUNDO TRIMESTRE" compact="0" outline="0" multipleItemSelectionAllowed="1" showAll="0"/>
    <pivotField name="resultado indicador10" compact="0" outline="0" multipleItemSelectionAllowed="1" showAll="0"/>
    <pivotField name="SEGUIMIENTO TERCER TRIMESTRE" compact="0" outline="0" multipleItemSelectionAllowed="1" showAll="0"/>
    <pivotField name="resultado indicador11" compact="0" numFmtId="9" outline="0" multipleItemSelectionAllowed="1" showAll="0"/>
    <pivotField name="SEGUIMIENTO DICIEMBRE 2019" compact="0" outline="0" multipleItemSelectionAllowed="1" showAll="0"/>
    <pivotField name="ESTADO Y EVALUACIÓN ENTIDAD" compact="0" outline="0" multipleItemSelectionAllowed="1" showAll="0"/>
    <pivotField name="resultado indicador12" compact="0" numFmtId="9" outline="0" multipleItemSelectionAllowed="1" showAll="0"/>
    <pivotField name="SEGUIMIENTO ABRIL 2020" compact="0" outline="0" multipleItemSelectionAllowed="1" showAll="0"/>
    <pivotField name="ESTADO Y EVALUACIÓN ENTIDAD ABRIL _x000a_carolina" compact="0" outline="0" multipleItemSelectionAllowed="1" showAll="0"/>
    <pivotField name="ESTADO CONTRALORÍA DE BOGOTÁ" compact="0" outline="0" multipleItemSelectionAllowed="1" showAll="0"/>
    <pivotField name="resultado indicador13" compact="0" numFmtId="9" outline="0" multipleItemSelectionAllowed="1" showAll="0"/>
    <pivotField name="SEGUIMIENTO JULIO 2020" compact="0" outline="0" multipleItemSelectionAllowed="1" showAll="0"/>
    <pivotField name="ESTADO Y EVALUACIÓN ENTIDAD JULIO" dataField="1" compact="0" outline="0" multipleItemSelectionAllowed="1" showAll="0"/>
    <pivotField name="resultado indicador14" compact="0" numFmtId="9" outline="0" multipleItemSelectionAllowed="1" showAll="0"/>
    <pivotField name="SEGUIMIENTO OCTUBRE 2020" compact="0" outline="0" multipleItemSelectionAllowed="1" showAll="0"/>
    <pivotField name="ESTADO Y EVALUACIÓN ENTIDAD OCTUBRE" compact="0" outline="0" multipleItemSelectionAllowed="1" showAll="0"/>
    <pivotField name="resultado indicador15" compact="0" numFmtId="9" outline="0" multipleItemSelectionAllowed="1" showAll="0"/>
    <pivotField name="SEGUIMIENTO DICIEMBRE 2020" compact="0" outline="0" multipleItemSelectionAllowed="1" showAll="0"/>
    <pivotField name="ESTADO Y EVALUACIÓN ENTIDAD DICIEMBRE" compact="0" outline="0" multipleItemSelectionAllowed="1" showAll="0"/>
    <pivotField name="resultado indicador16" compact="0" numFmtId="9" outline="0" multipleItemSelectionAllowed="1" showAll="0"/>
    <pivotField name="SEGUIMIENTO MARZO 2021" compact="0" outline="0" multipleItemSelectionAllowed="1" showAll="0"/>
    <pivotField name="ESTADO Y EVALUACIÓN ENTIDAD MARZO 2021" axis="axisRow" compact="0" outline="0" multipleItemSelectionAllowed="1" showAll="0" sortType="ascending">
      <items count="3">
        <item x="0"/>
        <item x="1"/>
        <item t="default"/>
      </items>
    </pivotField>
  </pivotFields>
  <rowFields count="1">
    <field x="57"/>
  </rowFields>
  <rowItems count="3">
    <i>
      <x/>
    </i>
    <i>
      <x v="1"/>
    </i>
    <i t="grand">
      <x/>
    </i>
  </rowItems>
  <colItems count="1">
    <i/>
  </colItems>
  <dataFields count="1">
    <dataField name="COUNTA de ESTADO Y EVALUACIÓN ENTIDAD OCTUBRE" fld="48"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RABAJO CONSOLIDADO TABLAS DINA" cacheId="41" applyNumberFormats="0" applyBorderFormats="0" applyFontFormats="0" applyPatternFormats="0" applyAlignmentFormats="0" applyWidthHeightFormats="0" dataCaption="" updatedVersion="7" compact="0" compactData="0">
  <location ref="A30:I58" firstHeaderRow="1" firstDataRow="2" firstDataCol="4" rowPageCount="1" colPageCount="1"/>
  <pivotFields count="55">
    <pivotField name="NO." compact="0" outline="0" multipleItemSelectionAllowed="1" showAll="0"/>
    <pivotField name="CÓDIGO DE LA ENTIDAD" axis="axisRow" compact="0" outline="0" multipleItemSelectionAllowed="1" showAll="0" sortType="ascending">
      <items count="3">
        <item x="0"/>
        <item x="1"/>
        <item t="default"/>
      </items>
    </pivotField>
    <pivotField name="VIGENCIA PAD AUDITORIA o VISITA" axis="axisRow" compact="0" outline="0" multipleItemSelectionAllowed="1" showAll="0" sortType="ascending">
      <items count="4">
        <item x="0"/>
        <item x="1"/>
        <item x="2"/>
        <item t="default"/>
      </items>
    </pivotField>
    <pivotField name="VIGENCIA PAD AUDITORIA o VISITA 1" compact="0" outline="0" multipleItemSelectionAllowed="1" showAll="0"/>
    <pivotField name="CÓDIGO AUDITORIA SEGÚN PAD DE LA VIGENCIA" axis="axisRow" compact="0" outline="0" multipleItemSelectionAllowed="1" showAll="0" sortType="ascending">
      <items count="8">
        <item x="2"/>
        <item x="3"/>
        <item x="0"/>
        <item x="4"/>
        <item x="1"/>
        <item x="5"/>
        <item x="6"/>
        <item t="default"/>
      </items>
    </pivotField>
    <pivotField name="No. HALLAZGO o Numeral del Informe de la Auditoría o Visita" compact="0" outline="0" multipleItemSelectionAllowed="1" showAll="0"/>
    <pivotField name="CÓDIGO ACCIÓN" axis="axisPage" compact="0" outline="0" multipleItemSelectionAllowed="1" showAll="0">
      <items count="4">
        <item x="0"/>
        <item h="1" x="1"/>
        <item h="1" x="2"/>
        <item t="default"/>
      </items>
    </pivotField>
    <pivotField name="MODALIDAD" axis="axisRow" compact="0" outline="0" multipleItemSelectionAllowed="1" showAll="0" sortType="ascending">
      <items count="7">
        <item x="0"/>
        <item x="1"/>
        <item x="5"/>
        <item x="2"/>
        <item x="3"/>
        <item x="4"/>
        <item t="default"/>
      </items>
    </pivotField>
    <pivotField name="COMPONENTE" compact="0" outline="0" multipleItemSelectionAllowed="1" showAll="0"/>
    <pivotField name="FACTOR" compact="0" outline="0" multipleItemSelectionAllowed="1" showAll="0"/>
    <pivotField name="TIPO" axis="axisCol" dataField="1" compact="0" outline="0" multipleItemSelectionAllowed="1" showAll="0" sortType="ascending">
      <items count="5">
        <item x="0"/>
        <item x="2"/>
        <item x="1"/>
        <item x="3"/>
        <item t="default"/>
      </items>
    </pivotField>
    <pivotField name="DESCRIPCIÓN DEL HALLAZGO" compact="0" outline="0" multipleItemSelectionAllowed="1" showAll="0"/>
    <pivotField name="DESCRIPCIÓN ACCIÓN" compact="0" outline="0" multipleItemSelectionAllowed="1" showAll="0"/>
    <pivotField name="NOMBRE DEL INDICADOR" compact="0" outline="0" multipleItemSelectionAllowed="1" showAll="0"/>
    <pivotField name="FÓRMULA DEL INDICADOR" compact="0" outline="0" multipleItemSelectionAllowed="1" showAll="0"/>
    <pivotField name="META" compact="0" numFmtId="9" outline="0" multipleItemSelectionAllowed="1" showAll="0"/>
    <pivotField name="AREA RESPONSABLE" compact="0" outline="0" multipleItemSelectionAllowed="1" showAll="0"/>
    <pivotField name="FECHA DE INICIO" compact="0" numFmtId="165" outline="0" multipleItemSelectionAllowed="1" showAll="0"/>
    <pivotField name="FECHA DE TERMINACIÓN" compact="0" numFmtId="165"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reporte dependencia2" compact="0" outline="0" multipleItemSelectionAllowed="1" showAll="0"/>
    <pivotField name="resultado indicador3" compact="0" outline="0" multipleItemSelectionAllowed="1" showAll="0"/>
    <pivotField name="reporte dependencia3" compact="0" outline="0" multipleItemSelectionAllowed="1" showAll="0"/>
    <pivotField name="resultado indicador4" compact="0" numFmtId="9" outline="0" multipleItemSelectionAllowed="1" showAll="0"/>
    <pivotField name="reporte dependencia4" compact="0" outline="0" multipleItemSelectionAllowed="1" showAll="0"/>
    <pivotField name="resultado indicador5" compact="0" outline="0" multipleItemSelectionAllowed="1" showAll="0"/>
    <pivotField name="reporte dependencia5" compact="0" outline="0" multipleItemSelectionAllowed="1" showAll="0"/>
    <pivotField name="resultado indicador6" compact="0" outline="0" multipleItemSelectionAllowed="1" showAll="0"/>
    <pivotField name="reporte dependencia6" compact="0" outline="0" multipleItemSelectionAllowed="1" showAll="0"/>
    <pivotField name="resultado indicador7" compact="0" outline="0" multipleItemSelectionAllowed="1" showAll="0"/>
    <pivotField name="reporte dependencia7" compact="0" outline="0" multipleItemSelectionAllowed="1" showAll="0"/>
    <pivotField name="resultado indicador8" compact="0" outline="0" multipleItemSelectionAllowed="1" showAll="0"/>
    <pivotField name="SEGUIMIENTO PRIMER TRIMESTRE" compact="0" outline="0" multipleItemSelectionAllowed="1" showAll="0"/>
    <pivotField name="resultado indicador9" compact="0" numFmtId="10" outline="0" multipleItemSelectionAllowed="1" showAll="0"/>
    <pivotField name="SEGUIMIENTO SEGUNDO TRIMESTRE" compact="0" outline="0" multipleItemSelectionAllowed="1" showAll="0"/>
    <pivotField name="resultado indicador10" compact="0" outline="0" multipleItemSelectionAllowed="1" showAll="0"/>
    <pivotField name="SEGUIMIENTO TERCER TRIMESTRE" compact="0" outline="0" multipleItemSelectionAllowed="1" showAll="0"/>
    <pivotField name="resultado indicador11" compact="0" numFmtId="9" outline="0" multipleItemSelectionAllowed="1" showAll="0"/>
    <pivotField name="SEGUIMIENTO DICIEMBRE 2019" compact="0" outline="0" multipleItemSelectionAllowed="1" showAll="0"/>
    <pivotField name="ESTADO Y EVALUACIÓN ENTIDAD" compact="0" outline="0" multipleItemSelectionAllowed="1" showAll="0"/>
    <pivotField name="resultado indicador12" compact="0" numFmtId="9" outline="0" multipleItemSelectionAllowed="1" showAll="0"/>
    <pivotField name="SEGUIMIENTO ABRIL 2020" compact="0" outline="0" multipleItemSelectionAllowed="1" showAll="0"/>
    <pivotField name="ESTADO Y EVALUACIÓN ENTIDAD ABRIL _x000a_carolina" compact="0" outline="0" multipleItemSelectionAllowed="1" showAll="0"/>
    <pivotField name="ESTADO CONTRALORÍA DE BOGOTÁ" compact="0" outline="0" multipleItemSelectionAllowed="1" showAll="0"/>
    <pivotField name="resultado indicador13" compact="0" numFmtId="9" outline="0" multipleItemSelectionAllowed="1" showAll="0"/>
    <pivotField name="SEGUIMIENTO JULIO 2020" compact="0" outline="0" multipleItemSelectionAllowed="1" showAll="0"/>
    <pivotField name="ESTADO Y EVALUACIÓN ENTIDAD JULIO" compact="0" outline="0" multipleItemSelectionAllowed="1" showAll="0"/>
    <pivotField name="resultado indicador14" compact="0" numFmtId="9" outline="0" multipleItemSelectionAllowed="1" showAll="0"/>
    <pivotField name="SEGUIMIENTO OCTUBRE 2020" compact="0" outline="0" multipleItemSelectionAllowed="1" showAll="0"/>
    <pivotField name="ESTADO Y EVALUACIÓN ENTIDAD OCTUBRE" compact="0" outline="0" multipleItemSelectionAllowed="1" showAll="0"/>
    <pivotField name="resultado indicador15" compact="0" numFmtId="9" outline="0" multipleItemSelectionAllowed="1" showAll="0"/>
    <pivotField name="SEGUIMIENTO DICIEMBRE 2020" compact="0" outline="0" multipleItemSelectionAllowed="1" showAll="0"/>
    <pivotField name="ESTADO Y EVALUACIÓN ENTIDAD DICIEMBRE" compact="0" outline="0" multipleItemSelectionAllowed="1" showAll="0"/>
  </pivotFields>
  <rowFields count="4">
    <field x="1"/>
    <field x="4"/>
    <field x="7"/>
    <field x="2"/>
  </rowFields>
  <rowItems count="27">
    <i>
      <x/>
      <x/>
      <x v="3"/>
      <x v="1"/>
    </i>
    <i t="default" r="2">
      <x v="3"/>
    </i>
    <i t="default" r="1">
      <x/>
    </i>
    <i r="1">
      <x v="1"/>
      <x v="4"/>
      <x v="1"/>
    </i>
    <i t="default" r="2">
      <x v="4"/>
    </i>
    <i t="default" r="1">
      <x v="1"/>
    </i>
    <i r="1">
      <x v="2"/>
      <x/>
      <x/>
    </i>
    <i t="default" r="2">
      <x/>
    </i>
    <i t="default" r="1">
      <x v="2"/>
    </i>
    <i r="1">
      <x v="3"/>
      <x v="3"/>
      <x v="2"/>
    </i>
    <i t="default" r="2">
      <x v="3"/>
    </i>
    <i t="default" r="1">
      <x v="3"/>
    </i>
    <i r="1">
      <x v="4"/>
      <x v="1"/>
      <x/>
    </i>
    <i t="default" r="2">
      <x v="1"/>
    </i>
    <i t="default" r="1">
      <x v="4"/>
    </i>
    <i t="default">
      <x/>
    </i>
    <i>
      <x v="1"/>
      <x v="3"/>
      <x v="3"/>
      <x v="2"/>
    </i>
    <i t="default" r="2">
      <x v="3"/>
    </i>
    <i t="default" r="1">
      <x v="3"/>
    </i>
    <i r="1">
      <x v="5"/>
      <x v="5"/>
      <x v="2"/>
    </i>
    <i t="default" r="2">
      <x v="5"/>
    </i>
    <i t="default" r="1">
      <x v="5"/>
    </i>
    <i r="1">
      <x v="6"/>
      <x v="2"/>
      <x v="2"/>
    </i>
    <i t="default" r="2">
      <x v="2"/>
    </i>
    <i t="default" r="1">
      <x v="6"/>
    </i>
    <i t="default">
      <x v="1"/>
    </i>
    <i t="grand">
      <x/>
    </i>
  </rowItems>
  <colFields count="1">
    <field x="10"/>
  </colFields>
  <colItems count="5">
    <i>
      <x/>
    </i>
    <i>
      <x v="1"/>
    </i>
    <i>
      <x v="2"/>
    </i>
    <i>
      <x v="3"/>
    </i>
    <i t="grand">
      <x/>
    </i>
  </colItems>
  <pageFields count="1">
    <pageField fld="6" hier="0"/>
  </pageFields>
  <dataFields count="1">
    <dataField name="COUNTA of TIPO" fld="10"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RABAJO CONSOLIDADO TABLAS DINA 2" cacheId="32" applyNumberFormats="0" applyBorderFormats="0" applyFontFormats="0" applyPatternFormats="0" applyAlignmentFormats="0" applyWidthHeightFormats="0" dataCaption="" updatedVersion="7" compact="0" compactData="0">
  <location ref="A70:B74" firstHeaderRow="1" firstDataRow="1" firstDataCol="1"/>
  <pivotFields count="46">
    <pivotField name="NO." compact="0" outline="0" multipleItemSelectionAllowed="1" showAll="0"/>
    <pivotField name="CÓDIGO DE LA ENTIDAD" compact="0" outline="0" multipleItemSelectionAllowed="1" showAll="0"/>
    <pivotField name="VIGENCIA PAD AUDITORIA o VISITA" compact="0" outline="0" multipleItemSelectionAllowed="1" showAll="0"/>
    <pivotField name="VIGENCIA PAD AUDITORIA o VISITA 1" compact="0" outline="0" multipleItemSelectionAllowed="1" showAll="0"/>
    <pivotField name="CÓDIGO AUDITORIA SEGÚN PAD DE LA VIGENCIA" compact="0" outline="0" multipleItemSelectionAllowed="1" showAll="0"/>
    <pivotField name="No. HALLAZGO o Numeral del Informe de la Auditoría o Visita" compact="0" outline="0" multipleItemSelectionAllowed="1" showAll="0"/>
    <pivotField name="CÓDIGO ACCIÓN" compact="0" outline="0" multipleItemSelectionAllowed="1" showAll="0"/>
    <pivotField name="MODALIDAD" compact="0" outline="0" multipleItemSelectionAllowed="1" showAll="0"/>
    <pivotField name="COMPONENTE" compact="0" outline="0" multipleItemSelectionAllowed="1" showAll="0"/>
    <pivotField name="FACTOR" compact="0" outline="0" multipleItemSelectionAllowed="1" showAll="0"/>
    <pivotField name="TIPO" compact="0" outline="0" multipleItemSelectionAllowed="1" showAll="0"/>
    <pivotField name="DESCRIPCIÓN DEL HALLAZGO" compact="0" outline="0" multipleItemSelectionAllowed="1" showAll="0"/>
    <pivotField name="DESCRIPCIÓN ACCIÓN" compact="0" outline="0" multipleItemSelectionAllowed="1" showAll="0"/>
    <pivotField name="NOMBRE DEL INDICADOR" compact="0" outline="0" multipleItemSelectionAllowed="1" showAll="0"/>
    <pivotField name="FÓRMULA DEL INDICADOR" compact="0" outline="0" multipleItemSelectionAllowed="1" showAll="0"/>
    <pivotField name="META" compact="0" numFmtId="9" outline="0" multipleItemSelectionAllowed="1" showAll="0"/>
    <pivotField name="AREA RESPONSABLE" compact="0" outline="0" multipleItemSelectionAllowed="1" showAll="0"/>
    <pivotField name="FECHA DE INICIO" compact="0" numFmtId="165" outline="0" multipleItemSelectionAllowed="1" showAll="0"/>
    <pivotField name="FECHA DE TERMINACIÓN" compact="0" numFmtId="165"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reporte dependencia2" compact="0" outline="0" multipleItemSelectionAllowed="1" showAll="0"/>
    <pivotField name="resultado indicador3" compact="0" outline="0" multipleItemSelectionAllowed="1" showAll="0"/>
    <pivotField name="reporte dependencia3" compact="0" outline="0" multipleItemSelectionAllowed="1" showAll="0"/>
    <pivotField name="resultado indicador4" compact="0" numFmtId="9" outline="0" multipleItemSelectionAllowed="1" showAll="0"/>
    <pivotField name="reporte dependencia4" compact="0" outline="0" multipleItemSelectionAllowed="1" showAll="0"/>
    <pivotField name="resultado indicador5" compact="0" outline="0" multipleItemSelectionAllowed="1" showAll="0"/>
    <pivotField name="reporte dependencia5" compact="0" outline="0" multipleItemSelectionAllowed="1" showAll="0"/>
    <pivotField name="resultado indicador6" compact="0" outline="0" multipleItemSelectionAllowed="1" showAll="0"/>
    <pivotField name="reporte dependencia6" compact="0" outline="0" multipleItemSelectionAllowed="1" showAll="0"/>
    <pivotField name="resultado indicador7" compact="0" outline="0" multipleItemSelectionAllowed="1" showAll="0"/>
    <pivotField name="reporte dependencia7" compact="0" outline="0" multipleItemSelectionAllowed="1" showAll="0"/>
    <pivotField name="resultado indicador8" compact="0" outline="0" multipleItemSelectionAllowed="1" showAll="0"/>
    <pivotField name="SEGUIMIENTO PRIMER TRIMESTRE" compact="0" outline="0" multipleItemSelectionAllowed="1" showAll="0"/>
    <pivotField name="resultado indicador9" compact="0" numFmtId="10" outline="0" multipleItemSelectionAllowed="1" showAll="0"/>
    <pivotField name="SEGUIMIENTO SEGUNDO TRIMESTRE" compact="0" outline="0" multipleItemSelectionAllowed="1" showAll="0"/>
    <pivotField name="resultado indicador10" compact="0" outline="0" multipleItemSelectionAllowed="1" showAll="0"/>
    <pivotField name="SEGUIMIENTO TERCER TRIMESTRE" compact="0" outline="0" multipleItemSelectionAllowed="1" showAll="0"/>
    <pivotField name="resultado indicador11" compact="0" numFmtId="9" outline="0" multipleItemSelectionAllowed="1" showAll="0"/>
    <pivotField name="SEGUIMIENTO DICIEMBRE 2019" compact="0" outline="0" multipleItemSelectionAllowed="1" showAll="0"/>
    <pivotField name="ESTADO Y EVALUACIÓN ENTIDAD" axis="axisRow" dataField="1" compact="0" outline="0" multipleItemSelectionAllowed="1" showAll="0" sortType="ascending">
      <items count="4">
        <item x="0"/>
        <item x="1"/>
        <item x="2"/>
        <item t="default"/>
      </items>
    </pivotField>
    <pivotField name="resultado indicador12" compact="0" numFmtId="9" outline="0" multipleItemSelectionAllowed="1" showAll="0"/>
    <pivotField name="SEGUIMIENTO ABRIL 2020" compact="0" outline="0" multipleItemSelectionAllowed="1" showAll="0"/>
    <pivotField name="ESTADO Y EVALUACIÓN ENTIDAD ABRIL _x000a_carolina" compact="0" outline="0" multipleItemSelectionAllowed="1" showAll="0"/>
    <pivotField name="ESTADO CONTRALORÍA DE BOGOTÁ" compact="0" outline="0" multipleItemSelectionAllowed="1" showAll="0"/>
  </pivotFields>
  <rowFields count="1">
    <field x="41"/>
  </rowFields>
  <rowItems count="4">
    <i>
      <x/>
    </i>
    <i>
      <x v="1"/>
    </i>
    <i>
      <x v="2"/>
    </i>
    <i t="grand">
      <x/>
    </i>
  </rowItems>
  <colItems count="1">
    <i/>
  </colItems>
  <dataFields count="1">
    <dataField name="CANTIDAD" fld="4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100-000006000000}" name="TRABAJO CONSOLIDADO TABLAS DINA 7" cacheId="20" applyNumberFormats="0" applyBorderFormats="0" applyFontFormats="0" applyPatternFormats="0" applyAlignmentFormats="0" applyWidthHeightFormats="0" dataCaption="" updatedVersion="7" compact="0" compactData="0">
  <location ref="A121:F135" firstHeaderRow="1" firstDataRow="1" firstDataCol="5"/>
  <pivotFields count="26">
    <pivotField name="NO." compact="0" outline="0" multipleItemSelectionAllowed="1" showAll="0"/>
    <pivotField name="CÓDIGO DE LA ENTIDAD" compact="0" outline="0" multipleItemSelectionAllowed="1" showAll="0"/>
    <pivotField name="VIGENCIA PAD AUDITORIA o VISITA" axis="axisRow" compact="0" outline="0" multipleItemSelectionAllowed="1" showAll="0" sortType="ascending">
      <items count="2">
        <item x="0"/>
        <item t="default"/>
      </items>
    </pivotField>
    <pivotField name="VIGENCIA PAD AUDITORIA o VISITA 1" compact="0" outline="0" multipleItemSelectionAllowed="1" showAll="0"/>
    <pivotField name="CÓDIGO AUDITORIA SEGÚN PAD DE LA VIGENCIA" axis="axisRow" compact="0" outline="0" multipleItemSelectionAllowed="1" showAll="0" sortType="ascending">
      <items count="2">
        <item x="0"/>
        <item t="default"/>
      </items>
    </pivotField>
    <pivotField name="No. HALLAZGO o Numeral del Informe de la Auditoría o Visita" dataField="1" compact="0" outline="0" multipleItemSelectionAllowed="1" showAll="0"/>
    <pivotField name="CÓDIGO ACCIÓN" compact="0" outline="0" multipleItemSelectionAllowed="1" showAll="0"/>
    <pivotField name="MODALIDAD" axis="axisRow" compact="0" outline="0" multipleItemSelectionAllowed="1" showAll="0" sortType="ascending">
      <items count="4">
        <item x="1"/>
        <item x="0"/>
        <item x="2"/>
        <item t="default"/>
      </items>
    </pivotField>
    <pivotField name="COMPONENTE" axis="axisRow" compact="0" outline="0" multipleItemSelectionAllowed="1" showAll="0" sortType="ascending">
      <items count="2">
        <item x="0"/>
        <item t="default"/>
      </items>
    </pivotField>
    <pivotField name="FACTOR" compact="0" outline="0" multipleItemSelectionAllowed="1" showAll="0"/>
    <pivotField name="TIPO" axis="axisRow" compact="0" outline="0" multipleItemSelectionAllowed="1" showAll="0" sortType="ascending">
      <items count="2">
        <item x="0"/>
        <item t="default"/>
      </items>
    </pivotField>
    <pivotField name="DESCRIPCIÓN DEL HALLAZGO" compact="0" outline="0" multipleItemSelectionAllowed="1" showAll="0"/>
    <pivotField name="CAUSA DEL HALLAZGO" compact="0" outline="0" multipleItemSelectionAllowed="1" showAll="0"/>
    <pivotField name="ACCIÓN DE MEJORA" compact="0" outline="0" multipleItemSelectionAllowed="1" showAll="0"/>
    <pivotField name="DESCRIPCIÓN" compact="0" outline="0" multipleItemSelectionAllowed="1" showAll="0"/>
    <pivotField name="_x000a__x000a_UNIDAD DE MEDIDA_x000a__x000a_FÓRMULA DEL INDICADOR" compact="0" outline="0" multipleItemSelectionAllowed="1" showAll="0"/>
    <pivotField name="CANTIDAD UNIDAD DE MEDIDA _x000a__x000a_ META" compact="0" numFmtId="3" outline="0" multipleItemSelectionAllowed="1" showAll="0"/>
    <pivotField name="AREA RESPONSABLE" compact="0" outline="0" multipleItemSelectionAllowed="1" showAll="0"/>
    <pivotField name="FECHA DE INICIO" compact="0" numFmtId="165" outline="0" multipleItemSelectionAllowed="1" showAll="0"/>
    <pivotField name="FECHA DE TERMINACIÓN" compact="0" numFmtId="165" outline="0" multipleItemSelectionAllowed="1" showAll="0"/>
    <pivotField name="PLAZO EN SEMANAS" compact="0"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SEGUIMIENTO DICIEMBRE 2020" compact="0" outline="0" multipleItemSelectionAllowed="1" showAll="0"/>
    <pivotField name="ESTADO Y EVALUACIÓN ENTIDAD DICIEMBRE 2020" compact="0" outline="0" multipleItemSelectionAllowed="1" showAll="0"/>
  </pivotFields>
  <rowFields count="5">
    <field x="4"/>
    <field x="7"/>
    <field x="2"/>
    <field x="10"/>
    <field x="8"/>
  </rowFields>
  <rowItems count="14">
    <i>
      <x/>
      <x/>
      <x/>
      <x/>
      <x/>
    </i>
    <i t="default" r="3">
      <x/>
    </i>
    <i t="default" r="2">
      <x/>
    </i>
    <i t="default" r="1">
      <x/>
    </i>
    <i r="1">
      <x v="1"/>
      <x/>
      <x/>
      <x/>
    </i>
    <i t="default" r="3">
      <x/>
    </i>
    <i t="default" r="2">
      <x/>
    </i>
    <i t="default" r="1">
      <x v="1"/>
    </i>
    <i r="1">
      <x v="2"/>
      <x/>
      <x/>
      <x/>
    </i>
    <i t="default" r="3">
      <x/>
    </i>
    <i t="default" r="2">
      <x/>
    </i>
    <i t="default" r="1">
      <x v="2"/>
    </i>
    <i t="default">
      <x/>
    </i>
    <i t="grand">
      <x/>
    </i>
  </rowItems>
  <colItems count="1">
    <i/>
  </colItems>
  <dataFields count="1">
    <dataField name="COUNT of No. HALLAZGO o Numeral del Informe de la Auditoría o Visita" fld="5" subtotal="countNums"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TRABAJO CONSOLIDADO TABLAS DINA 3" cacheId="29" applyNumberFormats="0" applyBorderFormats="0" applyFontFormats="0" applyPatternFormats="0" applyAlignmentFormats="0" applyWidthHeightFormats="0" dataCaption="" updatedVersion="7" compact="0" compactData="0">
  <location ref="A81:B85" firstHeaderRow="1" firstDataRow="1" firstDataCol="1"/>
  <pivotFields count="46">
    <pivotField name="NO." compact="0" outline="0" multipleItemSelectionAllowed="1" showAll="0"/>
    <pivotField name="CÓDIGO DE LA ENTIDAD" compact="0" outline="0" multipleItemSelectionAllowed="1" showAll="0"/>
    <pivotField name="VIGENCIA PAD AUDITORIA o VISITA" compact="0" outline="0" multipleItemSelectionAllowed="1" showAll="0"/>
    <pivotField name="VIGENCIA PAD AUDITORIA o VISITA 1" compact="0" outline="0" multipleItemSelectionAllowed="1" showAll="0"/>
    <pivotField name="CÓDIGO AUDITORIA SEGÚN PAD DE LA VIGENCIA" compact="0" outline="0" multipleItemSelectionAllowed="1" showAll="0"/>
    <pivotField name="No. HALLAZGO o Numeral del Informe de la Auditoría o Visita" compact="0" outline="0" multipleItemSelectionAllowed="1" showAll="0"/>
    <pivotField name="CÓDIGO ACCIÓN" compact="0" outline="0" multipleItemSelectionAllowed="1" showAll="0"/>
    <pivotField name="MODALIDAD" compact="0" outline="0" multipleItemSelectionAllowed="1" showAll="0"/>
    <pivotField name="COMPONENTE" compact="0" outline="0" multipleItemSelectionAllowed="1" showAll="0"/>
    <pivotField name="FACTOR" compact="0" outline="0" multipleItemSelectionAllowed="1" showAll="0"/>
    <pivotField name="TIPO" compact="0" outline="0" multipleItemSelectionAllowed="1" showAll="0"/>
    <pivotField name="DESCRIPCIÓN DEL HALLAZGO" compact="0" outline="0" multipleItemSelectionAllowed="1" showAll="0"/>
    <pivotField name="DESCRIPCIÓN ACCIÓN" compact="0" outline="0" multipleItemSelectionAllowed="1" showAll="0"/>
    <pivotField name="NOMBRE DEL INDICADOR" compact="0" outline="0" multipleItemSelectionAllowed="1" showAll="0"/>
    <pivotField name="FÓRMULA DEL INDICADOR" compact="0" outline="0" multipleItemSelectionAllowed="1" showAll="0"/>
    <pivotField name="META" compact="0" numFmtId="9" outline="0" multipleItemSelectionAllowed="1" showAll="0"/>
    <pivotField name="AREA RESPONSABLE" compact="0" outline="0" multipleItemSelectionAllowed="1" showAll="0"/>
    <pivotField name="FECHA DE INICIO" compact="0" numFmtId="165" outline="0" multipleItemSelectionAllowed="1" showAll="0"/>
    <pivotField name="FECHA DE TERMINACIÓN" compact="0" numFmtId="165"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reporte dependencia2" compact="0" outline="0" multipleItemSelectionAllowed="1" showAll="0"/>
    <pivotField name="resultado indicador3" compact="0" outline="0" multipleItemSelectionAllowed="1" showAll="0"/>
    <pivotField name="reporte dependencia3" compact="0" outline="0" multipleItemSelectionAllowed="1" showAll="0"/>
    <pivotField name="resultado indicador4" compact="0" numFmtId="9" outline="0" multipleItemSelectionAllowed="1" showAll="0"/>
    <pivotField name="reporte dependencia4" compact="0" outline="0" multipleItemSelectionAllowed="1" showAll="0"/>
    <pivotField name="resultado indicador5" compact="0" outline="0" multipleItemSelectionAllowed="1" showAll="0"/>
    <pivotField name="reporte dependencia5" compact="0" outline="0" multipleItemSelectionAllowed="1" showAll="0"/>
    <pivotField name="resultado indicador6" compact="0" outline="0" multipleItemSelectionAllowed="1" showAll="0"/>
    <pivotField name="reporte dependencia6" compact="0" outline="0" multipleItemSelectionAllowed="1" showAll="0"/>
    <pivotField name="resultado indicador7" compact="0" outline="0" multipleItemSelectionAllowed="1" showAll="0"/>
    <pivotField name="reporte dependencia7" compact="0" outline="0" multipleItemSelectionAllowed="1" showAll="0"/>
    <pivotField name="resultado indicador8" compact="0" outline="0" multipleItemSelectionAllowed="1" showAll="0"/>
    <pivotField name="SEGUIMIENTO PRIMER TRIMESTRE" compact="0" outline="0" multipleItemSelectionAllowed="1" showAll="0"/>
    <pivotField name="resultado indicador9" compact="0" numFmtId="10" outline="0" multipleItemSelectionAllowed="1" showAll="0"/>
    <pivotField name="SEGUIMIENTO SEGUNDO TRIMESTRE" compact="0" outline="0" multipleItemSelectionAllowed="1" showAll="0"/>
    <pivotField name="resultado indicador10" compact="0" outline="0" multipleItemSelectionAllowed="1" showAll="0"/>
    <pivotField name="SEGUIMIENTO TERCER TRIMESTRE" compact="0" outline="0" multipleItemSelectionAllowed="1" showAll="0"/>
    <pivotField name="resultado indicador11" compact="0" numFmtId="9" outline="0" multipleItemSelectionAllowed="1" showAll="0"/>
    <pivotField name="SEGUIMIENTO DICIEMBRE 2019" compact="0" outline="0" multipleItemSelectionAllowed="1" showAll="0"/>
    <pivotField name="ESTADO Y EVALUACIÓN ENTIDAD" compact="0" outline="0" multipleItemSelectionAllowed="1" showAll="0"/>
    <pivotField name="resultado indicador12" compact="0" numFmtId="9" outline="0" multipleItemSelectionAllowed="1" showAll="0"/>
    <pivotField name="SEGUIMIENTO ABRIL 2020" compact="0" outline="0" multipleItemSelectionAllowed="1" showAll="0"/>
    <pivotField name="ESTADO Y EVALUACIÓN ENTIDAD ABRIL _x000a_carolina" axis="axisRow" dataField="1" compact="0" outline="0" multipleItemSelectionAllowed="1" showAll="0" sortType="ascending">
      <items count="4">
        <item x="0"/>
        <item x="2"/>
        <item x="1"/>
        <item t="default"/>
      </items>
    </pivotField>
    <pivotField name="ESTADO CONTRALORÍA DE BOGOTÁ" compact="0" outline="0" multipleItemSelectionAllowed="1" showAll="0"/>
  </pivotFields>
  <rowFields count="1">
    <field x="44"/>
  </rowFields>
  <rowItems count="4">
    <i>
      <x/>
    </i>
    <i>
      <x v="1"/>
    </i>
    <i>
      <x v="2"/>
    </i>
    <i t="grand">
      <x/>
    </i>
  </rowItems>
  <colItems count="1">
    <i/>
  </colItems>
  <dataFields count="1">
    <dataField name="COUNTA of ESTADO Y EVALUACIÓN ENTIDAD ABRIL _x000a_carolina" fld="4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diger.gov.co/web/guest/financiera" TargetMode="External"/><Relationship Id="rId2" Type="http://schemas.openxmlformats.org/officeDocument/2006/relationships/hyperlink" Target="https://www.idiger.gov.co/web/guest/financiera" TargetMode="External"/><Relationship Id="rId1" Type="http://schemas.openxmlformats.org/officeDocument/2006/relationships/hyperlink" Target="https://www.idiger.gov.co/documents/20182/295927/GF-FT-36+Lista+de+Chequeo+Revisi%C3%B3n+Estados+Financieros+V1.docx/99012eb6-73a4-4ba5-897d-90d4a16adff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hyperlink" Target="https://www.idiger.gov.co/documents/20182/980088/GC-FT-72+Solicitud+de+Cotizaci%C3%B3n++bajo+R%C3%A9gimen+Especial.docx/d5ce714b-0e72-4016-8a7f-fd0bb930abb9" TargetMode="External"/><Relationship Id="rId1" Type="http://schemas.openxmlformats.org/officeDocument/2006/relationships/hyperlink" Target="https://www.idiger.gov.co/documents/20182/980088/GC-FT-72+Solicitud+de+Cotizaci%C3%B3n++bajo+R%C3%A9gimen+Especial.docx/d5ce714b-0e72-4016-8a7f-fd0bb930abb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tabSelected="1" workbookViewId="0">
      <selection activeCell="J49" sqref="J49"/>
    </sheetView>
  </sheetViews>
  <sheetFormatPr baseColWidth="10" defaultColWidth="14.42578125" defaultRowHeight="15" customHeight="1"/>
  <cols>
    <col min="1" max="1" width="16.7109375" customWidth="1"/>
    <col min="2" max="2" width="20.140625" customWidth="1"/>
    <col min="3" max="3" width="16.85546875" customWidth="1"/>
    <col min="4" max="4" width="22.42578125" customWidth="1"/>
    <col min="5" max="5" width="19.28515625" customWidth="1"/>
    <col min="6" max="6" width="18.42578125" customWidth="1"/>
    <col min="7" max="7" width="19.85546875" customWidth="1"/>
    <col min="8" max="9" width="18" customWidth="1"/>
    <col min="10" max="10" width="18.140625" customWidth="1"/>
    <col min="11" max="11" width="11.85546875" customWidth="1"/>
    <col min="12" max="12" width="9.7109375" customWidth="1"/>
    <col min="13" max="13" width="21.42578125" customWidth="1"/>
    <col min="14" max="14" width="14.5703125" customWidth="1"/>
    <col min="15" max="15" width="29.140625" customWidth="1"/>
    <col min="16" max="16" width="14.85546875" customWidth="1"/>
    <col min="17" max="17" width="13.42578125" customWidth="1"/>
    <col min="18" max="18" width="14.42578125" customWidth="1"/>
    <col min="19" max="26" width="10.7109375" customWidth="1"/>
  </cols>
  <sheetData>
    <row r="1" spans="1:26">
      <c r="A1" s="215" t="s">
        <v>0</v>
      </c>
      <c r="B1" s="216"/>
      <c r="C1" s="216"/>
      <c r="D1" s="216"/>
      <c r="E1" s="216"/>
      <c r="F1" s="216"/>
      <c r="G1" s="216"/>
      <c r="H1" s="216"/>
      <c r="I1" s="216"/>
      <c r="J1" s="216"/>
      <c r="K1" s="216"/>
      <c r="L1" s="216"/>
      <c r="M1" s="216"/>
      <c r="N1" s="216"/>
      <c r="O1" s="216"/>
      <c r="P1" s="1"/>
      <c r="Q1" s="1"/>
      <c r="R1" s="1"/>
      <c r="S1" s="1"/>
      <c r="T1" s="1"/>
      <c r="U1" s="1"/>
      <c r="V1" s="1"/>
      <c r="W1" s="1"/>
      <c r="X1" s="1"/>
      <c r="Y1" s="1"/>
      <c r="Z1" s="1"/>
    </row>
    <row r="2" spans="1:26">
      <c r="A2" s="216"/>
      <c r="B2" s="216"/>
      <c r="C2" s="216"/>
      <c r="D2" s="216"/>
      <c r="E2" s="216"/>
      <c r="F2" s="216"/>
      <c r="G2" s="216"/>
      <c r="H2" s="216"/>
      <c r="I2" s="216"/>
      <c r="J2" s="216"/>
      <c r="K2" s="216"/>
      <c r="L2" s="216"/>
      <c r="M2" s="216"/>
      <c r="N2" s="216"/>
      <c r="O2" s="216"/>
      <c r="P2" s="1"/>
      <c r="Q2" s="1"/>
      <c r="R2" s="1"/>
      <c r="S2" s="1"/>
      <c r="T2" s="1"/>
      <c r="U2" s="1"/>
      <c r="V2" s="1"/>
      <c r="W2" s="1"/>
      <c r="X2" s="1"/>
      <c r="Y2" s="1"/>
      <c r="Z2" s="1"/>
    </row>
    <row r="3" spans="1:26" ht="108" customHeight="1">
      <c r="A3" s="216"/>
      <c r="B3" s="216"/>
      <c r="C3" s="216"/>
      <c r="D3" s="216"/>
      <c r="E3" s="216"/>
      <c r="F3" s="216"/>
      <c r="G3" s="216"/>
      <c r="H3" s="216"/>
      <c r="I3" s="216"/>
      <c r="J3" s="216"/>
      <c r="K3" s="216"/>
      <c r="L3" s="216"/>
      <c r="M3" s="216"/>
      <c r="N3" s="216"/>
      <c r="O3" s="216"/>
      <c r="P3" s="1"/>
      <c r="Q3" s="1"/>
      <c r="R3" s="1"/>
      <c r="S3" s="1"/>
      <c r="T3" s="1"/>
      <c r="U3" s="1"/>
      <c r="V3" s="1"/>
      <c r="W3" s="1"/>
      <c r="X3" s="1"/>
      <c r="Y3" s="1"/>
      <c r="Z3" s="1"/>
    </row>
    <row r="4" spans="1:26" ht="1.5" customHeight="1">
      <c r="A4" s="216"/>
      <c r="B4" s="216"/>
      <c r="C4" s="216"/>
      <c r="D4" s="216"/>
      <c r="E4" s="216"/>
      <c r="F4" s="216"/>
      <c r="G4" s="216"/>
      <c r="H4" s="216"/>
      <c r="I4" s="216"/>
      <c r="J4" s="216"/>
      <c r="K4" s="216"/>
      <c r="L4" s="216"/>
      <c r="M4" s="216"/>
      <c r="N4" s="216"/>
      <c r="O4" s="216"/>
      <c r="P4" s="1"/>
      <c r="Q4" s="1"/>
      <c r="R4" s="1"/>
      <c r="S4" s="1"/>
      <c r="T4" s="1"/>
      <c r="U4" s="1"/>
      <c r="V4" s="1"/>
      <c r="W4" s="1"/>
      <c r="X4" s="1"/>
      <c r="Y4" s="1"/>
      <c r="Z4" s="1"/>
    </row>
    <row r="5" spans="1:26">
      <c r="B5" s="1"/>
      <c r="C5" s="1"/>
      <c r="D5" s="1"/>
      <c r="E5" s="1"/>
      <c r="F5" s="1"/>
      <c r="G5" s="1"/>
      <c r="H5" s="1"/>
      <c r="I5" s="1"/>
      <c r="J5" s="1"/>
      <c r="K5" s="1"/>
      <c r="L5" s="1"/>
      <c r="M5" s="1"/>
      <c r="N5" s="1"/>
      <c r="O5" s="1"/>
      <c r="P5" s="1"/>
      <c r="Q5" s="1"/>
      <c r="R5" s="1"/>
      <c r="S5" s="1"/>
      <c r="T5" s="1"/>
      <c r="U5" s="1"/>
      <c r="V5" s="1"/>
      <c r="W5" s="1"/>
      <c r="X5" s="1"/>
      <c r="Y5" s="1"/>
      <c r="Z5" s="1"/>
    </row>
    <row r="6" spans="1:26" ht="24.75" customHeight="1">
      <c r="A6" s="2"/>
      <c r="B6" s="1"/>
      <c r="C6" s="2"/>
      <c r="E6" s="1"/>
      <c r="F6" s="1"/>
      <c r="K6" s="3"/>
      <c r="L6" s="1"/>
      <c r="M6" s="1"/>
      <c r="N6" s="1"/>
      <c r="O6" s="1"/>
      <c r="P6" s="1"/>
      <c r="S6" s="1"/>
    </row>
    <row r="7" spans="1:26">
      <c r="A7" s="2" t="s">
        <v>1</v>
      </c>
      <c r="B7" s="1"/>
      <c r="C7" s="2"/>
      <c r="D7" s="2"/>
      <c r="E7" s="1"/>
      <c r="F7" s="1"/>
      <c r="K7" s="3"/>
      <c r="L7" s="1"/>
      <c r="M7" s="1"/>
      <c r="N7" s="1"/>
      <c r="O7" s="1"/>
      <c r="P7" s="1"/>
      <c r="S7" s="1"/>
    </row>
    <row r="8" spans="1:26">
      <c r="A8" s="2" t="s">
        <v>2</v>
      </c>
      <c r="B8" s="1"/>
      <c r="C8" s="2"/>
      <c r="D8" s="2"/>
      <c r="E8" s="1"/>
      <c r="F8" s="1"/>
      <c r="K8" s="3"/>
      <c r="L8" s="1"/>
      <c r="M8" s="1"/>
      <c r="N8" s="1"/>
      <c r="O8" s="1"/>
      <c r="P8" s="1"/>
      <c r="S8" s="1"/>
    </row>
    <row r="9" spans="1:26" ht="28.5" customHeight="1">
      <c r="A9" s="217" t="s">
        <v>3</v>
      </c>
      <c r="B9" s="216"/>
      <c r="C9" s="216"/>
      <c r="D9" s="216"/>
      <c r="E9" s="216"/>
      <c r="F9" s="216"/>
      <c r="G9" s="216"/>
      <c r="H9" s="216"/>
      <c r="I9" s="216"/>
      <c r="J9" s="216"/>
      <c r="K9" s="3"/>
      <c r="L9" s="1"/>
      <c r="M9" s="1"/>
      <c r="N9" s="1"/>
      <c r="O9" s="1"/>
      <c r="P9" s="1"/>
      <c r="S9" s="1"/>
    </row>
    <row r="10" spans="1:26" ht="61.5" customHeight="1">
      <c r="A10" s="4" t="s">
        <v>4</v>
      </c>
      <c r="B10" s="5" t="s">
        <v>5</v>
      </c>
      <c r="C10" s="4" t="s">
        <v>6</v>
      </c>
      <c r="D10" s="4" t="s">
        <v>7</v>
      </c>
      <c r="E10" s="4" t="s">
        <v>8</v>
      </c>
      <c r="F10" s="4" t="s">
        <v>9</v>
      </c>
      <c r="G10" s="5" t="s">
        <v>10</v>
      </c>
      <c r="H10" s="5" t="s">
        <v>11</v>
      </c>
      <c r="I10" s="5" t="s">
        <v>12</v>
      </c>
      <c r="J10" s="5" t="s">
        <v>13</v>
      </c>
      <c r="K10" s="4" t="s">
        <v>14</v>
      </c>
      <c r="L10" s="1"/>
      <c r="M10" s="1"/>
      <c r="N10" s="1"/>
      <c r="O10" s="1"/>
      <c r="P10" s="1"/>
      <c r="Q10" s="1"/>
      <c r="R10" s="1"/>
      <c r="S10" s="1"/>
    </row>
    <row r="11" spans="1:26" ht="27.75" customHeight="1">
      <c r="A11" s="6">
        <v>2019</v>
      </c>
      <c r="B11" s="7">
        <v>203</v>
      </c>
      <c r="C11" s="7">
        <v>22</v>
      </c>
      <c r="D11" s="8" t="s">
        <v>36</v>
      </c>
      <c r="E11" s="9">
        <v>15</v>
      </c>
      <c r="F11" s="9">
        <v>12</v>
      </c>
      <c r="G11" s="9">
        <v>6</v>
      </c>
      <c r="H11" s="7">
        <v>0</v>
      </c>
      <c r="I11" s="7">
        <v>0</v>
      </c>
      <c r="J11" s="7">
        <v>0</v>
      </c>
      <c r="K11" s="7">
        <f t="shared" ref="K11:K23" si="0">SUM(E11:J11)</f>
        <v>33</v>
      </c>
      <c r="L11" s="1"/>
      <c r="M11" s="1"/>
      <c r="N11" s="1"/>
      <c r="O11" s="1"/>
      <c r="P11" s="1"/>
      <c r="Q11" s="1"/>
      <c r="R11" s="1"/>
      <c r="S11" s="1"/>
    </row>
    <row r="12" spans="1:26" ht="27" customHeight="1">
      <c r="A12" s="12">
        <v>2019</v>
      </c>
      <c r="B12" s="11">
        <v>203</v>
      </c>
      <c r="C12" s="11">
        <v>32</v>
      </c>
      <c r="D12" s="208" t="s">
        <v>39</v>
      </c>
      <c r="E12" s="14">
        <v>3</v>
      </c>
      <c r="F12" s="14">
        <v>4</v>
      </c>
      <c r="G12" s="14">
        <v>4</v>
      </c>
      <c r="H12" s="11">
        <v>0</v>
      </c>
      <c r="I12" s="11">
        <v>0</v>
      </c>
      <c r="J12" s="11">
        <v>0</v>
      </c>
      <c r="K12" s="11">
        <f t="shared" si="0"/>
        <v>11</v>
      </c>
      <c r="L12" s="1"/>
      <c r="M12" s="1"/>
      <c r="N12" s="1"/>
      <c r="O12" s="1"/>
      <c r="P12" s="1"/>
      <c r="Q12" s="1"/>
      <c r="R12" s="1"/>
      <c r="S12" s="1"/>
    </row>
    <row r="13" spans="1:26" ht="25.5" customHeight="1">
      <c r="A13" s="12">
        <v>2018</v>
      </c>
      <c r="B13" s="11">
        <v>203</v>
      </c>
      <c r="C13" s="11">
        <v>52</v>
      </c>
      <c r="D13" s="208" t="s">
        <v>30</v>
      </c>
      <c r="E13" s="14">
        <v>5</v>
      </c>
      <c r="F13" s="14">
        <v>6</v>
      </c>
      <c r="G13" s="14">
        <v>1</v>
      </c>
      <c r="H13" s="11">
        <v>0</v>
      </c>
      <c r="I13" s="11">
        <v>0</v>
      </c>
      <c r="J13" s="11">
        <v>0</v>
      </c>
      <c r="K13" s="11">
        <f t="shared" si="0"/>
        <v>12</v>
      </c>
      <c r="L13" s="1"/>
      <c r="M13" s="1"/>
      <c r="N13" s="1"/>
      <c r="O13" s="1"/>
      <c r="P13" s="1"/>
      <c r="Q13" s="1"/>
      <c r="R13" s="1"/>
      <c r="S13" s="1"/>
    </row>
    <row r="14" spans="1:26" ht="25.5" customHeight="1">
      <c r="A14" s="12">
        <v>2020</v>
      </c>
      <c r="B14" s="11">
        <v>203</v>
      </c>
      <c r="C14" s="11">
        <v>57</v>
      </c>
      <c r="D14" s="208" t="s">
        <v>36</v>
      </c>
      <c r="E14" s="14">
        <v>5</v>
      </c>
      <c r="F14" s="14">
        <v>2</v>
      </c>
      <c r="G14" s="14">
        <v>0</v>
      </c>
      <c r="H14" s="11">
        <v>0</v>
      </c>
      <c r="I14" s="11">
        <v>1</v>
      </c>
      <c r="J14" s="11">
        <v>0</v>
      </c>
      <c r="K14" s="11">
        <f t="shared" si="0"/>
        <v>8</v>
      </c>
      <c r="L14" s="1"/>
      <c r="M14" s="1"/>
      <c r="N14" s="1"/>
      <c r="O14" s="1"/>
      <c r="P14" s="1"/>
      <c r="Q14" s="1"/>
      <c r="R14" s="1"/>
      <c r="S14" s="1"/>
    </row>
    <row r="15" spans="1:26" ht="30" customHeight="1">
      <c r="A15" s="12">
        <v>2018</v>
      </c>
      <c r="B15" s="11">
        <v>203</v>
      </c>
      <c r="C15" s="11">
        <v>58</v>
      </c>
      <c r="D15" s="208" t="s">
        <v>33</v>
      </c>
      <c r="E15" s="14">
        <v>5</v>
      </c>
      <c r="F15" s="14">
        <v>2</v>
      </c>
      <c r="G15" s="14">
        <v>2</v>
      </c>
      <c r="H15" s="11">
        <v>0</v>
      </c>
      <c r="I15" s="11">
        <v>0</v>
      </c>
      <c r="J15" s="11">
        <v>0</v>
      </c>
      <c r="K15" s="11">
        <f t="shared" si="0"/>
        <v>9</v>
      </c>
      <c r="L15" s="13"/>
      <c r="M15" s="1"/>
      <c r="N15" s="1"/>
      <c r="O15" s="1"/>
      <c r="P15" s="1"/>
      <c r="Q15" s="1"/>
      <c r="R15" s="1"/>
      <c r="S15" s="1"/>
    </row>
    <row r="16" spans="1:26" ht="28.5" customHeight="1">
      <c r="A16" s="12">
        <v>2020</v>
      </c>
      <c r="B16" s="11">
        <v>500</v>
      </c>
      <c r="C16" s="11">
        <v>57</v>
      </c>
      <c r="D16" s="208" t="s">
        <v>36</v>
      </c>
      <c r="E16" s="14">
        <v>5</v>
      </c>
      <c r="F16" s="14">
        <v>4</v>
      </c>
      <c r="G16" s="14">
        <v>0</v>
      </c>
      <c r="H16" s="11">
        <v>0</v>
      </c>
      <c r="I16" s="11">
        <v>0</v>
      </c>
      <c r="J16" s="11">
        <v>0</v>
      </c>
      <c r="K16" s="11">
        <f t="shared" si="0"/>
        <v>9</v>
      </c>
      <c r="L16" s="1"/>
      <c r="M16" s="1"/>
      <c r="N16" s="1"/>
      <c r="O16" s="1"/>
      <c r="P16" s="1"/>
      <c r="Q16" s="1"/>
      <c r="R16" s="1"/>
      <c r="S16" s="1"/>
      <c r="T16" s="1"/>
      <c r="U16" s="1"/>
      <c r="V16" s="1"/>
      <c r="W16" s="1"/>
      <c r="X16" s="1"/>
      <c r="Y16" s="1"/>
      <c r="Z16" s="1"/>
    </row>
    <row r="17" spans="1:26" ht="36" customHeight="1">
      <c r="A17" s="12">
        <v>2020</v>
      </c>
      <c r="B17" s="11">
        <v>500</v>
      </c>
      <c r="C17" s="11">
        <v>507</v>
      </c>
      <c r="D17" s="208" t="s">
        <v>48</v>
      </c>
      <c r="E17" s="14">
        <v>2</v>
      </c>
      <c r="F17" s="14">
        <v>0</v>
      </c>
      <c r="G17" s="14">
        <v>0</v>
      </c>
      <c r="H17" s="11">
        <v>0</v>
      </c>
      <c r="I17" s="11">
        <v>0</v>
      </c>
      <c r="J17" s="11">
        <v>0</v>
      </c>
      <c r="K17" s="11">
        <f t="shared" si="0"/>
        <v>2</v>
      </c>
      <c r="L17" s="1"/>
      <c r="M17" s="1"/>
      <c r="N17" s="1"/>
      <c r="O17" s="1"/>
      <c r="P17" s="1"/>
      <c r="Q17" s="1"/>
      <c r="R17" s="1"/>
      <c r="S17" s="1"/>
      <c r="T17" s="1"/>
      <c r="U17" s="1"/>
      <c r="V17" s="1"/>
      <c r="W17" s="1"/>
      <c r="X17" s="1"/>
      <c r="Y17" s="1"/>
      <c r="Z17" s="1"/>
    </row>
    <row r="18" spans="1:26" ht="55.5" customHeight="1">
      <c r="A18" s="12">
        <v>2020</v>
      </c>
      <c r="B18" s="11">
        <v>500</v>
      </c>
      <c r="C18" s="11">
        <v>605</v>
      </c>
      <c r="D18" s="208" t="s">
        <v>51</v>
      </c>
      <c r="E18" s="14">
        <v>1</v>
      </c>
      <c r="F18" s="14">
        <v>0</v>
      </c>
      <c r="G18" s="14">
        <v>0</v>
      </c>
      <c r="H18" s="14">
        <v>0</v>
      </c>
      <c r="I18" s="11">
        <v>0</v>
      </c>
      <c r="J18" s="11">
        <v>0</v>
      </c>
      <c r="K18" s="11">
        <f t="shared" si="0"/>
        <v>1</v>
      </c>
      <c r="L18" s="1"/>
      <c r="M18" s="1"/>
      <c r="N18" s="1"/>
      <c r="O18" s="1"/>
      <c r="P18" s="1"/>
      <c r="Q18" s="1"/>
      <c r="R18" s="1"/>
      <c r="S18" s="1"/>
      <c r="T18" s="1"/>
      <c r="U18" s="1"/>
      <c r="V18" s="1"/>
      <c r="W18" s="1"/>
      <c r="X18" s="1"/>
      <c r="Y18" s="1"/>
      <c r="Z18" s="1"/>
    </row>
    <row r="19" spans="1:26" ht="67.5" customHeight="1">
      <c r="A19" s="12">
        <v>2020</v>
      </c>
      <c r="B19" s="11">
        <v>203</v>
      </c>
      <c r="C19" s="11" t="s">
        <v>71</v>
      </c>
      <c r="D19" s="208" t="s">
        <v>72</v>
      </c>
      <c r="E19" s="14">
        <v>2</v>
      </c>
      <c r="F19" s="14">
        <v>0</v>
      </c>
      <c r="G19" s="14">
        <v>0</v>
      </c>
      <c r="H19" s="14">
        <v>0</v>
      </c>
      <c r="I19" s="11">
        <v>0</v>
      </c>
      <c r="J19" s="11">
        <v>0</v>
      </c>
      <c r="K19" s="11">
        <f t="shared" si="0"/>
        <v>2</v>
      </c>
      <c r="L19" s="1"/>
      <c r="M19" s="1"/>
      <c r="N19" s="1"/>
      <c r="O19" s="1"/>
      <c r="P19" s="1"/>
      <c r="Q19" s="1"/>
      <c r="R19" s="1"/>
      <c r="S19" s="1"/>
      <c r="T19" s="1"/>
      <c r="U19" s="1"/>
      <c r="V19" s="1"/>
      <c r="W19" s="1"/>
      <c r="X19" s="1"/>
      <c r="Y19" s="1"/>
      <c r="Z19" s="1"/>
    </row>
    <row r="20" spans="1:26" ht="50.25" customHeight="1">
      <c r="A20" s="12">
        <v>2020</v>
      </c>
      <c r="B20" s="11">
        <v>203</v>
      </c>
      <c r="C20" s="11" t="s">
        <v>71</v>
      </c>
      <c r="D20" s="208" t="s">
        <v>79</v>
      </c>
      <c r="E20" s="14">
        <v>2</v>
      </c>
      <c r="F20" s="14">
        <v>0</v>
      </c>
      <c r="G20" s="14">
        <v>0</v>
      </c>
      <c r="H20" s="14">
        <v>0</v>
      </c>
      <c r="I20" s="11">
        <v>0</v>
      </c>
      <c r="J20" s="11">
        <v>0</v>
      </c>
      <c r="K20" s="11">
        <f t="shared" si="0"/>
        <v>2</v>
      </c>
      <c r="L20" s="1"/>
      <c r="M20" s="13"/>
      <c r="N20" s="1"/>
      <c r="O20" s="1"/>
      <c r="P20" s="1"/>
      <c r="Q20" s="1"/>
      <c r="R20" s="1"/>
      <c r="S20" s="1"/>
      <c r="T20" s="1"/>
      <c r="U20" s="1"/>
      <c r="V20" s="1"/>
      <c r="W20" s="1"/>
      <c r="X20" s="1"/>
      <c r="Y20" s="1"/>
      <c r="Z20" s="1"/>
    </row>
    <row r="21" spans="1:26" ht="35.25" customHeight="1">
      <c r="A21" s="12">
        <v>2020</v>
      </c>
      <c r="B21" s="11">
        <v>203</v>
      </c>
      <c r="C21" s="11" t="s">
        <v>87</v>
      </c>
      <c r="D21" s="208" t="s">
        <v>88</v>
      </c>
      <c r="E21" s="14">
        <v>0</v>
      </c>
      <c r="F21" s="14">
        <v>0</v>
      </c>
      <c r="G21" s="14">
        <v>0</v>
      </c>
      <c r="H21" s="14">
        <v>0</v>
      </c>
      <c r="I21" s="11">
        <v>0</v>
      </c>
      <c r="J21" s="11">
        <v>3</v>
      </c>
      <c r="K21" s="11">
        <f t="shared" si="0"/>
        <v>3</v>
      </c>
      <c r="L21" s="1"/>
      <c r="M21" s="1"/>
      <c r="N21" s="1"/>
      <c r="O21" s="1"/>
      <c r="P21" s="1"/>
      <c r="Q21" s="1"/>
      <c r="R21" s="1"/>
      <c r="S21" s="1"/>
      <c r="T21" s="1"/>
      <c r="U21" s="1"/>
      <c r="V21" s="1"/>
      <c r="W21" s="1"/>
      <c r="X21" s="1"/>
      <c r="Y21" s="1"/>
      <c r="Z21" s="1"/>
    </row>
    <row r="22" spans="1:26" ht="30" customHeight="1">
      <c r="A22" s="15">
        <v>2020</v>
      </c>
      <c r="B22" s="18">
        <v>203</v>
      </c>
      <c r="C22" s="18" t="s">
        <v>93</v>
      </c>
      <c r="D22" s="16" t="s">
        <v>94</v>
      </c>
      <c r="E22" s="17">
        <v>0</v>
      </c>
      <c r="F22" s="17">
        <v>0</v>
      </c>
      <c r="G22" s="17">
        <v>0</v>
      </c>
      <c r="H22" s="17">
        <v>0</v>
      </c>
      <c r="I22" s="18">
        <v>0</v>
      </c>
      <c r="J22" s="18">
        <v>9</v>
      </c>
      <c r="K22" s="18">
        <f t="shared" si="0"/>
        <v>9</v>
      </c>
      <c r="L22" s="1"/>
      <c r="M22" s="1"/>
      <c r="N22" s="1"/>
      <c r="O22" s="1"/>
      <c r="P22" s="1"/>
      <c r="Q22" s="1"/>
      <c r="R22" s="1"/>
      <c r="S22" s="1"/>
      <c r="T22" s="1"/>
      <c r="U22" s="1"/>
      <c r="V22" s="1"/>
      <c r="W22" s="1"/>
      <c r="X22" s="1"/>
      <c r="Y22" s="1"/>
      <c r="Z22" s="1"/>
    </row>
    <row r="23" spans="1:26" ht="24" customHeight="1">
      <c r="A23" s="218" t="s">
        <v>14</v>
      </c>
      <c r="B23" s="219"/>
      <c r="C23" s="219"/>
      <c r="D23" s="220"/>
      <c r="E23" s="19">
        <f t="shared" ref="E23:J23" si="1">SUM(E11:E22)</f>
        <v>45</v>
      </c>
      <c r="F23" s="19">
        <f t="shared" si="1"/>
        <v>30</v>
      </c>
      <c r="G23" s="19">
        <f t="shared" si="1"/>
        <v>13</v>
      </c>
      <c r="H23" s="19">
        <f t="shared" si="1"/>
        <v>0</v>
      </c>
      <c r="I23" s="19">
        <f t="shared" si="1"/>
        <v>1</v>
      </c>
      <c r="J23" s="19">
        <f t="shared" si="1"/>
        <v>12</v>
      </c>
      <c r="K23" s="20">
        <f t="shared" si="0"/>
        <v>101</v>
      </c>
      <c r="L23" s="1"/>
      <c r="M23" s="1"/>
      <c r="N23" s="1"/>
      <c r="O23" s="1"/>
      <c r="P23" s="1"/>
      <c r="Q23" s="1"/>
      <c r="R23" s="1"/>
      <c r="S23" s="1"/>
      <c r="T23" s="1"/>
      <c r="U23" s="1"/>
      <c r="V23" s="1"/>
      <c r="W23" s="1"/>
      <c r="X23" s="1"/>
      <c r="Y23" s="1"/>
      <c r="Z23" s="1"/>
    </row>
    <row r="24" spans="1:26" ht="15.75" customHeight="1">
      <c r="A24" s="1"/>
      <c r="B24" s="1"/>
      <c r="C24" s="1"/>
      <c r="D24" s="13"/>
      <c r="E24" s="13"/>
      <c r="F24" s="13"/>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21"/>
      <c r="P25" s="1"/>
      <c r="Q25" s="1"/>
      <c r="R25" s="1"/>
      <c r="S25" s="1"/>
      <c r="T25" s="1"/>
      <c r="U25" s="1"/>
      <c r="V25" s="1"/>
      <c r="W25" s="1"/>
      <c r="X25" s="1"/>
      <c r="Y25" s="1"/>
      <c r="Z25" s="1"/>
    </row>
    <row r="26" spans="1:26" ht="30.75" customHeight="1">
      <c r="A26" s="221" t="s">
        <v>15</v>
      </c>
      <c r="B26" s="222"/>
      <c r="C26" s="223"/>
      <c r="D26" s="1"/>
      <c r="E26" s="1"/>
      <c r="F26" s="1"/>
      <c r="G26" s="1"/>
      <c r="H26" s="1"/>
      <c r="I26" s="1"/>
      <c r="J26" s="1"/>
      <c r="K26" s="22"/>
      <c r="L26" s="1"/>
      <c r="M26" s="1"/>
      <c r="N26" s="1"/>
      <c r="O26" s="1"/>
      <c r="P26" s="1"/>
      <c r="Q26" s="1"/>
      <c r="R26" s="1"/>
      <c r="S26" s="1"/>
      <c r="T26" s="1"/>
      <c r="U26" s="1"/>
      <c r="V26" s="1"/>
      <c r="W26" s="1"/>
      <c r="X26" s="1"/>
      <c r="Y26" s="1"/>
      <c r="Z26" s="1"/>
    </row>
    <row r="27" spans="1:26" ht="15.75" customHeight="1">
      <c r="A27" s="224" t="s">
        <v>16</v>
      </c>
      <c r="B27" s="227" t="s">
        <v>17</v>
      </c>
      <c r="C27" s="230" t="s">
        <v>18</v>
      </c>
      <c r="E27" s="1"/>
      <c r="F27" s="1"/>
      <c r="G27" s="1"/>
      <c r="H27" s="1"/>
      <c r="I27" s="1"/>
      <c r="J27" s="1"/>
      <c r="K27" s="13"/>
      <c r="L27" s="1"/>
      <c r="M27" s="1"/>
      <c r="O27" s="1"/>
      <c r="P27" s="1"/>
      <c r="Q27" s="1"/>
      <c r="R27" s="1"/>
      <c r="S27" s="1"/>
      <c r="T27" s="1"/>
      <c r="U27" s="1"/>
      <c r="V27" s="1"/>
      <c r="W27" s="1"/>
      <c r="X27" s="1"/>
      <c r="Y27" s="1"/>
      <c r="Z27" s="1"/>
    </row>
    <row r="28" spans="1:26" ht="15.75" customHeight="1">
      <c r="A28" s="225"/>
      <c r="B28" s="228"/>
      <c r="C28" s="231"/>
      <c r="E28" s="1"/>
      <c r="F28" s="1"/>
      <c r="G28" s="1"/>
      <c r="H28" s="1"/>
      <c r="I28" s="1"/>
      <c r="J28" s="1"/>
      <c r="K28" s="1"/>
      <c r="L28" s="1"/>
      <c r="M28" s="1"/>
      <c r="N28" s="1"/>
      <c r="O28" s="1"/>
      <c r="P28" s="1"/>
      <c r="Q28" s="1"/>
      <c r="R28" s="1"/>
      <c r="S28" s="1"/>
      <c r="T28" s="1"/>
      <c r="U28" s="1"/>
      <c r="V28" s="1"/>
      <c r="W28" s="1"/>
      <c r="X28" s="1"/>
      <c r="Y28" s="1"/>
      <c r="Z28" s="1"/>
    </row>
    <row r="29" spans="1:26" ht="48" customHeight="1">
      <c r="A29" s="226"/>
      <c r="B29" s="229"/>
      <c r="C29" s="232"/>
      <c r="E29" s="1"/>
      <c r="F29" s="1"/>
      <c r="G29" s="1"/>
      <c r="H29" s="1"/>
      <c r="I29" s="1"/>
      <c r="J29" s="1"/>
      <c r="K29" s="1"/>
      <c r="L29" s="1"/>
      <c r="M29" s="1"/>
      <c r="N29" s="1"/>
      <c r="O29" s="1"/>
      <c r="P29" s="1"/>
      <c r="Q29" s="1"/>
      <c r="R29" s="1"/>
      <c r="S29" s="1"/>
      <c r="T29" s="1"/>
      <c r="U29" s="1"/>
      <c r="V29" s="1"/>
      <c r="W29" s="1"/>
      <c r="X29" s="1"/>
      <c r="Y29" s="1"/>
      <c r="Z29" s="1"/>
    </row>
    <row r="30" spans="1:26" ht="15.75" customHeight="1">
      <c r="A30" s="23" t="str">
        <f>'TRABAJO CONSOLIDADO TABLAS DINA'!A71</f>
        <v>CUMPLIDA</v>
      </c>
      <c r="B30" s="10">
        <f>'TRABAJO CONSOLIDADO TABLAS DINA'!B112</f>
        <v>96</v>
      </c>
      <c r="C30" s="24">
        <f>B30/B33</f>
        <v>0.84955752212389379</v>
      </c>
      <c r="E30" s="1"/>
      <c r="F30" s="1"/>
      <c r="G30" s="1"/>
      <c r="H30" s="1"/>
      <c r="I30" s="1"/>
      <c r="J30" s="1"/>
      <c r="K30" s="1"/>
      <c r="L30" s="1"/>
      <c r="M30" s="1"/>
      <c r="N30" s="1"/>
      <c r="O30" s="1"/>
      <c r="P30" s="1"/>
      <c r="Q30" s="1"/>
      <c r="R30" s="1"/>
      <c r="S30" s="1"/>
      <c r="T30" s="1"/>
      <c r="U30" s="1"/>
      <c r="V30" s="1"/>
      <c r="W30" s="1"/>
      <c r="X30" s="1"/>
      <c r="Y30" s="1"/>
      <c r="Z30" s="1"/>
    </row>
    <row r="31" spans="1:26" ht="15.75" customHeight="1">
      <c r="A31" s="23" t="str">
        <f>'TRABAJO CONSOLIDADO TABLAS DINA'!A73</f>
        <v>VENCIDA</v>
      </c>
      <c r="B31" s="10">
        <v>0</v>
      </c>
      <c r="C31" s="24">
        <f>B31/B33</f>
        <v>0</v>
      </c>
      <c r="E31" s="1"/>
      <c r="F31" s="1"/>
      <c r="G31" s="1"/>
      <c r="H31" s="1"/>
      <c r="I31" s="1"/>
      <c r="J31" s="1"/>
      <c r="K31" s="1"/>
      <c r="L31" s="1"/>
      <c r="M31" s="1"/>
      <c r="N31" s="1"/>
      <c r="O31" s="1"/>
      <c r="P31" s="1"/>
      <c r="Q31" s="1"/>
      <c r="R31" s="1"/>
      <c r="S31" s="1"/>
      <c r="T31" s="1"/>
      <c r="U31" s="1"/>
      <c r="V31" s="1"/>
      <c r="W31" s="1"/>
      <c r="X31" s="1"/>
      <c r="Y31" s="1"/>
      <c r="Z31" s="1"/>
    </row>
    <row r="32" spans="1:26">
      <c r="A32" s="23" t="str">
        <f>'TRABAJO CONSOLIDADO TABLAS DINA'!A72</f>
        <v>EN EJECUCIÓN</v>
      </c>
      <c r="B32" s="10">
        <f>'TRABAJO CONSOLIDADO TABLAS DINA'!B113</f>
        <v>17</v>
      </c>
      <c r="C32" s="24">
        <f>B32/B33</f>
        <v>0.15044247787610621</v>
      </c>
      <c r="E32" s="1"/>
      <c r="F32" s="1"/>
      <c r="G32" s="1"/>
      <c r="H32" s="1"/>
      <c r="I32" s="1"/>
      <c r="J32" s="1"/>
      <c r="K32" s="1"/>
      <c r="L32" s="1"/>
      <c r="M32" s="1"/>
      <c r="N32" s="1"/>
      <c r="O32" s="1"/>
      <c r="P32" s="1"/>
      <c r="Q32" s="1"/>
      <c r="R32" s="1"/>
      <c r="S32" s="1"/>
      <c r="T32" s="1"/>
      <c r="U32" s="1"/>
      <c r="V32" s="1"/>
      <c r="W32" s="1"/>
      <c r="X32" s="1"/>
      <c r="Y32" s="1"/>
      <c r="Z32" s="1"/>
    </row>
    <row r="33" spans="1:26" ht="15.75" customHeight="1">
      <c r="A33" s="25" t="s">
        <v>19</v>
      </c>
      <c r="B33" s="26">
        <f t="shared" ref="B33:C33" si="2">SUM(B30:B32)</f>
        <v>113</v>
      </c>
      <c r="C33" s="27">
        <f t="shared" si="2"/>
        <v>1</v>
      </c>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28"/>
      <c r="C35" s="2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21"/>
      <c r="D36" s="1"/>
      <c r="E36" s="1"/>
      <c r="F36" s="1"/>
      <c r="G36" s="1"/>
      <c r="H36" s="1"/>
      <c r="I36" s="1"/>
      <c r="J36" s="1"/>
      <c r="K36" s="1"/>
      <c r="L36" s="1"/>
      <c r="M36" s="1"/>
      <c r="N36" s="1"/>
      <c r="O36" s="1"/>
      <c r="P36" s="1"/>
      <c r="Q36" s="1"/>
      <c r="R36" s="1"/>
      <c r="S36" s="1"/>
      <c r="T36" s="1"/>
      <c r="U36" s="1"/>
      <c r="V36" s="1"/>
      <c r="W36" s="1"/>
      <c r="X36" s="1"/>
      <c r="Y36" s="1"/>
      <c r="Z36" s="1"/>
    </row>
    <row r="37" spans="1:26" ht="54.75" customHeight="1">
      <c r="A37" s="233" t="s">
        <v>20</v>
      </c>
      <c r="B37" s="222"/>
      <c r="C37" s="223"/>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224" t="s">
        <v>21</v>
      </c>
      <c r="B38" s="227" t="s">
        <v>17</v>
      </c>
      <c r="C38" s="230" t="s">
        <v>18</v>
      </c>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225"/>
      <c r="B39" s="228"/>
      <c r="C39" s="231"/>
      <c r="D39" s="1"/>
      <c r="E39" s="1"/>
      <c r="F39" s="1"/>
      <c r="G39" s="1"/>
      <c r="H39" s="1"/>
      <c r="I39" s="1"/>
      <c r="J39" s="1"/>
      <c r="K39" s="1"/>
      <c r="L39" s="1"/>
      <c r="M39" s="1"/>
      <c r="N39" s="1"/>
      <c r="O39" s="1"/>
      <c r="P39" s="1"/>
      <c r="Q39" s="1"/>
      <c r="R39" s="1"/>
      <c r="S39" s="1"/>
      <c r="T39" s="1"/>
      <c r="U39" s="1"/>
      <c r="V39" s="1"/>
      <c r="W39" s="1"/>
      <c r="X39" s="1"/>
      <c r="Y39" s="1"/>
      <c r="Z39" s="1"/>
    </row>
    <row r="40" spans="1:26" ht="37.5" customHeight="1">
      <c r="A40" s="226"/>
      <c r="B40" s="229"/>
      <c r="C40" s="232"/>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23" t="s">
        <v>57</v>
      </c>
      <c r="B41" s="11">
        <v>2</v>
      </c>
      <c r="C41" s="24">
        <f>B41/B44</f>
        <v>1</v>
      </c>
      <c r="D41" s="1"/>
      <c r="K41" s="1"/>
      <c r="L41" s="1"/>
      <c r="M41" s="1"/>
      <c r="N41" s="1"/>
      <c r="O41" s="1"/>
      <c r="P41" s="1"/>
      <c r="Q41" s="1"/>
      <c r="R41" s="1"/>
      <c r="S41" s="1"/>
      <c r="T41" s="1"/>
      <c r="U41" s="1"/>
      <c r="V41" s="1"/>
      <c r="W41" s="1"/>
      <c r="X41" s="1"/>
      <c r="Y41" s="1"/>
      <c r="Z41" s="1"/>
    </row>
    <row r="42" spans="1:26" ht="15.75" customHeight="1">
      <c r="A42" s="23"/>
      <c r="B42" s="10"/>
      <c r="C42" s="24">
        <f>B42/B44</f>
        <v>0</v>
      </c>
      <c r="D42" s="1"/>
      <c r="E42" s="1"/>
      <c r="F42" s="1"/>
      <c r="G42" s="1"/>
      <c r="H42" s="1"/>
      <c r="I42" s="1"/>
      <c r="J42" s="21"/>
      <c r="K42" s="1"/>
      <c r="L42" s="1"/>
      <c r="M42" s="1"/>
      <c r="N42" s="1"/>
      <c r="O42" s="1"/>
      <c r="P42" s="1"/>
      <c r="Q42" s="1"/>
      <c r="R42" s="1"/>
      <c r="S42" s="1"/>
      <c r="T42" s="1"/>
      <c r="U42" s="1"/>
      <c r="V42" s="1"/>
      <c r="W42" s="1"/>
      <c r="X42" s="1"/>
      <c r="Y42" s="1"/>
      <c r="Z42" s="1"/>
    </row>
    <row r="43" spans="1:26" ht="15.75" customHeight="1">
      <c r="A43" s="23"/>
      <c r="B43" s="10"/>
      <c r="C43" s="24">
        <f>B43/B44</f>
        <v>0</v>
      </c>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25" t="s">
        <v>19</v>
      </c>
      <c r="B44" s="26">
        <f t="shared" ref="B44:C44" si="3">SUM(B41:B43)</f>
        <v>2</v>
      </c>
      <c r="C44" s="27">
        <f t="shared" si="3"/>
        <v>1</v>
      </c>
      <c r="D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234" t="s">
        <v>22</v>
      </c>
      <c r="F46" s="216"/>
      <c r="G46" s="216"/>
      <c r="H46" s="216"/>
      <c r="I46" s="216"/>
      <c r="J46" s="216"/>
      <c r="K46" s="1"/>
      <c r="L46" s="1"/>
      <c r="M46" s="1"/>
      <c r="N46" s="1"/>
      <c r="O46" s="1"/>
      <c r="P46" s="1"/>
      <c r="Q46" s="1"/>
      <c r="R46" s="1"/>
      <c r="S46" s="1"/>
      <c r="T46" s="1"/>
      <c r="U46" s="1"/>
      <c r="V46" s="1"/>
      <c r="W46" s="1"/>
      <c r="X46" s="1"/>
      <c r="Y46" s="1"/>
      <c r="Z46" s="1"/>
    </row>
    <row r="47" spans="1:26" ht="57" customHeight="1">
      <c r="A47" s="233" t="s">
        <v>23</v>
      </c>
      <c r="B47" s="222"/>
      <c r="C47" s="223"/>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224" t="s">
        <v>21</v>
      </c>
      <c r="B48" s="227" t="s">
        <v>17</v>
      </c>
      <c r="C48" s="230" t="s">
        <v>18</v>
      </c>
      <c r="D48" s="1"/>
      <c r="K48" s="1"/>
      <c r="L48" s="1"/>
      <c r="M48" s="1"/>
      <c r="N48" s="1"/>
      <c r="O48" s="1"/>
      <c r="P48" s="1"/>
      <c r="Q48" s="1"/>
      <c r="R48" s="1"/>
      <c r="S48" s="1"/>
      <c r="T48" s="1"/>
      <c r="U48" s="1"/>
      <c r="V48" s="1"/>
      <c r="W48" s="1"/>
      <c r="X48" s="1"/>
      <c r="Y48" s="1"/>
      <c r="Z48" s="1"/>
    </row>
    <row r="49" spans="1:26" ht="15.75" customHeight="1">
      <c r="A49" s="225"/>
      <c r="B49" s="228"/>
      <c r="C49" s="231"/>
      <c r="D49" s="1"/>
      <c r="E49" s="1"/>
      <c r="F49" s="1"/>
      <c r="G49" s="1"/>
      <c r="H49" s="1"/>
      <c r="I49" s="1"/>
      <c r="J49" s="1"/>
      <c r="K49" s="1"/>
      <c r="L49" s="1"/>
      <c r="M49" s="1"/>
      <c r="N49" s="1"/>
      <c r="O49" s="1"/>
      <c r="P49" s="1"/>
      <c r="Q49" s="1"/>
      <c r="R49" s="1"/>
      <c r="S49" s="1"/>
      <c r="T49" s="1"/>
      <c r="U49" s="1"/>
      <c r="V49" s="1"/>
      <c r="W49" s="1"/>
      <c r="X49" s="1"/>
      <c r="Y49" s="1"/>
      <c r="Z49" s="1"/>
    </row>
    <row r="50" spans="1:26" ht="39" customHeight="1">
      <c r="A50" s="226"/>
      <c r="B50" s="229"/>
      <c r="C50" s="232"/>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23" t="str">
        <f>'TRABAJO CONSOLIDADO TABLAS DINA'!A171</f>
        <v>CUMPLIDA</v>
      </c>
      <c r="B51" s="10">
        <f>'TRABAJO CONSOLIDADO TABLAS DINA'!B171</f>
        <v>4</v>
      </c>
      <c r="C51" s="24">
        <f>B51/B54</f>
        <v>0.30769230769230771</v>
      </c>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23" t="str">
        <f>'TRABAJO CONSOLIDADO TABLAS DINA'!A172</f>
        <v>EN EJECUCIÓN</v>
      </c>
      <c r="B52" s="10">
        <f>'TRABAJO CONSOLIDADO TABLAS DINA'!B172</f>
        <v>9</v>
      </c>
      <c r="C52" s="24">
        <f>B52/B54</f>
        <v>0.69230769230769229</v>
      </c>
      <c r="D52" s="1"/>
      <c r="E52" s="1"/>
      <c r="F52" s="13"/>
      <c r="G52" s="1"/>
      <c r="H52" s="1"/>
      <c r="I52" s="1"/>
      <c r="J52" s="1"/>
      <c r="K52" s="1"/>
      <c r="L52" s="1"/>
      <c r="M52" s="1"/>
      <c r="N52" s="1"/>
      <c r="O52" s="1"/>
      <c r="P52" s="1"/>
      <c r="Q52" s="1"/>
      <c r="R52" s="1"/>
      <c r="S52" s="1"/>
      <c r="T52" s="1"/>
      <c r="U52" s="1"/>
      <c r="V52" s="1"/>
      <c r="W52" s="1"/>
      <c r="X52" s="1"/>
      <c r="Y52" s="1"/>
      <c r="Z52" s="1"/>
    </row>
    <row r="53" spans="1:26" ht="15.75" customHeight="1">
      <c r="A53" s="23"/>
      <c r="B53" s="10">
        <f>'TRABAJO CONSOLIDADO TABLAS DINA'!B157</f>
        <v>0</v>
      </c>
      <c r="C53" s="24">
        <f>B53/B54</f>
        <v>0</v>
      </c>
      <c r="D53" s="1"/>
      <c r="E53" s="1"/>
      <c r="F53" s="13"/>
      <c r="G53" s="1"/>
      <c r="H53" s="1"/>
      <c r="I53" s="1"/>
      <c r="J53" s="1"/>
      <c r="K53" s="1"/>
      <c r="L53" s="1"/>
      <c r="M53" s="1"/>
      <c r="N53" s="1"/>
      <c r="O53" s="1"/>
      <c r="P53" s="1"/>
      <c r="Q53" s="1"/>
      <c r="R53" s="1"/>
      <c r="S53" s="1"/>
      <c r="T53" s="1"/>
      <c r="U53" s="1"/>
      <c r="V53" s="1"/>
      <c r="W53" s="1"/>
      <c r="X53" s="1"/>
      <c r="Y53" s="1"/>
      <c r="Z53" s="1"/>
    </row>
    <row r="54" spans="1:26" ht="15.75" customHeight="1">
      <c r="A54" s="25" t="s">
        <v>19</v>
      </c>
      <c r="B54" s="26">
        <f t="shared" ref="B54:C54" si="4">SUM(B51:B53)</f>
        <v>13</v>
      </c>
      <c r="C54" s="27">
        <f t="shared" si="4"/>
        <v>1</v>
      </c>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36.75" customHeight="1">
      <c r="A57" s="233" t="s">
        <v>24</v>
      </c>
      <c r="B57" s="222"/>
      <c r="C57" s="223"/>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224" t="s">
        <v>21</v>
      </c>
      <c r="B58" s="227" t="s">
        <v>17</v>
      </c>
      <c r="C58" s="230" t="s">
        <v>18</v>
      </c>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225"/>
      <c r="B59" s="228"/>
      <c r="C59" s="231"/>
      <c r="D59" s="1"/>
      <c r="E59" s="1"/>
      <c r="F59" s="1"/>
      <c r="G59" s="1"/>
      <c r="H59" s="1"/>
      <c r="I59" s="1"/>
      <c r="J59" s="1"/>
      <c r="K59" s="1"/>
      <c r="L59" s="1"/>
      <c r="M59" s="1"/>
      <c r="N59" s="1"/>
      <c r="O59" s="1"/>
      <c r="P59" s="1"/>
      <c r="Q59" s="1"/>
      <c r="R59" s="1"/>
      <c r="S59" s="1"/>
      <c r="T59" s="1"/>
      <c r="U59" s="1"/>
      <c r="V59" s="1"/>
      <c r="W59" s="1"/>
      <c r="X59" s="1"/>
      <c r="Y59" s="1"/>
      <c r="Z59" s="1"/>
    </row>
    <row r="60" spans="1:26" ht="33" customHeight="1">
      <c r="A60" s="226"/>
      <c r="B60" s="229"/>
      <c r="C60" s="232"/>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23" t="str">
        <f t="shared" ref="A61:A63" si="5">A30</f>
        <v>CUMPLIDA</v>
      </c>
      <c r="B61" s="10">
        <f>B30+B51</f>
        <v>100</v>
      </c>
      <c r="C61" s="24">
        <f>B61/B64</f>
        <v>0.76923076923076927</v>
      </c>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23" t="str">
        <f t="shared" si="5"/>
        <v>VENCIDA</v>
      </c>
      <c r="B62" s="10">
        <f>B31+B41</f>
        <v>2</v>
      </c>
      <c r="C62" s="24">
        <f>B62/B64</f>
        <v>1.5384615384615385E-2</v>
      </c>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23" t="str">
        <f t="shared" si="5"/>
        <v>EN EJECUCIÓN</v>
      </c>
      <c r="B63" s="10">
        <f>B32+B41+B52</f>
        <v>28</v>
      </c>
      <c r="C63" s="24">
        <f>B63/B64</f>
        <v>0.2153846153846154</v>
      </c>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25" t="s">
        <v>19</v>
      </c>
      <c r="B64" s="26">
        <f t="shared" ref="B64:C64" si="6">SUM(B61:B63)</f>
        <v>130</v>
      </c>
      <c r="C64" s="27">
        <f t="shared" si="6"/>
        <v>1</v>
      </c>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customSheetViews>
    <customSheetView guid="{572263C9-08FB-4A50-9BB9-8E6E9F17EC12}" filter="1" showAutoFilter="1">
      <pageMargins left="0.7" right="0.7" top="0.75" bottom="0.75" header="0.3" footer="0.3"/>
      <autoFilter ref="A10:AA23" xr:uid="{44822273-38BC-495F-BC43-DF853EF4A60B}">
        <filterColumn colId="1">
          <filters>
            <filter val="500"/>
          </filters>
        </filterColumn>
      </autoFilter>
    </customSheetView>
  </customSheetViews>
  <mergeCells count="20">
    <mergeCell ref="A47:C47"/>
    <mergeCell ref="A48:A50"/>
    <mergeCell ref="A37:C37"/>
    <mergeCell ref="A38:A40"/>
    <mergeCell ref="B38:B40"/>
    <mergeCell ref="C38:C40"/>
    <mergeCell ref="E46:J46"/>
    <mergeCell ref="B48:B50"/>
    <mergeCell ref="C48:C50"/>
    <mergeCell ref="A57:C57"/>
    <mergeCell ref="A58:A60"/>
    <mergeCell ref="B58:B60"/>
    <mergeCell ref="C58:C60"/>
    <mergeCell ref="A1:O4"/>
    <mergeCell ref="A9:J9"/>
    <mergeCell ref="A23:D23"/>
    <mergeCell ref="A26:C26"/>
    <mergeCell ref="A27:A29"/>
    <mergeCell ref="B27:B29"/>
    <mergeCell ref="C27:C29"/>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I187"/>
  <sheetViews>
    <sheetView showGridLines="0" workbookViewId="0"/>
  </sheetViews>
  <sheetFormatPr baseColWidth="10" defaultColWidth="14.42578125" defaultRowHeight="15" customHeight="1"/>
  <cols>
    <col min="1" max="1" width="39" customWidth="1"/>
    <col min="2" max="2" width="31" customWidth="1"/>
    <col min="3" max="3" width="21.7109375" customWidth="1"/>
    <col min="4" max="4" width="32.28515625" customWidth="1"/>
    <col min="5" max="5" width="20" customWidth="1"/>
    <col min="6" max="6" width="27.28515625" customWidth="1"/>
    <col min="7" max="7" width="21.5703125" customWidth="1"/>
    <col min="8" max="8" width="28.140625" customWidth="1"/>
  </cols>
  <sheetData>
    <row r="2" spans="1:7">
      <c r="A2" s="3" t="s">
        <v>25</v>
      </c>
    </row>
    <row r="4" spans="1:7">
      <c r="A4" t="s">
        <v>26</v>
      </c>
    </row>
    <row r="5" spans="1:7" ht="63.75" customHeight="1">
      <c r="A5" s="29"/>
      <c r="B5" s="30"/>
      <c r="C5" s="30"/>
      <c r="D5" s="30" t="s">
        <v>27</v>
      </c>
      <c r="E5" s="30" t="s">
        <v>10</v>
      </c>
      <c r="F5" s="30" t="s">
        <v>28</v>
      </c>
      <c r="G5" s="30" t="s">
        <v>29</v>
      </c>
    </row>
    <row r="6" spans="1:7">
      <c r="A6" t="s">
        <v>30</v>
      </c>
      <c r="B6">
        <v>52</v>
      </c>
      <c r="C6">
        <v>2018</v>
      </c>
      <c r="D6">
        <v>5</v>
      </c>
      <c r="E6">
        <v>1</v>
      </c>
      <c r="F6">
        <v>6</v>
      </c>
      <c r="G6">
        <v>12</v>
      </c>
    </row>
    <row r="7" spans="1:7">
      <c r="B7" t="s">
        <v>31</v>
      </c>
      <c r="D7">
        <v>5</v>
      </c>
      <c r="E7">
        <v>1</v>
      </c>
      <c r="F7">
        <v>6</v>
      </c>
      <c r="G7">
        <v>12</v>
      </c>
    </row>
    <row r="8" spans="1:7">
      <c r="A8" t="s">
        <v>32</v>
      </c>
      <c r="D8">
        <v>5</v>
      </c>
      <c r="E8">
        <v>1</v>
      </c>
      <c r="F8">
        <v>6</v>
      </c>
      <c r="G8">
        <v>12</v>
      </c>
    </row>
    <row r="9" spans="1:7">
      <c r="A9" t="s">
        <v>33</v>
      </c>
      <c r="B9">
        <v>58</v>
      </c>
      <c r="C9">
        <v>2018</v>
      </c>
      <c r="D9">
        <v>5</v>
      </c>
      <c r="E9">
        <v>2</v>
      </c>
      <c r="F9">
        <v>2</v>
      </c>
      <c r="G9">
        <v>9</v>
      </c>
    </row>
    <row r="10" spans="1:7">
      <c r="B10" t="s">
        <v>34</v>
      </c>
      <c r="D10">
        <v>5</v>
      </c>
      <c r="E10">
        <v>2</v>
      </c>
      <c r="F10">
        <v>2</v>
      </c>
      <c r="G10">
        <v>9</v>
      </c>
    </row>
    <row r="11" spans="1:7">
      <c r="A11" t="s">
        <v>35</v>
      </c>
      <c r="D11">
        <v>5</v>
      </c>
      <c r="E11">
        <v>2</v>
      </c>
      <c r="F11">
        <v>2</v>
      </c>
      <c r="G11">
        <v>9</v>
      </c>
    </row>
    <row r="12" spans="1:7">
      <c r="A12" t="s">
        <v>36</v>
      </c>
      <c r="B12">
        <v>22</v>
      </c>
      <c r="C12">
        <v>2019</v>
      </c>
      <c r="D12">
        <v>15</v>
      </c>
      <c r="E12">
        <v>6</v>
      </c>
      <c r="F12">
        <v>12</v>
      </c>
      <c r="G12">
        <v>33</v>
      </c>
    </row>
    <row r="13" spans="1:7">
      <c r="B13" t="s">
        <v>37</v>
      </c>
      <c r="D13">
        <v>15</v>
      </c>
      <c r="E13">
        <v>6</v>
      </c>
      <c r="F13">
        <v>12</v>
      </c>
      <c r="G13">
        <v>33</v>
      </c>
    </row>
    <row r="14" spans="1:7">
      <c r="A14" t="s">
        <v>38</v>
      </c>
      <c r="D14">
        <v>15</v>
      </c>
      <c r="E14">
        <v>6</v>
      </c>
      <c r="F14">
        <v>12</v>
      </c>
      <c r="G14">
        <v>33</v>
      </c>
    </row>
    <row r="15" spans="1:7">
      <c r="A15" t="s">
        <v>39</v>
      </c>
      <c r="B15">
        <v>32</v>
      </c>
      <c r="C15">
        <v>2019</v>
      </c>
      <c r="D15">
        <v>3</v>
      </c>
      <c r="E15">
        <v>4</v>
      </c>
      <c r="F15">
        <v>4</v>
      </c>
      <c r="G15">
        <v>11</v>
      </c>
    </row>
    <row r="16" spans="1:7">
      <c r="B16" t="s">
        <v>40</v>
      </c>
      <c r="D16">
        <v>3</v>
      </c>
      <c r="E16">
        <v>4</v>
      </c>
      <c r="F16">
        <v>4</v>
      </c>
      <c r="G16">
        <v>11</v>
      </c>
    </row>
    <row r="17" spans="1:9">
      <c r="A17" t="s">
        <v>41</v>
      </c>
      <c r="D17">
        <v>3</v>
      </c>
      <c r="E17">
        <v>4</v>
      </c>
      <c r="F17">
        <v>4</v>
      </c>
      <c r="G17">
        <v>11</v>
      </c>
    </row>
    <row r="18" spans="1:9">
      <c r="A18" t="s">
        <v>29</v>
      </c>
      <c r="D18">
        <v>28</v>
      </c>
      <c r="E18">
        <v>13</v>
      </c>
      <c r="F18">
        <v>24</v>
      </c>
      <c r="G18">
        <v>65</v>
      </c>
    </row>
    <row r="26" spans="1:9">
      <c r="A26" s="3" t="s">
        <v>42</v>
      </c>
    </row>
    <row r="28" spans="1:9">
      <c r="A28" s="304" t="s">
        <v>122</v>
      </c>
      <c r="B28" s="305">
        <v>1</v>
      </c>
    </row>
    <row r="30" spans="1:9">
      <c r="A30" s="287" t="s">
        <v>1270</v>
      </c>
      <c r="B30" s="296"/>
      <c r="C30" s="296"/>
      <c r="D30" s="296"/>
      <c r="E30" s="287" t="s">
        <v>43</v>
      </c>
      <c r="F30" s="296"/>
      <c r="G30" s="296"/>
      <c r="H30" s="296"/>
      <c r="I30" s="298"/>
    </row>
    <row r="31" spans="1:9">
      <c r="A31" s="287" t="s">
        <v>5</v>
      </c>
      <c r="B31" s="287" t="s">
        <v>44</v>
      </c>
      <c r="C31" s="287" t="s">
        <v>7</v>
      </c>
      <c r="D31" s="287" t="s">
        <v>45</v>
      </c>
      <c r="E31" s="289" t="s">
        <v>27</v>
      </c>
      <c r="F31" s="299" t="s">
        <v>10</v>
      </c>
      <c r="G31" s="299" t="s">
        <v>28</v>
      </c>
      <c r="H31" s="299" t="s">
        <v>12</v>
      </c>
      <c r="I31" s="288" t="s">
        <v>1264</v>
      </c>
    </row>
    <row r="32" spans="1:9">
      <c r="A32" s="289">
        <v>203</v>
      </c>
      <c r="B32" s="289">
        <v>22</v>
      </c>
      <c r="C32" s="289" t="s">
        <v>36</v>
      </c>
      <c r="D32" s="289">
        <v>2019</v>
      </c>
      <c r="E32" s="300">
        <v>15</v>
      </c>
      <c r="F32" s="301">
        <v>6</v>
      </c>
      <c r="G32" s="301">
        <v>12</v>
      </c>
      <c r="H32" s="301"/>
      <c r="I32" s="290">
        <v>33</v>
      </c>
    </row>
    <row r="33" spans="1:9">
      <c r="A33" s="295"/>
      <c r="B33" s="295"/>
      <c r="C33" s="289" t="s">
        <v>38</v>
      </c>
      <c r="D33" s="296"/>
      <c r="E33" s="300">
        <v>15</v>
      </c>
      <c r="F33" s="301">
        <v>6</v>
      </c>
      <c r="G33" s="301">
        <v>12</v>
      </c>
      <c r="H33" s="301"/>
      <c r="I33" s="290">
        <v>33</v>
      </c>
    </row>
    <row r="34" spans="1:9">
      <c r="A34" s="295"/>
      <c r="B34" s="289" t="s">
        <v>37</v>
      </c>
      <c r="C34" s="296"/>
      <c r="D34" s="296"/>
      <c r="E34" s="300">
        <v>15</v>
      </c>
      <c r="F34" s="301">
        <v>6</v>
      </c>
      <c r="G34" s="301">
        <v>12</v>
      </c>
      <c r="H34" s="301"/>
      <c r="I34" s="290">
        <v>33</v>
      </c>
    </row>
    <row r="35" spans="1:9">
      <c r="A35" s="295"/>
      <c r="B35" s="289">
        <v>32</v>
      </c>
      <c r="C35" s="289" t="s">
        <v>39</v>
      </c>
      <c r="D35" s="289">
        <v>2019</v>
      </c>
      <c r="E35" s="300">
        <v>3</v>
      </c>
      <c r="F35" s="301">
        <v>4</v>
      </c>
      <c r="G35" s="301">
        <v>4</v>
      </c>
      <c r="H35" s="301"/>
      <c r="I35" s="290">
        <v>11</v>
      </c>
    </row>
    <row r="36" spans="1:9">
      <c r="A36" s="295"/>
      <c r="B36" s="295"/>
      <c r="C36" s="289" t="s">
        <v>41</v>
      </c>
      <c r="D36" s="296"/>
      <c r="E36" s="300">
        <v>3</v>
      </c>
      <c r="F36" s="301">
        <v>4</v>
      </c>
      <c r="G36" s="301">
        <v>4</v>
      </c>
      <c r="H36" s="301"/>
      <c r="I36" s="290">
        <v>11</v>
      </c>
    </row>
    <row r="37" spans="1:9">
      <c r="A37" s="295"/>
      <c r="B37" s="289" t="s">
        <v>40</v>
      </c>
      <c r="C37" s="296"/>
      <c r="D37" s="296"/>
      <c r="E37" s="300">
        <v>3</v>
      </c>
      <c r="F37" s="301">
        <v>4</v>
      </c>
      <c r="G37" s="301">
        <v>4</v>
      </c>
      <c r="H37" s="301"/>
      <c r="I37" s="290">
        <v>11</v>
      </c>
    </row>
    <row r="38" spans="1:9">
      <c r="A38" s="295"/>
      <c r="B38" s="289">
        <v>52</v>
      </c>
      <c r="C38" s="289" t="s">
        <v>30</v>
      </c>
      <c r="D38" s="289">
        <v>2018</v>
      </c>
      <c r="E38" s="300">
        <v>5</v>
      </c>
      <c r="F38" s="301">
        <v>1</v>
      </c>
      <c r="G38" s="301">
        <v>6</v>
      </c>
      <c r="H38" s="301"/>
      <c r="I38" s="290">
        <v>12</v>
      </c>
    </row>
    <row r="39" spans="1:9">
      <c r="A39" s="295"/>
      <c r="B39" s="295"/>
      <c r="C39" s="289" t="s">
        <v>32</v>
      </c>
      <c r="D39" s="296"/>
      <c r="E39" s="300">
        <v>5</v>
      </c>
      <c r="F39" s="301">
        <v>1</v>
      </c>
      <c r="G39" s="301">
        <v>6</v>
      </c>
      <c r="H39" s="301"/>
      <c r="I39" s="290">
        <v>12</v>
      </c>
    </row>
    <row r="40" spans="1:9">
      <c r="A40" s="295"/>
      <c r="B40" s="289" t="s">
        <v>31</v>
      </c>
      <c r="C40" s="296"/>
      <c r="D40" s="296"/>
      <c r="E40" s="300">
        <v>5</v>
      </c>
      <c r="F40" s="301">
        <v>1</v>
      </c>
      <c r="G40" s="301">
        <v>6</v>
      </c>
      <c r="H40" s="301"/>
      <c r="I40" s="290">
        <v>12</v>
      </c>
    </row>
    <row r="41" spans="1:9">
      <c r="A41" s="295"/>
      <c r="B41" s="289">
        <v>57</v>
      </c>
      <c r="C41" s="289" t="s">
        <v>36</v>
      </c>
      <c r="D41" s="289">
        <v>2020</v>
      </c>
      <c r="E41" s="300">
        <v>5</v>
      </c>
      <c r="F41" s="301"/>
      <c r="G41" s="301">
        <v>2</v>
      </c>
      <c r="H41" s="301">
        <v>1</v>
      </c>
      <c r="I41" s="290">
        <v>8</v>
      </c>
    </row>
    <row r="42" spans="1:9">
      <c r="A42" s="295"/>
      <c r="B42" s="295"/>
      <c r="C42" s="289" t="s">
        <v>38</v>
      </c>
      <c r="D42" s="296"/>
      <c r="E42" s="300">
        <v>5</v>
      </c>
      <c r="F42" s="301"/>
      <c r="G42" s="301">
        <v>2</v>
      </c>
      <c r="H42" s="301">
        <v>1</v>
      </c>
      <c r="I42" s="290">
        <v>8</v>
      </c>
    </row>
    <row r="43" spans="1:9">
      <c r="A43" s="295"/>
      <c r="B43" s="289" t="s">
        <v>46</v>
      </c>
      <c r="C43" s="296"/>
      <c r="D43" s="296"/>
      <c r="E43" s="300">
        <v>5</v>
      </c>
      <c r="F43" s="301"/>
      <c r="G43" s="301">
        <v>2</v>
      </c>
      <c r="H43" s="301">
        <v>1</v>
      </c>
      <c r="I43" s="290">
        <v>8</v>
      </c>
    </row>
    <row r="44" spans="1:9">
      <c r="A44" s="295"/>
      <c r="B44" s="289">
        <v>58</v>
      </c>
      <c r="C44" s="289" t="s">
        <v>33</v>
      </c>
      <c r="D44" s="289">
        <v>2018</v>
      </c>
      <c r="E44" s="300">
        <v>5</v>
      </c>
      <c r="F44" s="301">
        <v>2</v>
      </c>
      <c r="G44" s="301">
        <v>2</v>
      </c>
      <c r="H44" s="301"/>
      <c r="I44" s="290">
        <v>9</v>
      </c>
    </row>
    <row r="45" spans="1:9">
      <c r="A45" s="295"/>
      <c r="B45" s="295"/>
      <c r="C45" s="289" t="s">
        <v>35</v>
      </c>
      <c r="D45" s="296"/>
      <c r="E45" s="300">
        <v>5</v>
      </c>
      <c r="F45" s="301">
        <v>2</v>
      </c>
      <c r="G45" s="301">
        <v>2</v>
      </c>
      <c r="H45" s="301"/>
      <c r="I45" s="290">
        <v>9</v>
      </c>
    </row>
    <row r="46" spans="1:9">
      <c r="A46" s="295"/>
      <c r="B46" s="289" t="s">
        <v>34</v>
      </c>
      <c r="C46" s="296"/>
      <c r="D46" s="296"/>
      <c r="E46" s="300">
        <v>5</v>
      </c>
      <c r="F46" s="301">
        <v>2</v>
      </c>
      <c r="G46" s="301">
        <v>2</v>
      </c>
      <c r="H46" s="301"/>
      <c r="I46" s="290">
        <v>9</v>
      </c>
    </row>
    <row r="47" spans="1:9">
      <c r="A47" s="289" t="s">
        <v>47</v>
      </c>
      <c r="B47" s="296"/>
      <c r="C47" s="296"/>
      <c r="D47" s="296"/>
      <c r="E47" s="300">
        <v>33</v>
      </c>
      <c r="F47" s="301">
        <v>13</v>
      </c>
      <c r="G47" s="301">
        <v>26</v>
      </c>
      <c r="H47" s="301">
        <v>1</v>
      </c>
      <c r="I47" s="290">
        <v>73</v>
      </c>
    </row>
    <row r="48" spans="1:9">
      <c r="A48" s="289">
        <v>500</v>
      </c>
      <c r="B48" s="289">
        <v>57</v>
      </c>
      <c r="C48" s="289" t="s">
        <v>36</v>
      </c>
      <c r="D48" s="289">
        <v>2020</v>
      </c>
      <c r="E48" s="300">
        <v>5</v>
      </c>
      <c r="F48" s="301"/>
      <c r="G48" s="301">
        <v>4</v>
      </c>
      <c r="H48" s="301"/>
      <c r="I48" s="290">
        <v>9</v>
      </c>
    </row>
    <row r="49" spans="1:9">
      <c r="A49" s="295"/>
      <c r="B49" s="295"/>
      <c r="C49" s="289" t="s">
        <v>38</v>
      </c>
      <c r="D49" s="296"/>
      <c r="E49" s="300">
        <v>5</v>
      </c>
      <c r="F49" s="301"/>
      <c r="G49" s="301">
        <v>4</v>
      </c>
      <c r="H49" s="301"/>
      <c r="I49" s="290">
        <v>9</v>
      </c>
    </row>
    <row r="50" spans="1:9">
      <c r="A50" s="295"/>
      <c r="B50" s="289" t="s">
        <v>46</v>
      </c>
      <c r="C50" s="296"/>
      <c r="D50" s="296"/>
      <c r="E50" s="300">
        <v>5</v>
      </c>
      <c r="F50" s="301"/>
      <c r="G50" s="301">
        <v>4</v>
      </c>
      <c r="H50" s="301"/>
      <c r="I50" s="290">
        <v>9</v>
      </c>
    </row>
    <row r="51" spans="1:9">
      <c r="A51" s="295"/>
      <c r="B51" s="289">
        <v>507</v>
      </c>
      <c r="C51" s="289" t="s">
        <v>48</v>
      </c>
      <c r="D51" s="289">
        <v>2020</v>
      </c>
      <c r="E51" s="300">
        <v>2</v>
      </c>
      <c r="F51" s="301"/>
      <c r="G51" s="301"/>
      <c r="H51" s="301"/>
      <c r="I51" s="290">
        <v>2</v>
      </c>
    </row>
    <row r="52" spans="1:9">
      <c r="A52" s="295"/>
      <c r="B52" s="295"/>
      <c r="C52" s="289" t="s">
        <v>49</v>
      </c>
      <c r="D52" s="296"/>
      <c r="E52" s="300">
        <v>2</v>
      </c>
      <c r="F52" s="301"/>
      <c r="G52" s="301"/>
      <c r="H52" s="301"/>
      <c r="I52" s="290">
        <v>2</v>
      </c>
    </row>
    <row r="53" spans="1:9">
      <c r="A53" s="295"/>
      <c r="B53" s="289" t="s">
        <v>50</v>
      </c>
      <c r="C53" s="296"/>
      <c r="D53" s="296"/>
      <c r="E53" s="300">
        <v>2</v>
      </c>
      <c r="F53" s="301"/>
      <c r="G53" s="301"/>
      <c r="H53" s="301"/>
      <c r="I53" s="290">
        <v>2</v>
      </c>
    </row>
    <row r="54" spans="1:9">
      <c r="A54" s="295"/>
      <c r="B54" s="289">
        <v>605</v>
      </c>
      <c r="C54" s="289" t="s">
        <v>51</v>
      </c>
      <c r="D54" s="289">
        <v>2020</v>
      </c>
      <c r="E54" s="300">
        <v>1</v>
      </c>
      <c r="F54" s="301"/>
      <c r="G54" s="301"/>
      <c r="H54" s="301"/>
      <c r="I54" s="290">
        <v>1</v>
      </c>
    </row>
    <row r="55" spans="1:9">
      <c r="A55" s="295"/>
      <c r="B55" s="295"/>
      <c r="C55" s="289" t="s">
        <v>52</v>
      </c>
      <c r="D55" s="296"/>
      <c r="E55" s="300">
        <v>1</v>
      </c>
      <c r="F55" s="301"/>
      <c r="G55" s="301"/>
      <c r="H55" s="301"/>
      <c r="I55" s="290">
        <v>1</v>
      </c>
    </row>
    <row r="56" spans="1:9">
      <c r="A56" s="295"/>
      <c r="B56" s="289" t="s">
        <v>53</v>
      </c>
      <c r="C56" s="296"/>
      <c r="D56" s="296"/>
      <c r="E56" s="300">
        <v>1</v>
      </c>
      <c r="F56" s="301"/>
      <c r="G56" s="301"/>
      <c r="H56" s="301"/>
      <c r="I56" s="290">
        <v>1</v>
      </c>
    </row>
    <row r="57" spans="1:9" ht="15" customHeight="1">
      <c r="A57" s="289" t="s">
        <v>54</v>
      </c>
      <c r="B57" s="296"/>
      <c r="C57" s="296"/>
      <c r="D57" s="296"/>
      <c r="E57" s="300">
        <v>8</v>
      </c>
      <c r="F57" s="301"/>
      <c r="G57" s="301">
        <v>4</v>
      </c>
      <c r="H57" s="301"/>
      <c r="I57" s="290">
        <v>12</v>
      </c>
    </row>
    <row r="58" spans="1:9" ht="15" customHeight="1">
      <c r="A58" s="293" t="s">
        <v>1264</v>
      </c>
      <c r="B58" s="297"/>
      <c r="C58" s="297"/>
      <c r="D58" s="297"/>
      <c r="E58" s="302">
        <v>41</v>
      </c>
      <c r="F58" s="303">
        <v>13</v>
      </c>
      <c r="G58" s="303">
        <v>30</v>
      </c>
      <c r="H58" s="303">
        <v>1</v>
      </c>
      <c r="I58" s="294">
        <v>85</v>
      </c>
    </row>
    <row r="61" spans="1:9">
      <c r="H61" s="31"/>
    </row>
    <row r="68" spans="1:2">
      <c r="A68" s="3" t="s">
        <v>55</v>
      </c>
    </row>
    <row r="70" spans="1:2">
      <c r="A70" s="287" t="s">
        <v>56</v>
      </c>
      <c r="B70" s="288" t="s">
        <v>17</v>
      </c>
    </row>
    <row r="71" spans="1:2" ht="19.5" customHeight="1">
      <c r="A71" s="289" t="s">
        <v>57</v>
      </c>
      <c r="B71" s="290">
        <v>57</v>
      </c>
    </row>
    <row r="72" spans="1:2" ht="15" customHeight="1">
      <c r="A72" s="291" t="s">
        <v>58</v>
      </c>
      <c r="B72" s="292">
        <v>31</v>
      </c>
    </row>
    <row r="73" spans="1:2" ht="15" customHeight="1">
      <c r="A73" s="291" t="s">
        <v>59</v>
      </c>
      <c r="B73" s="292">
        <v>1</v>
      </c>
    </row>
    <row r="74" spans="1:2">
      <c r="A74" s="293" t="s">
        <v>1264</v>
      </c>
      <c r="B74" s="294">
        <v>89</v>
      </c>
    </row>
    <row r="79" spans="1:2">
      <c r="A79" s="3" t="s">
        <v>60</v>
      </c>
    </row>
    <row r="81" spans="1:2">
      <c r="A81" s="287" t="s">
        <v>61</v>
      </c>
      <c r="B81" s="288" t="s">
        <v>1269</v>
      </c>
    </row>
    <row r="82" spans="1:2">
      <c r="A82" s="289" t="s">
        <v>57</v>
      </c>
      <c r="B82" s="290">
        <v>56</v>
      </c>
    </row>
    <row r="83" spans="1:2">
      <c r="A83" s="291" t="s">
        <v>58</v>
      </c>
      <c r="B83" s="292">
        <v>50</v>
      </c>
    </row>
    <row r="84" spans="1:2">
      <c r="A84" s="291" t="s">
        <v>59</v>
      </c>
      <c r="B84" s="292">
        <v>2</v>
      </c>
    </row>
    <row r="85" spans="1:2">
      <c r="A85" s="293" t="s">
        <v>1264</v>
      </c>
      <c r="B85" s="294">
        <v>108</v>
      </c>
    </row>
    <row r="90" spans="1:2">
      <c r="A90" s="3" t="s">
        <v>62</v>
      </c>
    </row>
    <row r="92" spans="1:2">
      <c r="A92" s="287" t="s">
        <v>63</v>
      </c>
      <c r="B92" s="288" t="s">
        <v>1268</v>
      </c>
    </row>
    <row r="93" spans="1:2">
      <c r="A93" s="289" t="s">
        <v>57</v>
      </c>
      <c r="B93" s="290">
        <v>80</v>
      </c>
    </row>
    <row r="94" spans="1:2">
      <c r="A94" s="291" t="s">
        <v>58</v>
      </c>
      <c r="B94" s="292">
        <v>30</v>
      </c>
    </row>
    <row r="95" spans="1:2">
      <c r="A95" s="291" t="s">
        <v>59</v>
      </c>
      <c r="B95" s="292">
        <v>2</v>
      </c>
    </row>
    <row r="96" spans="1:2">
      <c r="A96" s="293" t="s">
        <v>1264</v>
      </c>
      <c r="B96" s="294">
        <v>112</v>
      </c>
    </row>
    <row r="100" spans="1:2">
      <c r="A100" s="3" t="s">
        <v>64</v>
      </c>
    </row>
    <row r="102" spans="1:2">
      <c r="A102" s="287" t="s">
        <v>65</v>
      </c>
      <c r="B102" s="288" t="s">
        <v>66</v>
      </c>
    </row>
    <row r="103" spans="1:2">
      <c r="A103" s="289" t="s">
        <v>57</v>
      </c>
      <c r="B103" s="290">
        <v>95</v>
      </c>
    </row>
    <row r="104" spans="1:2">
      <c r="A104" s="291" t="s">
        <v>58</v>
      </c>
      <c r="B104" s="292">
        <v>18</v>
      </c>
    </row>
    <row r="105" spans="1:2">
      <c r="A105" s="293" t="s">
        <v>1264</v>
      </c>
      <c r="B105" s="294">
        <v>113</v>
      </c>
    </row>
    <row r="109" spans="1:2">
      <c r="A109" s="3" t="s">
        <v>67</v>
      </c>
    </row>
    <row r="111" spans="1:2">
      <c r="A111" s="287" t="s">
        <v>68</v>
      </c>
      <c r="B111" s="288" t="s">
        <v>66</v>
      </c>
    </row>
    <row r="112" spans="1:2">
      <c r="A112" s="289" t="s">
        <v>57</v>
      </c>
      <c r="B112" s="290">
        <v>96</v>
      </c>
    </row>
    <row r="113" spans="1:6">
      <c r="A113" s="291" t="s">
        <v>58</v>
      </c>
      <c r="B113" s="292">
        <v>17</v>
      </c>
    </row>
    <row r="114" spans="1:6">
      <c r="A114" s="293" t="s">
        <v>1264</v>
      </c>
      <c r="B114" s="294">
        <v>113</v>
      </c>
    </row>
    <row r="119" spans="1:6">
      <c r="A119" s="3" t="s">
        <v>69</v>
      </c>
    </row>
    <row r="121" spans="1:6">
      <c r="A121" s="287" t="s">
        <v>44</v>
      </c>
      <c r="B121" s="287" t="s">
        <v>7</v>
      </c>
      <c r="C121" s="287" t="s">
        <v>45</v>
      </c>
      <c r="D121" s="287" t="s">
        <v>43</v>
      </c>
      <c r="E121" s="287" t="s">
        <v>70</v>
      </c>
      <c r="F121" s="288" t="s">
        <v>1267</v>
      </c>
    </row>
    <row r="122" spans="1:6">
      <c r="A122" s="289" t="s">
        <v>71</v>
      </c>
      <c r="B122" s="289" t="s">
        <v>72</v>
      </c>
      <c r="C122" s="289">
        <v>2020</v>
      </c>
      <c r="D122" s="289" t="s">
        <v>27</v>
      </c>
      <c r="E122" s="289" t="s">
        <v>73</v>
      </c>
      <c r="F122" s="290">
        <v>2</v>
      </c>
    </row>
    <row r="123" spans="1:6">
      <c r="A123" s="295"/>
      <c r="B123" s="295"/>
      <c r="C123" s="295"/>
      <c r="D123" s="289" t="s">
        <v>74</v>
      </c>
      <c r="E123" s="296"/>
      <c r="F123" s="290">
        <v>2</v>
      </c>
    </row>
    <row r="124" spans="1:6">
      <c r="A124" s="295"/>
      <c r="B124" s="295"/>
      <c r="C124" s="289" t="s">
        <v>75</v>
      </c>
      <c r="D124" s="296"/>
      <c r="E124" s="296"/>
      <c r="F124" s="290">
        <v>2</v>
      </c>
    </row>
    <row r="125" spans="1:6">
      <c r="A125" s="295"/>
      <c r="B125" s="289" t="s">
        <v>76</v>
      </c>
      <c r="C125" s="296"/>
      <c r="D125" s="296"/>
      <c r="E125" s="296"/>
      <c r="F125" s="290">
        <v>2</v>
      </c>
    </row>
    <row r="126" spans="1:6">
      <c r="A126" s="295"/>
      <c r="B126" s="289" t="s">
        <v>77</v>
      </c>
      <c r="C126" s="289">
        <v>2020</v>
      </c>
      <c r="D126" s="289" t="s">
        <v>27</v>
      </c>
      <c r="E126" s="289" t="s">
        <v>73</v>
      </c>
      <c r="F126" s="290">
        <v>1</v>
      </c>
    </row>
    <row r="127" spans="1:6">
      <c r="A127" s="295"/>
      <c r="B127" s="295"/>
      <c r="C127" s="295"/>
      <c r="D127" s="289" t="s">
        <v>74</v>
      </c>
      <c r="E127" s="296"/>
      <c r="F127" s="290">
        <v>1</v>
      </c>
    </row>
    <row r="128" spans="1:6">
      <c r="A128" s="295"/>
      <c r="B128" s="295"/>
      <c r="C128" s="289" t="s">
        <v>75</v>
      </c>
      <c r="D128" s="296"/>
      <c r="E128" s="296"/>
      <c r="F128" s="290">
        <v>1</v>
      </c>
    </row>
    <row r="129" spans="1:6">
      <c r="A129" s="295"/>
      <c r="B129" s="289" t="s">
        <v>78</v>
      </c>
      <c r="C129" s="296"/>
      <c r="D129" s="296"/>
      <c r="E129" s="296"/>
      <c r="F129" s="290">
        <v>1</v>
      </c>
    </row>
    <row r="130" spans="1:6">
      <c r="A130" s="295"/>
      <c r="B130" s="289" t="s">
        <v>79</v>
      </c>
      <c r="C130" s="289">
        <v>2020</v>
      </c>
      <c r="D130" s="289" t="s">
        <v>27</v>
      </c>
      <c r="E130" s="289" t="s">
        <v>73</v>
      </c>
      <c r="F130" s="290">
        <v>2</v>
      </c>
    </row>
    <row r="131" spans="1:6">
      <c r="A131" s="295"/>
      <c r="B131" s="295"/>
      <c r="C131" s="295"/>
      <c r="D131" s="289" t="s">
        <v>74</v>
      </c>
      <c r="E131" s="296"/>
      <c r="F131" s="290">
        <v>2</v>
      </c>
    </row>
    <row r="132" spans="1:6">
      <c r="A132" s="295"/>
      <c r="B132" s="295"/>
      <c r="C132" s="289" t="s">
        <v>75</v>
      </c>
      <c r="D132" s="296"/>
      <c r="E132" s="296"/>
      <c r="F132" s="290">
        <v>2</v>
      </c>
    </row>
    <row r="133" spans="1:6">
      <c r="A133" s="295"/>
      <c r="B133" s="289" t="s">
        <v>80</v>
      </c>
      <c r="C133" s="296"/>
      <c r="D133" s="296"/>
      <c r="E133" s="296"/>
      <c r="F133" s="290">
        <v>2</v>
      </c>
    </row>
    <row r="134" spans="1:6">
      <c r="A134" s="289" t="s">
        <v>81</v>
      </c>
      <c r="B134" s="296"/>
      <c r="C134" s="296"/>
      <c r="D134" s="296"/>
      <c r="E134" s="296"/>
      <c r="F134" s="290">
        <v>5</v>
      </c>
    </row>
    <row r="135" spans="1:6">
      <c r="A135" s="293" t="s">
        <v>1264</v>
      </c>
      <c r="B135" s="297"/>
      <c r="C135" s="297"/>
      <c r="D135" s="297"/>
      <c r="E135" s="297"/>
      <c r="F135" s="294">
        <v>5</v>
      </c>
    </row>
    <row r="141" spans="1:6">
      <c r="A141" s="3" t="s">
        <v>82</v>
      </c>
    </row>
    <row r="143" spans="1:6">
      <c r="A143" s="287" t="s">
        <v>68</v>
      </c>
      <c r="B143" s="288" t="s">
        <v>1265</v>
      </c>
    </row>
    <row r="144" spans="1:6" ht="24.75" customHeight="1">
      <c r="A144" s="289" t="s">
        <v>57</v>
      </c>
      <c r="B144" s="290">
        <v>2</v>
      </c>
      <c r="C144" s="32" t="s">
        <v>83</v>
      </c>
    </row>
    <row r="145" spans="1:6" ht="29.25" customHeight="1">
      <c r="A145" s="291" t="s">
        <v>59</v>
      </c>
      <c r="B145" s="292">
        <v>2</v>
      </c>
    </row>
    <row r="146" spans="1:6">
      <c r="A146" s="291" t="s">
        <v>1266</v>
      </c>
      <c r="B146" s="292"/>
    </row>
    <row r="147" spans="1:6">
      <c r="A147" s="293" t="s">
        <v>1264</v>
      </c>
      <c r="B147" s="294">
        <v>4</v>
      </c>
    </row>
    <row r="150" spans="1:6">
      <c r="A150" s="3" t="s">
        <v>84</v>
      </c>
    </row>
    <row r="152" spans="1:6">
      <c r="A152" t="s">
        <v>44</v>
      </c>
      <c r="B152" s="30" t="s">
        <v>7</v>
      </c>
      <c r="C152" t="s">
        <v>45</v>
      </c>
      <c r="D152" t="s">
        <v>85</v>
      </c>
      <c r="E152" t="s">
        <v>70</v>
      </c>
      <c r="F152" t="s">
        <v>86</v>
      </c>
    </row>
    <row r="153" spans="1:6">
      <c r="A153" s="29" t="s">
        <v>87</v>
      </c>
      <c r="B153" t="s">
        <v>88</v>
      </c>
      <c r="C153">
        <v>2020</v>
      </c>
      <c r="D153" t="s">
        <v>89</v>
      </c>
      <c r="E153" t="s">
        <v>73</v>
      </c>
      <c r="F153">
        <v>3</v>
      </c>
    </row>
    <row r="154" spans="1:6">
      <c r="D154" t="s">
        <v>90</v>
      </c>
      <c r="F154">
        <v>3</v>
      </c>
    </row>
    <row r="155" spans="1:6">
      <c r="C155" t="s">
        <v>75</v>
      </c>
      <c r="F155">
        <v>3</v>
      </c>
    </row>
    <row r="156" spans="1:6">
      <c r="B156" t="s">
        <v>91</v>
      </c>
      <c r="F156">
        <v>3</v>
      </c>
    </row>
    <row r="157" spans="1:6">
      <c r="A157" t="s">
        <v>92</v>
      </c>
      <c r="F157">
        <v>3</v>
      </c>
    </row>
    <row r="158" spans="1:6">
      <c r="A158" t="s">
        <v>93</v>
      </c>
      <c r="B158" t="s">
        <v>94</v>
      </c>
      <c r="C158">
        <v>2020</v>
      </c>
      <c r="D158" t="s">
        <v>95</v>
      </c>
      <c r="E158" t="s">
        <v>73</v>
      </c>
      <c r="F158">
        <v>9</v>
      </c>
    </row>
    <row r="159" spans="1:6">
      <c r="D159" t="s">
        <v>96</v>
      </c>
      <c r="F159">
        <v>9</v>
      </c>
    </row>
    <row r="160" spans="1:6">
      <c r="C160" t="s">
        <v>75</v>
      </c>
      <c r="F160">
        <v>9</v>
      </c>
    </row>
    <row r="161" spans="1:6">
      <c r="B161" t="s">
        <v>97</v>
      </c>
      <c r="F161">
        <v>9</v>
      </c>
    </row>
    <row r="162" spans="1:6">
      <c r="A162" t="s">
        <v>98</v>
      </c>
      <c r="F162">
        <v>9</v>
      </c>
    </row>
    <row r="163" spans="1:6">
      <c r="A163" t="s">
        <v>29</v>
      </c>
      <c r="F163">
        <v>9</v>
      </c>
    </row>
    <row r="168" spans="1:6">
      <c r="A168" s="3" t="s">
        <v>99</v>
      </c>
    </row>
    <row r="170" spans="1:6">
      <c r="A170" s="287" t="s">
        <v>100</v>
      </c>
      <c r="B170" s="288" t="s">
        <v>1263</v>
      </c>
    </row>
    <row r="171" spans="1:6">
      <c r="A171" s="289" t="s">
        <v>57</v>
      </c>
      <c r="B171" s="290">
        <v>4</v>
      </c>
      <c r="C171" s="32" t="s">
        <v>83</v>
      </c>
    </row>
    <row r="172" spans="1:6">
      <c r="A172" s="291" t="s">
        <v>58</v>
      </c>
      <c r="B172" s="292">
        <v>9</v>
      </c>
    </row>
    <row r="173" spans="1:6">
      <c r="A173" s="293" t="s">
        <v>1264</v>
      </c>
      <c r="B173" s="294">
        <v>13</v>
      </c>
    </row>
    <row r="185" spans="1:3">
      <c r="A185" s="3"/>
    </row>
    <row r="187" spans="1:3">
      <c r="A187" s="29"/>
      <c r="C187"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BF881"/>
  <sheetViews>
    <sheetView workbookViewId="0">
      <pane ySplit="5" topLeftCell="A6" activePane="bottomLeft" state="frozen"/>
      <selection pane="bottomLeft" activeCell="B7" sqref="B7"/>
    </sheetView>
  </sheetViews>
  <sheetFormatPr baseColWidth="10" defaultColWidth="14.42578125" defaultRowHeight="15" customHeight="1"/>
  <cols>
    <col min="1" max="1" width="8.85546875" customWidth="1"/>
    <col min="6" max="6" width="15.7109375" customWidth="1"/>
    <col min="7" max="7" width="12.85546875" customWidth="1"/>
    <col min="8" max="8" width="18.7109375" customWidth="1"/>
    <col min="9" max="9" width="18.42578125" customWidth="1"/>
    <col min="11" max="11" width="19.85546875" customWidth="1"/>
    <col min="12" max="12" width="29.42578125" customWidth="1"/>
    <col min="13" max="13" width="30.42578125" customWidth="1"/>
    <col min="14" max="14" width="16" customWidth="1"/>
    <col min="15" max="15" width="19.7109375" customWidth="1"/>
    <col min="17" max="17" width="24.85546875" customWidth="1"/>
    <col min="19" max="19" width="17.28515625" customWidth="1"/>
    <col min="20" max="20" width="20.7109375" customWidth="1"/>
    <col min="21" max="21" width="60.28515625" customWidth="1"/>
    <col min="22" max="22" width="15.85546875" customWidth="1"/>
    <col min="23" max="23" width="53" customWidth="1"/>
    <col min="24" max="24" width="18.140625" customWidth="1"/>
    <col min="25" max="25" width="53.5703125" customWidth="1"/>
    <col min="26" max="26" width="14.7109375" customWidth="1"/>
    <col min="27" max="27" width="53.42578125" customWidth="1"/>
    <col min="28" max="28" width="19.28515625" customWidth="1"/>
    <col min="29" max="29" width="32.85546875" customWidth="1"/>
    <col min="30" max="30" width="23.5703125" customWidth="1"/>
    <col min="31" max="31" width="36.7109375" customWidth="1"/>
    <col min="32" max="32" width="18.28515625" customWidth="1"/>
    <col min="33" max="33" width="32.28515625" customWidth="1"/>
    <col min="34" max="34" width="13.5703125" customWidth="1"/>
    <col min="35" max="35" width="35.42578125" customWidth="1"/>
    <col min="36" max="36" width="14.140625" customWidth="1"/>
    <col min="37" max="37" width="35.42578125" customWidth="1"/>
    <col min="38" max="38" width="14.28515625" customWidth="1"/>
    <col min="39" max="39" width="30.42578125" customWidth="1"/>
    <col min="40" max="40" width="13.42578125" customWidth="1"/>
    <col min="41" max="41" width="42.85546875" customWidth="1"/>
    <col min="42" max="42" width="20" customWidth="1"/>
    <col min="43" max="43" width="23.7109375" customWidth="1"/>
    <col min="44" max="44" width="48.28515625" customWidth="1"/>
    <col min="45" max="45" width="23.7109375" customWidth="1"/>
    <col min="46" max="46" width="37" customWidth="1"/>
    <col min="47" max="47" width="26.42578125" customWidth="1"/>
    <col min="48" max="48" width="38.140625" customWidth="1"/>
    <col min="49" max="49" width="23.7109375" customWidth="1"/>
    <col min="50" max="50" width="22.7109375" customWidth="1"/>
    <col min="51" max="51" width="46.42578125" customWidth="1"/>
    <col min="52" max="52" width="25.28515625" customWidth="1"/>
    <col min="53" max="53" width="19.5703125" customWidth="1"/>
    <col min="54" max="54" width="51.5703125" customWidth="1"/>
    <col min="55" max="55" width="17" customWidth="1"/>
    <col min="56" max="56" width="15.5703125" customWidth="1"/>
    <col min="57" max="57" width="66.28515625" customWidth="1"/>
    <col min="58" max="58" width="17.5703125" customWidth="1"/>
  </cols>
  <sheetData>
    <row r="1" spans="1:58" ht="40.5" customHeight="1">
      <c r="A1" s="271" t="s">
        <v>101</v>
      </c>
      <c r="B1" s="216"/>
      <c r="C1" s="216"/>
      <c r="D1" s="216"/>
      <c r="E1" s="216"/>
      <c r="F1" s="216"/>
      <c r="G1" s="216"/>
      <c r="H1" s="216"/>
      <c r="I1" s="216"/>
      <c r="J1" s="216"/>
      <c r="K1" s="216"/>
      <c r="L1" s="216"/>
      <c r="M1" s="216"/>
      <c r="N1" s="216"/>
      <c r="O1" s="216"/>
      <c r="P1" s="216"/>
      <c r="Q1" s="216"/>
      <c r="R1" s="216"/>
      <c r="S1" s="216"/>
      <c r="T1" s="272" t="s">
        <v>102</v>
      </c>
      <c r="U1" s="241"/>
      <c r="V1" s="273" t="s">
        <v>103</v>
      </c>
      <c r="W1" s="241"/>
      <c r="X1" s="274" t="s">
        <v>104</v>
      </c>
      <c r="Y1" s="241"/>
      <c r="Z1" s="275" t="s">
        <v>105</v>
      </c>
      <c r="AA1" s="236"/>
      <c r="AB1" s="276" t="s">
        <v>106</v>
      </c>
      <c r="AC1" s="241"/>
      <c r="AD1" s="277" t="s">
        <v>107</v>
      </c>
      <c r="AE1" s="241"/>
      <c r="AF1" s="235" t="s">
        <v>108</v>
      </c>
      <c r="AG1" s="236"/>
      <c r="AH1" s="240" t="s">
        <v>109</v>
      </c>
      <c r="AI1" s="236"/>
      <c r="AJ1" s="236"/>
      <c r="AK1" s="236"/>
      <c r="AL1" s="236"/>
      <c r="AM1" s="236"/>
      <c r="AN1" s="236"/>
      <c r="AO1" s="236"/>
      <c r="AP1" s="241"/>
      <c r="AQ1" s="244" t="s">
        <v>110</v>
      </c>
      <c r="AR1" s="236"/>
      <c r="AS1" s="241"/>
      <c r="AT1" s="245" t="s">
        <v>111</v>
      </c>
      <c r="AU1" s="248" t="s">
        <v>112</v>
      </c>
      <c r="AV1" s="249"/>
      <c r="AW1" s="250"/>
      <c r="AX1" s="256" t="s">
        <v>113</v>
      </c>
      <c r="AY1" s="257"/>
      <c r="AZ1" s="258"/>
      <c r="BA1" s="256" t="s">
        <v>114</v>
      </c>
      <c r="BB1" s="257"/>
      <c r="BC1" s="258"/>
      <c r="BD1" s="262" t="s">
        <v>115</v>
      </c>
      <c r="BE1" s="263"/>
      <c r="BF1" s="264"/>
    </row>
    <row r="2" spans="1:58" ht="15.75">
      <c r="A2" s="33"/>
      <c r="B2" s="34"/>
      <c r="C2" s="34"/>
      <c r="D2" s="34"/>
      <c r="E2" s="34"/>
      <c r="F2" s="35"/>
      <c r="G2" s="34"/>
      <c r="H2" s="34"/>
      <c r="I2" s="34"/>
      <c r="J2" s="34"/>
      <c r="K2" s="34"/>
      <c r="L2" s="34"/>
      <c r="M2" s="36"/>
      <c r="N2" s="37"/>
      <c r="O2" s="270"/>
      <c r="P2" s="216"/>
      <c r="Q2" s="216"/>
      <c r="R2" s="216"/>
      <c r="S2" s="216"/>
      <c r="T2" s="237"/>
      <c r="U2" s="242"/>
      <c r="V2" s="237"/>
      <c r="W2" s="242"/>
      <c r="X2" s="237"/>
      <c r="Y2" s="242"/>
      <c r="Z2" s="216"/>
      <c r="AA2" s="216"/>
      <c r="AB2" s="237"/>
      <c r="AC2" s="242"/>
      <c r="AD2" s="237"/>
      <c r="AE2" s="242"/>
      <c r="AF2" s="237"/>
      <c r="AG2" s="216"/>
      <c r="AH2" s="237"/>
      <c r="AI2" s="216"/>
      <c r="AJ2" s="216"/>
      <c r="AK2" s="216"/>
      <c r="AL2" s="216"/>
      <c r="AM2" s="216"/>
      <c r="AN2" s="216"/>
      <c r="AO2" s="216"/>
      <c r="AP2" s="242"/>
      <c r="AQ2" s="237"/>
      <c r="AR2" s="216"/>
      <c r="AS2" s="242"/>
      <c r="AT2" s="246"/>
      <c r="AU2" s="251"/>
      <c r="AV2" s="216"/>
      <c r="AW2" s="252"/>
      <c r="AX2" s="216"/>
      <c r="AY2" s="216"/>
      <c r="AZ2" s="259"/>
      <c r="BA2" s="216"/>
      <c r="BB2" s="216"/>
      <c r="BC2" s="259"/>
      <c r="BD2" s="265"/>
      <c r="BE2" s="216"/>
      <c r="BF2" s="266"/>
    </row>
    <row r="3" spans="1:58" ht="15.75">
      <c r="A3" s="33"/>
      <c r="B3" s="39"/>
      <c r="C3" s="40"/>
      <c r="D3" s="39"/>
      <c r="E3" s="39"/>
      <c r="F3" s="39"/>
      <c r="G3" s="39"/>
      <c r="H3" s="39"/>
      <c r="I3" s="39"/>
      <c r="J3" s="39"/>
      <c r="K3" s="39"/>
      <c r="L3" s="34"/>
      <c r="M3" s="41" t="s">
        <v>116</v>
      </c>
      <c r="N3" s="34"/>
      <c r="O3" s="270" t="s">
        <v>117</v>
      </c>
      <c r="P3" s="216"/>
      <c r="Q3" s="216"/>
      <c r="R3" s="216"/>
      <c r="S3" s="216"/>
      <c r="T3" s="237"/>
      <c r="U3" s="242"/>
      <c r="V3" s="237"/>
      <c r="W3" s="242"/>
      <c r="X3" s="237"/>
      <c r="Y3" s="242"/>
      <c r="Z3" s="216"/>
      <c r="AA3" s="216"/>
      <c r="AB3" s="237"/>
      <c r="AC3" s="242"/>
      <c r="AD3" s="237"/>
      <c r="AE3" s="242"/>
      <c r="AF3" s="237"/>
      <c r="AG3" s="216"/>
      <c r="AH3" s="237"/>
      <c r="AI3" s="216"/>
      <c r="AJ3" s="216"/>
      <c r="AK3" s="216"/>
      <c r="AL3" s="216"/>
      <c r="AM3" s="216"/>
      <c r="AN3" s="216"/>
      <c r="AO3" s="216"/>
      <c r="AP3" s="242"/>
      <c r="AQ3" s="237"/>
      <c r="AR3" s="216"/>
      <c r="AS3" s="242"/>
      <c r="AT3" s="246"/>
      <c r="AU3" s="251"/>
      <c r="AV3" s="216"/>
      <c r="AW3" s="252"/>
      <c r="AX3" s="216"/>
      <c r="AY3" s="216"/>
      <c r="AZ3" s="259"/>
      <c r="BA3" s="216"/>
      <c r="BB3" s="216"/>
      <c r="BC3" s="259"/>
      <c r="BD3" s="265"/>
      <c r="BE3" s="216"/>
      <c r="BF3" s="266"/>
    </row>
    <row r="4" spans="1:58" ht="16.5" customHeight="1">
      <c r="A4" s="34"/>
      <c r="B4" s="42"/>
      <c r="C4" s="42"/>
      <c r="D4" s="42"/>
      <c r="E4" s="42"/>
      <c r="F4" s="42"/>
      <c r="G4" s="42"/>
      <c r="H4" s="42"/>
      <c r="I4" s="42"/>
      <c r="J4" s="42"/>
      <c r="K4" s="42"/>
      <c r="L4" s="34"/>
      <c r="M4" s="43" t="s">
        <v>118</v>
      </c>
      <c r="N4" s="34"/>
      <c r="O4" s="34"/>
      <c r="P4" s="34"/>
      <c r="Q4" s="34"/>
      <c r="R4" s="34"/>
      <c r="S4" s="34"/>
      <c r="T4" s="238"/>
      <c r="U4" s="243"/>
      <c r="V4" s="238"/>
      <c r="W4" s="243"/>
      <c r="X4" s="238"/>
      <c r="Y4" s="243"/>
      <c r="Z4" s="239"/>
      <c r="AA4" s="239"/>
      <c r="AB4" s="238"/>
      <c r="AC4" s="243"/>
      <c r="AD4" s="238"/>
      <c r="AE4" s="243"/>
      <c r="AF4" s="238"/>
      <c r="AG4" s="239"/>
      <c r="AH4" s="238"/>
      <c r="AI4" s="239"/>
      <c r="AJ4" s="239"/>
      <c r="AK4" s="239"/>
      <c r="AL4" s="239"/>
      <c r="AM4" s="239"/>
      <c r="AN4" s="239"/>
      <c r="AO4" s="239"/>
      <c r="AP4" s="243"/>
      <c r="AQ4" s="238"/>
      <c r="AR4" s="239"/>
      <c r="AS4" s="243"/>
      <c r="AT4" s="247"/>
      <c r="AU4" s="253"/>
      <c r="AV4" s="254"/>
      <c r="AW4" s="255"/>
      <c r="AX4" s="260"/>
      <c r="AY4" s="260"/>
      <c r="AZ4" s="261"/>
      <c r="BA4" s="260"/>
      <c r="BB4" s="260"/>
      <c r="BC4" s="261"/>
      <c r="BD4" s="267"/>
      <c r="BE4" s="268"/>
      <c r="BF4" s="269"/>
    </row>
    <row r="5" spans="1:58" ht="70.5" customHeight="1">
      <c r="A5" s="44" t="s">
        <v>119</v>
      </c>
      <c r="B5" s="44" t="s">
        <v>5</v>
      </c>
      <c r="C5" s="44" t="s">
        <v>45</v>
      </c>
      <c r="D5" s="44" t="s">
        <v>120</v>
      </c>
      <c r="E5" s="44" t="s">
        <v>44</v>
      </c>
      <c r="F5" s="44" t="s">
        <v>121</v>
      </c>
      <c r="G5" s="44" t="s">
        <v>122</v>
      </c>
      <c r="H5" s="44" t="s">
        <v>7</v>
      </c>
      <c r="I5" s="44" t="s">
        <v>70</v>
      </c>
      <c r="J5" s="44" t="s">
        <v>123</v>
      </c>
      <c r="K5" s="44" t="s">
        <v>43</v>
      </c>
      <c r="L5" s="44" t="s">
        <v>124</v>
      </c>
      <c r="M5" s="44" t="s">
        <v>125</v>
      </c>
      <c r="N5" s="44" t="s">
        <v>126</v>
      </c>
      <c r="O5" s="44" t="s">
        <v>127</v>
      </c>
      <c r="P5" s="44" t="s">
        <v>128</v>
      </c>
      <c r="Q5" s="44" t="s">
        <v>129</v>
      </c>
      <c r="R5" s="44" t="s">
        <v>130</v>
      </c>
      <c r="S5" s="44" t="s">
        <v>131</v>
      </c>
      <c r="T5" s="45" t="s">
        <v>132</v>
      </c>
      <c r="U5" s="46" t="s">
        <v>133</v>
      </c>
      <c r="V5" s="46" t="s">
        <v>132</v>
      </c>
      <c r="W5" s="46" t="s">
        <v>133</v>
      </c>
      <c r="X5" s="46" t="s">
        <v>132</v>
      </c>
      <c r="Y5" s="46" t="s">
        <v>133</v>
      </c>
      <c r="Z5" s="46" t="s">
        <v>132</v>
      </c>
      <c r="AA5" s="47" t="s">
        <v>133</v>
      </c>
      <c r="AB5" s="45" t="s">
        <v>132</v>
      </c>
      <c r="AC5" s="46" t="s">
        <v>133</v>
      </c>
      <c r="AD5" s="46" t="s">
        <v>132</v>
      </c>
      <c r="AE5" s="46" t="s">
        <v>133</v>
      </c>
      <c r="AF5" s="46" t="s">
        <v>132</v>
      </c>
      <c r="AG5" s="47" t="s">
        <v>133</v>
      </c>
      <c r="AH5" s="48" t="s">
        <v>132</v>
      </c>
      <c r="AI5" s="49" t="s">
        <v>134</v>
      </c>
      <c r="AJ5" s="50" t="s">
        <v>132</v>
      </c>
      <c r="AK5" s="51" t="s">
        <v>135</v>
      </c>
      <c r="AL5" s="52" t="s">
        <v>132</v>
      </c>
      <c r="AM5" s="53" t="s">
        <v>136</v>
      </c>
      <c r="AN5" s="54" t="s">
        <v>132</v>
      </c>
      <c r="AO5" s="55" t="s">
        <v>137</v>
      </c>
      <c r="AP5" s="56" t="s">
        <v>56</v>
      </c>
      <c r="AQ5" s="57" t="s">
        <v>132</v>
      </c>
      <c r="AR5" s="45" t="s">
        <v>138</v>
      </c>
      <c r="AS5" s="58" t="s">
        <v>139</v>
      </c>
      <c r="AT5" s="59" t="s">
        <v>140</v>
      </c>
      <c r="AU5" s="46" t="s">
        <v>132</v>
      </c>
      <c r="AV5" s="45" t="s">
        <v>141</v>
      </c>
      <c r="AW5" s="60" t="s">
        <v>63</v>
      </c>
      <c r="AX5" s="61" t="s">
        <v>132</v>
      </c>
      <c r="AY5" s="62" t="s">
        <v>142</v>
      </c>
      <c r="AZ5" s="63" t="s">
        <v>143</v>
      </c>
      <c r="BA5" s="61" t="s">
        <v>132</v>
      </c>
      <c r="BB5" s="62" t="s">
        <v>144</v>
      </c>
      <c r="BC5" s="63" t="s">
        <v>65</v>
      </c>
      <c r="BD5" s="64" t="s">
        <v>132</v>
      </c>
      <c r="BE5" s="65" t="s">
        <v>145</v>
      </c>
      <c r="BF5" s="66" t="s">
        <v>68</v>
      </c>
    </row>
    <row r="6" spans="1:58" ht="266.25" customHeight="1">
      <c r="A6" s="67">
        <v>1</v>
      </c>
      <c r="B6" s="68">
        <v>203</v>
      </c>
      <c r="C6" s="67">
        <v>2018</v>
      </c>
      <c r="D6" s="67" t="s">
        <v>146</v>
      </c>
      <c r="E6" s="67">
        <v>52</v>
      </c>
      <c r="F6" s="67" t="s">
        <v>147</v>
      </c>
      <c r="G6" s="67">
        <v>1</v>
      </c>
      <c r="H6" s="69" t="s">
        <v>30</v>
      </c>
      <c r="I6" s="68" t="s">
        <v>73</v>
      </c>
      <c r="J6" s="68" t="s">
        <v>94</v>
      </c>
      <c r="K6" s="68" t="s">
        <v>27</v>
      </c>
      <c r="L6" s="68" t="s">
        <v>148</v>
      </c>
      <c r="M6" s="68" t="s">
        <v>149</v>
      </c>
      <c r="N6" s="68" t="s">
        <v>150</v>
      </c>
      <c r="O6" s="68" t="s">
        <v>151</v>
      </c>
      <c r="P6" s="70">
        <v>1</v>
      </c>
      <c r="Q6" s="68" t="s">
        <v>152</v>
      </c>
      <c r="R6" s="71">
        <v>43252</v>
      </c>
      <c r="S6" s="72">
        <v>43524</v>
      </c>
      <c r="T6" s="73"/>
      <c r="U6" s="74"/>
      <c r="V6" s="74"/>
      <c r="W6" s="74"/>
      <c r="X6" s="74"/>
      <c r="Y6" s="74"/>
      <c r="Z6" s="75">
        <v>1</v>
      </c>
      <c r="AA6" s="76" t="s">
        <v>153</v>
      </c>
      <c r="AB6" s="73"/>
      <c r="AC6" s="74"/>
      <c r="AD6" s="74"/>
      <c r="AE6" s="74"/>
      <c r="AF6" s="74"/>
      <c r="AG6" s="77"/>
      <c r="AH6" s="78">
        <v>64</v>
      </c>
      <c r="AI6" s="76" t="s">
        <v>154</v>
      </c>
      <c r="AJ6" s="79">
        <v>1</v>
      </c>
      <c r="AK6" s="80" t="s">
        <v>155</v>
      </c>
      <c r="AL6" s="81"/>
      <c r="AM6" s="82"/>
      <c r="AN6" s="83">
        <v>1</v>
      </c>
      <c r="AO6" s="68" t="s">
        <v>156</v>
      </c>
      <c r="AP6" s="84" t="s">
        <v>57</v>
      </c>
      <c r="AQ6" s="85">
        <v>1</v>
      </c>
      <c r="AR6" s="68" t="s">
        <v>157</v>
      </c>
      <c r="AS6" s="84" t="s">
        <v>57</v>
      </c>
      <c r="AT6" s="86" t="s">
        <v>158</v>
      </c>
      <c r="AU6" s="87">
        <v>1</v>
      </c>
      <c r="AV6" s="88" t="s">
        <v>158</v>
      </c>
      <c r="AW6" s="89" t="s">
        <v>57</v>
      </c>
      <c r="AX6" s="87">
        <v>1</v>
      </c>
      <c r="AY6" s="88" t="s">
        <v>158</v>
      </c>
      <c r="AZ6" s="90" t="s">
        <v>57</v>
      </c>
      <c r="BA6" s="87">
        <v>1</v>
      </c>
      <c r="BB6" s="88" t="s">
        <v>158</v>
      </c>
      <c r="BC6" s="84" t="s">
        <v>57</v>
      </c>
      <c r="BD6" s="91">
        <v>1</v>
      </c>
      <c r="BE6" s="92" t="s">
        <v>158</v>
      </c>
      <c r="BF6" s="93" t="s">
        <v>57</v>
      </c>
    </row>
    <row r="7" spans="1:58" ht="371.25">
      <c r="A7" s="67">
        <v>2</v>
      </c>
      <c r="B7" s="68">
        <v>203</v>
      </c>
      <c r="C7" s="67">
        <v>2018</v>
      </c>
      <c r="D7" s="67" t="s">
        <v>146</v>
      </c>
      <c r="E7" s="67">
        <v>52</v>
      </c>
      <c r="F7" s="67" t="s">
        <v>159</v>
      </c>
      <c r="G7" s="67">
        <v>1</v>
      </c>
      <c r="H7" s="68" t="s">
        <v>30</v>
      </c>
      <c r="I7" s="68" t="s">
        <v>73</v>
      </c>
      <c r="J7" s="68" t="s">
        <v>160</v>
      </c>
      <c r="K7" s="68" t="s">
        <v>28</v>
      </c>
      <c r="L7" s="68" t="s">
        <v>161</v>
      </c>
      <c r="M7" s="68" t="s">
        <v>162</v>
      </c>
      <c r="N7" s="68" t="s">
        <v>163</v>
      </c>
      <c r="O7" s="68" t="s">
        <v>164</v>
      </c>
      <c r="P7" s="70">
        <v>1</v>
      </c>
      <c r="Q7" s="68" t="s">
        <v>152</v>
      </c>
      <c r="R7" s="71">
        <v>43245</v>
      </c>
      <c r="S7" s="72">
        <v>43554</v>
      </c>
      <c r="T7" s="73"/>
      <c r="U7" s="74"/>
      <c r="V7" s="74"/>
      <c r="W7" s="74"/>
      <c r="X7" s="74"/>
      <c r="Y7" s="74"/>
      <c r="Z7" s="75">
        <v>1.67</v>
      </c>
      <c r="AA7" s="76" t="s">
        <v>165</v>
      </c>
      <c r="AB7" s="73"/>
      <c r="AC7" s="74"/>
      <c r="AD7" s="74"/>
      <c r="AE7" s="74"/>
      <c r="AF7" s="74"/>
      <c r="AG7" s="77"/>
      <c r="AH7" s="78">
        <v>100</v>
      </c>
      <c r="AI7" s="76" t="s">
        <v>166</v>
      </c>
      <c r="AJ7" s="78">
        <v>100</v>
      </c>
      <c r="AK7" s="80" t="s">
        <v>167</v>
      </c>
      <c r="AL7" s="81"/>
      <c r="AM7" s="82"/>
      <c r="AN7" s="83">
        <v>1</v>
      </c>
      <c r="AO7" s="68" t="s">
        <v>168</v>
      </c>
      <c r="AP7" s="84" t="s">
        <v>57</v>
      </c>
      <c r="AQ7" s="85">
        <v>1</v>
      </c>
      <c r="AR7" s="68" t="s">
        <v>169</v>
      </c>
      <c r="AS7" s="84" t="s">
        <v>57</v>
      </c>
      <c r="AT7" s="86" t="s">
        <v>158</v>
      </c>
      <c r="AU7" s="87">
        <v>1</v>
      </c>
      <c r="AV7" s="67" t="s">
        <v>158</v>
      </c>
      <c r="AW7" s="89" t="s">
        <v>57</v>
      </c>
      <c r="AX7" s="87">
        <v>1</v>
      </c>
      <c r="AY7" s="67" t="s">
        <v>158</v>
      </c>
      <c r="AZ7" s="90" t="s">
        <v>57</v>
      </c>
      <c r="BA7" s="87">
        <v>1</v>
      </c>
      <c r="BB7" s="88" t="s">
        <v>158</v>
      </c>
      <c r="BC7" s="84" t="s">
        <v>57</v>
      </c>
      <c r="BD7" s="94">
        <v>1</v>
      </c>
      <c r="BE7" s="88" t="s">
        <v>158</v>
      </c>
      <c r="BF7" s="89" t="s">
        <v>57</v>
      </c>
    </row>
    <row r="8" spans="1:58" ht="360" customHeight="1">
      <c r="A8" s="67">
        <v>3</v>
      </c>
      <c r="B8" s="68">
        <v>203</v>
      </c>
      <c r="C8" s="67">
        <v>2018</v>
      </c>
      <c r="D8" s="67" t="s">
        <v>146</v>
      </c>
      <c r="E8" s="67">
        <v>52</v>
      </c>
      <c r="F8" s="67" t="s">
        <v>170</v>
      </c>
      <c r="G8" s="67">
        <v>1</v>
      </c>
      <c r="H8" s="68" t="s">
        <v>30</v>
      </c>
      <c r="I8" s="68" t="s">
        <v>171</v>
      </c>
      <c r="J8" s="68" t="s">
        <v>172</v>
      </c>
      <c r="K8" s="68" t="s">
        <v>28</v>
      </c>
      <c r="L8" s="68" t="s">
        <v>173</v>
      </c>
      <c r="M8" s="68" t="s">
        <v>174</v>
      </c>
      <c r="N8" s="68" t="s">
        <v>175</v>
      </c>
      <c r="O8" s="68" t="s">
        <v>176</v>
      </c>
      <c r="P8" s="67">
        <v>1</v>
      </c>
      <c r="Q8" s="68" t="s">
        <v>177</v>
      </c>
      <c r="R8" s="71">
        <v>43266</v>
      </c>
      <c r="S8" s="72">
        <v>43555</v>
      </c>
      <c r="T8" s="73"/>
      <c r="U8" s="74"/>
      <c r="V8" s="74"/>
      <c r="W8" s="74"/>
      <c r="X8" s="74"/>
      <c r="Y8" s="74"/>
      <c r="Z8" s="75">
        <v>1</v>
      </c>
      <c r="AA8" s="76" t="s">
        <v>178</v>
      </c>
      <c r="AB8" s="73"/>
      <c r="AC8" s="74"/>
      <c r="AD8" s="74"/>
      <c r="AE8" s="74"/>
      <c r="AF8" s="74"/>
      <c r="AG8" s="77"/>
      <c r="AH8" s="78">
        <v>100</v>
      </c>
      <c r="AI8" s="76" t="s">
        <v>179</v>
      </c>
      <c r="AJ8" s="78">
        <v>50</v>
      </c>
      <c r="AK8" s="80" t="s">
        <v>180</v>
      </c>
      <c r="AL8" s="95">
        <v>0.5</v>
      </c>
      <c r="AM8" s="82" t="s">
        <v>181</v>
      </c>
      <c r="AN8" s="83">
        <v>1</v>
      </c>
      <c r="AO8" s="68" t="s">
        <v>182</v>
      </c>
      <c r="AP8" s="84" t="s">
        <v>57</v>
      </c>
      <c r="AQ8" s="83">
        <v>1</v>
      </c>
      <c r="AR8" s="68" t="s">
        <v>183</v>
      </c>
      <c r="AS8" s="84" t="s">
        <v>57</v>
      </c>
      <c r="AT8" s="86" t="s">
        <v>158</v>
      </c>
      <c r="AU8" s="87">
        <v>1</v>
      </c>
      <c r="AV8" s="67" t="s">
        <v>158</v>
      </c>
      <c r="AW8" s="89" t="s">
        <v>57</v>
      </c>
      <c r="AX8" s="87">
        <v>1</v>
      </c>
      <c r="AY8" s="67" t="s">
        <v>158</v>
      </c>
      <c r="AZ8" s="90" t="s">
        <v>57</v>
      </c>
      <c r="BA8" s="87">
        <v>1</v>
      </c>
      <c r="BB8" s="88" t="s">
        <v>158</v>
      </c>
      <c r="BC8" s="84" t="s">
        <v>57</v>
      </c>
      <c r="BD8" s="94">
        <v>1</v>
      </c>
      <c r="BE8" s="88" t="s">
        <v>158</v>
      </c>
      <c r="BF8" s="89" t="s">
        <v>57</v>
      </c>
    </row>
    <row r="9" spans="1:58" ht="409.5">
      <c r="A9" s="67">
        <v>4</v>
      </c>
      <c r="B9" s="68">
        <v>203</v>
      </c>
      <c r="C9" s="67">
        <v>2018</v>
      </c>
      <c r="D9" s="67" t="s">
        <v>146</v>
      </c>
      <c r="E9" s="67">
        <v>52</v>
      </c>
      <c r="F9" s="67" t="s">
        <v>184</v>
      </c>
      <c r="G9" s="67">
        <v>1</v>
      </c>
      <c r="H9" s="68" t="s">
        <v>30</v>
      </c>
      <c r="I9" s="68" t="s">
        <v>73</v>
      </c>
      <c r="J9" s="68" t="s">
        <v>94</v>
      </c>
      <c r="K9" s="68" t="s">
        <v>10</v>
      </c>
      <c r="L9" s="68" t="s">
        <v>185</v>
      </c>
      <c r="M9" s="68" t="s">
        <v>186</v>
      </c>
      <c r="N9" s="68" t="s">
        <v>187</v>
      </c>
      <c r="O9" s="68" t="s">
        <v>188</v>
      </c>
      <c r="P9" s="70">
        <v>1</v>
      </c>
      <c r="Q9" s="68" t="s">
        <v>189</v>
      </c>
      <c r="R9" s="71">
        <v>43344</v>
      </c>
      <c r="S9" s="72">
        <v>43586</v>
      </c>
      <c r="T9" s="73"/>
      <c r="U9" s="74"/>
      <c r="V9" s="75">
        <v>1</v>
      </c>
      <c r="W9" s="96" t="s">
        <v>190</v>
      </c>
      <c r="X9" s="74"/>
      <c r="Y9" s="74"/>
      <c r="Z9" s="74"/>
      <c r="AA9" s="77"/>
      <c r="AB9" s="73"/>
      <c r="AC9" s="74"/>
      <c r="AD9" s="74"/>
      <c r="AE9" s="74"/>
      <c r="AF9" s="74"/>
      <c r="AG9" s="77"/>
      <c r="AH9" s="78">
        <v>0</v>
      </c>
      <c r="AI9" s="76" t="s">
        <v>191</v>
      </c>
      <c r="AJ9" s="78">
        <v>50</v>
      </c>
      <c r="AK9" s="80" t="s">
        <v>192</v>
      </c>
      <c r="AL9" s="81">
        <v>100</v>
      </c>
      <c r="AM9" s="82" t="s">
        <v>193</v>
      </c>
      <c r="AN9" s="83">
        <v>1</v>
      </c>
      <c r="AO9" s="68" t="s">
        <v>194</v>
      </c>
      <c r="AP9" s="84" t="s">
        <v>57</v>
      </c>
      <c r="AQ9" s="97"/>
      <c r="AR9" s="67"/>
      <c r="AS9" s="98" t="s">
        <v>57</v>
      </c>
      <c r="AT9" s="86" t="s">
        <v>158</v>
      </c>
      <c r="AU9" s="87">
        <v>1</v>
      </c>
      <c r="AV9" s="67" t="s">
        <v>158</v>
      </c>
      <c r="AW9" s="89" t="s">
        <v>57</v>
      </c>
      <c r="AX9" s="87">
        <v>1</v>
      </c>
      <c r="AY9" s="67" t="s">
        <v>158</v>
      </c>
      <c r="AZ9" s="90" t="s">
        <v>57</v>
      </c>
      <c r="BA9" s="87">
        <v>1</v>
      </c>
      <c r="BB9" s="88" t="s">
        <v>158</v>
      </c>
      <c r="BC9" s="84" t="s">
        <v>57</v>
      </c>
      <c r="BD9" s="94">
        <v>1</v>
      </c>
      <c r="BE9" s="88" t="s">
        <v>158</v>
      </c>
      <c r="BF9" s="89" t="s">
        <v>57</v>
      </c>
    </row>
    <row r="10" spans="1:58" ht="409.5">
      <c r="A10" s="67">
        <v>5</v>
      </c>
      <c r="B10" s="68">
        <v>203</v>
      </c>
      <c r="C10" s="67">
        <v>2018</v>
      </c>
      <c r="D10" s="67" t="s">
        <v>146</v>
      </c>
      <c r="E10" s="67">
        <v>52</v>
      </c>
      <c r="F10" s="67" t="s">
        <v>195</v>
      </c>
      <c r="G10" s="67">
        <v>1</v>
      </c>
      <c r="H10" s="68" t="s">
        <v>30</v>
      </c>
      <c r="I10" s="68" t="s">
        <v>73</v>
      </c>
      <c r="J10" s="68" t="s">
        <v>94</v>
      </c>
      <c r="K10" s="68" t="s">
        <v>27</v>
      </c>
      <c r="L10" s="68" t="s">
        <v>196</v>
      </c>
      <c r="M10" s="68" t="s">
        <v>197</v>
      </c>
      <c r="N10" s="68" t="s">
        <v>198</v>
      </c>
      <c r="O10" s="68" t="s">
        <v>199</v>
      </c>
      <c r="P10" s="70">
        <v>1</v>
      </c>
      <c r="Q10" s="68" t="s">
        <v>189</v>
      </c>
      <c r="R10" s="71">
        <v>43344</v>
      </c>
      <c r="S10" s="72">
        <v>43586</v>
      </c>
      <c r="T10" s="73"/>
      <c r="U10" s="74"/>
      <c r="V10" s="75">
        <v>1</v>
      </c>
      <c r="W10" s="96" t="s">
        <v>200</v>
      </c>
      <c r="X10" s="74"/>
      <c r="Y10" s="74"/>
      <c r="Z10" s="74"/>
      <c r="AA10" s="77"/>
      <c r="AB10" s="73"/>
      <c r="AC10" s="74"/>
      <c r="AD10" s="74"/>
      <c r="AE10" s="74"/>
      <c r="AF10" s="74"/>
      <c r="AG10" s="77"/>
      <c r="AH10" s="78">
        <v>0</v>
      </c>
      <c r="AI10" s="76" t="s">
        <v>201</v>
      </c>
      <c r="AJ10" s="78">
        <v>0</v>
      </c>
      <c r="AK10" s="80" t="s">
        <v>202</v>
      </c>
      <c r="AL10" s="81">
        <v>80</v>
      </c>
      <c r="AM10" s="82" t="s">
        <v>203</v>
      </c>
      <c r="AN10" s="83">
        <v>1</v>
      </c>
      <c r="AO10" s="68" t="s">
        <v>204</v>
      </c>
      <c r="AP10" s="84" t="s">
        <v>57</v>
      </c>
      <c r="AQ10" s="97"/>
      <c r="AR10" s="67"/>
      <c r="AS10" s="98" t="s">
        <v>57</v>
      </c>
      <c r="AT10" s="86" t="s">
        <v>158</v>
      </c>
      <c r="AU10" s="87">
        <v>1</v>
      </c>
      <c r="AV10" s="67" t="s">
        <v>158</v>
      </c>
      <c r="AW10" s="89" t="s">
        <v>57</v>
      </c>
      <c r="AX10" s="87">
        <v>1</v>
      </c>
      <c r="AY10" s="67" t="s">
        <v>158</v>
      </c>
      <c r="AZ10" s="90" t="s">
        <v>57</v>
      </c>
      <c r="BA10" s="87">
        <v>1</v>
      </c>
      <c r="BB10" s="88" t="s">
        <v>158</v>
      </c>
      <c r="BC10" s="84" t="s">
        <v>57</v>
      </c>
      <c r="BD10" s="94">
        <v>1</v>
      </c>
      <c r="BE10" s="88" t="s">
        <v>158</v>
      </c>
      <c r="BF10" s="89" t="s">
        <v>57</v>
      </c>
    </row>
    <row r="11" spans="1:58" ht="409.5">
      <c r="A11" s="67">
        <v>6</v>
      </c>
      <c r="B11" s="68">
        <v>203</v>
      </c>
      <c r="C11" s="67">
        <v>2018</v>
      </c>
      <c r="D11" s="67" t="s">
        <v>146</v>
      </c>
      <c r="E11" s="67">
        <v>52</v>
      </c>
      <c r="F11" s="67" t="s">
        <v>205</v>
      </c>
      <c r="G11" s="67">
        <v>1</v>
      </c>
      <c r="H11" s="68" t="s">
        <v>30</v>
      </c>
      <c r="I11" s="68" t="s">
        <v>73</v>
      </c>
      <c r="J11" s="68" t="s">
        <v>94</v>
      </c>
      <c r="K11" s="68" t="s">
        <v>28</v>
      </c>
      <c r="L11" s="68" t="s">
        <v>206</v>
      </c>
      <c r="M11" s="68" t="s">
        <v>207</v>
      </c>
      <c r="N11" s="68" t="s">
        <v>208</v>
      </c>
      <c r="O11" s="68" t="s">
        <v>209</v>
      </c>
      <c r="P11" s="70">
        <v>1</v>
      </c>
      <c r="Q11" s="68" t="s">
        <v>189</v>
      </c>
      <c r="R11" s="71">
        <v>43344</v>
      </c>
      <c r="S11" s="72">
        <v>43586</v>
      </c>
      <c r="T11" s="73"/>
      <c r="U11" s="74"/>
      <c r="V11" s="75">
        <v>1</v>
      </c>
      <c r="W11" s="96" t="s">
        <v>210</v>
      </c>
      <c r="X11" s="74"/>
      <c r="Y11" s="74"/>
      <c r="Z11" s="74"/>
      <c r="AA11" s="77"/>
      <c r="AB11" s="73"/>
      <c r="AC11" s="74"/>
      <c r="AD11" s="74"/>
      <c r="AE11" s="74"/>
      <c r="AF11" s="74"/>
      <c r="AG11" s="77"/>
      <c r="AH11" s="78">
        <v>0</v>
      </c>
      <c r="AI11" s="76" t="s">
        <v>211</v>
      </c>
      <c r="AJ11" s="78">
        <v>0</v>
      </c>
      <c r="AK11" s="80" t="s">
        <v>212</v>
      </c>
      <c r="AL11" s="81">
        <v>100</v>
      </c>
      <c r="AM11" s="82" t="s">
        <v>193</v>
      </c>
      <c r="AN11" s="83">
        <v>1</v>
      </c>
      <c r="AO11" s="68" t="s">
        <v>213</v>
      </c>
      <c r="AP11" s="84" t="s">
        <v>57</v>
      </c>
      <c r="AQ11" s="97"/>
      <c r="AR11" s="67"/>
      <c r="AS11" s="98" t="s">
        <v>57</v>
      </c>
      <c r="AT11" s="86" t="s">
        <v>158</v>
      </c>
      <c r="AU11" s="87">
        <v>1</v>
      </c>
      <c r="AV11" s="88" t="s">
        <v>158</v>
      </c>
      <c r="AW11" s="89" t="s">
        <v>57</v>
      </c>
      <c r="AX11" s="87">
        <v>1</v>
      </c>
      <c r="AY11" s="67" t="s">
        <v>158</v>
      </c>
      <c r="AZ11" s="90" t="s">
        <v>57</v>
      </c>
      <c r="BA11" s="87">
        <v>1</v>
      </c>
      <c r="BB11" s="88" t="s">
        <v>158</v>
      </c>
      <c r="BC11" s="84" t="s">
        <v>57</v>
      </c>
      <c r="BD11" s="94">
        <v>1</v>
      </c>
      <c r="BE11" s="88" t="s">
        <v>158</v>
      </c>
      <c r="BF11" s="89" t="s">
        <v>57</v>
      </c>
    </row>
    <row r="12" spans="1:58" ht="409.5">
      <c r="A12" s="67">
        <v>7</v>
      </c>
      <c r="B12" s="68">
        <v>203</v>
      </c>
      <c r="C12" s="67">
        <v>2018</v>
      </c>
      <c r="D12" s="67" t="s">
        <v>146</v>
      </c>
      <c r="E12" s="67">
        <v>52</v>
      </c>
      <c r="F12" s="67" t="s">
        <v>214</v>
      </c>
      <c r="G12" s="67">
        <v>1</v>
      </c>
      <c r="H12" s="68" t="s">
        <v>30</v>
      </c>
      <c r="I12" s="68" t="s">
        <v>73</v>
      </c>
      <c r="J12" s="68" t="s">
        <v>94</v>
      </c>
      <c r="K12" s="68" t="s">
        <v>28</v>
      </c>
      <c r="L12" s="68" t="s">
        <v>215</v>
      </c>
      <c r="M12" s="68" t="s">
        <v>216</v>
      </c>
      <c r="N12" s="68" t="s">
        <v>217</v>
      </c>
      <c r="O12" s="68" t="s">
        <v>218</v>
      </c>
      <c r="P12" s="70">
        <v>1</v>
      </c>
      <c r="Q12" s="68" t="s">
        <v>189</v>
      </c>
      <c r="R12" s="71">
        <v>43344</v>
      </c>
      <c r="S12" s="72">
        <v>43586</v>
      </c>
      <c r="T12" s="73"/>
      <c r="U12" s="74"/>
      <c r="V12" s="75">
        <v>1</v>
      </c>
      <c r="W12" s="96" t="s">
        <v>219</v>
      </c>
      <c r="X12" s="74"/>
      <c r="Y12" s="74"/>
      <c r="Z12" s="74"/>
      <c r="AA12" s="77"/>
      <c r="AB12" s="73"/>
      <c r="AC12" s="74"/>
      <c r="AD12" s="74"/>
      <c r="AE12" s="74"/>
      <c r="AF12" s="74"/>
      <c r="AG12" s="77"/>
      <c r="AH12" s="78">
        <v>0</v>
      </c>
      <c r="AI12" s="76" t="s">
        <v>220</v>
      </c>
      <c r="AJ12" s="78">
        <v>100</v>
      </c>
      <c r="AK12" s="80" t="s">
        <v>221</v>
      </c>
      <c r="AL12" s="81">
        <v>100</v>
      </c>
      <c r="AM12" s="82" t="s">
        <v>222</v>
      </c>
      <c r="AN12" s="83">
        <v>1</v>
      </c>
      <c r="AO12" s="68" t="s">
        <v>223</v>
      </c>
      <c r="AP12" s="84" t="s">
        <v>57</v>
      </c>
      <c r="AQ12" s="97"/>
      <c r="AR12" s="67"/>
      <c r="AS12" s="98" t="s">
        <v>57</v>
      </c>
      <c r="AT12" s="86" t="s">
        <v>158</v>
      </c>
      <c r="AU12" s="87">
        <v>1</v>
      </c>
      <c r="AV12" s="67" t="s">
        <v>158</v>
      </c>
      <c r="AW12" s="89" t="s">
        <v>57</v>
      </c>
      <c r="AX12" s="87">
        <v>1</v>
      </c>
      <c r="AY12" s="67" t="s">
        <v>158</v>
      </c>
      <c r="AZ12" s="90" t="s">
        <v>57</v>
      </c>
      <c r="BA12" s="87">
        <v>1</v>
      </c>
      <c r="BB12" s="88" t="s">
        <v>158</v>
      </c>
      <c r="BC12" s="84" t="s">
        <v>57</v>
      </c>
      <c r="BD12" s="94">
        <v>1</v>
      </c>
      <c r="BE12" s="88" t="s">
        <v>158</v>
      </c>
      <c r="BF12" s="89" t="s">
        <v>57</v>
      </c>
    </row>
    <row r="13" spans="1:58" ht="131.25" customHeight="1">
      <c r="A13" s="67">
        <v>8</v>
      </c>
      <c r="B13" s="68">
        <v>203</v>
      </c>
      <c r="C13" s="67">
        <v>2018</v>
      </c>
      <c r="D13" s="67" t="s">
        <v>146</v>
      </c>
      <c r="E13" s="67">
        <v>52</v>
      </c>
      <c r="F13" s="67" t="s">
        <v>224</v>
      </c>
      <c r="G13" s="67">
        <v>1</v>
      </c>
      <c r="H13" s="68" t="s">
        <v>30</v>
      </c>
      <c r="I13" s="68" t="s">
        <v>73</v>
      </c>
      <c r="J13" s="68" t="s">
        <v>94</v>
      </c>
      <c r="K13" s="68" t="s">
        <v>28</v>
      </c>
      <c r="L13" s="68" t="s">
        <v>225</v>
      </c>
      <c r="M13" s="68" t="s">
        <v>226</v>
      </c>
      <c r="N13" s="68" t="s">
        <v>227</v>
      </c>
      <c r="O13" s="68" t="s">
        <v>228</v>
      </c>
      <c r="P13" s="70">
        <v>1</v>
      </c>
      <c r="Q13" s="68" t="s">
        <v>189</v>
      </c>
      <c r="R13" s="71">
        <v>43344</v>
      </c>
      <c r="S13" s="72">
        <v>43586</v>
      </c>
      <c r="T13" s="73"/>
      <c r="U13" s="74"/>
      <c r="V13" s="75">
        <v>1</v>
      </c>
      <c r="W13" s="96" t="s">
        <v>229</v>
      </c>
      <c r="X13" s="74"/>
      <c r="Y13" s="74"/>
      <c r="Z13" s="74"/>
      <c r="AA13" s="77"/>
      <c r="AB13" s="73"/>
      <c r="AC13" s="74"/>
      <c r="AD13" s="74"/>
      <c r="AE13" s="74"/>
      <c r="AF13" s="74"/>
      <c r="AG13" s="77"/>
      <c r="AH13" s="78">
        <v>100</v>
      </c>
      <c r="AI13" s="76" t="s">
        <v>230</v>
      </c>
      <c r="AJ13" s="78"/>
      <c r="AK13" s="80"/>
      <c r="AL13" s="81">
        <v>100</v>
      </c>
      <c r="AM13" s="82" t="s">
        <v>231</v>
      </c>
      <c r="AN13" s="83">
        <v>1</v>
      </c>
      <c r="AO13" s="68" t="s">
        <v>232</v>
      </c>
      <c r="AP13" s="84" t="s">
        <v>57</v>
      </c>
      <c r="AQ13" s="97"/>
      <c r="AR13" s="67"/>
      <c r="AS13" s="98" t="s">
        <v>57</v>
      </c>
      <c r="AT13" s="86" t="s">
        <v>158</v>
      </c>
      <c r="AU13" s="87">
        <v>1</v>
      </c>
      <c r="AV13" s="67" t="s">
        <v>158</v>
      </c>
      <c r="AW13" s="89" t="s">
        <v>57</v>
      </c>
      <c r="AX13" s="87">
        <v>1</v>
      </c>
      <c r="AY13" s="67" t="s">
        <v>158</v>
      </c>
      <c r="AZ13" s="90" t="s">
        <v>57</v>
      </c>
      <c r="BA13" s="87">
        <v>1</v>
      </c>
      <c r="BB13" s="88" t="s">
        <v>158</v>
      </c>
      <c r="BC13" s="84" t="s">
        <v>57</v>
      </c>
      <c r="BD13" s="94">
        <v>1</v>
      </c>
      <c r="BE13" s="88" t="s">
        <v>158</v>
      </c>
      <c r="BF13" s="89" t="s">
        <v>57</v>
      </c>
    </row>
    <row r="14" spans="1:58" ht="292.5">
      <c r="A14" s="67">
        <v>9</v>
      </c>
      <c r="B14" s="68">
        <v>203</v>
      </c>
      <c r="C14" s="67">
        <v>2018</v>
      </c>
      <c r="D14" s="67" t="s">
        <v>146</v>
      </c>
      <c r="E14" s="67">
        <v>52</v>
      </c>
      <c r="F14" s="67" t="s">
        <v>159</v>
      </c>
      <c r="G14" s="67">
        <v>2</v>
      </c>
      <c r="H14" s="68" t="s">
        <v>30</v>
      </c>
      <c r="I14" s="68" t="s">
        <v>73</v>
      </c>
      <c r="J14" s="68" t="s">
        <v>160</v>
      </c>
      <c r="K14" s="68" t="s">
        <v>28</v>
      </c>
      <c r="L14" s="68" t="s">
        <v>161</v>
      </c>
      <c r="M14" s="68" t="s">
        <v>233</v>
      </c>
      <c r="N14" s="68" t="s">
        <v>234</v>
      </c>
      <c r="O14" s="68" t="s">
        <v>235</v>
      </c>
      <c r="P14" s="70">
        <v>1</v>
      </c>
      <c r="Q14" s="68" t="s">
        <v>236</v>
      </c>
      <c r="R14" s="71">
        <v>43243</v>
      </c>
      <c r="S14" s="72">
        <v>43602</v>
      </c>
      <c r="T14" s="99">
        <v>100</v>
      </c>
      <c r="U14" s="81" t="s">
        <v>237</v>
      </c>
      <c r="V14" s="74"/>
      <c r="W14" s="96"/>
      <c r="X14" s="74"/>
      <c r="Y14" s="74"/>
      <c r="Z14" s="74"/>
      <c r="AA14" s="77"/>
      <c r="AB14" s="73"/>
      <c r="AC14" s="74"/>
      <c r="AD14" s="74"/>
      <c r="AE14" s="74"/>
      <c r="AF14" s="74"/>
      <c r="AG14" s="77"/>
      <c r="AH14" s="78">
        <v>0</v>
      </c>
      <c r="AI14" s="76" t="s">
        <v>238</v>
      </c>
      <c r="AJ14" s="78">
        <v>100</v>
      </c>
      <c r="AK14" s="80" t="s">
        <v>239</v>
      </c>
      <c r="AL14" s="81"/>
      <c r="AM14" s="82"/>
      <c r="AN14" s="83">
        <v>1</v>
      </c>
      <c r="AO14" s="68" t="s">
        <v>240</v>
      </c>
      <c r="AP14" s="84" t="s">
        <v>57</v>
      </c>
      <c r="AQ14" s="97"/>
      <c r="AR14" s="67"/>
      <c r="AS14" s="98" t="s">
        <v>57</v>
      </c>
      <c r="AT14" s="86" t="s">
        <v>158</v>
      </c>
      <c r="AU14" s="87">
        <v>1</v>
      </c>
      <c r="AV14" s="67" t="s">
        <v>158</v>
      </c>
      <c r="AW14" s="89" t="s">
        <v>57</v>
      </c>
      <c r="AX14" s="87">
        <v>1</v>
      </c>
      <c r="AY14" s="67" t="s">
        <v>158</v>
      </c>
      <c r="AZ14" s="90" t="s">
        <v>57</v>
      </c>
      <c r="BA14" s="87">
        <v>1</v>
      </c>
      <c r="BB14" s="88" t="s">
        <v>158</v>
      </c>
      <c r="BC14" s="84" t="s">
        <v>57</v>
      </c>
      <c r="BD14" s="94">
        <v>1</v>
      </c>
      <c r="BE14" s="88" t="s">
        <v>158</v>
      </c>
      <c r="BF14" s="89" t="s">
        <v>57</v>
      </c>
    </row>
    <row r="15" spans="1:58" ht="409.5">
      <c r="A15" s="67">
        <v>10</v>
      </c>
      <c r="B15" s="68">
        <v>203</v>
      </c>
      <c r="C15" s="67">
        <v>2018</v>
      </c>
      <c r="D15" s="67" t="s">
        <v>146</v>
      </c>
      <c r="E15" s="67">
        <v>52</v>
      </c>
      <c r="F15" s="67" t="s">
        <v>241</v>
      </c>
      <c r="G15" s="67">
        <v>2</v>
      </c>
      <c r="H15" s="68" t="s">
        <v>30</v>
      </c>
      <c r="I15" s="68" t="s">
        <v>242</v>
      </c>
      <c r="J15" s="68" t="s">
        <v>243</v>
      </c>
      <c r="K15" s="68" t="s">
        <v>28</v>
      </c>
      <c r="L15" s="68" t="s">
        <v>244</v>
      </c>
      <c r="M15" s="68" t="s">
        <v>245</v>
      </c>
      <c r="N15" s="68" t="s">
        <v>246</v>
      </c>
      <c r="O15" s="68" t="s">
        <v>247</v>
      </c>
      <c r="P15" s="70">
        <v>1</v>
      </c>
      <c r="Q15" s="68" t="s">
        <v>248</v>
      </c>
      <c r="R15" s="71">
        <v>43252</v>
      </c>
      <c r="S15" s="72">
        <v>43602</v>
      </c>
      <c r="T15" s="73"/>
      <c r="U15" s="74"/>
      <c r="V15" s="74"/>
      <c r="W15" s="74"/>
      <c r="X15" s="75">
        <v>1</v>
      </c>
      <c r="Y15" s="96" t="s">
        <v>249</v>
      </c>
      <c r="Z15" s="74"/>
      <c r="AA15" s="77"/>
      <c r="AB15" s="73"/>
      <c r="AC15" s="74"/>
      <c r="AD15" s="74"/>
      <c r="AE15" s="74"/>
      <c r="AF15" s="74"/>
      <c r="AG15" s="77"/>
      <c r="AH15" s="78">
        <v>0</v>
      </c>
      <c r="AI15" s="76" t="s">
        <v>250</v>
      </c>
      <c r="AJ15" s="78">
        <v>100</v>
      </c>
      <c r="AK15" s="80" t="s">
        <v>251</v>
      </c>
      <c r="AL15" s="81"/>
      <c r="AM15" s="82"/>
      <c r="AN15" s="83">
        <v>1</v>
      </c>
      <c r="AO15" s="68" t="s">
        <v>252</v>
      </c>
      <c r="AP15" s="84" t="s">
        <v>57</v>
      </c>
      <c r="AQ15" s="97"/>
      <c r="AR15" s="67"/>
      <c r="AS15" s="98" t="s">
        <v>57</v>
      </c>
      <c r="AT15" s="86" t="s">
        <v>158</v>
      </c>
      <c r="AU15" s="87">
        <v>1</v>
      </c>
      <c r="AV15" s="67" t="s">
        <v>158</v>
      </c>
      <c r="AW15" s="89" t="s">
        <v>57</v>
      </c>
      <c r="AX15" s="87">
        <v>1</v>
      </c>
      <c r="AY15" s="67" t="s">
        <v>158</v>
      </c>
      <c r="AZ15" s="90" t="s">
        <v>57</v>
      </c>
      <c r="BA15" s="87">
        <v>1</v>
      </c>
      <c r="BB15" s="88" t="s">
        <v>158</v>
      </c>
      <c r="BC15" s="84" t="s">
        <v>57</v>
      </c>
      <c r="BD15" s="94">
        <v>1</v>
      </c>
      <c r="BE15" s="88" t="s">
        <v>158</v>
      </c>
      <c r="BF15" s="89" t="s">
        <v>57</v>
      </c>
    </row>
    <row r="16" spans="1:58" ht="213.75">
      <c r="A16" s="67">
        <v>11</v>
      </c>
      <c r="B16" s="68">
        <v>203</v>
      </c>
      <c r="C16" s="67">
        <v>2018</v>
      </c>
      <c r="D16" s="67" t="s">
        <v>146</v>
      </c>
      <c r="E16" s="67">
        <v>52</v>
      </c>
      <c r="F16" s="67" t="s">
        <v>253</v>
      </c>
      <c r="G16" s="67">
        <v>1</v>
      </c>
      <c r="H16" s="68" t="s">
        <v>30</v>
      </c>
      <c r="I16" s="68" t="s">
        <v>242</v>
      </c>
      <c r="J16" s="68" t="s">
        <v>243</v>
      </c>
      <c r="K16" s="68" t="s">
        <v>27</v>
      </c>
      <c r="L16" s="68" t="s">
        <v>254</v>
      </c>
      <c r="M16" s="68" t="s">
        <v>255</v>
      </c>
      <c r="N16" s="68" t="s">
        <v>256</v>
      </c>
      <c r="O16" s="68" t="s">
        <v>257</v>
      </c>
      <c r="P16" s="70">
        <v>1</v>
      </c>
      <c r="Q16" s="68" t="s">
        <v>189</v>
      </c>
      <c r="R16" s="71">
        <v>43466</v>
      </c>
      <c r="S16" s="72">
        <v>43602</v>
      </c>
      <c r="T16" s="73"/>
      <c r="U16" s="74"/>
      <c r="V16" s="75">
        <v>1</v>
      </c>
      <c r="W16" s="96" t="s">
        <v>258</v>
      </c>
      <c r="X16" s="74"/>
      <c r="Y16" s="74"/>
      <c r="Z16" s="74"/>
      <c r="AA16" s="77"/>
      <c r="AB16" s="73"/>
      <c r="AC16" s="74"/>
      <c r="AD16" s="74"/>
      <c r="AE16" s="74"/>
      <c r="AF16" s="74"/>
      <c r="AG16" s="77"/>
      <c r="AH16" s="78">
        <v>100</v>
      </c>
      <c r="AI16" s="76" t="s">
        <v>259</v>
      </c>
      <c r="AJ16" s="78">
        <v>100</v>
      </c>
      <c r="AK16" s="100" t="s">
        <v>260</v>
      </c>
      <c r="AL16" s="81">
        <v>100</v>
      </c>
      <c r="AM16" s="82" t="s">
        <v>261</v>
      </c>
      <c r="AN16" s="83">
        <v>1</v>
      </c>
      <c r="AO16" s="68" t="s">
        <v>262</v>
      </c>
      <c r="AP16" s="84" t="s">
        <v>57</v>
      </c>
      <c r="AQ16" s="97"/>
      <c r="AR16" s="67"/>
      <c r="AS16" s="98" t="s">
        <v>57</v>
      </c>
      <c r="AT16" s="86" t="s">
        <v>158</v>
      </c>
      <c r="AU16" s="87">
        <v>1</v>
      </c>
      <c r="AV16" s="67" t="s">
        <v>158</v>
      </c>
      <c r="AW16" s="89" t="s">
        <v>57</v>
      </c>
      <c r="AX16" s="87">
        <v>1</v>
      </c>
      <c r="AY16" s="67" t="s">
        <v>158</v>
      </c>
      <c r="AZ16" s="90" t="s">
        <v>57</v>
      </c>
      <c r="BA16" s="87">
        <v>1</v>
      </c>
      <c r="BB16" s="88" t="s">
        <v>158</v>
      </c>
      <c r="BC16" s="84" t="s">
        <v>57</v>
      </c>
      <c r="BD16" s="94">
        <v>1</v>
      </c>
      <c r="BE16" s="88" t="s">
        <v>158</v>
      </c>
      <c r="BF16" s="89" t="s">
        <v>57</v>
      </c>
    </row>
    <row r="17" spans="1:58" ht="409.5">
      <c r="A17" s="67">
        <v>12</v>
      </c>
      <c r="B17" s="68">
        <v>203</v>
      </c>
      <c r="C17" s="67">
        <v>2018</v>
      </c>
      <c r="D17" s="67" t="s">
        <v>146</v>
      </c>
      <c r="E17" s="67">
        <v>52</v>
      </c>
      <c r="F17" s="67" t="s">
        <v>241</v>
      </c>
      <c r="G17" s="67">
        <v>1</v>
      </c>
      <c r="H17" s="68" t="s">
        <v>30</v>
      </c>
      <c r="I17" s="68" t="s">
        <v>242</v>
      </c>
      <c r="J17" s="68" t="s">
        <v>243</v>
      </c>
      <c r="K17" s="68" t="s">
        <v>28</v>
      </c>
      <c r="L17" s="68" t="s">
        <v>244</v>
      </c>
      <c r="M17" s="68" t="s">
        <v>263</v>
      </c>
      <c r="N17" s="68" t="s">
        <v>264</v>
      </c>
      <c r="O17" s="68" t="s">
        <v>265</v>
      </c>
      <c r="P17" s="70">
        <v>1</v>
      </c>
      <c r="Q17" s="68" t="s">
        <v>189</v>
      </c>
      <c r="R17" s="71">
        <v>43344</v>
      </c>
      <c r="S17" s="72">
        <v>43602</v>
      </c>
      <c r="T17" s="73"/>
      <c r="U17" s="74"/>
      <c r="V17" s="75">
        <v>0.5</v>
      </c>
      <c r="W17" s="96" t="s">
        <v>266</v>
      </c>
      <c r="X17" s="74"/>
      <c r="Y17" s="74"/>
      <c r="Z17" s="74"/>
      <c r="AA17" s="77"/>
      <c r="AB17" s="73"/>
      <c r="AC17" s="74"/>
      <c r="AD17" s="74"/>
      <c r="AE17" s="74"/>
      <c r="AF17" s="74"/>
      <c r="AG17" s="77"/>
      <c r="AH17" s="78">
        <v>0</v>
      </c>
      <c r="AI17" s="76" t="s">
        <v>267</v>
      </c>
      <c r="AJ17" s="78">
        <v>50</v>
      </c>
      <c r="AK17" s="80" t="s">
        <v>268</v>
      </c>
      <c r="AL17" s="81">
        <v>100</v>
      </c>
      <c r="AM17" s="82" t="s">
        <v>269</v>
      </c>
      <c r="AN17" s="83">
        <v>1</v>
      </c>
      <c r="AO17" s="68" t="s">
        <v>270</v>
      </c>
      <c r="AP17" s="84" t="s">
        <v>57</v>
      </c>
      <c r="AQ17" s="97"/>
      <c r="AR17" s="67"/>
      <c r="AS17" s="98" t="s">
        <v>57</v>
      </c>
      <c r="AT17" s="86" t="s">
        <v>158</v>
      </c>
      <c r="AU17" s="87">
        <v>1</v>
      </c>
      <c r="AV17" s="67" t="s">
        <v>158</v>
      </c>
      <c r="AW17" s="89" t="s">
        <v>57</v>
      </c>
      <c r="AX17" s="87">
        <v>1</v>
      </c>
      <c r="AY17" s="67" t="s">
        <v>158</v>
      </c>
      <c r="AZ17" s="90" t="s">
        <v>57</v>
      </c>
      <c r="BA17" s="87">
        <v>1</v>
      </c>
      <c r="BB17" s="88" t="s">
        <v>158</v>
      </c>
      <c r="BC17" s="84" t="s">
        <v>57</v>
      </c>
      <c r="BD17" s="94">
        <v>1</v>
      </c>
      <c r="BE17" s="88" t="s">
        <v>158</v>
      </c>
      <c r="BF17" s="89" t="s">
        <v>57</v>
      </c>
    </row>
    <row r="18" spans="1:58" ht="409.5">
      <c r="A18" s="67">
        <v>13</v>
      </c>
      <c r="B18" s="68">
        <v>203</v>
      </c>
      <c r="C18" s="67">
        <v>2018</v>
      </c>
      <c r="D18" s="67" t="s">
        <v>146</v>
      </c>
      <c r="E18" s="67">
        <v>52</v>
      </c>
      <c r="F18" s="67" t="s">
        <v>271</v>
      </c>
      <c r="G18" s="67">
        <v>1</v>
      </c>
      <c r="H18" s="68" t="s">
        <v>30</v>
      </c>
      <c r="I18" s="68" t="s">
        <v>242</v>
      </c>
      <c r="J18" s="68" t="s">
        <v>243</v>
      </c>
      <c r="K18" s="68" t="s">
        <v>27</v>
      </c>
      <c r="L18" s="68" t="s">
        <v>272</v>
      </c>
      <c r="M18" s="68" t="s">
        <v>273</v>
      </c>
      <c r="N18" s="68" t="s">
        <v>274</v>
      </c>
      <c r="O18" s="68" t="s">
        <v>275</v>
      </c>
      <c r="P18" s="70">
        <v>1</v>
      </c>
      <c r="Q18" s="68" t="s">
        <v>189</v>
      </c>
      <c r="R18" s="71">
        <v>43261</v>
      </c>
      <c r="S18" s="72">
        <v>43602</v>
      </c>
      <c r="T18" s="73"/>
      <c r="U18" s="74"/>
      <c r="V18" s="75">
        <v>0.3</v>
      </c>
      <c r="W18" s="96" t="s">
        <v>276</v>
      </c>
      <c r="X18" s="74"/>
      <c r="Y18" s="74"/>
      <c r="Z18" s="74"/>
      <c r="AA18" s="77"/>
      <c r="AB18" s="73"/>
      <c r="AC18" s="74"/>
      <c r="AD18" s="74"/>
      <c r="AE18" s="74"/>
      <c r="AF18" s="74"/>
      <c r="AG18" s="77"/>
      <c r="AH18" s="78">
        <v>30</v>
      </c>
      <c r="AI18" s="76" t="s">
        <v>277</v>
      </c>
      <c r="AJ18" s="78">
        <v>50</v>
      </c>
      <c r="AK18" s="80" t="s">
        <v>278</v>
      </c>
      <c r="AL18" s="81">
        <v>100</v>
      </c>
      <c r="AM18" s="82" t="s">
        <v>279</v>
      </c>
      <c r="AN18" s="83">
        <v>1</v>
      </c>
      <c r="AO18" s="68" t="s">
        <v>280</v>
      </c>
      <c r="AP18" s="84" t="s">
        <v>57</v>
      </c>
      <c r="AQ18" s="97"/>
      <c r="AR18" s="67"/>
      <c r="AS18" s="98" t="s">
        <v>57</v>
      </c>
      <c r="AT18" s="86" t="s">
        <v>158</v>
      </c>
      <c r="AU18" s="87">
        <v>1</v>
      </c>
      <c r="AV18" s="67" t="s">
        <v>158</v>
      </c>
      <c r="AW18" s="89" t="s">
        <v>57</v>
      </c>
      <c r="AX18" s="87">
        <v>1</v>
      </c>
      <c r="AY18" s="67" t="s">
        <v>158</v>
      </c>
      <c r="AZ18" s="90" t="s">
        <v>57</v>
      </c>
      <c r="BA18" s="87">
        <v>1</v>
      </c>
      <c r="BB18" s="88" t="s">
        <v>158</v>
      </c>
      <c r="BC18" s="84" t="s">
        <v>57</v>
      </c>
      <c r="BD18" s="94">
        <v>1</v>
      </c>
      <c r="BE18" s="88" t="s">
        <v>158</v>
      </c>
      <c r="BF18" s="89" t="s">
        <v>57</v>
      </c>
    </row>
    <row r="19" spans="1:58" ht="409.5">
      <c r="A19" s="67">
        <v>14</v>
      </c>
      <c r="B19" s="68">
        <v>203</v>
      </c>
      <c r="C19" s="67">
        <v>2018</v>
      </c>
      <c r="D19" s="67" t="s">
        <v>146</v>
      </c>
      <c r="E19" s="67">
        <v>52</v>
      </c>
      <c r="F19" s="67" t="s">
        <v>281</v>
      </c>
      <c r="G19" s="67">
        <v>1</v>
      </c>
      <c r="H19" s="68" t="s">
        <v>30</v>
      </c>
      <c r="I19" s="68" t="s">
        <v>242</v>
      </c>
      <c r="J19" s="68" t="s">
        <v>243</v>
      </c>
      <c r="K19" s="68" t="s">
        <v>27</v>
      </c>
      <c r="L19" s="68" t="s">
        <v>282</v>
      </c>
      <c r="M19" s="68" t="s">
        <v>283</v>
      </c>
      <c r="N19" s="68" t="s">
        <v>284</v>
      </c>
      <c r="O19" s="68" t="s">
        <v>285</v>
      </c>
      <c r="P19" s="70">
        <v>1</v>
      </c>
      <c r="Q19" s="68" t="s">
        <v>189</v>
      </c>
      <c r="R19" s="71">
        <v>43252</v>
      </c>
      <c r="S19" s="72">
        <v>43602</v>
      </c>
      <c r="T19" s="73"/>
      <c r="U19" s="74"/>
      <c r="V19" s="75">
        <v>0.7</v>
      </c>
      <c r="W19" s="96" t="s">
        <v>286</v>
      </c>
      <c r="X19" s="74"/>
      <c r="Y19" s="74"/>
      <c r="Z19" s="74"/>
      <c r="AA19" s="77"/>
      <c r="AB19" s="73"/>
      <c r="AC19" s="74"/>
      <c r="AD19" s="74"/>
      <c r="AE19" s="74"/>
      <c r="AF19" s="74"/>
      <c r="AG19" s="77"/>
      <c r="AH19" s="78">
        <v>0</v>
      </c>
      <c r="AI19" s="76" t="s">
        <v>287</v>
      </c>
      <c r="AJ19" s="78">
        <v>0</v>
      </c>
      <c r="AK19" s="80" t="s">
        <v>288</v>
      </c>
      <c r="AL19" s="81">
        <v>10</v>
      </c>
      <c r="AM19" s="82" t="s">
        <v>289</v>
      </c>
      <c r="AN19" s="83">
        <v>1</v>
      </c>
      <c r="AO19" s="68" t="s">
        <v>290</v>
      </c>
      <c r="AP19" s="84" t="s">
        <v>57</v>
      </c>
      <c r="AQ19" s="97"/>
      <c r="AR19" s="67"/>
      <c r="AS19" s="98" t="s">
        <v>57</v>
      </c>
      <c r="AT19" s="86" t="s">
        <v>158</v>
      </c>
      <c r="AU19" s="87">
        <v>1</v>
      </c>
      <c r="AV19" s="67" t="s">
        <v>158</v>
      </c>
      <c r="AW19" s="89" t="s">
        <v>57</v>
      </c>
      <c r="AX19" s="87">
        <v>1</v>
      </c>
      <c r="AY19" s="67" t="s">
        <v>158</v>
      </c>
      <c r="AZ19" s="90" t="s">
        <v>57</v>
      </c>
      <c r="BA19" s="87">
        <v>1</v>
      </c>
      <c r="BB19" s="88" t="s">
        <v>158</v>
      </c>
      <c r="BC19" s="84" t="s">
        <v>57</v>
      </c>
      <c r="BD19" s="94">
        <v>1</v>
      </c>
      <c r="BE19" s="88" t="s">
        <v>158</v>
      </c>
      <c r="BF19" s="89" t="s">
        <v>57</v>
      </c>
    </row>
    <row r="20" spans="1:58" ht="409.5">
      <c r="A20" s="67">
        <v>15</v>
      </c>
      <c r="B20" s="68">
        <v>203</v>
      </c>
      <c r="C20" s="67">
        <v>2018</v>
      </c>
      <c r="D20" s="67" t="s">
        <v>146</v>
      </c>
      <c r="E20" s="67">
        <v>52</v>
      </c>
      <c r="F20" s="67" t="s">
        <v>271</v>
      </c>
      <c r="G20" s="67">
        <v>2</v>
      </c>
      <c r="H20" s="68" t="s">
        <v>30</v>
      </c>
      <c r="I20" s="68" t="s">
        <v>242</v>
      </c>
      <c r="J20" s="68" t="s">
        <v>243</v>
      </c>
      <c r="K20" s="68" t="s">
        <v>27</v>
      </c>
      <c r="L20" s="68" t="s">
        <v>272</v>
      </c>
      <c r="M20" s="68" t="s">
        <v>291</v>
      </c>
      <c r="N20" s="68" t="s">
        <v>292</v>
      </c>
      <c r="O20" s="68" t="s">
        <v>293</v>
      </c>
      <c r="P20" s="70">
        <v>1</v>
      </c>
      <c r="Q20" s="68" t="s">
        <v>189</v>
      </c>
      <c r="R20" s="71">
        <v>43296</v>
      </c>
      <c r="S20" s="72">
        <v>43602</v>
      </c>
      <c r="T20" s="73"/>
      <c r="U20" s="74"/>
      <c r="V20" s="75">
        <v>0.1</v>
      </c>
      <c r="W20" s="96" t="s">
        <v>294</v>
      </c>
      <c r="X20" s="74"/>
      <c r="Y20" s="74"/>
      <c r="Z20" s="74"/>
      <c r="AA20" s="77"/>
      <c r="AB20" s="73"/>
      <c r="AC20" s="74"/>
      <c r="AD20" s="74"/>
      <c r="AE20" s="74"/>
      <c r="AF20" s="74"/>
      <c r="AG20" s="77"/>
      <c r="AH20" s="78">
        <v>0</v>
      </c>
      <c r="AI20" s="76" t="s">
        <v>277</v>
      </c>
      <c r="AJ20" s="78">
        <v>0</v>
      </c>
      <c r="AK20" s="80" t="s">
        <v>295</v>
      </c>
      <c r="AL20" s="81">
        <v>100</v>
      </c>
      <c r="AM20" s="82" t="s">
        <v>296</v>
      </c>
      <c r="AN20" s="83">
        <v>1</v>
      </c>
      <c r="AO20" s="68" t="s">
        <v>297</v>
      </c>
      <c r="AP20" s="84" t="s">
        <v>57</v>
      </c>
      <c r="AQ20" s="97"/>
      <c r="AR20" s="67"/>
      <c r="AS20" s="98" t="s">
        <v>57</v>
      </c>
      <c r="AT20" s="86" t="s">
        <v>158</v>
      </c>
      <c r="AU20" s="87">
        <v>1</v>
      </c>
      <c r="AV20" s="67" t="s">
        <v>158</v>
      </c>
      <c r="AW20" s="89" t="s">
        <v>57</v>
      </c>
      <c r="AX20" s="87">
        <v>1</v>
      </c>
      <c r="AY20" s="67" t="s">
        <v>158</v>
      </c>
      <c r="AZ20" s="90" t="s">
        <v>57</v>
      </c>
      <c r="BA20" s="87">
        <v>1</v>
      </c>
      <c r="BB20" s="88" t="s">
        <v>158</v>
      </c>
      <c r="BC20" s="84" t="s">
        <v>57</v>
      </c>
      <c r="BD20" s="94">
        <v>1</v>
      </c>
      <c r="BE20" s="88" t="s">
        <v>158</v>
      </c>
      <c r="BF20" s="89" t="s">
        <v>57</v>
      </c>
    </row>
    <row r="21" spans="1:58" ht="247.5">
      <c r="A21" s="67">
        <v>16</v>
      </c>
      <c r="B21" s="68">
        <v>203</v>
      </c>
      <c r="C21" s="67">
        <v>2018</v>
      </c>
      <c r="D21" s="67" t="s">
        <v>146</v>
      </c>
      <c r="E21" s="67">
        <v>58</v>
      </c>
      <c r="F21" s="101" t="s">
        <v>298</v>
      </c>
      <c r="G21" s="67">
        <v>1</v>
      </c>
      <c r="H21" s="68" t="s">
        <v>33</v>
      </c>
      <c r="I21" s="68" t="s">
        <v>73</v>
      </c>
      <c r="J21" s="68" t="s">
        <v>94</v>
      </c>
      <c r="K21" s="68" t="s">
        <v>10</v>
      </c>
      <c r="L21" s="68" t="s">
        <v>299</v>
      </c>
      <c r="M21" s="68" t="s">
        <v>300</v>
      </c>
      <c r="N21" s="68" t="s">
        <v>301</v>
      </c>
      <c r="O21" s="68" t="s">
        <v>302</v>
      </c>
      <c r="P21" s="70">
        <v>1</v>
      </c>
      <c r="Q21" s="68" t="s">
        <v>303</v>
      </c>
      <c r="R21" s="102">
        <v>43435</v>
      </c>
      <c r="S21" s="72">
        <v>43617</v>
      </c>
      <c r="T21" s="103">
        <v>0</v>
      </c>
      <c r="U21" s="74"/>
      <c r="V21" s="74"/>
      <c r="W21" s="74"/>
      <c r="X21" s="75">
        <v>1</v>
      </c>
      <c r="Y21" s="96" t="s">
        <v>304</v>
      </c>
      <c r="Z21" s="74"/>
      <c r="AA21" s="77"/>
      <c r="AB21" s="73"/>
      <c r="AC21" s="74"/>
      <c r="AD21" s="74"/>
      <c r="AE21" s="74"/>
      <c r="AF21" s="74"/>
      <c r="AG21" s="77"/>
      <c r="AH21" s="78">
        <v>0</v>
      </c>
      <c r="AI21" s="76" t="s">
        <v>305</v>
      </c>
      <c r="AJ21" s="78">
        <v>0</v>
      </c>
      <c r="AK21" s="80" t="s">
        <v>306</v>
      </c>
      <c r="AL21" s="81"/>
      <c r="AM21" s="82"/>
      <c r="AN21" s="83">
        <v>1</v>
      </c>
      <c r="AO21" s="68" t="s">
        <v>307</v>
      </c>
      <c r="AP21" s="84" t="s">
        <v>57</v>
      </c>
      <c r="AQ21" s="97"/>
      <c r="AR21" s="67"/>
      <c r="AS21" s="98" t="s">
        <v>57</v>
      </c>
      <c r="AT21" s="86" t="s">
        <v>158</v>
      </c>
      <c r="AU21" s="87">
        <v>1</v>
      </c>
      <c r="AV21" s="67" t="s">
        <v>158</v>
      </c>
      <c r="AW21" s="89" t="s">
        <v>57</v>
      </c>
      <c r="AX21" s="87">
        <v>1</v>
      </c>
      <c r="AY21" s="67" t="s">
        <v>158</v>
      </c>
      <c r="AZ21" s="90" t="s">
        <v>57</v>
      </c>
      <c r="BA21" s="87">
        <v>1</v>
      </c>
      <c r="BB21" s="88" t="s">
        <v>158</v>
      </c>
      <c r="BC21" s="84" t="s">
        <v>57</v>
      </c>
      <c r="BD21" s="94">
        <v>1</v>
      </c>
      <c r="BE21" s="88" t="s">
        <v>158</v>
      </c>
      <c r="BF21" s="89" t="s">
        <v>57</v>
      </c>
    </row>
    <row r="22" spans="1:58" ht="258.75">
      <c r="A22" s="67">
        <v>17</v>
      </c>
      <c r="B22" s="68">
        <v>203</v>
      </c>
      <c r="C22" s="67">
        <v>2018</v>
      </c>
      <c r="D22" s="67" t="s">
        <v>146</v>
      </c>
      <c r="E22" s="67">
        <v>58</v>
      </c>
      <c r="F22" s="101" t="s">
        <v>308</v>
      </c>
      <c r="G22" s="67">
        <v>1</v>
      </c>
      <c r="H22" s="68" t="s">
        <v>33</v>
      </c>
      <c r="I22" s="68" t="s">
        <v>73</v>
      </c>
      <c r="J22" s="68" t="s">
        <v>94</v>
      </c>
      <c r="K22" s="68" t="s">
        <v>10</v>
      </c>
      <c r="L22" s="68" t="s">
        <v>309</v>
      </c>
      <c r="M22" s="68" t="s">
        <v>310</v>
      </c>
      <c r="N22" s="68" t="s">
        <v>311</v>
      </c>
      <c r="O22" s="68" t="s">
        <v>312</v>
      </c>
      <c r="P22" s="70">
        <v>1</v>
      </c>
      <c r="Q22" s="68" t="s">
        <v>303</v>
      </c>
      <c r="R22" s="102">
        <v>43435</v>
      </c>
      <c r="S22" s="72">
        <v>43617</v>
      </c>
      <c r="T22" s="73"/>
      <c r="U22" s="74"/>
      <c r="V22" s="74"/>
      <c r="W22" s="74"/>
      <c r="X22" s="75">
        <v>1</v>
      </c>
      <c r="Y22" s="96" t="s">
        <v>313</v>
      </c>
      <c r="Z22" s="74"/>
      <c r="AA22" s="77"/>
      <c r="AB22" s="73"/>
      <c r="AC22" s="74"/>
      <c r="AD22" s="74"/>
      <c r="AE22" s="74"/>
      <c r="AF22" s="74"/>
      <c r="AG22" s="77"/>
      <c r="AH22" s="78">
        <v>0</v>
      </c>
      <c r="AI22" s="76" t="s">
        <v>314</v>
      </c>
      <c r="AJ22" s="78">
        <v>100</v>
      </c>
      <c r="AK22" s="80" t="s">
        <v>315</v>
      </c>
      <c r="AL22" s="81"/>
      <c r="AM22" s="82"/>
      <c r="AN22" s="83">
        <v>1</v>
      </c>
      <c r="AO22" s="68" t="s">
        <v>316</v>
      </c>
      <c r="AP22" s="84" t="s">
        <v>57</v>
      </c>
      <c r="AQ22" s="97"/>
      <c r="AR22" s="67"/>
      <c r="AS22" s="98" t="s">
        <v>57</v>
      </c>
      <c r="AT22" s="86" t="s">
        <v>158</v>
      </c>
      <c r="AU22" s="87">
        <v>1</v>
      </c>
      <c r="AV22" s="67" t="s">
        <v>158</v>
      </c>
      <c r="AW22" s="89" t="s">
        <v>57</v>
      </c>
      <c r="AX22" s="87">
        <v>1</v>
      </c>
      <c r="AY22" s="67" t="s">
        <v>158</v>
      </c>
      <c r="AZ22" s="90" t="s">
        <v>57</v>
      </c>
      <c r="BA22" s="87">
        <v>1</v>
      </c>
      <c r="BB22" s="88" t="s">
        <v>158</v>
      </c>
      <c r="BC22" s="84" t="s">
        <v>57</v>
      </c>
      <c r="BD22" s="94">
        <v>1</v>
      </c>
      <c r="BE22" s="88" t="s">
        <v>158</v>
      </c>
      <c r="BF22" s="89" t="s">
        <v>57</v>
      </c>
    </row>
    <row r="23" spans="1:58" ht="409.5">
      <c r="A23" s="67">
        <v>18</v>
      </c>
      <c r="B23" s="68">
        <v>203</v>
      </c>
      <c r="C23" s="67">
        <v>2018</v>
      </c>
      <c r="D23" s="67" t="s">
        <v>146</v>
      </c>
      <c r="E23" s="67">
        <v>58</v>
      </c>
      <c r="F23" s="101" t="s">
        <v>317</v>
      </c>
      <c r="G23" s="67">
        <v>1</v>
      </c>
      <c r="H23" s="68" t="s">
        <v>33</v>
      </c>
      <c r="I23" s="68" t="s">
        <v>73</v>
      </c>
      <c r="J23" s="68" t="s">
        <v>94</v>
      </c>
      <c r="K23" s="68" t="s">
        <v>28</v>
      </c>
      <c r="L23" s="68" t="s">
        <v>318</v>
      </c>
      <c r="M23" s="68" t="s">
        <v>319</v>
      </c>
      <c r="N23" s="68" t="s">
        <v>320</v>
      </c>
      <c r="O23" s="68" t="s">
        <v>321</v>
      </c>
      <c r="P23" s="70">
        <v>1</v>
      </c>
      <c r="Q23" s="68" t="s">
        <v>322</v>
      </c>
      <c r="R23" s="102">
        <v>43418</v>
      </c>
      <c r="S23" s="72">
        <v>43644</v>
      </c>
      <c r="T23" s="73"/>
      <c r="U23" s="74"/>
      <c r="V23" s="75">
        <v>1</v>
      </c>
      <c r="W23" s="96" t="s">
        <v>323</v>
      </c>
      <c r="X23" s="74"/>
      <c r="Y23" s="74"/>
      <c r="Z23" s="74"/>
      <c r="AA23" s="77"/>
      <c r="AB23" s="73"/>
      <c r="AC23" s="74"/>
      <c r="AD23" s="74"/>
      <c r="AE23" s="74"/>
      <c r="AF23" s="74"/>
      <c r="AG23" s="77"/>
      <c r="AH23" s="78">
        <v>0</v>
      </c>
      <c r="AI23" s="76" t="s">
        <v>324</v>
      </c>
      <c r="AJ23" s="78">
        <v>50</v>
      </c>
      <c r="AK23" s="80" t="s">
        <v>325</v>
      </c>
      <c r="AL23" s="81">
        <v>90</v>
      </c>
      <c r="AM23" s="82" t="s">
        <v>326</v>
      </c>
      <c r="AN23" s="83">
        <v>1</v>
      </c>
      <c r="AO23" s="68" t="s">
        <v>327</v>
      </c>
      <c r="AP23" s="84" t="s">
        <v>57</v>
      </c>
      <c r="AQ23" s="97"/>
      <c r="AR23" s="67"/>
      <c r="AS23" s="98" t="s">
        <v>57</v>
      </c>
      <c r="AT23" s="86" t="s">
        <v>158</v>
      </c>
      <c r="AU23" s="87">
        <v>1</v>
      </c>
      <c r="AV23" s="67" t="s">
        <v>158</v>
      </c>
      <c r="AW23" s="89" t="s">
        <v>57</v>
      </c>
      <c r="AX23" s="87">
        <v>1</v>
      </c>
      <c r="AY23" s="67" t="s">
        <v>158</v>
      </c>
      <c r="AZ23" s="90" t="s">
        <v>57</v>
      </c>
      <c r="BA23" s="87">
        <v>1</v>
      </c>
      <c r="BB23" s="88" t="s">
        <v>158</v>
      </c>
      <c r="BC23" s="84" t="s">
        <v>57</v>
      </c>
      <c r="BD23" s="94">
        <v>1</v>
      </c>
      <c r="BE23" s="88" t="s">
        <v>158</v>
      </c>
      <c r="BF23" s="89" t="s">
        <v>57</v>
      </c>
    </row>
    <row r="24" spans="1:58" ht="409.5">
      <c r="A24" s="67">
        <v>19</v>
      </c>
      <c r="B24" s="68">
        <v>203</v>
      </c>
      <c r="C24" s="67">
        <v>2018</v>
      </c>
      <c r="D24" s="67" t="s">
        <v>146</v>
      </c>
      <c r="E24" s="67">
        <v>58</v>
      </c>
      <c r="F24" s="101" t="s">
        <v>328</v>
      </c>
      <c r="G24" s="67">
        <v>1</v>
      </c>
      <c r="H24" s="68" t="s">
        <v>33</v>
      </c>
      <c r="I24" s="68" t="s">
        <v>73</v>
      </c>
      <c r="J24" s="68" t="s">
        <v>94</v>
      </c>
      <c r="K24" s="68" t="s">
        <v>28</v>
      </c>
      <c r="L24" s="68" t="s">
        <v>329</v>
      </c>
      <c r="M24" s="68" t="s">
        <v>330</v>
      </c>
      <c r="N24" s="68" t="s">
        <v>331</v>
      </c>
      <c r="O24" s="68" t="s">
        <v>332</v>
      </c>
      <c r="P24" s="70">
        <v>1</v>
      </c>
      <c r="Q24" s="68" t="s">
        <v>333</v>
      </c>
      <c r="R24" s="102">
        <v>43435</v>
      </c>
      <c r="S24" s="72">
        <v>43617</v>
      </c>
      <c r="T24" s="73"/>
      <c r="U24" s="74"/>
      <c r="V24" s="74"/>
      <c r="W24" s="74"/>
      <c r="X24" s="75">
        <v>1</v>
      </c>
      <c r="Y24" s="96" t="s">
        <v>334</v>
      </c>
      <c r="Z24" s="74"/>
      <c r="AA24" s="77"/>
      <c r="AB24" s="73"/>
      <c r="AC24" s="74"/>
      <c r="AD24" s="74"/>
      <c r="AE24" s="74"/>
      <c r="AF24" s="74"/>
      <c r="AG24" s="77"/>
      <c r="AH24" s="78">
        <v>100</v>
      </c>
      <c r="AI24" s="76" t="s">
        <v>335</v>
      </c>
      <c r="AJ24" s="78">
        <v>100</v>
      </c>
      <c r="AK24" s="80" t="s">
        <v>336</v>
      </c>
      <c r="AL24" s="81"/>
      <c r="AM24" s="82"/>
      <c r="AN24" s="83">
        <v>1</v>
      </c>
      <c r="AO24" s="68" t="s">
        <v>337</v>
      </c>
      <c r="AP24" s="84" t="s">
        <v>57</v>
      </c>
      <c r="AQ24" s="97"/>
      <c r="AR24" s="67"/>
      <c r="AS24" s="98" t="s">
        <v>57</v>
      </c>
      <c r="AT24" s="86" t="s">
        <v>158</v>
      </c>
      <c r="AU24" s="87">
        <v>1</v>
      </c>
      <c r="AV24" s="67" t="s">
        <v>158</v>
      </c>
      <c r="AW24" s="89" t="s">
        <v>57</v>
      </c>
      <c r="AX24" s="87">
        <v>1</v>
      </c>
      <c r="AY24" s="67" t="s">
        <v>158</v>
      </c>
      <c r="AZ24" s="90" t="s">
        <v>57</v>
      </c>
      <c r="BA24" s="87">
        <v>1</v>
      </c>
      <c r="BB24" s="88" t="s">
        <v>158</v>
      </c>
      <c r="BC24" s="84" t="s">
        <v>57</v>
      </c>
      <c r="BD24" s="94">
        <v>1</v>
      </c>
      <c r="BE24" s="88" t="s">
        <v>158</v>
      </c>
      <c r="BF24" s="89" t="s">
        <v>57</v>
      </c>
    </row>
    <row r="25" spans="1:58" ht="258.75">
      <c r="A25" s="67">
        <v>20</v>
      </c>
      <c r="B25" s="68">
        <v>203</v>
      </c>
      <c r="C25" s="67">
        <v>2018</v>
      </c>
      <c r="D25" s="67" t="s">
        <v>146</v>
      </c>
      <c r="E25" s="67">
        <v>58</v>
      </c>
      <c r="F25" s="101" t="s">
        <v>328</v>
      </c>
      <c r="G25" s="67">
        <v>2</v>
      </c>
      <c r="H25" s="68" t="s">
        <v>33</v>
      </c>
      <c r="I25" s="68" t="s">
        <v>73</v>
      </c>
      <c r="J25" s="68" t="s">
        <v>94</v>
      </c>
      <c r="K25" s="68" t="s">
        <v>28</v>
      </c>
      <c r="L25" s="68" t="s">
        <v>329</v>
      </c>
      <c r="M25" s="68" t="s">
        <v>338</v>
      </c>
      <c r="N25" s="68" t="s">
        <v>339</v>
      </c>
      <c r="O25" s="68" t="s">
        <v>340</v>
      </c>
      <c r="P25" s="70">
        <v>1</v>
      </c>
      <c r="Q25" s="68" t="s">
        <v>333</v>
      </c>
      <c r="R25" s="71">
        <v>43525</v>
      </c>
      <c r="S25" s="104">
        <v>43775</v>
      </c>
      <c r="T25" s="73"/>
      <c r="U25" s="74"/>
      <c r="V25" s="74"/>
      <c r="W25" s="74"/>
      <c r="X25" s="75">
        <v>0.5</v>
      </c>
      <c r="Y25" s="96" t="s">
        <v>341</v>
      </c>
      <c r="Z25" s="74"/>
      <c r="AA25" s="77"/>
      <c r="AB25" s="73"/>
      <c r="AC25" s="74"/>
      <c r="AD25" s="74"/>
      <c r="AE25" s="74"/>
      <c r="AF25" s="74"/>
      <c r="AG25" s="77"/>
      <c r="AH25" s="78">
        <v>0</v>
      </c>
      <c r="AI25" s="76" t="s">
        <v>342</v>
      </c>
      <c r="AJ25" s="78">
        <v>0</v>
      </c>
      <c r="AK25" s="80" t="s">
        <v>343</v>
      </c>
      <c r="AL25" s="81">
        <v>0</v>
      </c>
      <c r="AM25" s="82" t="s">
        <v>344</v>
      </c>
      <c r="AN25" s="83">
        <v>1</v>
      </c>
      <c r="AO25" s="68" t="s">
        <v>345</v>
      </c>
      <c r="AP25" s="84" t="s">
        <v>57</v>
      </c>
      <c r="AQ25" s="97"/>
      <c r="AR25" s="67"/>
      <c r="AS25" s="98" t="s">
        <v>57</v>
      </c>
      <c r="AT25" s="86" t="s">
        <v>158</v>
      </c>
      <c r="AU25" s="87">
        <v>1</v>
      </c>
      <c r="AV25" s="67" t="s">
        <v>158</v>
      </c>
      <c r="AW25" s="89" t="s">
        <v>57</v>
      </c>
      <c r="AX25" s="87">
        <v>1</v>
      </c>
      <c r="AY25" s="67" t="s">
        <v>158</v>
      </c>
      <c r="AZ25" s="90" t="s">
        <v>57</v>
      </c>
      <c r="BA25" s="87">
        <v>1</v>
      </c>
      <c r="BB25" s="88" t="s">
        <v>158</v>
      </c>
      <c r="BC25" s="84" t="s">
        <v>57</v>
      </c>
      <c r="BD25" s="94">
        <v>1</v>
      </c>
      <c r="BE25" s="88" t="s">
        <v>158</v>
      </c>
      <c r="BF25" s="89" t="s">
        <v>57</v>
      </c>
    </row>
    <row r="26" spans="1:58" ht="213.75">
      <c r="A26" s="67">
        <v>21</v>
      </c>
      <c r="B26" s="68">
        <v>203</v>
      </c>
      <c r="C26" s="67">
        <v>2018</v>
      </c>
      <c r="D26" s="67" t="s">
        <v>146</v>
      </c>
      <c r="E26" s="67">
        <v>58</v>
      </c>
      <c r="F26" s="101" t="s">
        <v>346</v>
      </c>
      <c r="G26" s="67">
        <v>2</v>
      </c>
      <c r="H26" s="68" t="s">
        <v>33</v>
      </c>
      <c r="I26" s="68" t="s">
        <v>73</v>
      </c>
      <c r="J26" s="68" t="s">
        <v>94</v>
      </c>
      <c r="K26" s="68" t="s">
        <v>28</v>
      </c>
      <c r="L26" s="68" t="s">
        <v>347</v>
      </c>
      <c r="M26" s="68" t="s">
        <v>348</v>
      </c>
      <c r="N26" s="68" t="s">
        <v>349</v>
      </c>
      <c r="O26" s="68" t="s">
        <v>350</v>
      </c>
      <c r="P26" s="70">
        <v>1</v>
      </c>
      <c r="Q26" s="68" t="s">
        <v>152</v>
      </c>
      <c r="R26" s="102">
        <v>43435</v>
      </c>
      <c r="S26" s="72">
        <v>43646</v>
      </c>
      <c r="T26" s="73"/>
      <c r="U26" s="74"/>
      <c r="V26" s="74"/>
      <c r="W26" s="74"/>
      <c r="X26" s="74"/>
      <c r="Y26" s="74"/>
      <c r="Z26" s="75">
        <v>1</v>
      </c>
      <c r="AA26" s="76" t="s">
        <v>351</v>
      </c>
      <c r="AB26" s="73"/>
      <c r="AC26" s="74"/>
      <c r="AD26" s="74"/>
      <c r="AE26" s="74"/>
      <c r="AF26" s="74"/>
      <c r="AG26" s="77"/>
      <c r="AH26" s="78">
        <v>100</v>
      </c>
      <c r="AI26" s="76" t="s">
        <v>352</v>
      </c>
      <c r="AJ26" s="78"/>
      <c r="AK26" s="80"/>
      <c r="AL26" s="81"/>
      <c r="AM26" s="82"/>
      <c r="AN26" s="83">
        <v>1</v>
      </c>
      <c r="AO26" s="68" t="s">
        <v>353</v>
      </c>
      <c r="AP26" s="84" t="s">
        <v>57</v>
      </c>
      <c r="AQ26" s="83">
        <v>1</v>
      </c>
      <c r="AR26" s="68" t="s">
        <v>354</v>
      </c>
      <c r="AS26" s="84" t="s">
        <v>57</v>
      </c>
      <c r="AT26" s="86" t="s">
        <v>158</v>
      </c>
      <c r="AU26" s="87">
        <v>1</v>
      </c>
      <c r="AV26" s="67" t="s">
        <v>158</v>
      </c>
      <c r="AW26" s="89" t="s">
        <v>57</v>
      </c>
      <c r="AX26" s="87">
        <v>1</v>
      </c>
      <c r="AY26" s="67" t="s">
        <v>158</v>
      </c>
      <c r="AZ26" s="90" t="s">
        <v>57</v>
      </c>
      <c r="BA26" s="87">
        <v>1</v>
      </c>
      <c r="BB26" s="88" t="s">
        <v>158</v>
      </c>
      <c r="BC26" s="84" t="s">
        <v>57</v>
      </c>
      <c r="BD26" s="94">
        <v>1</v>
      </c>
      <c r="BE26" s="88" t="s">
        <v>158</v>
      </c>
      <c r="BF26" s="89" t="s">
        <v>57</v>
      </c>
    </row>
    <row r="27" spans="1:58" ht="409.5">
      <c r="A27" s="67">
        <v>22</v>
      </c>
      <c r="B27" s="68">
        <v>203</v>
      </c>
      <c r="C27" s="67">
        <v>2018</v>
      </c>
      <c r="D27" s="67" t="s">
        <v>146</v>
      </c>
      <c r="E27" s="67">
        <v>58</v>
      </c>
      <c r="F27" s="101" t="s">
        <v>355</v>
      </c>
      <c r="G27" s="67">
        <v>1</v>
      </c>
      <c r="H27" s="68" t="s">
        <v>33</v>
      </c>
      <c r="I27" s="68" t="s">
        <v>73</v>
      </c>
      <c r="J27" s="68" t="s">
        <v>94</v>
      </c>
      <c r="K27" s="68" t="s">
        <v>8</v>
      </c>
      <c r="L27" s="68" t="s">
        <v>356</v>
      </c>
      <c r="M27" s="68" t="s">
        <v>357</v>
      </c>
      <c r="N27" s="68" t="s">
        <v>358</v>
      </c>
      <c r="O27" s="68" t="s">
        <v>359</v>
      </c>
      <c r="P27" s="70">
        <v>1</v>
      </c>
      <c r="Q27" s="68" t="s">
        <v>322</v>
      </c>
      <c r="R27" s="102">
        <v>43419</v>
      </c>
      <c r="S27" s="72">
        <v>43644</v>
      </c>
      <c r="T27" s="73"/>
      <c r="U27" s="74"/>
      <c r="V27" s="75">
        <v>1</v>
      </c>
      <c r="W27" s="96" t="s">
        <v>360</v>
      </c>
      <c r="X27" s="74"/>
      <c r="Y27" s="74"/>
      <c r="Z27" s="74"/>
      <c r="AA27" s="77"/>
      <c r="AB27" s="73"/>
      <c r="AC27" s="74"/>
      <c r="AD27" s="74"/>
      <c r="AE27" s="74"/>
      <c r="AF27" s="74"/>
      <c r="AG27" s="77"/>
      <c r="AH27" s="78">
        <v>0</v>
      </c>
      <c r="AI27" s="76" t="s">
        <v>361</v>
      </c>
      <c r="AJ27" s="78">
        <v>0</v>
      </c>
      <c r="AK27" s="80" t="s">
        <v>362</v>
      </c>
      <c r="AL27" s="81">
        <v>100</v>
      </c>
      <c r="AM27" s="82" t="s">
        <v>363</v>
      </c>
      <c r="AN27" s="83">
        <v>1</v>
      </c>
      <c r="AO27" s="68" t="s">
        <v>364</v>
      </c>
      <c r="AP27" s="84" t="s">
        <v>57</v>
      </c>
      <c r="AQ27" s="97"/>
      <c r="AR27" s="67"/>
      <c r="AS27" s="98" t="s">
        <v>57</v>
      </c>
      <c r="AT27" s="86" t="s">
        <v>158</v>
      </c>
      <c r="AU27" s="87">
        <v>1</v>
      </c>
      <c r="AV27" s="67" t="s">
        <v>158</v>
      </c>
      <c r="AW27" s="89" t="s">
        <v>57</v>
      </c>
      <c r="AX27" s="87">
        <v>1</v>
      </c>
      <c r="AY27" s="67" t="s">
        <v>158</v>
      </c>
      <c r="AZ27" s="90" t="s">
        <v>57</v>
      </c>
      <c r="BA27" s="87">
        <v>1</v>
      </c>
      <c r="BB27" s="88" t="s">
        <v>158</v>
      </c>
      <c r="BC27" s="84" t="s">
        <v>57</v>
      </c>
      <c r="BD27" s="94">
        <v>1</v>
      </c>
      <c r="BE27" s="88" t="s">
        <v>158</v>
      </c>
      <c r="BF27" s="89" t="s">
        <v>57</v>
      </c>
    </row>
    <row r="28" spans="1:58" ht="225">
      <c r="A28" s="67">
        <v>23</v>
      </c>
      <c r="B28" s="68">
        <v>203</v>
      </c>
      <c r="C28" s="67">
        <v>2018</v>
      </c>
      <c r="D28" s="67" t="s">
        <v>146</v>
      </c>
      <c r="E28" s="67">
        <v>58</v>
      </c>
      <c r="F28" s="101" t="s">
        <v>355</v>
      </c>
      <c r="G28" s="67">
        <v>2</v>
      </c>
      <c r="H28" s="68" t="s">
        <v>33</v>
      </c>
      <c r="I28" s="68" t="s">
        <v>73</v>
      </c>
      <c r="J28" s="68" t="s">
        <v>94</v>
      </c>
      <c r="K28" s="68" t="s">
        <v>8</v>
      </c>
      <c r="L28" s="68" t="s">
        <v>356</v>
      </c>
      <c r="M28" s="68" t="s">
        <v>365</v>
      </c>
      <c r="N28" s="68" t="s">
        <v>366</v>
      </c>
      <c r="O28" s="68" t="s">
        <v>367</v>
      </c>
      <c r="P28" s="70">
        <v>1</v>
      </c>
      <c r="Q28" s="68" t="s">
        <v>322</v>
      </c>
      <c r="R28" s="102">
        <v>43419</v>
      </c>
      <c r="S28" s="72">
        <v>43644</v>
      </c>
      <c r="T28" s="73"/>
      <c r="U28" s="74"/>
      <c r="V28" s="75">
        <v>1</v>
      </c>
      <c r="W28" s="96" t="s">
        <v>368</v>
      </c>
      <c r="X28" s="74"/>
      <c r="Y28" s="74"/>
      <c r="Z28" s="74"/>
      <c r="AA28" s="77"/>
      <c r="AB28" s="73"/>
      <c r="AC28" s="74"/>
      <c r="AD28" s="74"/>
      <c r="AE28" s="74"/>
      <c r="AF28" s="74"/>
      <c r="AG28" s="77"/>
      <c r="AH28" s="78">
        <v>0</v>
      </c>
      <c r="AI28" s="76" t="s">
        <v>369</v>
      </c>
      <c r="AJ28" s="78">
        <v>0</v>
      </c>
      <c r="AK28" s="80" t="s">
        <v>370</v>
      </c>
      <c r="AL28" s="81">
        <v>100</v>
      </c>
      <c r="AM28" s="82" t="s">
        <v>371</v>
      </c>
      <c r="AN28" s="83">
        <v>1</v>
      </c>
      <c r="AO28" s="68" t="s">
        <v>372</v>
      </c>
      <c r="AP28" s="84" t="s">
        <v>57</v>
      </c>
      <c r="AQ28" s="97"/>
      <c r="AR28" s="67"/>
      <c r="AS28" s="98" t="s">
        <v>57</v>
      </c>
      <c r="AT28" s="86" t="s">
        <v>158</v>
      </c>
      <c r="AU28" s="87">
        <v>1</v>
      </c>
      <c r="AV28" s="67" t="s">
        <v>158</v>
      </c>
      <c r="AW28" s="89" t="s">
        <v>57</v>
      </c>
      <c r="AX28" s="87">
        <v>1</v>
      </c>
      <c r="AY28" s="67" t="s">
        <v>158</v>
      </c>
      <c r="AZ28" s="90" t="s">
        <v>57</v>
      </c>
      <c r="BA28" s="87">
        <v>1</v>
      </c>
      <c r="BB28" s="88" t="s">
        <v>158</v>
      </c>
      <c r="BC28" s="84" t="s">
        <v>57</v>
      </c>
      <c r="BD28" s="94">
        <v>1</v>
      </c>
      <c r="BE28" s="88" t="s">
        <v>158</v>
      </c>
      <c r="BF28" s="89" t="s">
        <v>57</v>
      </c>
    </row>
    <row r="29" spans="1:58" ht="202.5">
      <c r="A29" s="67">
        <v>24</v>
      </c>
      <c r="B29" s="68">
        <v>203</v>
      </c>
      <c r="C29" s="67">
        <v>2018</v>
      </c>
      <c r="D29" s="67" t="s">
        <v>146</v>
      </c>
      <c r="E29" s="67">
        <v>58</v>
      </c>
      <c r="F29" s="101" t="s">
        <v>373</v>
      </c>
      <c r="G29" s="67">
        <v>1</v>
      </c>
      <c r="H29" s="68" t="s">
        <v>33</v>
      </c>
      <c r="I29" s="68" t="s">
        <v>73</v>
      </c>
      <c r="J29" s="68" t="s">
        <v>94</v>
      </c>
      <c r="K29" s="68" t="s">
        <v>8</v>
      </c>
      <c r="L29" s="68" t="s">
        <v>374</v>
      </c>
      <c r="M29" s="68" t="s">
        <v>375</v>
      </c>
      <c r="N29" s="68" t="s">
        <v>376</v>
      </c>
      <c r="O29" s="68" t="s">
        <v>377</v>
      </c>
      <c r="P29" s="70">
        <v>1</v>
      </c>
      <c r="Q29" s="68" t="s">
        <v>378</v>
      </c>
      <c r="R29" s="102">
        <v>43419</v>
      </c>
      <c r="S29" s="72">
        <v>43539</v>
      </c>
      <c r="T29" s="73"/>
      <c r="U29" s="74"/>
      <c r="V29" s="74"/>
      <c r="W29" s="74"/>
      <c r="X29" s="74"/>
      <c r="Y29" s="74"/>
      <c r="Z29" s="74"/>
      <c r="AA29" s="77"/>
      <c r="AB29" s="103">
        <v>1</v>
      </c>
      <c r="AC29" s="96" t="s">
        <v>379</v>
      </c>
      <c r="AD29" s="74"/>
      <c r="AE29" s="74"/>
      <c r="AF29" s="74"/>
      <c r="AG29" s="77"/>
      <c r="AH29" s="78">
        <v>100</v>
      </c>
      <c r="AI29" s="76" t="s">
        <v>380</v>
      </c>
      <c r="AJ29" s="78">
        <v>100</v>
      </c>
      <c r="AK29" s="80" t="s">
        <v>381</v>
      </c>
      <c r="AL29" s="81"/>
      <c r="AM29" s="82"/>
      <c r="AN29" s="83">
        <v>1</v>
      </c>
      <c r="AO29" s="68" t="s">
        <v>382</v>
      </c>
      <c r="AP29" s="84" t="s">
        <v>57</v>
      </c>
      <c r="AQ29" s="97"/>
      <c r="AR29" s="67"/>
      <c r="AS29" s="98" t="s">
        <v>57</v>
      </c>
      <c r="AT29" s="86" t="s">
        <v>158</v>
      </c>
      <c r="AU29" s="87">
        <v>1</v>
      </c>
      <c r="AV29" s="67" t="s">
        <v>158</v>
      </c>
      <c r="AW29" s="89" t="s">
        <v>57</v>
      </c>
      <c r="AX29" s="87">
        <v>1</v>
      </c>
      <c r="AY29" s="67" t="s">
        <v>158</v>
      </c>
      <c r="AZ29" s="90" t="s">
        <v>57</v>
      </c>
      <c r="BA29" s="87">
        <v>1</v>
      </c>
      <c r="BB29" s="88" t="s">
        <v>158</v>
      </c>
      <c r="BC29" s="84" t="s">
        <v>57</v>
      </c>
      <c r="BD29" s="94">
        <v>1</v>
      </c>
      <c r="BE29" s="88" t="s">
        <v>158</v>
      </c>
      <c r="BF29" s="89" t="s">
        <v>57</v>
      </c>
    </row>
    <row r="30" spans="1:58" ht="360">
      <c r="A30" s="67">
        <v>25</v>
      </c>
      <c r="B30" s="68">
        <v>203</v>
      </c>
      <c r="C30" s="67">
        <v>2018</v>
      </c>
      <c r="D30" s="67" t="s">
        <v>146</v>
      </c>
      <c r="E30" s="67">
        <v>58</v>
      </c>
      <c r="F30" s="101" t="s">
        <v>373</v>
      </c>
      <c r="G30" s="67">
        <v>2</v>
      </c>
      <c r="H30" s="68" t="s">
        <v>33</v>
      </c>
      <c r="I30" s="68" t="s">
        <v>73</v>
      </c>
      <c r="J30" s="68" t="s">
        <v>94</v>
      </c>
      <c r="K30" s="68" t="s">
        <v>8</v>
      </c>
      <c r="L30" s="68" t="s">
        <v>374</v>
      </c>
      <c r="M30" s="68" t="s">
        <v>383</v>
      </c>
      <c r="N30" s="68" t="s">
        <v>384</v>
      </c>
      <c r="O30" s="68" t="s">
        <v>385</v>
      </c>
      <c r="P30" s="70">
        <v>1</v>
      </c>
      <c r="Q30" s="68" t="s">
        <v>386</v>
      </c>
      <c r="R30" s="102">
        <v>43419</v>
      </c>
      <c r="S30" s="72">
        <v>43539</v>
      </c>
      <c r="T30" s="105">
        <v>1</v>
      </c>
      <c r="U30" s="96" t="s">
        <v>387</v>
      </c>
      <c r="V30" s="95"/>
      <c r="W30" s="96"/>
      <c r="X30" s="74"/>
      <c r="Y30" s="74"/>
      <c r="Z30" s="74"/>
      <c r="AA30" s="77"/>
      <c r="AB30" s="73"/>
      <c r="AC30" s="74"/>
      <c r="AD30" s="74"/>
      <c r="AE30" s="74"/>
      <c r="AF30" s="74"/>
      <c r="AG30" s="77"/>
      <c r="AH30" s="78">
        <v>80</v>
      </c>
      <c r="AI30" s="76" t="s">
        <v>388</v>
      </c>
      <c r="AJ30" s="78">
        <v>90</v>
      </c>
      <c r="AK30" s="80" t="s">
        <v>389</v>
      </c>
      <c r="AL30" s="81"/>
      <c r="AM30" s="82" t="s">
        <v>390</v>
      </c>
      <c r="AN30" s="83">
        <v>1</v>
      </c>
      <c r="AO30" s="68" t="s">
        <v>391</v>
      </c>
      <c r="AP30" s="84" t="s">
        <v>57</v>
      </c>
      <c r="AQ30" s="97"/>
      <c r="AR30" s="67"/>
      <c r="AS30" s="98" t="s">
        <v>57</v>
      </c>
      <c r="AT30" s="86" t="s">
        <v>158</v>
      </c>
      <c r="AU30" s="87">
        <v>1</v>
      </c>
      <c r="AV30" s="67" t="s">
        <v>158</v>
      </c>
      <c r="AW30" s="89" t="s">
        <v>57</v>
      </c>
      <c r="AX30" s="87">
        <v>1</v>
      </c>
      <c r="AY30" s="67" t="s">
        <v>158</v>
      </c>
      <c r="AZ30" s="90" t="s">
        <v>57</v>
      </c>
      <c r="BA30" s="87">
        <v>1</v>
      </c>
      <c r="BB30" s="88" t="s">
        <v>158</v>
      </c>
      <c r="BC30" s="84" t="s">
        <v>57</v>
      </c>
      <c r="BD30" s="94">
        <v>1</v>
      </c>
      <c r="BE30" s="88" t="s">
        <v>158</v>
      </c>
      <c r="BF30" s="89" t="s">
        <v>57</v>
      </c>
    </row>
    <row r="31" spans="1:58" ht="337.5">
      <c r="A31" s="67">
        <v>26</v>
      </c>
      <c r="B31" s="68">
        <v>203</v>
      </c>
      <c r="C31" s="67">
        <v>2018</v>
      </c>
      <c r="D31" s="67" t="s">
        <v>146</v>
      </c>
      <c r="E31" s="67">
        <v>58</v>
      </c>
      <c r="F31" s="101" t="s">
        <v>392</v>
      </c>
      <c r="G31" s="67">
        <v>1</v>
      </c>
      <c r="H31" s="68" t="s">
        <v>33</v>
      </c>
      <c r="I31" s="68" t="s">
        <v>73</v>
      </c>
      <c r="J31" s="68" t="s">
        <v>94</v>
      </c>
      <c r="K31" s="68" t="s">
        <v>8</v>
      </c>
      <c r="L31" s="68" t="s">
        <v>393</v>
      </c>
      <c r="M31" s="68" t="s">
        <v>394</v>
      </c>
      <c r="N31" s="68" t="s">
        <v>395</v>
      </c>
      <c r="O31" s="68" t="s">
        <v>396</v>
      </c>
      <c r="P31" s="70">
        <v>1</v>
      </c>
      <c r="Q31" s="68" t="s">
        <v>333</v>
      </c>
      <c r="R31" s="102">
        <v>43435</v>
      </c>
      <c r="S31" s="104">
        <v>43775</v>
      </c>
      <c r="T31" s="73"/>
      <c r="U31" s="74"/>
      <c r="V31" s="74"/>
      <c r="W31" s="74"/>
      <c r="X31" s="75">
        <v>1</v>
      </c>
      <c r="Y31" s="96" t="s">
        <v>397</v>
      </c>
      <c r="Z31" s="74"/>
      <c r="AA31" s="77"/>
      <c r="AB31" s="73"/>
      <c r="AC31" s="74"/>
      <c r="AD31" s="74"/>
      <c r="AE31" s="74"/>
      <c r="AF31" s="74"/>
      <c r="AG31" s="77"/>
      <c r="AH31" s="78">
        <v>0</v>
      </c>
      <c r="AI31" s="76" t="s">
        <v>398</v>
      </c>
      <c r="AJ31" s="78">
        <v>80</v>
      </c>
      <c r="AK31" s="80" t="s">
        <v>399</v>
      </c>
      <c r="AL31" s="81"/>
      <c r="AM31" s="82"/>
      <c r="AN31" s="83">
        <v>1</v>
      </c>
      <c r="AO31" s="68" t="s">
        <v>400</v>
      </c>
      <c r="AP31" s="84" t="s">
        <v>57</v>
      </c>
      <c r="AQ31" s="97"/>
      <c r="AR31" s="67"/>
      <c r="AS31" s="98" t="s">
        <v>57</v>
      </c>
      <c r="AT31" s="86" t="s">
        <v>158</v>
      </c>
      <c r="AU31" s="87">
        <v>1</v>
      </c>
      <c r="AV31" s="67" t="s">
        <v>158</v>
      </c>
      <c r="AW31" s="89" t="s">
        <v>57</v>
      </c>
      <c r="AX31" s="87">
        <v>1</v>
      </c>
      <c r="AY31" s="67" t="s">
        <v>158</v>
      </c>
      <c r="AZ31" s="90" t="s">
        <v>57</v>
      </c>
      <c r="BA31" s="87">
        <v>1</v>
      </c>
      <c r="BB31" s="88" t="s">
        <v>158</v>
      </c>
      <c r="BC31" s="84" t="s">
        <v>57</v>
      </c>
      <c r="BD31" s="94">
        <v>1</v>
      </c>
      <c r="BE31" s="88" t="s">
        <v>158</v>
      </c>
      <c r="BF31" s="89" t="s">
        <v>57</v>
      </c>
    </row>
    <row r="32" spans="1:58" ht="225">
      <c r="A32" s="67">
        <v>27</v>
      </c>
      <c r="B32" s="68">
        <v>203</v>
      </c>
      <c r="C32" s="67">
        <v>2018</v>
      </c>
      <c r="D32" s="67" t="s">
        <v>146</v>
      </c>
      <c r="E32" s="67">
        <v>58</v>
      </c>
      <c r="F32" s="101" t="s">
        <v>401</v>
      </c>
      <c r="G32" s="67">
        <v>1</v>
      </c>
      <c r="H32" s="68" t="s">
        <v>33</v>
      </c>
      <c r="I32" s="68" t="s">
        <v>73</v>
      </c>
      <c r="J32" s="68" t="s">
        <v>94</v>
      </c>
      <c r="K32" s="68" t="s">
        <v>8</v>
      </c>
      <c r="L32" s="68" t="s">
        <v>402</v>
      </c>
      <c r="M32" s="68" t="s">
        <v>403</v>
      </c>
      <c r="N32" s="68" t="s">
        <v>404</v>
      </c>
      <c r="O32" s="68" t="s">
        <v>405</v>
      </c>
      <c r="P32" s="70">
        <v>1</v>
      </c>
      <c r="Q32" s="68" t="s">
        <v>333</v>
      </c>
      <c r="R32" s="71">
        <v>43525</v>
      </c>
      <c r="S32" s="104">
        <v>43775</v>
      </c>
      <c r="T32" s="73"/>
      <c r="U32" s="74"/>
      <c r="V32" s="74"/>
      <c r="W32" s="74"/>
      <c r="X32" s="75">
        <v>0.5</v>
      </c>
      <c r="Y32" s="96" t="s">
        <v>406</v>
      </c>
      <c r="Z32" s="74"/>
      <c r="AA32" s="77"/>
      <c r="AB32" s="73"/>
      <c r="AC32" s="74"/>
      <c r="AD32" s="96"/>
      <c r="AE32" s="74"/>
      <c r="AF32" s="74"/>
      <c r="AG32" s="77"/>
      <c r="AH32" s="78">
        <v>0</v>
      </c>
      <c r="AI32" s="76" t="s">
        <v>407</v>
      </c>
      <c r="AJ32" s="78">
        <v>0</v>
      </c>
      <c r="AK32" s="80" t="s">
        <v>408</v>
      </c>
      <c r="AL32" s="81"/>
      <c r="AM32" s="82"/>
      <c r="AN32" s="83">
        <v>1</v>
      </c>
      <c r="AO32" s="68" t="s">
        <v>345</v>
      </c>
      <c r="AP32" s="84" t="s">
        <v>57</v>
      </c>
      <c r="AQ32" s="97"/>
      <c r="AR32" s="67"/>
      <c r="AS32" s="98" t="s">
        <v>57</v>
      </c>
      <c r="AT32" s="86" t="s">
        <v>158</v>
      </c>
      <c r="AU32" s="87">
        <v>1</v>
      </c>
      <c r="AV32" s="67" t="s">
        <v>158</v>
      </c>
      <c r="AW32" s="89" t="s">
        <v>57</v>
      </c>
      <c r="AX32" s="87">
        <v>1</v>
      </c>
      <c r="AY32" s="67" t="s">
        <v>158</v>
      </c>
      <c r="AZ32" s="90" t="s">
        <v>57</v>
      </c>
      <c r="BA32" s="87">
        <v>1</v>
      </c>
      <c r="BB32" s="88" t="s">
        <v>158</v>
      </c>
      <c r="BC32" s="84" t="s">
        <v>57</v>
      </c>
      <c r="BD32" s="94">
        <v>1</v>
      </c>
      <c r="BE32" s="88" t="s">
        <v>158</v>
      </c>
      <c r="BF32" s="89" t="s">
        <v>57</v>
      </c>
    </row>
    <row r="33" spans="1:58" ht="409.5">
      <c r="A33" s="67">
        <v>28</v>
      </c>
      <c r="B33" s="68">
        <v>203</v>
      </c>
      <c r="C33" s="67">
        <v>2018</v>
      </c>
      <c r="D33" s="67" t="s">
        <v>146</v>
      </c>
      <c r="E33" s="67">
        <v>58</v>
      </c>
      <c r="F33" s="101" t="s">
        <v>409</v>
      </c>
      <c r="G33" s="67">
        <v>1</v>
      </c>
      <c r="H33" s="68" t="s">
        <v>33</v>
      </c>
      <c r="I33" s="68" t="s">
        <v>73</v>
      </c>
      <c r="J33" s="68" t="s">
        <v>94</v>
      </c>
      <c r="K33" s="68" t="s">
        <v>8</v>
      </c>
      <c r="L33" s="68" t="s">
        <v>410</v>
      </c>
      <c r="M33" s="68" t="s">
        <v>411</v>
      </c>
      <c r="N33" s="68" t="s">
        <v>412</v>
      </c>
      <c r="O33" s="68" t="s">
        <v>413</v>
      </c>
      <c r="P33" s="70">
        <v>1</v>
      </c>
      <c r="Q33" s="68" t="s">
        <v>322</v>
      </c>
      <c r="R33" s="102">
        <v>43418</v>
      </c>
      <c r="S33" s="72">
        <v>43661</v>
      </c>
      <c r="T33" s="73"/>
      <c r="U33" s="74"/>
      <c r="V33" s="75">
        <v>0.8</v>
      </c>
      <c r="W33" s="96" t="s">
        <v>414</v>
      </c>
      <c r="X33" s="74"/>
      <c r="Y33" s="74"/>
      <c r="Z33" s="74"/>
      <c r="AA33" s="77"/>
      <c r="AB33" s="73"/>
      <c r="AC33" s="74"/>
      <c r="AD33" s="74"/>
      <c r="AE33" s="74"/>
      <c r="AF33" s="74"/>
      <c r="AG33" s="77"/>
      <c r="AH33" s="78">
        <v>80</v>
      </c>
      <c r="AI33" s="76" t="s">
        <v>415</v>
      </c>
      <c r="AJ33" s="78">
        <v>50</v>
      </c>
      <c r="AK33" s="80" t="s">
        <v>416</v>
      </c>
      <c r="AL33" s="81">
        <v>100</v>
      </c>
      <c r="AM33" s="82" t="s">
        <v>417</v>
      </c>
      <c r="AN33" s="83">
        <v>1</v>
      </c>
      <c r="AO33" s="68" t="s">
        <v>418</v>
      </c>
      <c r="AP33" s="84" t="s">
        <v>57</v>
      </c>
      <c r="AQ33" s="97"/>
      <c r="AR33" s="67"/>
      <c r="AS33" s="98" t="s">
        <v>57</v>
      </c>
      <c r="AT33" s="86" t="s">
        <v>158</v>
      </c>
      <c r="AU33" s="87">
        <v>1</v>
      </c>
      <c r="AV33" s="67" t="s">
        <v>158</v>
      </c>
      <c r="AW33" s="89" t="s">
        <v>57</v>
      </c>
      <c r="AX33" s="87">
        <v>1</v>
      </c>
      <c r="AY33" s="67" t="s">
        <v>158</v>
      </c>
      <c r="AZ33" s="90" t="s">
        <v>57</v>
      </c>
      <c r="BA33" s="87">
        <v>1</v>
      </c>
      <c r="BB33" s="88" t="s">
        <v>158</v>
      </c>
      <c r="BC33" s="84" t="s">
        <v>57</v>
      </c>
      <c r="BD33" s="94">
        <v>1</v>
      </c>
      <c r="BE33" s="88" t="s">
        <v>158</v>
      </c>
      <c r="BF33" s="89" t="s">
        <v>57</v>
      </c>
    </row>
    <row r="34" spans="1:58" ht="409.5">
      <c r="A34" s="67">
        <v>29</v>
      </c>
      <c r="B34" s="68">
        <v>203</v>
      </c>
      <c r="C34" s="81">
        <v>2019</v>
      </c>
      <c r="D34" s="81" t="s">
        <v>419</v>
      </c>
      <c r="E34" s="81">
        <v>22</v>
      </c>
      <c r="F34" s="81" t="s">
        <v>420</v>
      </c>
      <c r="G34" s="81">
        <v>1</v>
      </c>
      <c r="H34" s="106" t="s">
        <v>36</v>
      </c>
      <c r="I34" s="106" t="s">
        <v>73</v>
      </c>
      <c r="J34" s="106" t="s">
        <v>421</v>
      </c>
      <c r="K34" s="106" t="s">
        <v>422</v>
      </c>
      <c r="L34" s="106" t="s">
        <v>423</v>
      </c>
      <c r="M34" s="106" t="s">
        <v>424</v>
      </c>
      <c r="N34" s="106" t="s">
        <v>425</v>
      </c>
      <c r="O34" s="106" t="s">
        <v>426</v>
      </c>
      <c r="P34" s="81">
        <v>1</v>
      </c>
      <c r="Q34" s="106" t="s">
        <v>427</v>
      </c>
      <c r="R34" s="107">
        <v>43579</v>
      </c>
      <c r="S34" s="107">
        <v>43921</v>
      </c>
      <c r="T34" s="68"/>
      <c r="U34" s="108"/>
      <c r="V34" s="108">
        <v>100</v>
      </c>
      <c r="W34" s="108" t="s">
        <v>428</v>
      </c>
      <c r="X34" s="109"/>
      <c r="Y34" s="109"/>
      <c r="Z34" s="74"/>
      <c r="AA34" s="77"/>
      <c r="AB34" s="110"/>
      <c r="AC34" s="109"/>
      <c r="AD34" s="109"/>
      <c r="AE34" s="108"/>
      <c r="AF34" s="108"/>
      <c r="AG34" s="111"/>
      <c r="AH34" s="78">
        <v>0</v>
      </c>
      <c r="AI34" s="77"/>
      <c r="AJ34" s="78">
        <v>0</v>
      </c>
      <c r="AK34" s="80" t="s">
        <v>429</v>
      </c>
      <c r="AL34" s="81">
        <v>100</v>
      </c>
      <c r="AM34" s="82" t="s">
        <v>430</v>
      </c>
      <c r="AN34" s="112"/>
      <c r="AO34" s="68" t="s">
        <v>431</v>
      </c>
      <c r="AP34" s="84" t="s">
        <v>57</v>
      </c>
      <c r="AQ34" s="97"/>
      <c r="AR34" s="67"/>
      <c r="AS34" s="98" t="s">
        <v>57</v>
      </c>
      <c r="AT34" s="113"/>
      <c r="AU34" s="87">
        <v>1</v>
      </c>
      <c r="AV34" s="82" t="s">
        <v>430</v>
      </c>
      <c r="AW34" s="89" t="s">
        <v>57</v>
      </c>
      <c r="AX34" s="87">
        <v>1</v>
      </c>
      <c r="AY34" s="82" t="s">
        <v>430</v>
      </c>
      <c r="AZ34" s="90" t="s">
        <v>57</v>
      </c>
      <c r="BA34" s="87">
        <v>1</v>
      </c>
      <c r="BB34" s="67" t="s">
        <v>432</v>
      </c>
      <c r="BC34" s="84" t="s">
        <v>57</v>
      </c>
      <c r="BD34" s="94">
        <v>1</v>
      </c>
      <c r="BE34" s="67" t="s">
        <v>433</v>
      </c>
      <c r="BF34" s="89" t="s">
        <v>57</v>
      </c>
    </row>
    <row r="35" spans="1:58" ht="409.5">
      <c r="A35" s="67">
        <v>30</v>
      </c>
      <c r="B35" s="96">
        <v>203</v>
      </c>
      <c r="C35" s="81">
        <v>2019</v>
      </c>
      <c r="D35" s="81" t="s">
        <v>419</v>
      </c>
      <c r="E35" s="81">
        <v>22</v>
      </c>
      <c r="F35" s="81" t="s">
        <v>420</v>
      </c>
      <c r="G35" s="81">
        <v>2</v>
      </c>
      <c r="H35" s="106" t="s">
        <v>36</v>
      </c>
      <c r="I35" s="106" t="s">
        <v>73</v>
      </c>
      <c r="J35" s="106" t="s">
        <v>421</v>
      </c>
      <c r="K35" s="106" t="s">
        <v>422</v>
      </c>
      <c r="L35" s="106" t="s">
        <v>423</v>
      </c>
      <c r="M35" s="106" t="s">
        <v>434</v>
      </c>
      <c r="N35" s="106" t="s">
        <v>435</v>
      </c>
      <c r="O35" s="106" t="s">
        <v>436</v>
      </c>
      <c r="P35" s="81">
        <v>3</v>
      </c>
      <c r="Q35" s="106" t="s">
        <v>427</v>
      </c>
      <c r="R35" s="107">
        <v>43579</v>
      </c>
      <c r="S35" s="114">
        <v>43830</v>
      </c>
      <c r="T35" s="110"/>
      <c r="U35" s="110"/>
      <c r="V35" s="110"/>
      <c r="W35" s="115" t="s">
        <v>437</v>
      </c>
      <c r="X35" s="110"/>
      <c r="Y35" s="109"/>
      <c r="Z35" s="74"/>
      <c r="AA35" s="74"/>
      <c r="AB35" s="109"/>
      <c r="AC35" s="109"/>
      <c r="AD35" s="109"/>
      <c r="AE35" s="109"/>
      <c r="AF35" s="109"/>
      <c r="AG35" s="111"/>
      <c r="AH35" s="78">
        <v>0</v>
      </c>
      <c r="AI35" s="77"/>
      <c r="AJ35" s="78">
        <v>0</v>
      </c>
      <c r="AK35" s="80" t="s">
        <v>438</v>
      </c>
      <c r="AL35" s="81">
        <v>50</v>
      </c>
      <c r="AM35" s="82" t="s">
        <v>439</v>
      </c>
      <c r="AN35" s="83">
        <v>1</v>
      </c>
      <c r="AO35" s="68" t="s">
        <v>440</v>
      </c>
      <c r="AP35" s="84" t="s">
        <v>57</v>
      </c>
      <c r="AQ35" s="97"/>
      <c r="AR35" s="67"/>
      <c r="AS35" s="98" t="s">
        <v>57</v>
      </c>
      <c r="AT35" s="86" t="s">
        <v>158</v>
      </c>
      <c r="AU35" s="87">
        <v>1</v>
      </c>
      <c r="AV35" s="67" t="s">
        <v>158</v>
      </c>
      <c r="AW35" s="89" t="s">
        <v>57</v>
      </c>
      <c r="AX35" s="87">
        <v>1</v>
      </c>
      <c r="AY35" s="67" t="s">
        <v>158</v>
      </c>
      <c r="AZ35" s="90" t="s">
        <v>57</v>
      </c>
      <c r="BA35" s="87">
        <v>1</v>
      </c>
      <c r="BB35" s="88" t="s">
        <v>158</v>
      </c>
      <c r="BC35" s="84" t="s">
        <v>57</v>
      </c>
      <c r="BD35" s="94">
        <v>1</v>
      </c>
      <c r="BE35" s="88" t="s">
        <v>158</v>
      </c>
      <c r="BF35" s="89" t="s">
        <v>57</v>
      </c>
    </row>
    <row r="36" spans="1:58" ht="409.5">
      <c r="A36" s="67">
        <v>31</v>
      </c>
      <c r="B36" s="96">
        <v>203</v>
      </c>
      <c r="C36" s="81">
        <v>2019</v>
      </c>
      <c r="D36" s="81" t="s">
        <v>419</v>
      </c>
      <c r="E36" s="81">
        <v>22</v>
      </c>
      <c r="F36" s="81" t="s">
        <v>441</v>
      </c>
      <c r="G36" s="81">
        <v>1</v>
      </c>
      <c r="H36" s="106" t="s">
        <v>36</v>
      </c>
      <c r="I36" s="106" t="s">
        <v>73</v>
      </c>
      <c r="J36" s="106" t="s">
        <v>421</v>
      </c>
      <c r="K36" s="106" t="s">
        <v>27</v>
      </c>
      <c r="L36" s="106" t="s">
        <v>442</v>
      </c>
      <c r="M36" s="106" t="s">
        <v>443</v>
      </c>
      <c r="N36" s="106" t="s">
        <v>444</v>
      </c>
      <c r="O36" s="106" t="s">
        <v>445</v>
      </c>
      <c r="P36" s="81">
        <v>1</v>
      </c>
      <c r="Q36" s="106" t="s">
        <v>446</v>
      </c>
      <c r="R36" s="107">
        <v>43587</v>
      </c>
      <c r="S36" s="107">
        <v>43707</v>
      </c>
      <c r="T36" s="73"/>
      <c r="U36" s="110"/>
      <c r="V36" s="110"/>
      <c r="W36" s="77"/>
      <c r="X36" s="73"/>
      <c r="Y36" s="74"/>
      <c r="Z36" s="74"/>
      <c r="AA36" s="74"/>
      <c r="AB36" s="74"/>
      <c r="AC36" s="74"/>
      <c r="AD36" s="75">
        <v>1</v>
      </c>
      <c r="AE36" s="96" t="s">
        <v>447</v>
      </c>
      <c r="AF36" s="75"/>
      <c r="AG36" s="77"/>
      <c r="AH36" s="78">
        <v>0</v>
      </c>
      <c r="AI36" s="77"/>
      <c r="AJ36" s="116">
        <v>0.8</v>
      </c>
      <c r="AK36" s="80" t="s">
        <v>448</v>
      </c>
      <c r="AL36" s="95">
        <v>0.8</v>
      </c>
      <c r="AM36" s="82" t="s">
        <v>449</v>
      </c>
      <c r="AN36" s="83">
        <v>1</v>
      </c>
      <c r="AO36" s="68" t="s">
        <v>450</v>
      </c>
      <c r="AP36" s="84" t="s">
        <v>57</v>
      </c>
      <c r="AQ36" s="97"/>
      <c r="AR36" s="67"/>
      <c r="AS36" s="98" t="s">
        <v>57</v>
      </c>
      <c r="AT36" s="86" t="s">
        <v>158</v>
      </c>
      <c r="AU36" s="87">
        <v>1</v>
      </c>
      <c r="AV36" s="67" t="s">
        <v>158</v>
      </c>
      <c r="AW36" s="89" t="s">
        <v>57</v>
      </c>
      <c r="AX36" s="87">
        <v>1</v>
      </c>
      <c r="AY36" s="67" t="s">
        <v>158</v>
      </c>
      <c r="AZ36" s="90" t="s">
        <v>57</v>
      </c>
      <c r="BA36" s="87">
        <v>1</v>
      </c>
      <c r="BB36" s="88" t="s">
        <v>158</v>
      </c>
      <c r="BC36" s="84" t="s">
        <v>57</v>
      </c>
      <c r="BD36" s="94">
        <v>1</v>
      </c>
      <c r="BE36" s="88" t="s">
        <v>158</v>
      </c>
      <c r="BF36" s="89" t="s">
        <v>57</v>
      </c>
    </row>
    <row r="37" spans="1:58" ht="409.5">
      <c r="A37" s="67">
        <v>32</v>
      </c>
      <c r="B37" s="96">
        <v>203</v>
      </c>
      <c r="C37" s="81">
        <v>2019</v>
      </c>
      <c r="D37" s="81" t="s">
        <v>419</v>
      </c>
      <c r="E37" s="81">
        <v>22</v>
      </c>
      <c r="F37" s="81" t="s">
        <v>451</v>
      </c>
      <c r="G37" s="81">
        <v>1</v>
      </c>
      <c r="H37" s="106" t="s">
        <v>36</v>
      </c>
      <c r="I37" s="106" t="s">
        <v>73</v>
      </c>
      <c r="J37" s="106" t="s">
        <v>421</v>
      </c>
      <c r="K37" s="106" t="s">
        <v>27</v>
      </c>
      <c r="L37" s="106" t="s">
        <v>452</v>
      </c>
      <c r="M37" s="106" t="s">
        <v>453</v>
      </c>
      <c r="N37" s="106" t="s">
        <v>454</v>
      </c>
      <c r="O37" s="106" t="s">
        <v>455</v>
      </c>
      <c r="P37" s="81">
        <v>1</v>
      </c>
      <c r="Q37" s="106" t="s">
        <v>446</v>
      </c>
      <c r="R37" s="107">
        <v>43710</v>
      </c>
      <c r="S37" s="107">
        <v>43889</v>
      </c>
      <c r="T37" s="73"/>
      <c r="U37" s="110"/>
      <c r="V37" s="110"/>
      <c r="W37" s="77"/>
      <c r="X37" s="73"/>
      <c r="Y37" s="74"/>
      <c r="Z37" s="74"/>
      <c r="AA37" s="74"/>
      <c r="AB37" s="74"/>
      <c r="AC37" s="74"/>
      <c r="AD37" s="75">
        <v>1</v>
      </c>
      <c r="AE37" s="96" t="s">
        <v>456</v>
      </c>
      <c r="AF37" s="74"/>
      <c r="AG37" s="77"/>
      <c r="AH37" s="78">
        <v>0</v>
      </c>
      <c r="AI37" s="77"/>
      <c r="AJ37" s="116">
        <v>0.7</v>
      </c>
      <c r="AK37" s="80" t="s">
        <v>457</v>
      </c>
      <c r="AL37" s="95">
        <v>1</v>
      </c>
      <c r="AM37" s="82" t="s">
        <v>458</v>
      </c>
      <c r="AN37" s="112"/>
      <c r="AO37" s="68" t="s">
        <v>431</v>
      </c>
      <c r="AP37" s="84" t="s">
        <v>57</v>
      </c>
      <c r="AQ37" s="97"/>
      <c r="AR37" s="67"/>
      <c r="AS37" s="98" t="s">
        <v>57</v>
      </c>
      <c r="AT37" s="113"/>
      <c r="AU37" s="87">
        <v>1</v>
      </c>
      <c r="AV37" s="67" t="s">
        <v>459</v>
      </c>
      <c r="AW37" s="89" t="s">
        <v>57</v>
      </c>
      <c r="AX37" s="87">
        <v>1</v>
      </c>
      <c r="AY37" s="67" t="s">
        <v>460</v>
      </c>
      <c r="AZ37" s="90" t="s">
        <v>57</v>
      </c>
      <c r="BA37" s="87">
        <v>1</v>
      </c>
      <c r="BB37" s="67" t="s">
        <v>461</v>
      </c>
      <c r="BC37" s="84" t="s">
        <v>57</v>
      </c>
      <c r="BD37" s="94">
        <v>1</v>
      </c>
      <c r="BE37" s="67" t="s">
        <v>462</v>
      </c>
      <c r="BF37" s="89" t="s">
        <v>57</v>
      </c>
    </row>
    <row r="38" spans="1:58" ht="409.5">
      <c r="A38" s="67">
        <v>33</v>
      </c>
      <c r="B38" s="96">
        <v>203</v>
      </c>
      <c r="C38" s="81">
        <v>2019</v>
      </c>
      <c r="D38" s="81" t="s">
        <v>419</v>
      </c>
      <c r="E38" s="81">
        <v>22</v>
      </c>
      <c r="F38" s="81" t="s">
        <v>451</v>
      </c>
      <c r="G38" s="81">
        <v>2</v>
      </c>
      <c r="H38" s="106" t="s">
        <v>36</v>
      </c>
      <c r="I38" s="106" t="s">
        <v>73</v>
      </c>
      <c r="J38" s="106" t="s">
        <v>421</v>
      </c>
      <c r="K38" s="106" t="s">
        <v>27</v>
      </c>
      <c r="L38" s="106" t="s">
        <v>452</v>
      </c>
      <c r="M38" s="106" t="s">
        <v>463</v>
      </c>
      <c r="N38" s="106" t="s">
        <v>444</v>
      </c>
      <c r="O38" s="106" t="s">
        <v>464</v>
      </c>
      <c r="P38" s="81">
        <v>1</v>
      </c>
      <c r="Q38" s="106" t="s">
        <v>446</v>
      </c>
      <c r="R38" s="107">
        <v>43710</v>
      </c>
      <c r="S38" s="107">
        <v>43889</v>
      </c>
      <c r="T38" s="73"/>
      <c r="U38" s="110"/>
      <c r="V38" s="110"/>
      <c r="W38" s="77"/>
      <c r="X38" s="73"/>
      <c r="Y38" s="74"/>
      <c r="Z38" s="74"/>
      <c r="AA38" s="74"/>
      <c r="AB38" s="74"/>
      <c r="AC38" s="74"/>
      <c r="AD38" s="75">
        <v>1</v>
      </c>
      <c r="AE38" s="96" t="s">
        <v>465</v>
      </c>
      <c r="AF38" s="74"/>
      <c r="AG38" s="77"/>
      <c r="AH38" s="78">
        <v>0</v>
      </c>
      <c r="AI38" s="77"/>
      <c r="AJ38" s="116">
        <v>0.1</v>
      </c>
      <c r="AK38" s="80" t="s">
        <v>466</v>
      </c>
      <c r="AL38" s="95">
        <v>0</v>
      </c>
      <c r="AM38" s="82" t="s">
        <v>467</v>
      </c>
      <c r="AN38" s="83">
        <v>0.8</v>
      </c>
      <c r="AO38" s="68" t="s">
        <v>468</v>
      </c>
      <c r="AP38" s="84" t="s">
        <v>58</v>
      </c>
      <c r="AQ38" s="97">
        <v>80</v>
      </c>
      <c r="AR38" s="67" t="s">
        <v>469</v>
      </c>
      <c r="AS38" s="98" t="s">
        <v>59</v>
      </c>
      <c r="AT38" s="113"/>
      <c r="AU38" s="87">
        <v>1</v>
      </c>
      <c r="AV38" s="67" t="s">
        <v>470</v>
      </c>
      <c r="AW38" s="89" t="s">
        <v>57</v>
      </c>
      <c r="AX38" s="87">
        <v>1</v>
      </c>
      <c r="AY38" s="67" t="s">
        <v>471</v>
      </c>
      <c r="AZ38" s="90" t="s">
        <v>57</v>
      </c>
      <c r="BA38" s="87">
        <v>1</v>
      </c>
      <c r="BB38" s="67" t="s">
        <v>472</v>
      </c>
      <c r="BC38" s="84" t="s">
        <v>57</v>
      </c>
      <c r="BD38" s="94">
        <v>1</v>
      </c>
      <c r="BE38" s="67" t="s">
        <v>472</v>
      </c>
      <c r="BF38" s="89" t="s">
        <v>57</v>
      </c>
    </row>
    <row r="39" spans="1:58" ht="382.5">
      <c r="A39" s="67">
        <v>34</v>
      </c>
      <c r="B39" s="96">
        <v>203</v>
      </c>
      <c r="C39" s="81">
        <v>2019</v>
      </c>
      <c r="D39" s="81" t="s">
        <v>419</v>
      </c>
      <c r="E39" s="81">
        <v>22</v>
      </c>
      <c r="F39" s="81" t="s">
        <v>473</v>
      </c>
      <c r="G39" s="81">
        <v>1</v>
      </c>
      <c r="H39" s="106" t="s">
        <v>36</v>
      </c>
      <c r="I39" s="106" t="s">
        <v>73</v>
      </c>
      <c r="J39" s="106" t="s">
        <v>421</v>
      </c>
      <c r="K39" s="106" t="s">
        <v>27</v>
      </c>
      <c r="L39" s="106" t="s">
        <v>474</v>
      </c>
      <c r="M39" s="106" t="s">
        <v>475</v>
      </c>
      <c r="N39" s="106" t="s">
        <v>476</v>
      </c>
      <c r="O39" s="106" t="s">
        <v>477</v>
      </c>
      <c r="P39" s="81">
        <v>1</v>
      </c>
      <c r="Q39" s="106" t="s">
        <v>378</v>
      </c>
      <c r="R39" s="107">
        <v>43578</v>
      </c>
      <c r="S39" s="107">
        <v>43928</v>
      </c>
      <c r="T39" s="73"/>
      <c r="U39" s="110"/>
      <c r="V39" s="110"/>
      <c r="W39" s="77"/>
      <c r="X39" s="73"/>
      <c r="Y39" s="74"/>
      <c r="Z39" s="74"/>
      <c r="AA39" s="74"/>
      <c r="AB39" s="74"/>
      <c r="AC39" s="96" t="s">
        <v>478</v>
      </c>
      <c r="AD39" s="74"/>
      <c r="AE39" s="74"/>
      <c r="AF39" s="74"/>
      <c r="AG39" s="77"/>
      <c r="AH39" s="78">
        <v>0</v>
      </c>
      <c r="AI39" s="77"/>
      <c r="AJ39" s="78">
        <v>100</v>
      </c>
      <c r="AK39" s="80" t="s">
        <v>479</v>
      </c>
      <c r="AL39" s="81">
        <v>100</v>
      </c>
      <c r="AM39" s="82" t="s">
        <v>480</v>
      </c>
      <c r="AN39" s="83">
        <v>1</v>
      </c>
      <c r="AO39" s="68" t="s">
        <v>481</v>
      </c>
      <c r="AP39" s="84" t="s">
        <v>57</v>
      </c>
      <c r="AQ39" s="85">
        <v>1</v>
      </c>
      <c r="AR39" s="67" t="s">
        <v>482</v>
      </c>
      <c r="AS39" s="98" t="s">
        <v>57</v>
      </c>
      <c r="AT39" s="113"/>
      <c r="AU39" s="87">
        <v>1</v>
      </c>
      <c r="AV39" s="67" t="s">
        <v>482</v>
      </c>
      <c r="AW39" s="89" t="s">
        <v>57</v>
      </c>
      <c r="AX39" s="87">
        <v>1</v>
      </c>
      <c r="AY39" s="67" t="s">
        <v>482</v>
      </c>
      <c r="AZ39" s="90" t="s">
        <v>57</v>
      </c>
      <c r="BA39" s="87">
        <v>1</v>
      </c>
      <c r="BB39" s="67" t="s">
        <v>483</v>
      </c>
      <c r="BC39" s="84" t="s">
        <v>57</v>
      </c>
      <c r="BD39" s="94">
        <v>1</v>
      </c>
      <c r="BE39" s="67" t="s">
        <v>483</v>
      </c>
      <c r="BF39" s="89" t="s">
        <v>57</v>
      </c>
    </row>
    <row r="40" spans="1:58" ht="303.75">
      <c r="A40" s="67">
        <v>35</v>
      </c>
      <c r="B40" s="96">
        <v>203</v>
      </c>
      <c r="C40" s="81">
        <v>2019</v>
      </c>
      <c r="D40" s="81" t="s">
        <v>419</v>
      </c>
      <c r="E40" s="81">
        <v>22</v>
      </c>
      <c r="F40" s="81" t="s">
        <v>484</v>
      </c>
      <c r="G40" s="81">
        <v>1</v>
      </c>
      <c r="H40" s="106" t="s">
        <v>36</v>
      </c>
      <c r="I40" s="106" t="s">
        <v>73</v>
      </c>
      <c r="J40" s="106" t="s">
        <v>421</v>
      </c>
      <c r="K40" s="106" t="s">
        <v>27</v>
      </c>
      <c r="L40" s="106" t="s">
        <v>485</v>
      </c>
      <c r="M40" s="106" t="s">
        <v>486</v>
      </c>
      <c r="N40" s="106" t="s">
        <v>487</v>
      </c>
      <c r="O40" s="106" t="s">
        <v>488</v>
      </c>
      <c r="P40" s="81">
        <v>100</v>
      </c>
      <c r="Q40" s="106" t="s">
        <v>489</v>
      </c>
      <c r="R40" s="107">
        <v>43587</v>
      </c>
      <c r="S40" s="114">
        <v>43830</v>
      </c>
      <c r="T40" s="73"/>
      <c r="U40" s="110"/>
      <c r="V40" s="110"/>
      <c r="W40" s="77"/>
      <c r="X40" s="73"/>
      <c r="Y40" s="117"/>
      <c r="Z40" s="75">
        <v>0.66</v>
      </c>
      <c r="AA40" s="96" t="s">
        <v>490</v>
      </c>
      <c r="AB40" s="74"/>
      <c r="AC40" s="74"/>
      <c r="AD40" s="74"/>
      <c r="AE40" s="74"/>
      <c r="AF40" s="96">
        <v>100</v>
      </c>
      <c r="AG40" s="76" t="s">
        <v>491</v>
      </c>
      <c r="AH40" s="78">
        <v>0</v>
      </c>
      <c r="AI40" s="77"/>
      <c r="AJ40" s="78"/>
      <c r="AK40" s="80" t="s">
        <v>492</v>
      </c>
      <c r="AL40" s="95">
        <v>0.66</v>
      </c>
      <c r="AM40" s="82" t="s">
        <v>493</v>
      </c>
      <c r="AN40" s="83">
        <v>1</v>
      </c>
      <c r="AO40" s="68" t="s">
        <v>494</v>
      </c>
      <c r="AP40" s="84" t="s">
        <v>57</v>
      </c>
      <c r="AQ40" s="83">
        <v>1</v>
      </c>
      <c r="AR40" s="68" t="s">
        <v>495</v>
      </c>
      <c r="AS40" s="84" t="s">
        <v>57</v>
      </c>
      <c r="AT40" s="86" t="s">
        <v>158</v>
      </c>
      <c r="AU40" s="87">
        <v>1</v>
      </c>
      <c r="AV40" s="67" t="s">
        <v>158</v>
      </c>
      <c r="AW40" s="89" t="s">
        <v>57</v>
      </c>
      <c r="AX40" s="87">
        <v>1</v>
      </c>
      <c r="AY40" s="67" t="s">
        <v>158</v>
      </c>
      <c r="AZ40" s="90" t="s">
        <v>57</v>
      </c>
      <c r="BA40" s="87">
        <v>1</v>
      </c>
      <c r="BB40" s="88" t="s">
        <v>158</v>
      </c>
      <c r="BC40" s="84" t="s">
        <v>57</v>
      </c>
      <c r="BD40" s="94">
        <v>1</v>
      </c>
      <c r="BE40" s="88" t="s">
        <v>158</v>
      </c>
      <c r="BF40" s="89" t="s">
        <v>57</v>
      </c>
    </row>
    <row r="41" spans="1:58" ht="191.25">
      <c r="A41" s="67">
        <v>36</v>
      </c>
      <c r="B41" s="96">
        <v>203</v>
      </c>
      <c r="C41" s="81">
        <v>2019</v>
      </c>
      <c r="D41" s="81" t="s">
        <v>419</v>
      </c>
      <c r="E41" s="81">
        <v>22</v>
      </c>
      <c r="F41" s="81" t="s">
        <v>484</v>
      </c>
      <c r="G41" s="81">
        <v>2</v>
      </c>
      <c r="H41" s="106" t="s">
        <v>36</v>
      </c>
      <c r="I41" s="106" t="s">
        <v>73</v>
      </c>
      <c r="J41" s="106" t="s">
        <v>421</v>
      </c>
      <c r="K41" s="106" t="s">
        <v>27</v>
      </c>
      <c r="L41" s="106" t="s">
        <v>485</v>
      </c>
      <c r="M41" s="106" t="s">
        <v>496</v>
      </c>
      <c r="N41" s="106" t="s">
        <v>497</v>
      </c>
      <c r="O41" s="106" t="s">
        <v>498</v>
      </c>
      <c r="P41" s="81">
        <v>100</v>
      </c>
      <c r="Q41" s="106" t="s">
        <v>152</v>
      </c>
      <c r="R41" s="107">
        <v>43587</v>
      </c>
      <c r="S41" s="107">
        <v>43616</v>
      </c>
      <c r="T41" s="73"/>
      <c r="U41" s="110"/>
      <c r="V41" s="110"/>
      <c r="W41" s="77"/>
      <c r="X41" s="73"/>
      <c r="Y41" s="74"/>
      <c r="Z41" s="75">
        <v>1</v>
      </c>
      <c r="AA41" s="96" t="s">
        <v>499</v>
      </c>
      <c r="AB41" s="74"/>
      <c r="AC41" s="74"/>
      <c r="AD41" s="74"/>
      <c r="AE41" s="74"/>
      <c r="AF41" s="74"/>
      <c r="AG41" s="77"/>
      <c r="AH41" s="78">
        <v>0</v>
      </c>
      <c r="AI41" s="77"/>
      <c r="AJ41" s="78"/>
      <c r="AK41" s="80" t="s">
        <v>500</v>
      </c>
      <c r="AL41" s="95">
        <v>1</v>
      </c>
      <c r="AM41" s="82" t="s">
        <v>501</v>
      </c>
      <c r="AN41" s="83">
        <v>1</v>
      </c>
      <c r="AO41" s="68" t="s">
        <v>502</v>
      </c>
      <c r="AP41" s="84" t="s">
        <v>57</v>
      </c>
      <c r="AQ41" s="83">
        <v>1</v>
      </c>
      <c r="AR41" s="68" t="s">
        <v>503</v>
      </c>
      <c r="AS41" s="84" t="s">
        <v>57</v>
      </c>
      <c r="AT41" s="86" t="s">
        <v>158</v>
      </c>
      <c r="AU41" s="87">
        <v>1</v>
      </c>
      <c r="AV41" s="67" t="s">
        <v>158</v>
      </c>
      <c r="AW41" s="89" t="s">
        <v>57</v>
      </c>
      <c r="AX41" s="87">
        <v>1</v>
      </c>
      <c r="AY41" s="67" t="s">
        <v>158</v>
      </c>
      <c r="AZ41" s="90" t="s">
        <v>57</v>
      </c>
      <c r="BA41" s="87">
        <v>1</v>
      </c>
      <c r="BB41" s="88" t="s">
        <v>158</v>
      </c>
      <c r="BC41" s="84" t="s">
        <v>57</v>
      </c>
      <c r="BD41" s="94">
        <v>1</v>
      </c>
      <c r="BE41" s="88" t="s">
        <v>158</v>
      </c>
      <c r="BF41" s="89" t="s">
        <v>57</v>
      </c>
    </row>
    <row r="42" spans="1:58" ht="180">
      <c r="A42" s="67">
        <v>37</v>
      </c>
      <c r="B42" s="96">
        <v>203</v>
      </c>
      <c r="C42" s="81">
        <v>2019</v>
      </c>
      <c r="D42" s="81" t="s">
        <v>419</v>
      </c>
      <c r="E42" s="81">
        <v>22</v>
      </c>
      <c r="F42" s="81" t="s">
        <v>504</v>
      </c>
      <c r="G42" s="81">
        <v>1</v>
      </c>
      <c r="H42" s="106" t="s">
        <v>36</v>
      </c>
      <c r="I42" s="106" t="s">
        <v>73</v>
      </c>
      <c r="J42" s="106" t="s">
        <v>421</v>
      </c>
      <c r="K42" s="106" t="s">
        <v>27</v>
      </c>
      <c r="L42" s="106" t="s">
        <v>505</v>
      </c>
      <c r="M42" s="106" t="s">
        <v>506</v>
      </c>
      <c r="N42" s="106" t="s">
        <v>507</v>
      </c>
      <c r="O42" s="106" t="s">
        <v>508</v>
      </c>
      <c r="P42" s="81">
        <v>1</v>
      </c>
      <c r="Q42" s="106" t="s">
        <v>378</v>
      </c>
      <c r="R42" s="107">
        <v>43578</v>
      </c>
      <c r="S42" s="107">
        <v>43928</v>
      </c>
      <c r="T42" s="73"/>
      <c r="U42" s="110"/>
      <c r="V42" s="110"/>
      <c r="W42" s="77"/>
      <c r="X42" s="73"/>
      <c r="Y42" s="74"/>
      <c r="Z42" s="74"/>
      <c r="AA42" s="74"/>
      <c r="AB42" s="74"/>
      <c r="AC42" s="96" t="s">
        <v>509</v>
      </c>
      <c r="AD42" s="74"/>
      <c r="AE42" s="74"/>
      <c r="AF42" s="74"/>
      <c r="AG42" s="77"/>
      <c r="AH42" s="78">
        <v>0</v>
      </c>
      <c r="AI42" s="77"/>
      <c r="AJ42" s="78">
        <v>100</v>
      </c>
      <c r="AK42" s="80" t="s">
        <v>510</v>
      </c>
      <c r="AL42" s="81">
        <v>100</v>
      </c>
      <c r="AM42" s="82" t="s">
        <v>511</v>
      </c>
      <c r="AN42" s="83">
        <v>1</v>
      </c>
      <c r="AO42" s="68" t="s">
        <v>512</v>
      </c>
      <c r="AP42" s="84" t="s">
        <v>57</v>
      </c>
      <c r="AQ42" s="85">
        <v>1</v>
      </c>
      <c r="AR42" s="67" t="s">
        <v>513</v>
      </c>
      <c r="AS42" s="98" t="s">
        <v>57</v>
      </c>
      <c r="AT42" s="113"/>
      <c r="AU42" s="87">
        <v>1</v>
      </c>
      <c r="AV42" s="67" t="s">
        <v>513</v>
      </c>
      <c r="AW42" s="89" t="s">
        <v>57</v>
      </c>
      <c r="AX42" s="87">
        <v>1</v>
      </c>
      <c r="AY42" s="67" t="s">
        <v>513</v>
      </c>
      <c r="AZ42" s="90" t="s">
        <v>57</v>
      </c>
      <c r="BA42" s="87">
        <v>1</v>
      </c>
      <c r="BB42" s="118" t="s">
        <v>514</v>
      </c>
      <c r="BC42" s="84" t="s">
        <v>57</v>
      </c>
      <c r="BD42" s="94">
        <v>1</v>
      </c>
      <c r="BE42" s="118" t="s">
        <v>514</v>
      </c>
      <c r="BF42" s="89" t="s">
        <v>57</v>
      </c>
    </row>
    <row r="43" spans="1:58" ht="326.25">
      <c r="A43" s="67">
        <v>38</v>
      </c>
      <c r="B43" s="96">
        <v>203</v>
      </c>
      <c r="C43" s="81">
        <v>2019</v>
      </c>
      <c r="D43" s="81" t="s">
        <v>419</v>
      </c>
      <c r="E43" s="81">
        <v>22</v>
      </c>
      <c r="F43" s="81" t="s">
        <v>504</v>
      </c>
      <c r="G43" s="81">
        <v>2</v>
      </c>
      <c r="H43" s="106" t="s">
        <v>36</v>
      </c>
      <c r="I43" s="106" t="s">
        <v>73</v>
      </c>
      <c r="J43" s="106" t="s">
        <v>421</v>
      </c>
      <c r="K43" s="106" t="s">
        <v>27</v>
      </c>
      <c r="L43" s="106" t="s">
        <v>505</v>
      </c>
      <c r="M43" s="106" t="s">
        <v>515</v>
      </c>
      <c r="N43" s="106" t="s">
        <v>376</v>
      </c>
      <c r="O43" s="106" t="s">
        <v>516</v>
      </c>
      <c r="P43" s="81">
        <v>1</v>
      </c>
      <c r="Q43" s="106" t="s">
        <v>378</v>
      </c>
      <c r="R43" s="107">
        <v>43578</v>
      </c>
      <c r="S43" s="107">
        <v>43928</v>
      </c>
      <c r="T43" s="73"/>
      <c r="U43" s="110"/>
      <c r="V43" s="110"/>
      <c r="W43" s="77"/>
      <c r="X43" s="73"/>
      <c r="Y43" s="74"/>
      <c r="Z43" s="74"/>
      <c r="AA43" s="74"/>
      <c r="AB43" s="74"/>
      <c r="AC43" s="96" t="s">
        <v>517</v>
      </c>
      <c r="AD43" s="74"/>
      <c r="AE43" s="74"/>
      <c r="AF43" s="74"/>
      <c r="AG43" s="77"/>
      <c r="AH43" s="78">
        <v>0</v>
      </c>
      <c r="AI43" s="77"/>
      <c r="AJ43" s="78">
        <v>100</v>
      </c>
      <c r="AK43" s="80" t="s">
        <v>518</v>
      </c>
      <c r="AL43" s="81"/>
      <c r="AM43" s="82" t="s">
        <v>519</v>
      </c>
      <c r="AN43" s="83">
        <v>1</v>
      </c>
      <c r="AO43" s="68" t="s">
        <v>520</v>
      </c>
      <c r="AP43" s="84" t="s">
        <v>57</v>
      </c>
      <c r="AQ43" s="85">
        <v>1</v>
      </c>
      <c r="AR43" s="67" t="s">
        <v>521</v>
      </c>
      <c r="AS43" s="98" t="s">
        <v>57</v>
      </c>
      <c r="AT43" s="113"/>
      <c r="AU43" s="87">
        <v>1</v>
      </c>
      <c r="AV43" s="67" t="s">
        <v>521</v>
      </c>
      <c r="AW43" s="89" t="s">
        <v>57</v>
      </c>
      <c r="AX43" s="87">
        <v>1</v>
      </c>
      <c r="AY43" s="67" t="s">
        <v>521</v>
      </c>
      <c r="AZ43" s="90" t="s">
        <v>57</v>
      </c>
      <c r="BA43" s="87">
        <v>1</v>
      </c>
      <c r="BB43" s="119" t="s">
        <v>522</v>
      </c>
      <c r="BC43" s="84" t="s">
        <v>57</v>
      </c>
      <c r="BD43" s="94">
        <v>1</v>
      </c>
      <c r="BE43" s="119" t="s">
        <v>522</v>
      </c>
      <c r="BF43" s="89" t="s">
        <v>57</v>
      </c>
    </row>
    <row r="44" spans="1:58" ht="409.5">
      <c r="A44" s="67">
        <v>39</v>
      </c>
      <c r="B44" s="96">
        <v>203</v>
      </c>
      <c r="C44" s="81">
        <v>2019</v>
      </c>
      <c r="D44" s="81" t="s">
        <v>419</v>
      </c>
      <c r="E44" s="81">
        <v>22</v>
      </c>
      <c r="F44" s="81" t="s">
        <v>184</v>
      </c>
      <c r="G44" s="81">
        <v>1</v>
      </c>
      <c r="H44" s="106" t="s">
        <v>36</v>
      </c>
      <c r="I44" s="106" t="s">
        <v>73</v>
      </c>
      <c r="J44" s="106" t="s">
        <v>421</v>
      </c>
      <c r="K44" s="106" t="s">
        <v>27</v>
      </c>
      <c r="L44" s="106" t="s">
        <v>523</v>
      </c>
      <c r="M44" s="106" t="s">
        <v>524</v>
      </c>
      <c r="N44" s="106" t="s">
        <v>525</v>
      </c>
      <c r="O44" s="106" t="s">
        <v>526</v>
      </c>
      <c r="P44" s="81">
        <v>100</v>
      </c>
      <c r="Q44" s="120" t="s">
        <v>427</v>
      </c>
      <c r="R44" s="107">
        <v>43579</v>
      </c>
      <c r="S44" s="107">
        <v>43921</v>
      </c>
      <c r="T44" s="73"/>
      <c r="U44" s="110"/>
      <c r="V44" s="110"/>
      <c r="W44" s="76" t="s">
        <v>527</v>
      </c>
      <c r="X44" s="73"/>
      <c r="Y44" s="74"/>
      <c r="Z44" s="74"/>
      <c r="AA44" s="74"/>
      <c r="AB44" s="74"/>
      <c r="AC44" s="74"/>
      <c r="AD44" s="74"/>
      <c r="AE44" s="74"/>
      <c r="AF44" s="74"/>
      <c r="AG44" s="77"/>
      <c r="AH44" s="78">
        <v>0</v>
      </c>
      <c r="AI44" s="77"/>
      <c r="AJ44" s="78">
        <v>50</v>
      </c>
      <c r="AK44" s="121" t="s">
        <v>528</v>
      </c>
      <c r="AL44" s="81">
        <v>60</v>
      </c>
      <c r="AM44" s="82" t="s">
        <v>529</v>
      </c>
      <c r="AN44" s="83">
        <v>0.73</v>
      </c>
      <c r="AO44" s="68" t="s">
        <v>530</v>
      </c>
      <c r="AP44" s="84" t="s">
        <v>58</v>
      </c>
      <c r="AQ44" s="97"/>
      <c r="AR44" s="67" t="s">
        <v>531</v>
      </c>
      <c r="AS44" s="98" t="s">
        <v>59</v>
      </c>
      <c r="AT44" s="113"/>
      <c r="AU44" s="87">
        <v>1</v>
      </c>
      <c r="AV44" s="68" t="s">
        <v>532</v>
      </c>
      <c r="AW44" s="89" t="s">
        <v>57</v>
      </c>
      <c r="AX44" s="87">
        <v>1</v>
      </c>
      <c r="AY44" s="68" t="s">
        <v>533</v>
      </c>
      <c r="AZ44" s="90" t="s">
        <v>57</v>
      </c>
      <c r="BA44" s="87">
        <v>1</v>
      </c>
      <c r="BB44" s="118" t="s">
        <v>534</v>
      </c>
      <c r="BC44" s="84" t="s">
        <v>57</v>
      </c>
      <c r="BD44" s="94">
        <v>1</v>
      </c>
      <c r="BE44" s="118" t="s">
        <v>534</v>
      </c>
      <c r="BF44" s="89" t="s">
        <v>57</v>
      </c>
    </row>
    <row r="45" spans="1:58" ht="409.5">
      <c r="A45" s="67">
        <v>40</v>
      </c>
      <c r="B45" s="96">
        <v>203</v>
      </c>
      <c r="C45" s="81">
        <v>2019</v>
      </c>
      <c r="D45" s="81" t="s">
        <v>419</v>
      </c>
      <c r="E45" s="81">
        <v>22</v>
      </c>
      <c r="F45" s="81" t="s">
        <v>535</v>
      </c>
      <c r="G45" s="81">
        <v>1</v>
      </c>
      <c r="H45" s="106" t="s">
        <v>36</v>
      </c>
      <c r="I45" s="106" t="s">
        <v>73</v>
      </c>
      <c r="J45" s="106" t="s">
        <v>421</v>
      </c>
      <c r="K45" s="68" t="s">
        <v>10</v>
      </c>
      <c r="L45" s="106" t="s">
        <v>536</v>
      </c>
      <c r="M45" s="106" t="s">
        <v>537</v>
      </c>
      <c r="N45" s="106" t="s">
        <v>538</v>
      </c>
      <c r="O45" s="106" t="s">
        <v>539</v>
      </c>
      <c r="P45" s="81">
        <v>100</v>
      </c>
      <c r="Q45" s="106" t="s">
        <v>540</v>
      </c>
      <c r="R45" s="114">
        <v>43739</v>
      </c>
      <c r="S45" s="107">
        <v>43922</v>
      </c>
      <c r="T45" s="73"/>
      <c r="U45" s="68" t="s">
        <v>541</v>
      </c>
      <c r="V45" s="110"/>
      <c r="W45" s="77"/>
      <c r="X45" s="73"/>
      <c r="Y45" s="74"/>
      <c r="Z45" s="74"/>
      <c r="AA45" s="74"/>
      <c r="AB45" s="74"/>
      <c r="AC45" s="74"/>
      <c r="AD45" s="74"/>
      <c r="AE45" s="74"/>
      <c r="AF45" s="74"/>
      <c r="AG45" s="77"/>
      <c r="AH45" s="78">
        <v>0</v>
      </c>
      <c r="AI45" s="77"/>
      <c r="AJ45" s="78">
        <v>0</v>
      </c>
      <c r="AK45" s="80" t="s">
        <v>542</v>
      </c>
      <c r="AL45" s="81">
        <v>60</v>
      </c>
      <c r="AM45" s="82" t="s">
        <v>543</v>
      </c>
      <c r="AN45" s="112"/>
      <c r="AO45" s="68" t="s">
        <v>544</v>
      </c>
      <c r="AP45" s="84" t="s">
        <v>58</v>
      </c>
      <c r="AQ45" s="97"/>
      <c r="AR45" s="67" t="s">
        <v>545</v>
      </c>
      <c r="AS45" s="98" t="s">
        <v>58</v>
      </c>
      <c r="AT45" s="113"/>
      <c r="AU45" s="87">
        <v>1</v>
      </c>
      <c r="AV45" s="67" t="s">
        <v>546</v>
      </c>
      <c r="AW45" s="89" t="s">
        <v>57</v>
      </c>
      <c r="AX45" s="87">
        <v>1</v>
      </c>
      <c r="AY45" s="67" t="s">
        <v>546</v>
      </c>
      <c r="AZ45" s="90" t="s">
        <v>57</v>
      </c>
      <c r="BA45" s="87">
        <v>1</v>
      </c>
      <c r="BB45" s="118" t="s">
        <v>547</v>
      </c>
      <c r="BC45" s="84" t="s">
        <v>57</v>
      </c>
      <c r="BD45" s="94">
        <v>1</v>
      </c>
      <c r="BE45" s="118" t="s">
        <v>547</v>
      </c>
      <c r="BF45" s="89" t="s">
        <v>57</v>
      </c>
    </row>
    <row r="46" spans="1:58" ht="409.5">
      <c r="A46" s="67">
        <v>41</v>
      </c>
      <c r="B46" s="96">
        <v>203</v>
      </c>
      <c r="C46" s="81">
        <v>2019</v>
      </c>
      <c r="D46" s="81" t="s">
        <v>419</v>
      </c>
      <c r="E46" s="81">
        <v>22</v>
      </c>
      <c r="F46" s="81" t="s">
        <v>535</v>
      </c>
      <c r="G46" s="81">
        <v>2</v>
      </c>
      <c r="H46" s="106" t="s">
        <v>36</v>
      </c>
      <c r="I46" s="106" t="s">
        <v>73</v>
      </c>
      <c r="J46" s="106" t="s">
        <v>421</v>
      </c>
      <c r="K46" s="68" t="s">
        <v>10</v>
      </c>
      <c r="L46" s="106" t="s">
        <v>536</v>
      </c>
      <c r="M46" s="106" t="s">
        <v>548</v>
      </c>
      <c r="N46" s="106" t="s">
        <v>549</v>
      </c>
      <c r="O46" s="106" t="s">
        <v>550</v>
      </c>
      <c r="P46" s="81">
        <v>1</v>
      </c>
      <c r="Q46" s="106" t="s">
        <v>540</v>
      </c>
      <c r="R46" s="107">
        <v>43586</v>
      </c>
      <c r="S46" s="107">
        <v>43922</v>
      </c>
      <c r="T46" s="73"/>
      <c r="U46" s="68" t="s">
        <v>551</v>
      </c>
      <c r="V46" s="110"/>
      <c r="W46" s="77"/>
      <c r="X46" s="73"/>
      <c r="Y46" s="74"/>
      <c r="Z46" s="74"/>
      <c r="AA46" s="74"/>
      <c r="AB46" s="74"/>
      <c r="AC46" s="74"/>
      <c r="AD46" s="74"/>
      <c r="AE46" s="74"/>
      <c r="AF46" s="74"/>
      <c r="AG46" s="77"/>
      <c r="AH46" s="78">
        <v>0</v>
      </c>
      <c r="AI46" s="77"/>
      <c r="AJ46" s="78">
        <v>0</v>
      </c>
      <c r="AK46" s="80" t="s">
        <v>552</v>
      </c>
      <c r="AL46" s="81">
        <v>50</v>
      </c>
      <c r="AM46" s="82" t="s">
        <v>553</v>
      </c>
      <c r="AN46" s="112"/>
      <c r="AO46" s="68" t="s">
        <v>554</v>
      </c>
      <c r="AP46" s="84" t="s">
        <v>58</v>
      </c>
      <c r="AQ46" s="85">
        <v>0.8</v>
      </c>
      <c r="AR46" s="67" t="s">
        <v>555</v>
      </c>
      <c r="AS46" s="122" t="s">
        <v>58</v>
      </c>
      <c r="AT46" s="113"/>
      <c r="AU46" s="123"/>
      <c r="AV46" s="67" t="s">
        <v>556</v>
      </c>
      <c r="AW46" s="89" t="s">
        <v>59</v>
      </c>
      <c r="AX46" s="123">
        <v>50</v>
      </c>
      <c r="AY46" s="67" t="s">
        <v>557</v>
      </c>
      <c r="AZ46" s="90" t="s">
        <v>59</v>
      </c>
      <c r="BA46" s="87">
        <v>1</v>
      </c>
      <c r="BB46" s="119" t="s">
        <v>558</v>
      </c>
      <c r="BC46" s="84" t="s">
        <v>57</v>
      </c>
      <c r="BD46" s="94">
        <v>1</v>
      </c>
      <c r="BE46" s="119" t="s">
        <v>558</v>
      </c>
      <c r="BF46" s="89" t="s">
        <v>57</v>
      </c>
    </row>
    <row r="47" spans="1:58" ht="409.5">
      <c r="A47" s="67">
        <v>42</v>
      </c>
      <c r="B47" s="96">
        <v>203</v>
      </c>
      <c r="C47" s="81">
        <v>2019</v>
      </c>
      <c r="D47" s="81" t="s">
        <v>419</v>
      </c>
      <c r="E47" s="81">
        <v>22</v>
      </c>
      <c r="F47" s="81" t="s">
        <v>559</v>
      </c>
      <c r="G47" s="81">
        <v>1</v>
      </c>
      <c r="H47" s="106" t="s">
        <v>36</v>
      </c>
      <c r="I47" s="106" t="s">
        <v>73</v>
      </c>
      <c r="J47" s="106" t="s">
        <v>421</v>
      </c>
      <c r="K47" s="68" t="s">
        <v>10</v>
      </c>
      <c r="L47" s="106" t="s">
        <v>560</v>
      </c>
      <c r="M47" s="106" t="s">
        <v>561</v>
      </c>
      <c r="N47" s="106" t="s">
        <v>562</v>
      </c>
      <c r="O47" s="106" t="s">
        <v>563</v>
      </c>
      <c r="P47" s="81">
        <v>100</v>
      </c>
      <c r="Q47" s="106" t="s">
        <v>564</v>
      </c>
      <c r="R47" s="107">
        <v>43579</v>
      </c>
      <c r="S47" s="114">
        <v>43830</v>
      </c>
      <c r="T47" s="73"/>
      <c r="U47" s="110"/>
      <c r="V47" s="110"/>
      <c r="W47" s="76" t="s">
        <v>565</v>
      </c>
      <c r="X47" s="73"/>
      <c r="Y47" s="74"/>
      <c r="Z47" s="74"/>
      <c r="AA47" s="74"/>
      <c r="AB47" s="74"/>
      <c r="AC47" s="96" t="s">
        <v>566</v>
      </c>
      <c r="AD47" s="74"/>
      <c r="AE47" s="74"/>
      <c r="AF47" s="74"/>
      <c r="AG47" s="77"/>
      <c r="AH47" s="78">
        <v>0</v>
      </c>
      <c r="AI47" s="77"/>
      <c r="AJ47" s="78">
        <v>70</v>
      </c>
      <c r="AK47" s="80" t="s">
        <v>567</v>
      </c>
      <c r="AL47" s="81">
        <v>70</v>
      </c>
      <c r="AM47" s="82" t="s">
        <v>568</v>
      </c>
      <c r="AN47" s="83">
        <v>1</v>
      </c>
      <c r="AO47" s="68" t="s">
        <v>569</v>
      </c>
      <c r="AP47" s="84" t="s">
        <v>57</v>
      </c>
      <c r="AQ47" s="85">
        <v>1</v>
      </c>
      <c r="AR47" s="67" t="s">
        <v>570</v>
      </c>
      <c r="AS47" s="122" t="s">
        <v>57</v>
      </c>
      <c r="AT47" s="86" t="s">
        <v>158</v>
      </c>
      <c r="AU47" s="87">
        <v>1</v>
      </c>
      <c r="AV47" s="67" t="s">
        <v>158</v>
      </c>
      <c r="AW47" s="89" t="s">
        <v>57</v>
      </c>
      <c r="AX47" s="87">
        <v>1</v>
      </c>
      <c r="AY47" s="67" t="s">
        <v>158</v>
      </c>
      <c r="AZ47" s="90" t="s">
        <v>57</v>
      </c>
      <c r="BA47" s="87">
        <v>1</v>
      </c>
      <c r="BB47" s="88" t="s">
        <v>158</v>
      </c>
      <c r="BC47" s="84" t="s">
        <v>57</v>
      </c>
      <c r="BD47" s="94">
        <v>1</v>
      </c>
      <c r="BE47" s="88" t="s">
        <v>158</v>
      </c>
      <c r="BF47" s="89" t="s">
        <v>57</v>
      </c>
    </row>
    <row r="48" spans="1:58" ht="409.5">
      <c r="A48" s="67">
        <v>43</v>
      </c>
      <c r="B48" s="96">
        <v>203</v>
      </c>
      <c r="C48" s="81">
        <v>2019</v>
      </c>
      <c r="D48" s="81" t="s">
        <v>419</v>
      </c>
      <c r="E48" s="81">
        <v>22</v>
      </c>
      <c r="F48" s="81" t="s">
        <v>571</v>
      </c>
      <c r="G48" s="81">
        <v>1</v>
      </c>
      <c r="H48" s="106" t="s">
        <v>36</v>
      </c>
      <c r="I48" s="106" t="s">
        <v>73</v>
      </c>
      <c r="J48" s="106" t="s">
        <v>421</v>
      </c>
      <c r="K48" s="68" t="s">
        <v>10</v>
      </c>
      <c r="L48" s="106" t="s">
        <v>572</v>
      </c>
      <c r="M48" s="106" t="s">
        <v>573</v>
      </c>
      <c r="N48" s="106" t="s">
        <v>574</v>
      </c>
      <c r="O48" s="106" t="s">
        <v>575</v>
      </c>
      <c r="P48" s="81">
        <v>1</v>
      </c>
      <c r="Q48" s="120" t="s">
        <v>576</v>
      </c>
      <c r="R48" s="107">
        <v>43579</v>
      </c>
      <c r="S48" s="107">
        <v>43921</v>
      </c>
      <c r="T48" s="73"/>
      <c r="U48" s="110"/>
      <c r="V48" s="68">
        <v>100</v>
      </c>
      <c r="W48" s="76" t="s">
        <v>577</v>
      </c>
      <c r="X48" s="73"/>
      <c r="Y48" s="74"/>
      <c r="Z48" s="74"/>
      <c r="AA48" s="74"/>
      <c r="AB48" s="74"/>
      <c r="AC48" s="96" t="s">
        <v>578</v>
      </c>
      <c r="AD48" s="74"/>
      <c r="AE48" s="74"/>
      <c r="AF48" s="74"/>
      <c r="AG48" s="77"/>
      <c r="AH48" s="78">
        <v>0</v>
      </c>
      <c r="AI48" s="77"/>
      <c r="AJ48" s="116">
        <v>0</v>
      </c>
      <c r="AK48" s="80" t="s">
        <v>579</v>
      </c>
      <c r="AL48" s="95">
        <v>0.7</v>
      </c>
      <c r="AM48" s="82" t="s">
        <v>580</v>
      </c>
      <c r="AN48" s="83">
        <v>1</v>
      </c>
      <c r="AO48" s="68" t="s">
        <v>581</v>
      </c>
      <c r="AP48" s="84" t="s">
        <v>57</v>
      </c>
      <c r="AQ48" s="97"/>
      <c r="AR48" s="67" t="s">
        <v>582</v>
      </c>
      <c r="AS48" s="122" t="s">
        <v>58</v>
      </c>
      <c r="AT48" s="113"/>
      <c r="AU48" s="87">
        <v>1</v>
      </c>
      <c r="AV48" s="67" t="s">
        <v>583</v>
      </c>
      <c r="AW48" s="89" t="s">
        <v>57</v>
      </c>
      <c r="AX48" s="87">
        <v>1</v>
      </c>
      <c r="AY48" s="67" t="s">
        <v>584</v>
      </c>
      <c r="AZ48" s="90" t="s">
        <v>57</v>
      </c>
      <c r="BA48" s="87">
        <v>1</v>
      </c>
      <c r="BB48" s="118" t="s">
        <v>585</v>
      </c>
      <c r="BC48" s="84" t="s">
        <v>57</v>
      </c>
      <c r="BD48" s="94">
        <v>1</v>
      </c>
      <c r="BE48" s="118" t="s">
        <v>585</v>
      </c>
      <c r="BF48" s="89" t="s">
        <v>57</v>
      </c>
    </row>
    <row r="49" spans="1:58" ht="382.5">
      <c r="A49" s="67">
        <v>44</v>
      </c>
      <c r="B49" s="96">
        <v>203</v>
      </c>
      <c r="C49" s="81">
        <v>2019</v>
      </c>
      <c r="D49" s="81" t="s">
        <v>419</v>
      </c>
      <c r="E49" s="81">
        <v>22</v>
      </c>
      <c r="F49" s="81" t="s">
        <v>571</v>
      </c>
      <c r="G49" s="81">
        <v>2</v>
      </c>
      <c r="H49" s="106" t="s">
        <v>36</v>
      </c>
      <c r="I49" s="106" t="s">
        <v>73</v>
      </c>
      <c r="J49" s="106" t="s">
        <v>421</v>
      </c>
      <c r="K49" s="68" t="s">
        <v>10</v>
      </c>
      <c r="L49" s="106" t="s">
        <v>572</v>
      </c>
      <c r="M49" s="106" t="s">
        <v>586</v>
      </c>
      <c r="N49" s="106" t="s">
        <v>587</v>
      </c>
      <c r="O49" s="106" t="s">
        <v>588</v>
      </c>
      <c r="P49" s="81">
        <v>1</v>
      </c>
      <c r="Q49" s="106" t="s">
        <v>427</v>
      </c>
      <c r="R49" s="107">
        <v>43579</v>
      </c>
      <c r="S49" s="114">
        <v>43830</v>
      </c>
      <c r="T49" s="73"/>
      <c r="U49" s="110"/>
      <c r="V49" s="110"/>
      <c r="W49" s="76"/>
      <c r="X49" s="73"/>
      <c r="Y49" s="74"/>
      <c r="Z49" s="74"/>
      <c r="AA49" s="74"/>
      <c r="AB49" s="74"/>
      <c r="AC49" s="74"/>
      <c r="AD49" s="74"/>
      <c r="AE49" s="74"/>
      <c r="AF49" s="74"/>
      <c r="AG49" s="77"/>
      <c r="AH49" s="78">
        <v>0</v>
      </c>
      <c r="AI49" s="77"/>
      <c r="AJ49" s="78">
        <v>0</v>
      </c>
      <c r="AK49" s="80" t="s">
        <v>589</v>
      </c>
      <c r="AL49" s="81">
        <v>0</v>
      </c>
      <c r="AM49" s="82" t="s">
        <v>590</v>
      </c>
      <c r="AN49" s="83">
        <v>1</v>
      </c>
      <c r="AO49" s="68" t="s">
        <v>591</v>
      </c>
      <c r="AP49" s="84" t="s">
        <v>57</v>
      </c>
      <c r="AQ49" s="97"/>
      <c r="AR49" s="67"/>
      <c r="AS49" s="122" t="s">
        <v>57</v>
      </c>
      <c r="AT49" s="86" t="s">
        <v>158</v>
      </c>
      <c r="AU49" s="87">
        <v>1</v>
      </c>
      <c r="AV49" s="67" t="s">
        <v>158</v>
      </c>
      <c r="AW49" s="89" t="s">
        <v>57</v>
      </c>
      <c r="AX49" s="87">
        <v>1</v>
      </c>
      <c r="AY49" s="67" t="s">
        <v>158</v>
      </c>
      <c r="AZ49" s="90" t="s">
        <v>57</v>
      </c>
      <c r="BA49" s="87">
        <v>1</v>
      </c>
      <c r="BB49" s="88" t="s">
        <v>158</v>
      </c>
      <c r="BC49" s="84" t="s">
        <v>57</v>
      </c>
      <c r="BD49" s="94">
        <v>1</v>
      </c>
      <c r="BE49" s="88" t="s">
        <v>158</v>
      </c>
      <c r="BF49" s="89" t="s">
        <v>57</v>
      </c>
    </row>
    <row r="50" spans="1:58" ht="409.5">
      <c r="A50" s="67">
        <v>45</v>
      </c>
      <c r="B50" s="96">
        <v>203</v>
      </c>
      <c r="C50" s="81">
        <v>2019</v>
      </c>
      <c r="D50" s="81" t="s">
        <v>419</v>
      </c>
      <c r="E50" s="81">
        <v>22</v>
      </c>
      <c r="F50" s="81" t="s">
        <v>592</v>
      </c>
      <c r="G50" s="81">
        <v>1</v>
      </c>
      <c r="H50" s="106" t="s">
        <v>36</v>
      </c>
      <c r="I50" s="106" t="s">
        <v>73</v>
      </c>
      <c r="J50" s="106" t="s">
        <v>421</v>
      </c>
      <c r="K50" s="68" t="s">
        <v>10</v>
      </c>
      <c r="L50" s="106" t="s">
        <v>593</v>
      </c>
      <c r="M50" s="106" t="s">
        <v>561</v>
      </c>
      <c r="N50" s="106" t="s">
        <v>562</v>
      </c>
      <c r="O50" s="106" t="s">
        <v>563</v>
      </c>
      <c r="P50" s="81">
        <v>1</v>
      </c>
      <c r="Q50" s="106" t="s">
        <v>427</v>
      </c>
      <c r="R50" s="107">
        <v>43579</v>
      </c>
      <c r="S50" s="114">
        <v>43830</v>
      </c>
      <c r="T50" s="73"/>
      <c r="U50" s="110"/>
      <c r="V50" s="110"/>
      <c r="W50" s="76" t="s">
        <v>594</v>
      </c>
      <c r="X50" s="73"/>
      <c r="Y50" s="74"/>
      <c r="Z50" s="74"/>
      <c r="AA50" s="74"/>
      <c r="AB50" s="74"/>
      <c r="AC50" s="74"/>
      <c r="AD50" s="74"/>
      <c r="AE50" s="74"/>
      <c r="AF50" s="74"/>
      <c r="AG50" s="77"/>
      <c r="AH50" s="78">
        <v>0</v>
      </c>
      <c r="AI50" s="77"/>
      <c r="AJ50" s="78">
        <v>0</v>
      </c>
      <c r="AK50" s="80" t="s">
        <v>595</v>
      </c>
      <c r="AL50" s="81">
        <v>70</v>
      </c>
      <c r="AM50" s="82" t="s">
        <v>596</v>
      </c>
      <c r="AN50" s="83">
        <v>1</v>
      </c>
      <c r="AO50" s="68" t="s">
        <v>597</v>
      </c>
      <c r="AP50" s="84" t="s">
        <v>57</v>
      </c>
      <c r="AQ50" s="97"/>
      <c r="AR50" s="67"/>
      <c r="AS50" s="122" t="s">
        <v>57</v>
      </c>
      <c r="AT50" s="86" t="s">
        <v>158</v>
      </c>
      <c r="AU50" s="87">
        <v>1</v>
      </c>
      <c r="AV50" s="67" t="s">
        <v>158</v>
      </c>
      <c r="AW50" s="89" t="s">
        <v>57</v>
      </c>
      <c r="AX50" s="87">
        <v>1</v>
      </c>
      <c r="AY50" s="67" t="s">
        <v>158</v>
      </c>
      <c r="AZ50" s="90" t="s">
        <v>57</v>
      </c>
      <c r="BA50" s="87">
        <v>1</v>
      </c>
      <c r="BB50" s="88" t="s">
        <v>158</v>
      </c>
      <c r="BC50" s="84" t="s">
        <v>57</v>
      </c>
      <c r="BD50" s="94">
        <v>1</v>
      </c>
      <c r="BE50" s="88" t="s">
        <v>158</v>
      </c>
      <c r="BF50" s="89" t="s">
        <v>57</v>
      </c>
    </row>
    <row r="51" spans="1:58" ht="303.75">
      <c r="A51" s="67">
        <v>46</v>
      </c>
      <c r="B51" s="96">
        <v>203</v>
      </c>
      <c r="C51" s="81">
        <v>2019</v>
      </c>
      <c r="D51" s="81" t="s">
        <v>419</v>
      </c>
      <c r="E51" s="81">
        <v>22</v>
      </c>
      <c r="F51" s="81" t="s">
        <v>214</v>
      </c>
      <c r="G51" s="81">
        <v>1</v>
      </c>
      <c r="H51" s="106" t="s">
        <v>36</v>
      </c>
      <c r="I51" s="106" t="s">
        <v>73</v>
      </c>
      <c r="J51" s="106" t="s">
        <v>421</v>
      </c>
      <c r="K51" s="68" t="s">
        <v>10</v>
      </c>
      <c r="L51" s="106" t="s">
        <v>598</v>
      </c>
      <c r="M51" s="106" t="s">
        <v>599</v>
      </c>
      <c r="N51" s="106" t="s">
        <v>600</v>
      </c>
      <c r="O51" s="106" t="s">
        <v>601</v>
      </c>
      <c r="P51" s="81">
        <v>1</v>
      </c>
      <c r="Q51" s="106" t="s">
        <v>427</v>
      </c>
      <c r="R51" s="107">
        <v>43579</v>
      </c>
      <c r="S51" s="114">
        <v>43830</v>
      </c>
      <c r="T51" s="73"/>
      <c r="U51" s="110"/>
      <c r="V51" s="110"/>
      <c r="W51" s="76" t="s">
        <v>602</v>
      </c>
      <c r="X51" s="73"/>
      <c r="Y51" s="74"/>
      <c r="Z51" s="74"/>
      <c r="AA51" s="74"/>
      <c r="AB51" s="74"/>
      <c r="AC51" s="74"/>
      <c r="AD51" s="74"/>
      <c r="AE51" s="74"/>
      <c r="AF51" s="74"/>
      <c r="AG51" s="77"/>
      <c r="AH51" s="78">
        <v>0</v>
      </c>
      <c r="AI51" s="77"/>
      <c r="AJ51" s="116">
        <v>0</v>
      </c>
      <c r="AK51" s="80" t="s">
        <v>595</v>
      </c>
      <c r="AL51" s="95">
        <v>0.8</v>
      </c>
      <c r="AM51" s="82" t="s">
        <v>603</v>
      </c>
      <c r="AN51" s="83">
        <v>1</v>
      </c>
      <c r="AO51" s="68" t="s">
        <v>604</v>
      </c>
      <c r="AP51" s="84" t="s">
        <v>57</v>
      </c>
      <c r="AQ51" s="97"/>
      <c r="AR51" s="67"/>
      <c r="AS51" s="122" t="s">
        <v>57</v>
      </c>
      <c r="AT51" s="86" t="s">
        <v>158</v>
      </c>
      <c r="AU51" s="87">
        <v>1</v>
      </c>
      <c r="AV51" s="67" t="s">
        <v>158</v>
      </c>
      <c r="AW51" s="89" t="s">
        <v>57</v>
      </c>
      <c r="AX51" s="87">
        <v>1</v>
      </c>
      <c r="AY51" s="67" t="s">
        <v>158</v>
      </c>
      <c r="AZ51" s="90" t="s">
        <v>57</v>
      </c>
      <c r="BA51" s="87">
        <v>1</v>
      </c>
      <c r="BB51" s="88" t="s">
        <v>158</v>
      </c>
      <c r="BC51" s="84" t="s">
        <v>57</v>
      </c>
      <c r="BD51" s="94">
        <v>1</v>
      </c>
      <c r="BE51" s="88" t="s">
        <v>158</v>
      </c>
      <c r="BF51" s="89" t="s">
        <v>57</v>
      </c>
    </row>
    <row r="52" spans="1:58" ht="225">
      <c r="A52" s="67">
        <v>47</v>
      </c>
      <c r="B52" s="96">
        <v>203</v>
      </c>
      <c r="C52" s="81">
        <v>2019</v>
      </c>
      <c r="D52" s="81" t="s">
        <v>419</v>
      </c>
      <c r="E52" s="81">
        <v>22</v>
      </c>
      <c r="F52" s="81" t="s">
        <v>205</v>
      </c>
      <c r="G52" s="81">
        <v>1</v>
      </c>
      <c r="H52" s="106" t="s">
        <v>36</v>
      </c>
      <c r="I52" s="106" t="s">
        <v>73</v>
      </c>
      <c r="J52" s="106" t="s">
        <v>421</v>
      </c>
      <c r="K52" s="68" t="s">
        <v>10</v>
      </c>
      <c r="L52" s="106" t="s">
        <v>605</v>
      </c>
      <c r="M52" s="106" t="s">
        <v>606</v>
      </c>
      <c r="N52" s="106" t="s">
        <v>607</v>
      </c>
      <c r="O52" s="106" t="s">
        <v>608</v>
      </c>
      <c r="P52" s="81">
        <v>100</v>
      </c>
      <c r="Q52" s="106" t="s">
        <v>609</v>
      </c>
      <c r="R52" s="107">
        <v>43572</v>
      </c>
      <c r="S52" s="107">
        <v>43928</v>
      </c>
      <c r="T52" s="73"/>
      <c r="U52" s="110"/>
      <c r="V52" s="110"/>
      <c r="W52" s="76"/>
      <c r="X52" s="73"/>
      <c r="Y52" s="74"/>
      <c r="Z52" s="74"/>
      <c r="AA52" s="74"/>
      <c r="AB52" s="74"/>
      <c r="AC52" s="74"/>
      <c r="AD52" s="74"/>
      <c r="AE52" s="74"/>
      <c r="AF52" s="96" t="s">
        <v>610</v>
      </c>
      <c r="AG52" s="76" t="s">
        <v>611</v>
      </c>
      <c r="AH52" s="78">
        <v>0</v>
      </c>
      <c r="AI52" s="77"/>
      <c r="AJ52" s="78"/>
      <c r="AK52" s="80" t="s">
        <v>612</v>
      </c>
      <c r="AL52" s="81">
        <v>0</v>
      </c>
      <c r="AM52" s="82" t="s">
        <v>613</v>
      </c>
      <c r="AN52" s="112"/>
      <c r="AO52" s="68" t="s">
        <v>614</v>
      </c>
      <c r="AP52" s="84" t="s">
        <v>58</v>
      </c>
      <c r="AQ52" s="97"/>
      <c r="AR52" s="67" t="s">
        <v>615</v>
      </c>
      <c r="AS52" s="122" t="s">
        <v>58</v>
      </c>
      <c r="AT52" s="113"/>
      <c r="AU52" s="87">
        <v>1</v>
      </c>
      <c r="AV52" s="67" t="s">
        <v>616</v>
      </c>
      <c r="AW52" s="89" t="s">
        <v>57</v>
      </c>
      <c r="AX52" s="87">
        <v>1</v>
      </c>
      <c r="AY52" s="67" t="s">
        <v>617</v>
      </c>
      <c r="AZ52" s="90" t="s">
        <v>57</v>
      </c>
      <c r="BA52" s="87">
        <v>1</v>
      </c>
      <c r="BB52" s="67" t="s">
        <v>618</v>
      </c>
      <c r="BC52" s="84" t="s">
        <v>57</v>
      </c>
      <c r="BD52" s="94">
        <v>1</v>
      </c>
      <c r="BE52" s="67" t="s">
        <v>618</v>
      </c>
      <c r="BF52" s="89" t="s">
        <v>57</v>
      </c>
    </row>
    <row r="53" spans="1:58" ht="409.5">
      <c r="A53" s="67">
        <v>48</v>
      </c>
      <c r="B53" s="96">
        <v>203</v>
      </c>
      <c r="C53" s="81">
        <v>2019</v>
      </c>
      <c r="D53" s="81" t="s">
        <v>419</v>
      </c>
      <c r="E53" s="81">
        <v>22</v>
      </c>
      <c r="F53" s="81" t="s">
        <v>619</v>
      </c>
      <c r="G53" s="81">
        <v>1</v>
      </c>
      <c r="H53" s="106" t="s">
        <v>36</v>
      </c>
      <c r="I53" s="106" t="s">
        <v>73</v>
      </c>
      <c r="J53" s="106" t="s">
        <v>421</v>
      </c>
      <c r="K53" s="106" t="s">
        <v>422</v>
      </c>
      <c r="L53" s="106" t="s">
        <v>620</v>
      </c>
      <c r="M53" s="106" t="s">
        <v>621</v>
      </c>
      <c r="N53" s="106" t="s">
        <v>525</v>
      </c>
      <c r="O53" s="106" t="s">
        <v>526</v>
      </c>
      <c r="P53" s="81">
        <v>1</v>
      </c>
      <c r="Q53" s="120" t="s">
        <v>427</v>
      </c>
      <c r="R53" s="107">
        <v>43579</v>
      </c>
      <c r="S53" s="107">
        <v>43921</v>
      </c>
      <c r="T53" s="73"/>
      <c r="U53" s="110"/>
      <c r="V53" s="110"/>
      <c r="W53" s="76" t="s">
        <v>622</v>
      </c>
      <c r="X53" s="73"/>
      <c r="Y53" s="74"/>
      <c r="Z53" s="74"/>
      <c r="AA53" s="74"/>
      <c r="AB53" s="74"/>
      <c r="AC53" s="96"/>
      <c r="AD53" s="74"/>
      <c r="AE53" s="74"/>
      <c r="AF53" s="74"/>
      <c r="AG53" s="77"/>
      <c r="AH53" s="78">
        <v>0</v>
      </c>
      <c r="AI53" s="77"/>
      <c r="AJ53" s="116">
        <v>0.5</v>
      </c>
      <c r="AK53" s="121" t="s">
        <v>528</v>
      </c>
      <c r="AL53" s="95">
        <v>0.6</v>
      </c>
      <c r="AM53" s="82" t="s">
        <v>623</v>
      </c>
      <c r="AN53" s="83">
        <v>0.73</v>
      </c>
      <c r="AO53" s="68" t="s">
        <v>624</v>
      </c>
      <c r="AP53" s="84" t="s">
        <v>58</v>
      </c>
      <c r="AQ53" s="97"/>
      <c r="AR53" s="67" t="s">
        <v>625</v>
      </c>
      <c r="AS53" s="122" t="s">
        <v>58</v>
      </c>
      <c r="AT53" s="113"/>
      <c r="AU53" s="87">
        <v>1</v>
      </c>
      <c r="AV53" s="67" t="s">
        <v>626</v>
      </c>
      <c r="AW53" s="89" t="s">
        <v>57</v>
      </c>
      <c r="AX53" s="87">
        <v>1</v>
      </c>
      <c r="AY53" s="67" t="s">
        <v>626</v>
      </c>
      <c r="AZ53" s="90" t="s">
        <v>57</v>
      </c>
      <c r="BA53" s="87">
        <v>1</v>
      </c>
      <c r="BB53" s="118" t="s">
        <v>534</v>
      </c>
      <c r="BC53" s="84" t="s">
        <v>57</v>
      </c>
      <c r="BD53" s="94">
        <v>1</v>
      </c>
      <c r="BE53" s="118" t="s">
        <v>534</v>
      </c>
      <c r="BF53" s="89" t="s">
        <v>57</v>
      </c>
    </row>
    <row r="54" spans="1:58" ht="315">
      <c r="A54" s="67">
        <v>49</v>
      </c>
      <c r="B54" s="96">
        <v>203</v>
      </c>
      <c r="C54" s="81">
        <v>2019</v>
      </c>
      <c r="D54" s="81" t="s">
        <v>419</v>
      </c>
      <c r="E54" s="81">
        <v>22</v>
      </c>
      <c r="F54" s="81" t="s">
        <v>224</v>
      </c>
      <c r="G54" s="81">
        <v>1</v>
      </c>
      <c r="H54" s="106" t="s">
        <v>36</v>
      </c>
      <c r="I54" s="106" t="s">
        <v>73</v>
      </c>
      <c r="J54" s="106" t="s">
        <v>421</v>
      </c>
      <c r="K54" s="106" t="s">
        <v>422</v>
      </c>
      <c r="L54" s="106" t="s">
        <v>627</v>
      </c>
      <c r="M54" s="106" t="s">
        <v>628</v>
      </c>
      <c r="N54" s="106" t="s">
        <v>629</v>
      </c>
      <c r="O54" s="106" t="s">
        <v>630</v>
      </c>
      <c r="P54" s="81">
        <v>1</v>
      </c>
      <c r="Q54" s="106" t="s">
        <v>378</v>
      </c>
      <c r="R54" s="107">
        <v>43578</v>
      </c>
      <c r="S54" s="107">
        <v>43928</v>
      </c>
      <c r="T54" s="73"/>
      <c r="U54" s="110"/>
      <c r="V54" s="110"/>
      <c r="W54" s="76"/>
      <c r="X54" s="73"/>
      <c r="Y54" s="74"/>
      <c r="Z54" s="74"/>
      <c r="AA54" s="74"/>
      <c r="AB54" s="74"/>
      <c r="AC54" s="96" t="s">
        <v>631</v>
      </c>
      <c r="AD54" s="74"/>
      <c r="AE54" s="74"/>
      <c r="AF54" s="74"/>
      <c r="AG54" s="77"/>
      <c r="AH54" s="78">
        <v>0</v>
      </c>
      <c r="AI54" s="77"/>
      <c r="AJ54" s="78">
        <v>100</v>
      </c>
      <c r="AK54" s="80" t="s">
        <v>632</v>
      </c>
      <c r="AL54" s="87">
        <v>0</v>
      </c>
      <c r="AM54" s="82" t="s">
        <v>633</v>
      </c>
      <c r="AN54" s="83">
        <v>0</v>
      </c>
      <c r="AO54" s="68" t="s">
        <v>634</v>
      </c>
      <c r="AP54" s="84" t="s">
        <v>58</v>
      </c>
      <c r="AQ54" s="97"/>
      <c r="AR54" s="67" t="s">
        <v>635</v>
      </c>
      <c r="AS54" s="122" t="s">
        <v>58</v>
      </c>
      <c r="AT54" s="113"/>
      <c r="AU54" s="87">
        <v>1</v>
      </c>
      <c r="AV54" s="67" t="s">
        <v>636</v>
      </c>
      <c r="AW54" s="89" t="s">
        <v>57</v>
      </c>
      <c r="AX54" s="87">
        <v>1</v>
      </c>
      <c r="AY54" s="67" t="s">
        <v>637</v>
      </c>
      <c r="AZ54" s="90" t="s">
        <v>57</v>
      </c>
      <c r="BA54" s="87">
        <v>1</v>
      </c>
      <c r="BB54" s="118" t="s">
        <v>638</v>
      </c>
      <c r="BC54" s="84" t="s">
        <v>57</v>
      </c>
      <c r="BD54" s="94">
        <v>1</v>
      </c>
      <c r="BE54" s="118" t="s">
        <v>638</v>
      </c>
      <c r="BF54" s="89" t="s">
        <v>57</v>
      </c>
    </row>
    <row r="55" spans="1:58" ht="281.25">
      <c r="A55" s="67">
        <v>50</v>
      </c>
      <c r="B55" s="96">
        <v>203</v>
      </c>
      <c r="C55" s="81">
        <v>2019</v>
      </c>
      <c r="D55" s="81" t="s">
        <v>419</v>
      </c>
      <c r="E55" s="81">
        <v>22</v>
      </c>
      <c r="F55" s="81" t="s">
        <v>639</v>
      </c>
      <c r="G55" s="81">
        <v>1</v>
      </c>
      <c r="H55" s="106" t="s">
        <v>36</v>
      </c>
      <c r="I55" s="106" t="s">
        <v>73</v>
      </c>
      <c r="J55" s="106" t="s">
        <v>421</v>
      </c>
      <c r="K55" s="106" t="s">
        <v>422</v>
      </c>
      <c r="L55" s="106" t="s">
        <v>640</v>
      </c>
      <c r="M55" s="106" t="s">
        <v>641</v>
      </c>
      <c r="N55" s="106" t="s">
        <v>642</v>
      </c>
      <c r="O55" s="106" t="s">
        <v>643</v>
      </c>
      <c r="P55" s="81">
        <v>1</v>
      </c>
      <c r="Q55" s="106" t="s">
        <v>427</v>
      </c>
      <c r="R55" s="107">
        <v>43579</v>
      </c>
      <c r="S55" s="114">
        <v>43830</v>
      </c>
      <c r="T55" s="73"/>
      <c r="U55" s="110"/>
      <c r="V55" s="110"/>
      <c r="W55" s="76" t="s">
        <v>644</v>
      </c>
      <c r="X55" s="73"/>
      <c r="Y55" s="74"/>
      <c r="Z55" s="74"/>
      <c r="AA55" s="74"/>
      <c r="AB55" s="74"/>
      <c r="AC55" s="74"/>
      <c r="AD55" s="74"/>
      <c r="AE55" s="74"/>
      <c r="AF55" s="74"/>
      <c r="AG55" s="77"/>
      <c r="AH55" s="78">
        <v>0</v>
      </c>
      <c r="AI55" s="77"/>
      <c r="AJ55" s="78">
        <v>0</v>
      </c>
      <c r="AK55" s="80" t="s">
        <v>645</v>
      </c>
      <c r="AL55" s="81">
        <v>10</v>
      </c>
      <c r="AM55" s="82" t="s">
        <v>646</v>
      </c>
      <c r="AN55" s="83">
        <v>1</v>
      </c>
      <c r="AO55" s="68" t="s">
        <v>647</v>
      </c>
      <c r="AP55" s="84" t="s">
        <v>57</v>
      </c>
      <c r="AQ55" s="97"/>
      <c r="AR55" s="67"/>
      <c r="AS55" s="122" t="s">
        <v>57</v>
      </c>
      <c r="AT55" s="86" t="s">
        <v>158</v>
      </c>
      <c r="AU55" s="87">
        <v>1</v>
      </c>
      <c r="AV55" s="67" t="s">
        <v>158</v>
      </c>
      <c r="AW55" s="89" t="s">
        <v>57</v>
      </c>
      <c r="AX55" s="87">
        <v>1</v>
      </c>
      <c r="AY55" s="67" t="s">
        <v>158</v>
      </c>
      <c r="AZ55" s="90" t="s">
        <v>57</v>
      </c>
      <c r="BA55" s="87">
        <v>1</v>
      </c>
      <c r="BB55" s="88" t="s">
        <v>158</v>
      </c>
      <c r="BC55" s="84" t="s">
        <v>57</v>
      </c>
      <c r="BD55" s="94">
        <v>1</v>
      </c>
      <c r="BE55" s="88" t="s">
        <v>158</v>
      </c>
      <c r="BF55" s="89" t="s">
        <v>57</v>
      </c>
    </row>
    <row r="56" spans="1:58" ht="281.25">
      <c r="A56" s="67">
        <v>51</v>
      </c>
      <c r="B56" s="96">
        <v>203</v>
      </c>
      <c r="C56" s="81">
        <v>2019</v>
      </c>
      <c r="D56" s="81" t="s">
        <v>419</v>
      </c>
      <c r="E56" s="81">
        <v>22</v>
      </c>
      <c r="F56" s="81" t="s">
        <v>648</v>
      </c>
      <c r="G56" s="81">
        <v>1</v>
      </c>
      <c r="H56" s="106" t="s">
        <v>36</v>
      </c>
      <c r="I56" s="106" t="s">
        <v>73</v>
      </c>
      <c r="J56" s="106" t="s">
        <v>421</v>
      </c>
      <c r="K56" s="106" t="s">
        <v>422</v>
      </c>
      <c r="L56" s="106" t="s">
        <v>649</v>
      </c>
      <c r="M56" s="106" t="s">
        <v>650</v>
      </c>
      <c r="N56" s="106" t="s">
        <v>651</v>
      </c>
      <c r="O56" s="106" t="s">
        <v>652</v>
      </c>
      <c r="P56" s="81">
        <v>1</v>
      </c>
      <c r="Q56" s="106" t="s">
        <v>427</v>
      </c>
      <c r="R56" s="107">
        <v>43579</v>
      </c>
      <c r="S56" s="114">
        <v>43830</v>
      </c>
      <c r="T56" s="73"/>
      <c r="U56" s="110"/>
      <c r="V56" s="110"/>
      <c r="W56" s="76" t="s">
        <v>653</v>
      </c>
      <c r="X56" s="73"/>
      <c r="Y56" s="74"/>
      <c r="Z56" s="74"/>
      <c r="AA56" s="74"/>
      <c r="AB56" s="74"/>
      <c r="AC56" s="74"/>
      <c r="AD56" s="74"/>
      <c r="AE56" s="74"/>
      <c r="AF56" s="74"/>
      <c r="AG56" s="77"/>
      <c r="AH56" s="78">
        <v>0</v>
      </c>
      <c r="AI56" s="77"/>
      <c r="AJ56" s="78">
        <v>0</v>
      </c>
      <c r="AK56" s="80" t="s">
        <v>654</v>
      </c>
      <c r="AL56" s="81">
        <v>90</v>
      </c>
      <c r="AM56" s="82" t="s">
        <v>655</v>
      </c>
      <c r="AN56" s="83">
        <v>1</v>
      </c>
      <c r="AO56" s="68" t="s">
        <v>656</v>
      </c>
      <c r="AP56" s="84" t="s">
        <v>57</v>
      </c>
      <c r="AQ56" s="97"/>
      <c r="AR56" s="67"/>
      <c r="AS56" s="122" t="s">
        <v>57</v>
      </c>
      <c r="AT56" s="86" t="s">
        <v>158</v>
      </c>
      <c r="AU56" s="87">
        <v>1</v>
      </c>
      <c r="AV56" s="67" t="s">
        <v>158</v>
      </c>
      <c r="AW56" s="89" t="s">
        <v>57</v>
      </c>
      <c r="AX56" s="87">
        <v>1</v>
      </c>
      <c r="AY56" s="67" t="s">
        <v>158</v>
      </c>
      <c r="AZ56" s="90" t="s">
        <v>57</v>
      </c>
      <c r="BA56" s="87">
        <v>1</v>
      </c>
      <c r="BB56" s="88" t="s">
        <v>158</v>
      </c>
      <c r="BC56" s="84" t="s">
        <v>57</v>
      </c>
      <c r="BD56" s="94">
        <v>1</v>
      </c>
      <c r="BE56" s="88" t="s">
        <v>158</v>
      </c>
      <c r="BF56" s="89" t="s">
        <v>57</v>
      </c>
    </row>
    <row r="57" spans="1:58" ht="409.5">
      <c r="A57" s="67">
        <v>52</v>
      </c>
      <c r="B57" s="96">
        <v>203</v>
      </c>
      <c r="C57" s="81">
        <v>2019</v>
      </c>
      <c r="D57" s="81" t="s">
        <v>419</v>
      </c>
      <c r="E57" s="81">
        <v>22</v>
      </c>
      <c r="F57" s="81" t="s">
        <v>657</v>
      </c>
      <c r="G57" s="81">
        <v>1</v>
      </c>
      <c r="H57" s="106" t="s">
        <v>36</v>
      </c>
      <c r="I57" s="106" t="s">
        <v>73</v>
      </c>
      <c r="J57" s="106" t="s">
        <v>421</v>
      </c>
      <c r="K57" s="106" t="s">
        <v>27</v>
      </c>
      <c r="L57" s="106" t="s">
        <v>658</v>
      </c>
      <c r="M57" s="106" t="s">
        <v>659</v>
      </c>
      <c r="N57" s="106" t="s">
        <v>660</v>
      </c>
      <c r="O57" s="106" t="s">
        <v>661</v>
      </c>
      <c r="P57" s="81">
        <v>2</v>
      </c>
      <c r="Q57" s="120" t="s">
        <v>662</v>
      </c>
      <c r="R57" s="107">
        <v>43579</v>
      </c>
      <c r="S57" s="107">
        <v>43921</v>
      </c>
      <c r="T57" s="73"/>
      <c r="U57" s="110"/>
      <c r="V57" s="68">
        <v>100</v>
      </c>
      <c r="W57" s="76" t="s">
        <v>663</v>
      </c>
      <c r="X57" s="73"/>
      <c r="Y57" s="74"/>
      <c r="Z57" s="74"/>
      <c r="AA57" s="74"/>
      <c r="AB57" s="74"/>
      <c r="AC57" s="96" t="s">
        <v>664</v>
      </c>
      <c r="AD57" s="74"/>
      <c r="AE57" s="74"/>
      <c r="AF57" s="74"/>
      <c r="AG57" s="77"/>
      <c r="AH57" s="78">
        <v>0</v>
      </c>
      <c r="AI57" s="77"/>
      <c r="AJ57" s="78">
        <v>50</v>
      </c>
      <c r="AK57" s="80" t="s">
        <v>665</v>
      </c>
      <c r="AL57" s="81">
        <v>50</v>
      </c>
      <c r="AM57" s="82" t="s">
        <v>666</v>
      </c>
      <c r="AN57" s="83">
        <v>0.77</v>
      </c>
      <c r="AO57" s="68" t="s">
        <v>667</v>
      </c>
      <c r="AP57" s="84" t="s">
        <v>58</v>
      </c>
      <c r="AQ57" s="97">
        <v>100</v>
      </c>
      <c r="AR57" s="67" t="s">
        <v>668</v>
      </c>
      <c r="AS57" s="122" t="s">
        <v>58</v>
      </c>
      <c r="AT57" s="113"/>
      <c r="AU57" s="87">
        <v>1</v>
      </c>
      <c r="AV57" s="67" t="s">
        <v>669</v>
      </c>
      <c r="AW57" s="89" t="s">
        <v>57</v>
      </c>
      <c r="AX57" s="87">
        <v>1</v>
      </c>
      <c r="AY57" s="67" t="s">
        <v>669</v>
      </c>
      <c r="AZ57" s="90" t="s">
        <v>57</v>
      </c>
      <c r="BA57" s="87">
        <v>1</v>
      </c>
      <c r="BB57" s="118" t="s">
        <v>670</v>
      </c>
      <c r="BC57" s="84" t="s">
        <v>57</v>
      </c>
      <c r="BD57" s="94">
        <v>1</v>
      </c>
      <c r="BE57" s="118" t="s">
        <v>670</v>
      </c>
      <c r="BF57" s="89" t="s">
        <v>57</v>
      </c>
    </row>
    <row r="58" spans="1:58" ht="315">
      <c r="A58" s="67">
        <v>53</v>
      </c>
      <c r="B58" s="96">
        <v>203</v>
      </c>
      <c r="C58" s="81">
        <v>2019</v>
      </c>
      <c r="D58" s="81" t="s">
        <v>419</v>
      </c>
      <c r="E58" s="81">
        <v>22</v>
      </c>
      <c r="F58" s="81" t="s">
        <v>657</v>
      </c>
      <c r="G58" s="81">
        <v>2</v>
      </c>
      <c r="H58" s="106" t="s">
        <v>36</v>
      </c>
      <c r="I58" s="106" t="s">
        <v>73</v>
      </c>
      <c r="J58" s="106" t="s">
        <v>421</v>
      </c>
      <c r="K58" s="106" t="s">
        <v>27</v>
      </c>
      <c r="L58" s="106" t="s">
        <v>658</v>
      </c>
      <c r="M58" s="106" t="s">
        <v>671</v>
      </c>
      <c r="N58" s="106" t="s">
        <v>376</v>
      </c>
      <c r="O58" s="106" t="s">
        <v>516</v>
      </c>
      <c r="P58" s="81">
        <v>1</v>
      </c>
      <c r="Q58" s="120" t="s">
        <v>662</v>
      </c>
      <c r="R58" s="107">
        <v>43578</v>
      </c>
      <c r="S58" s="107">
        <v>43928</v>
      </c>
      <c r="T58" s="73"/>
      <c r="U58" s="68"/>
      <c r="V58" s="110"/>
      <c r="W58" s="76" t="s">
        <v>672</v>
      </c>
      <c r="X58" s="73"/>
      <c r="Y58" s="74"/>
      <c r="Z58" s="74"/>
      <c r="AA58" s="74"/>
      <c r="AB58" s="74"/>
      <c r="AC58" s="96" t="s">
        <v>673</v>
      </c>
      <c r="AD58" s="74"/>
      <c r="AE58" s="74"/>
      <c r="AF58" s="74"/>
      <c r="AG58" s="77"/>
      <c r="AH58" s="78">
        <v>0</v>
      </c>
      <c r="AI58" s="77"/>
      <c r="AJ58" s="116">
        <v>1</v>
      </c>
      <c r="AK58" s="80" t="s">
        <v>674</v>
      </c>
      <c r="AL58" s="116">
        <v>1</v>
      </c>
      <c r="AM58" s="82" t="s">
        <v>675</v>
      </c>
      <c r="AN58" s="83">
        <v>1</v>
      </c>
      <c r="AO58" s="68" t="s">
        <v>676</v>
      </c>
      <c r="AP58" s="84" t="s">
        <v>57</v>
      </c>
      <c r="AQ58" s="97">
        <v>100</v>
      </c>
      <c r="AR58" s="67" t="s">
        <v>668</v>
      </c>
      <c r="AS58" s="122" t="s">
        <v>58</v>
      </c>
      <c r="AT58" s="113"/>
      <c r="AU58" s="87">
        <v>1</v>
      </c>
      <c r="AV58" s="67" t="s">
        <v>677</v>
      </c>
      <c r="AW58" s="89" t="s">
        <v>57</v>
      </c>
      <c r="AX58" s="87">
        <v>1</v>
      </c>
      <c r="AY58" s="67" t="s">
        <v>677</v>
      </c>
      <c r="AZ58" s="90" t="s">
        <v>57</v>
      </c>
      <c r="BA58" s="87">
        <v>1</v>
      </c>
      <c r="BB58" s="119" t="s">
        <v>678</v>
      </c>
      <c r="BC58" s="84" t="s">
        <v>57</v>
      </c>
      <c r="BD58" s="94">
        <v>1</v>
      </c>
      <c r="BE58" s="119" t="s">
        <v>678</v>
      </c>
      <c r="BF58" s="89" t="s">
        <v>57</v>
      </c>
    </row>
    <row r="59" spans="1:58" ht="409.5">
      <c r="A59" s="67">
        <v>54</v>
      </c>
      <c r="B59" s="96">
        <v>203</v>
      </c>
      <c r="C59" s="81">
        <v>2019</v>
      </c>
      <c r="D59" s="81" t="s">
        <v>419</v>
      </c>
      <c r="E59" s="81">
        <v>22</v>
      </c>
      <c r="F59" s="81" t="s">
        <v>679</v>
      </c>
      <c r="G59" s="81">
        <v>1</v>
      </c>
      <c r="H59" s="106" t="s">
        <v>36</v>
      </c>
      <c r="I59" s="106" t="s">
        <v>73</v>
      </c>
      <c r="J59" s="106" t="s">
        <v>421</v>
      </c>
      <c r="K59" s="106" t="s">
        <v>422</v>
      </c>
      <c r="L59" s="106" t="s">
        <v>680</v>
      </c>
      <c r="M59" s="106" t="s">
        <v>681</v>
      </c>
      <c r="N59" s="106" t="s">
        <v>660</v>
      </c>
      <c r="O59" s="106" t="s">
        <v>682</v>
      </c>
      <c r="P59" s="81">
        <v>100</v>
      </c>
      <c r="Q59" s="106" t="s">
        <v>609</v>
      </c>
      <c r="R59" s="107">
        <v>43572</v>
      </c>
      <c r="S59" s="107">
        <v>43928</v>
      </c>
      <c r="T59" s="73"/>
      <c r="U59" s="110"/>
      <c r="V59" s="110"/>
      <c r="W59" s="77"/>
      <c r="X59" s="73"/>
      <c r="Y59" s="74"/>
      <c r="Z59" s="74"/>
      <c r="AA59" s="74"/>
      <c r="AB59" s="74"/>
      <c r="AC59" s="74"/>
      <c r="AD59" s="74"/>
      <c r="AE59" s="74"/>
      <c r="AF59" s="75">
        <v>0.1</v>
      </c>
      <c r="AG59" s="124" t="s">
        <v>683</v>
      </c>
      <c r="AH59" s="78">
        <v>0</v>
      </c>
      <c r="AI59" s="77"/>
      <c r="AJ59" s="78"/>
      <c r="AK59" s="80" t="s">
        <v>684</v>
      </c>
      <c r="AL59" s="81"/>
      <c r="AM59" s="82" t="s">
        <v>685</v>
      </c>
      <c r="AN59" s="112"/>
      <c r="AO59" s="68" t="s">
        <v>686</v>
      </c>
      <c r="AP59" s="84" t="s">
        <v>58</v>
      </c>
      <c r="AQ59" s="85">
        <v>0.15</v>
      </c>
      <c r="AR59" s="67" t="s">
        <v>687</v>
      </c>
      <c r="AS59" s="122" t="s">
        <v>58</v>
      </c>
      <c r="AT59" s="113"/>
      <c r="AU59" s="87">
        <v>1</v>
      </c>
      <c r="AV59" s="67" t="s">
        <v>688</v>
      </c>
      <c r="AW59" s="89" t="s">
        <v>57</v>
      </c>
      <c r="AX59" s="87">
        <v>1</v>
      </c>
      <c r="AY59" s="67" t="s">
        <v>689</v>
      </c>
      <c r="AZ59" s="90" t="s">
        <v>57</v>
      </c>
      <c r="BA59" s="87">
        <v>1</v>
      </c>
      <c r="BB59" s="125" t="s">
        <v>690</v>
      </c>
      <c r="BC59" s="84" t="s">
        <v>57</v>
      </c>
      <c r="BD59" s="94">
        <v>1</v>
      </c>
      <c r="BE59" s="125" t="s">
        <v>691</v>
      </c>
      <c r="BF59" s="89" t="s">
        <v>57</v>
      </c>
    </row>
    <row r="60" spans="1:58" ht="393.75">
      <c r="A60" s="67">
        <v>55</v>
      </c>
      <c r="B60" s="96">
        <v>203</v>
      </c>
      <c r="C60" s="81">
        <v>2019</v>
      </c>
      <c r="D60" s="81" t="s">
        <v>419</v>
      </c>
      <c r="E60" s="81">
        <v>22</v>
      </c>
      <c r="F60" s="81" t="s">
        <v>195</v>
      </c>
      <c r="G60" s="81">
        <v>1</v>
      </c>
      <c r="H60" s="106" t="s">
        <v>36</v>
      </c>
      <c r="I60" s="106" t="s">
        <v>73</v>
      </c>
      <c r="J60" s="106" t="s">
        <v>421</v>
      </c>
      <c r="K60" s="106" t="s">
        <v>422</v>
      </c>
      <c r="L60" s="106" t="s">
        <v>692</v>
      </c>
      <c r="M60" s="106" t="s">
        <v>693</v>
      </c>
      <c r="N60" s="106" t="s">
        <v>694</v>
      </c>
      <c r="O60" s="106" t="s">
        <v>695</v>
      </c>
      <c r="P60" s="81">
        <v>100</v>
      </c>
      <c r="Q60" s="106" t="s">
        <v>609</v>
      </c>
      <c r="R60" s="107">
        <v>43572</v>
      </c>
      <c r="S60" s="107">
        <v>43928</v>
      </c>
      <c r="T60" s="73"/>
      <c r="U60" s="110"/>
      <c r="V60" s="110"/>
      <c r="W60" s="77"/>
      <c r="X60" s="73"/>
      <c r="Y60" s="74"/>
      <c r="Z60" s="74"/>
      <c r="AA60" s="74"/>
      <c r="AB60" s="74"/>
      <c r="AC60" s="74"/>
      <c r="AD60" s="74"/>
      <c r="AE60" s="74"/>
      <c r="AF60" s="96" t="s">
        <v>610</v>
      </c>
      <c r="AG60" s="124" t="s">
        <v>696</v>
      </c>
      <c r="AH60" s="116">
        <v>0</v>
      </c>
      <c r="AI60" s="77"/>
      <c r="AJ60" s="116">
        <v>0</v>
      </c>
      <c r="AK60" s="80" t="s">
        <v>684</v>
      </c>
      <c r="AL60" s="116">
        <v>0</v>
      </c>
      <c r="AM60" s="82" t="s">
        <v>697</v>
      </c>
      <c r="AN60" s="83">
        <v>0</v>
      </c>
      <c r="AO60" s="68" t="s">
        <v>698</v>
      </c>
      <c r="AP60" s="84" t="s">
        <v>58</v>
      </c>
      <c r="AQ60" s="97">
        <v>0</v>
      </c>
      <c r="AR60" s="67" t="s">
        <v>699</v>
      </c>
      <c r="AS60" s="122" t="s">
        <v>58</v>
      </c>
      <c r="AT60" s="113"/>
      <c r="AU60" s="87">
        <v>1</v>
      </c>
      <c r="AV60" s="67" t="s">
        <v>700</v>
      </c>
      <c r="AW60" s="89" t="s">
        <v>57</v>
      </c>
      <c r="AX60" s="87">
        <v>1</v>
      </c>
      <c r="AY60" s="67" t="s">
        <v>701</v>
      </c>
      <c r="AZ60" s="90" t="s">
        <v>57</v>
      </c>
      <c r="BA60" s="87">
        <v>1</v>
      </c>
      <c r="BB60" s="118" t="s">
        <v>702</v>
      </c>
      <c r="BC60" s="84" t="s">
        <v>57</v>
      </c>
      <c r="BD60" s="94">
        <v>1</v>
      </c>
      <c r="BE60" s="118" t="s">
        <v>702</v>
      </c>
      <c r="BF60" s="89" t="s">
        <v>57</v>
      </c>
    </row>
    <row r="61" spans="1:58" ht="247.5">
      <c r="A61" s="67">
        <v>56</v>
      </c>
      <c r="B61" s="96">
        <v>203</v>
      </c>
      <c r="C61" s="81">
        <v>2019</v>
      </c>
      <c r="D61" s="81" t="s">
        <v>419</v>
      </c>
      <c r="E61" s="81">
        <v>22</v>
      </c>
      <c r="F61" s="81" t="s">
        <v>703</v>
      </c>
      <c r="G61" s="81">
        <v>1</v>
      </c>
      <c r="H61" s="106" t="s">
        <v>36</v>
      </c>
      <c r="I61" s="106" t="s">
        <v>73</v>
      </c>
      <c r="J61" s="106" t="s">
        <v>421</v>
      </c>
      <c r="K61" s="106" t="s">
        <v>422</v>
      </c>
      <c r="L61" s="106" t="s">
        <v>704</v>
      </c>
      <c r="M61" s="106" t="s">
        <v>705</v>
      </c>
      <c r="N61" s="106" t="s">
        <v>706</v>
      </c>
      <c r="O61" s="106" t="s">
        <v>707</v>
      </c>
      <c r="P61" s="81">
        <v>100</v>
      </c>
      <c r="Q61" s="106" t="s">
        <v>609</v>
      </c>
      <c r="R61" s="107">
        <v>43572</v>
      </c>
      <c r="S61" s="107">
        <v>43928</v>
      </c>
      <c r="T61" s="73"/>
      <c r="U61" s="110"/>
      <c r="V61" s="110"/>
      <c r="W61" s="77"/>
      <c r="X61" s="73"/>
      <c r="Y61" s="74"/>
      <c r="Z61" s="74"/>
      <c r="AA61" s="74"/>
      <c r="AB61" s="74"/>
      <c r="AC61" s="74"/>
      <c r="AD61" s="74"/>
      <c r="AE61" s="74"/>
      <c r="AF61" s="96" t="s">
        <v>610</v>
      </c>
      <c r="AG61" s="124" t="s">
        <v>708</v>
      </c>
      <c r="AH61" s="78">
        <v>0</v>
      </c>
      <c r="AI61" s="77"/>
      <c r="AJ61" s="78"/>
      <c r="AK61" s="80" t="s">
        <v>684</v>
      </c>
      <c r="AL61" s="81">
        <v>0</v>
      </c>
      <c r="AM61" s="82" t="s">
        <v>709</v>
      </c>
      <c r="AN61" s="83">
        <v>0</v>
      </c>
      <c r="AO61" s="68" t="s">
        <v>710</v>
      </c>
      <c r="AP61" s="84" t="s">
        <v>58</v>
      </c>
      <c r="AQ61" s="97">
        <v>0</v>
      </c>
      <c r="AR61" s="67" t="s">
        <v>711</v>
      </c>
      <c r="AS61" s="122" t="s">
        <v>58</v>
      </c>
      <c r="AT61" s="113"/>
      <c r="AU61" s="123"/>
      <c r="AV61" s="67" t="s">
        <v>712</v>
      </c>
      <c r="AW61" s="89" t="s">
        <v>59</v>
      </c>
      <c r="AX61" s="87">
        <v>1</v>
      </c>
      <c r="AY61" s="67" t="s">
        <v>713</v>
      </c>
      <c r="AZ61" s="90" t="s">
        <v>57</v>
      </c>
      <c r="BA61" s="87">
        <v>1</v>
      </c>
      <c r="BB61" s="118" t="s">
        <v>714</v>
      </c>
      <c r="BC61" s="84" t="s">
        <v>57</v>
      </c>
      <c r="BD61" s="94">
        <v>1</v>
      </c>
      <c r="BE61" s="118" t="s">
        <v>714</v>
      </c>
      <c r="BF61" s="89" t="s">
        <v>57</v>
      </c>
    </row>
    <row r="62" spans="1:58" ht="225">
      <c r="A62" s="67">
        <v>57</v>
      </c>
      <c r="B62" s="96">
        <v>203</v>
      </c>
      <c r="C62" s="81">
        <v>2019</v>
      </c>
      <c r="D62" s="81" t="s">
        <v>419</v>
      </c>
      <c r="E62" s="81">
        <v>22</v>
      </c>
      <c r="F62" s="81" t="s">
        <v>715</v>
      </c>
      <c r="G62" s="81">
        <v>1</v>
      </c>
      <c r="H62" s="106" t="s">
        <v>36</v>
      </c>
      <c r="I62" s="106" t="s">
        <v>73</v>
      </c>
      <c r="J62" s="106" t="s">
        <v>421</v>
      </c>
      <c r="K62" s="106" t="s">
        <v>422</v>
      </c>
      <c r="L62" s="106" t="s">
        <v>716</v>
      </c>
      <c r="M62" s="106" t="s">
        <v>717</v>
      </c>
      <c r="N62" s="106" t="s">
        <v>718</v>
      </c>
      <c r="O62" s="106" t="s">
        <v>719</v>
      </c>
      <c r="P62" s="81">
        <v>100</v>
      </c>
      <c r="Q62" s="106" t="s">
        <v>609</v>
      </c>
      <c r="R62" s="107">
        <v>43572</v>
      </c>
      <c r="S62" s="107">
        <v>43928</v>
      </c>
      <c r="T62" s="73"/>
      <c r="U62" s="110"/>
      <c r="V62" s="110"/>
      <c r="W62" s="77"/>
      <c r="X62" s="73"/>
      <c r="Y62" s="74"/>
      <c r="Z62" s="74"/>
      <c r="AA62" s="74"/>
      <c r="AB62" s="74"/>
      <c r="AC62" s="74"/>
      <c r="AD62" s="74"/>
      <c r="AE62" s="74"/>
      <c r="AF62" s="75">
        <v>0.15</v>
      </c>
      <c r="AG62" s="124" t="s">
        <v>720</v>
      </c>
      <c r="AH62" s="78">
        <v>0</v>
      </c>
      <c r="AI62" s="77"/>
      <c r="AJ62" s="78"/>
      <c r="AK62" s="80" t="s">
        <v>684</v>
      </c>
      <c r="AL62" s="95">
        <v>0.15</v>
      </c>
      <c r="AM62" s="82" t="s">
        <v>721</v>
      </c>
      <c r="AN62" s="112"/>
      <c r="AO62" s="68" t="s">
        <v>722</v>
      </c>
      <c r="AP62" s="84" t="s">
        <v>58</v>
      </c>
      <c r="AQ62" s="97">
        <v>100</v>
      </c>
      <c r="AR62" s="67" t="s">
        <v>723</v>
      </c>
      <c r="AS62" s="122" t="s">
        <v>58</v>
      </c>
      <c r="AT62" s="113"/>
      <c r="AU62" s="87">
        <v>1</v>
      </c>
      <c r="AV62" s="67" t="s">
        <v>724</v>
      </c>
      <c r="AW62" s="89" t="s">
        <v>57</v>
      </c>
      <c r="AX62" s="87">
        <v>1</v>
      </c>
      <c r="AY62" s="67" t="s">
        <v>724</v>
      </c>
      <c r="AZ62" s="90" t="s">
        <v>57</v>
      </c>
      <c r="BA62" s="87">
        <v>1</v>
      </c>
      <c r="BB62" s="118" t="s">
        <v>725</v>
      </c>
      <c r="BC62" s="84" t="s">
        <v>57</v>
      </c>
      <c r="BD62" s="94">
        <v>1</v>
      </c>
      <c r="BE62" s="118" t="s">
        <v>725</v>
      </c>
      <c r="BF62" s="89" t="s">
        <v>57</v>
      </c>
    </row>
    <row r="63" spans="1:58" ht="409.5">
      <c r="A63" s="67">
        <v>58</v>
      </c>
      <c r="B63" s="96">
        <v>203</v>
      </c>
      <c r="C63" s="81">
        <v>2019</v>
      </c>
      <c r="D63" s="81" t="s">
        <v>419</v>
      </c>
      <c r="E63" s="81">
        <v>22</v>
      </c>
      <c r="F63" s="81" t="s">
        <v>726</v>
      </c>
      <c r="G63" s="81">
        <v>1</v>
      </c>
      <c r="H63" s="106" t="s">
        <v>36</v>
      </c>
      <c r="I63" s="106" t="s">
        <v>73</v>
      </c>
      <c r="J63" s="106" t="s">
        <v>421</v>
      </c>
      <c r="K63" s="106" t="s">
        <v>422</v>
      </c>
      <c r="L63" s="106" t="s">
        <v>727</v>
      </c>
      <c r="M63" s="106" t="s">
        <v>728</v>
      </c>
      <c r="N63" s="106" t="s">
        <v>729</v>
      </c>
      <c r="O63" s="106" t="s">
        <v>730</v>
      </c>
      <c r="P63" s="81">
        <v>100</v>
      </c>
      <c r="Q63" s="106" t="s">
        <v>609</v>
      </c>
      <c r="R63" s="107">
        <v>43572</v>
      </c>
      <c r="S63" s="107">
        <v>43928</v>
      </c>
      <c r="T63" s="73"/>
      <c r="U63" s="110"/>
      <c r="V63" s="110"/>
      <c r="W63" s="77"/>
      <c r="X63" s="73"/>
      <c r="Y63" s="74"/>
      <c r="Z63" s="74"/>
      <c r="AA63" s="74"/>
      <c r="AB63" s="74"/>
      <c r="AC63" s="74"/>
      <c r="AD63" s="74"/>
      <c r="AE63" s="74"/>
      <c r="AF63" s="96" t="s">
        <v>610</v>
      </c>
      <c r="AG63" s="124" t="s">
        <v>731</v>
      </c>
      <c r="AH63" s="78">
        <v>0</v>
      </c>
      <c r="AI63" s="77"/>
      <c r="AJ63" s="78"/>
      <c r="AK63" s="80" t="s">
        <v>684</v>
      </c>
      <c r="AL63" s="95">
        <v>0</v>
      </c>
      <c r="AM63" s="82" t="s">
        <v>697</v>
      </c>
      <c r="AN63" s="112"/>
      <c r="AO63" s="68" t="s">
        <v>732</v>
      </c>
      <c r="AP63" s="84" t="s">
        <v>58</v>
      </c>
      <c r="AQ63" s="97">
        <v>0</v>
      </c>
      <c r="AR63" s="67" t="s">
        <v>733</v>
      </c>
      <c r="AS63" s="122" t="s">
        <v>58</v>
      </c>
      <c r="AT63" s="113"/>
      <c r="AU63" s="87">
        <v>1</v>
      </c>
      <c r="AV63" s="67" t="s">
        <v>734</v>
      </c>
      <c r="AW63" s="89" t="s">
        <v>57</v>
      </c>
      <c r="AX63" s="87">
        <v>1</v>
      </c>
      <c r="AY63" s="67" t="s">
        <v>735</v>
      </c>
      <c r="AZ63" s="90" t="s">
        <v>57</v>
      </c>
      <c r="BA63" s="87">
        <v>1</v>
      </c>
      <c r="BB63" s="118" t="s">
        <v>736</v>
      </c>
      <c r="BC63" s="84" t="s">
        <v>57</v>
      </c>
      <c r="BD63" s="94">
        <v>1</v>
      </c>
      <c r="BE63" s="118" t="s">
        <v>736</v>
      </c>
      <c r="BF63" s="89" t="s">
        <v>57</v>
      </c>
    </row>
    <row r="64" spans="1:58" ht="101.25">
      <c r="A64" s="67">
        <v>59</v>
      </c>
      <c r="B64" s="96">
        <v>203</v>
      </c>
      <c r="C64" s="81">
        <v>2019</v>
      </c>
      <c r="D64" s="81" t="s">
        <v>419</v>
      </c>
      <c r="E64" s="81">
        <v>22</v>
      </c>
      <c r="F64" s="81" t="s">
        <v>737</v>
      </c>
      <c r="G64" s="81">
        <v>1</v>
      </c>
      <c r="H64" s="106" t="s">
        <v>36</v>
      </c>
      <c r="I64" s="106" t="s">
        <v>73</v>
      </c>
      <c r="J64" s="106" t="s">
        <v>421</v>
      </c>
      <c r="K64" s="106" t="s">
        <v>27</v>
      </c>
      <c r="L64" s="106" t="s">
        <v>738</v>
      </c>
      <c r="M64" s="106" t="s">
        <v>739</v>
      </c>
      <c r="N64" s="106" t="s">
        <v>740</v>
      </c>
      <c r="O64" s="106" t="s">
        <v>741</v>
      </c>
      <c r="P64" s="81">
        <v>1</v>
      </c>
      <c r="Q64" s="106" t="s">
        <v>152</v>
      </c>
      <c r="R64" s="107">
        <v>43587</v>
      </c>
      <c r="S64" s="107">
        <v>43644</v>
      </c>
      <c r="T64" s="73"/>
      <c r="U64" s="110"/>
      <c r="V64" s="110"/>
      <c r="W64" s="77"/>
      <c r="X64" s="73"/>
      <c r="Y64" s="74"/>
      <c r="Z64" s="75">
        <v>1</v>
      </c>
      <c r="AA64" s="76" t="s">
        <v>742</v>
      </c>
      <c r="AB64" s="74"/>
      <c r="AC64" s="74"/>
      <c r="AD64" s="74"/>
      <c r="AE64" s="74"/>
      <c r="AF64" s="74"/>
      <c r="AG64" s="77"/>
      <c r="AH64" s="78">
        <v>0</v>
      </c>
      <c r="AI64" s="77"/>
      <c r="AJ64" s="116">
        <v>0.8</v>
      </c>
      <c r="AK64" s="80" t="s">
        <v>743</v>
      </c>
      <c r="AL64" s="95">
        <v>1</v>
      </c>
      <c r="AM64" s="82" t="s">
        <v>744</v>
      </c>
      <c r="AN64" s="83">
        <v>1</v>
      </c>
      <c r="AO64" s="68" t="s">
        <v>744</v>
      </c>
      <c r="AP64" s="84" t="s">
        <v>57</v>
      </c>
      <c r="AQ64" s="83">
        <v>1</v>
      </c>
      <c r="AR64" s="68" t="s">
        <v>745</v>
      </c>
      <c r="AS64" s="122" t="s">
        <v>57</v>
      </c>
      <c r="AT64" s="86" t="s">
        <v>158</v>
      </c>
      <c r="AU64" s="87">
        <v>1</v>
      </c>
      <c r="AV64" s="67" t="s">
        <v>158</v>
      </c>
      <c r="AW64" s="89" t="s">
        <v>57</v>
      </c>
      <c r="AX64" s="87">
        <v>1</v>
      </c>
      <c r="AY64" s="67" t="s">
        <v>158</v>
      </c>
      <c r="AZ64" s="90" t="s">
        <v>57</v>
      </c>
      <c r="BA64" s="87">
        <v>1</v>
      </c>
      <c r="BB64" s="88" t="s">
        <v>158</v>
      </c>
      <c r="BC64" s="84" t="s">
        <v>57</v>
      </c>
      <c r="BD64" s="94">
        <v>1</v>
      </c>
      <c r="BE64" s="88" t="s">
        <v>158</v>
      </c>
      <c r="BF64" s="89" t="s">
        <v>57</v>
      </c>
    </row>
    <row r="65" spans="1:58" ht="180">
      <c r="A65" s="67">
        <v>60</v>
      </c>
      <c r="B65" s="96">
        <v>203</v>
      </c>
      <c r="C65" s="81">
        <v>2019</v>
      </c>
      <c r="D65" s="81" t="s">
        <v>419</v>
      </c>
      <c r="E65" s="81">
        <v>22</v>
      </c>
      <c r="F65" s="81" t="s">
        <v>737</v>
      </c>
      <c r="G65" s="81">
        <v>2</v>
      </c>
      <c r="H65" s="106" t="s">
        <v>36</v>
      </c>
      <c r="I65" s="106" t="s">
        <v>73</v>
      </c>
      <c r="J65" s="106" t="s">
        <v>421</v>
      </c>
      <c r="K65" s="106" t="s">
        <v>27</v>
      </c>
      <c r="L65" s="106" t="s">
        <v>738</v>
      </c>
      <c r="M65" s="106" t="s">
        <v>746</v>
      </c>
      <c r="N65" s="106" t="s">
        <v>747</v>
      </c>
      <c r="O65" s="106" t="s">
        <v>748</v>
      </c>
      <c r="P65" s="81">
        <v>100</v>
      </c>
      <c r="Q65" s="106" t="s">
        <v>152</v>
      </c>
      <c r="R65" s="107">
        <v>43678</v>
      </c>
      <c r="S65" s="114">
        <v>43830</v>
      </c>
      <c r="T65" s="73"/>
      <c r="U65" s="110"/>
      <c r="V65" s="110"/>
      <c r="W65" s="77"/>
      <c r="X65" s="73"/>
      <c r="Y65" s="74"/>
      <c r="Z65" s="75">
        <v>0.5</v>
      </c>
      <c r="AA65" s="96" t="s">
        <v>749</v>
      </c>
      <c r="AB65" s="74"/>
      <c r="AC65" s="74"/>
      <c r="AD65" s="74"/>
      <c r="AE65" s="74"/>
      <c r="AF65" s="74"/>
      <c r="AG65" s="77"/>
      <c r="AH65" s="78">
        <v>0</v>
      </c>
      <c r="AI65" s="77"/>
      <c r="AJ65" s="78"/>
      <c r="AK65" s="80" t="s">
        <v>750</v>
      </c>
      <c r="AL65" s="81"/>
      <c r="AM65" s="82" t="s">
        <v>751</v>
      </c>
      <c r="AN65" s="83">
        <v>1</v>
      </c>
      <c r="AO65" s="68" t="s">
        <v>752</v>
      </c>
      <c r="AP65" s="84" t="s">
        <v>57</v>
      </c>
      <c r="AQ65" s="83">
        <v>1</v>
      </c>
      <c r="AR65" s="68" t="s">
        <v>753</v>
      </c>
      <c r="AS65" s="122" t="s">
        <v>57</v>
      </c>
      <c r="AT65" s="86" t="s">
        <v>158</v>
      </c>
      <c r="AU65" s="87">
        <v>1</v>
      </c>
      <c r="AV65" s="67" t="s">
        <v>158</v>
      </c>
      <c r="AW65" s="89" t="s">
        <v>57</v>
      </c>
      <c r="AX65" s="87">
        <v>1</v>
      </c>
      <c r="AY65" s="67" t="s">
        <v>158</v>
      </c>
      <c r="AZ65" s="90" t="s">
        <v>57</v>
      </c>
      <c r="BA65" s="87">
        <v>1</v>
      </c>
      <c r="BB65" s="88" t="s">
        <v>158</v>
      </c>
      <c r="BC65" s="84" t="s">
        <v>57</v>
      </c>
      <c r="BD65" s="94">
        <v>1</v>
      </c>
      <c r="BE65" s="88" t="s">
        <v>158</v>
      </c>
      <c r="BF65" s="89" t="s">
        <v>57</v>
      </c>
    </row>
    <row r="66" spans="1:58" ht="247.5">
      <c r="A66" s="67">
        <v>61</v>
      </c>
      <c r="B66" s="96">
        <v>203</v>
      </c>
      <c r="C66" s="81">
        <v>2019</v>
      </c>
      <c r="D66" s="81" t="s">
        <v>419</v>
      </c>
      <c r="E66" s="81">
        <v>22</v>
      </c>
      <c r="F66" s="81" t="s">
        <v>241</v>
      </c>
      <c r="G66" s="81">
        <v>1</v>
      </c>
      <c r="H66" s="106" t="s">
        <v>36</v>
      </c>
      <c r="I66" s="106" t="s">
        <v>73</v>
      </c>
      <c r="J66" s="106" t="s">
        <v>421</v>
      </c>
      <c r="K66" s="106" t="s">
        <v>422</v>
      </c>
      <c r="L66" s="106" t="s">
        <v>754</v>
      </c>
      <c r="M66" s="106" t="s">
        <v>755</v>
      </c>
      <c r="N66" s="106" t="s">
        <v>756</v>
      </c>
      <c r="O66" s="106" t="s">
        <v>757</v>
      </c>
      <c r="P66" s="81">
        <v>100</v>
      </c>
      <c r="Q66" s="106" t="s">
        <v>758</v>
      </c>
      <c r="R66" s="107">
        <v>43570</v>
      </c>
      <c r="S66" s="114">
        <v>43830</v>
      </c>
      <c r="T66" s="73"/>
      <c r="U66" s="110"/>
      <c r="V66" s="110"/>
      <c r="W66" s="77"/>
      <c r="X66" s="103">
        <v>1</v>
      </c>
      <c r="Y66" s="96" t="s">
        <v>759</v>
      </c>
      <c r="Z66" s="74"/>
      <c r="AA66" s="74"/>
      <c r="AB66" s="74"/>
      <c r="AC66" s="74"/>
      <c r="AD66" s="74"/>
      <c r="AE66" s="74"/>
      <c r="AF66" s="74"/>
      <c r="AG66" s="77"/>
      <c r="AH66" s="78">
        <v>0</v>
      </c>
      <c r="AI66" s="77"/>
      <c r="AJ66" s="78">
        <v>0</v>
      </c>
      <c r="AK66" s="80" t="s">
        <v>760</v>
      </c>
      <c r="AL66" s="81"/>
      <c r="AM66" s="82"/>
      <c r="AN66" s="83">
        <v>1</v>
      </c>
      <c r="AO66" s="68" t="s">
        <v>761</v>
      </c>
      <c r="AP66" s="84" t="s">
        <v>57</v>
      </c>
      <c r="AQ66" s="97"/>
      <c r="AR66" s="67"/>
      <c r="AS66" s="122" t="s">
        <v>57</v>
      </c>
      <c r="AT66" s="86" t="s">
        <v>158</v>
      </c>
      <c r="AU66" s="87">
        <v>1</v>
      </c>
      <c r="AV66" s="67" t="s">
        <v>158</v>
      </c>
      <c r="AW66" s="89" t="s">
        <v>57</v>
      </c>
      <c r="AX66" s="87">
        <v>1</v>
      </c>
      <c r="AY66" s="67" t="s">
        <v>158</v>
      </c>
      <c r="AZ66" s="90" t="s">
        <v>57</v>
      </c>
      <c r="BA66" s="87">
        <v>1</v>
      </c>
      <c r="BB66" s="88" t="s">
        <v>158</v>
      </c>
      <c r="BC66" s="84" t="s">
        <v>57</v>
      </c>
      <c r="BD66" s="94">
        <v>1</v>
      </c>
      <c r="BE66" s="88" t="s">
        <v>158</v>
      </c>
      <c r="BF66" s="89" t="s">
        <v>57</v>
      </c>
    </row>
    <row r="67" spans="1:58" ht="213.75">
      <c r="A67" s="67">
        <v>62</v>
      </c>
      <c r="B67" s="96">
        <v>203</v>
      </c>
      <c r="C67" s="81">
        <v>2019</v>
      </c>
      <c r="D67" s="81" t="s">
        <v>419</v>
      </c>
      <c r="E67" s="81">
        <v>22</v>
      </c>
      <c r="F67" s="81" t="s">
        <v>241</v>
      </c>
      <c r="G67" s="81">
        <v>2</v>
      </c>
      <c r="H67" s="106" t="s">
        <v>36</v>
      </c>
      <c r="I67" s="106" t="s">
        <v>73</v>
      </c>
      <c r="J67" s="106" t="s">
        <v>421</v>
      </c>
      <c r="K67" s="106" t="s">
        <v>422</v>
      </c>
      <c r="L67" s="106" t="s">
        <v>754</v>
      </c>
      <c r="M67" s="106" t="s">
        <v>762</v>
      </c>
      <c r="N67" s="106" t="s">
        <v>763</v>
      </c>
      <c r="O67" s="106" t="s">
        <v>764</v>
      </c>
      <c r="P67" s="81">
        <v>100</v>
      </c>
      <c r="Q67" s="106" t="s">
        <v>765</v>
      </c>
      <c r="R67" s="107">
        <v>43570</v>
      </c>
      <c r="S67" s="114">
        <v>43830</v>
      </c>
      <c r="T67" s="73"/>
      <c r="U67" s="110"/>
      <c r="V67" s="110"/>
      <c r="W67" s="76" t="s">
        <v>766</v>
      </c>
      <c r="X67" s="73"/>
      <c r="Y67" s="74"/>
      <c r="Z67" s="74"/>
      <c r="AA67" s="74"/>
      <c r="AB67" s="74"/>
      <c r="AC67" s="74"/>
      <c r="AD67" s="74"/>
      <c r="AE67" s="74"/>
      <c r="AF67" s="74"/>
      <c r="AG67" s="77"/>
      <c r="AH67" s="116">
        <v>0</v>
      </c>
      <c r="AI67" s="77"/>
      <c r="AJ67" s="116">
        <v>0.25</v>
      </c>
      <c r="AK67" s="80" t="s">
        <v>767</v>
      </c>
      <c r="AL67" s="95">
        <v>0.5</v>
      </c>
      <c r="AM67" s="82" t="s">
        <v>768</v>
      </c>
      <c r="AN67" s="83">
        <v>0.88</v>
      </c>
      <c r="AO67" s="68" t="s">
        <v>769</v>
      </c>
      <c r="AP67" s="84" t="s">
        <v>59</v>
      </c>
      <c r="AQ67" s="97"/>
      <c r="AR67" s="67"/>
      <c r="AS67" s="122" t="s">
        <v>57</v>
      </c>
      <c r="AT67" s="86" t="s">
        <v>158</v>
      </c>
      <c r="AU67" s="87">
        <v>1</v>
      </c>
      <c r="AV67" s="67" t="s">
        <v>158</v>
      </c>
      <c r="AW67" s="89" t="s">
        <v>57</v>
      </c>
      <c r="AX67" s="87">
        <v>1</v>
      </c>
      <c r="AY67" s="67" t="s">
        <v>158</v>
      </c>
      <c r="AZ67" s="90" t="s">
        <v>57</v>
      </c>
      <c r="BA67" s="87">
        <v>1</v>
      </c>
      <c r="BB67" s="88" t="s">
        <v>158</v>
      </c>
      <c r="BC67" s="84" t="s">
        <v>57</v>
      </c>
      <c r="BD67" s="94">
        <v>1</v>
      </c>
      <c r="BE67" s="88" t="s">
        <v>158</v>
      </c>
      <c r="BF67" s="89" t="s">
        <v>57</v>
      </c>
    </row>
    <row r="68" spans="1:58" ht="409.5">
      <c r="A68" s="67">
        <v>63</v>
      </c>
      <c r="B68" s="96">
        <v>203</v>
      </c>
      <c r="C68" s="81">
        <v>2019</v>
      </c>
      <c r="D68" s="81" t="s">
        <v>419</v>
      </c>
      <c r="E68" s="126">
        <v>22</v>
      </c>
      <c r="F68" s="126" t="s">
        <v>253</v>
      </c>
      <c r="G68" s="126">
        <v>1</v>
      </c>
      <c r="H68" s="106" t="s">
        <v>36</v>
      </c>
      <c r="I68" s="106" t="s">
        <v>73</v>
      </c>
      <c r="J68" s="106" t="s">
        <v>421</v>
      </c>
      <c r="K68" s="106" t="s">
        <v>422</v>
      </c>
      <c r="L68" s="106" t="s">
        <v>770</v>
      </c>
      <c r="M68" s="106" t="s">
        <v>771</v>
      </c>
      <c r="N68" s="106" t="s">
        <v>772</v>
      </c>
      <c r="O68" s="106" t="s">
        <v>773</v>
      </c>
      <c r="P68" s="81">
        <v>1</v>
      </c>
      <c r="Q68" s="106" t="s">
        <v>774</v>
      </c>
      <c r="R68" s="107">
        <v>43587</v>
      </c>
      <c r="S68" s="107">
        <v>43677</v>
      </c>
      <c r="T68" s="73"/>
      <c r="U68" s="110"/>
      <c r="V68" s="110"/>
      <c r="W68" s="77"/>
      <c r="X68" s="73"/>
      <c r="Y68" s="74"/>
      <c r="Z68" s="75">
        <v>1</v>
      </c>
      <c r="AA68" s="96" t="s">
        <v>775</v>
      </c>
      <c r="AB68" s="74"/>
      <c r="AC68" s="74"/>
      <c r="AD68" s="74"/>
      <c r="AE68" s="74"/>
      <c r="AF68" s="74"/>
      <c r="AG68" s="77"/>
      <c r="AH68" s="78">
        <v>0</v>
      </c>
      <c r="AI68" s="77"/>
      <c r="AJ68" s="78"/>
      <c r="AK68" s="80" t="s">
        <v>776</v>
      </c>
      <c r="AL68" s="95">
        <v>1</v>
      </c>
      <c r="AM68" s="82" t="s">
        <v>777</v>
      </c>
      <c r="AN68" s="83">
        <v>1</v>
      </c>
      <c r="AO68" s="68" t="s">
        <v>778</v>
      </c>
      <c r="AP68" s="84" t="s">
        <v>57</v>
      </c>
      <c r="AQ68" s="85">
        <v>0</v>
      </c>
      <c r="AR68" s="68" t="s">
        <v>779</v>
      </c>
      <c r="AS68" s="122" t="s">
        <v>57</v>
      </c>
      <c r="AT68" s="86" t="s">
        <v>158</v>
      </c>
      <c r="AU68" s="87">
        <v>1</v>
      </c>
      <c r="AV68" s="67" t="s">
        <v>158</v>
      </c>
      <c r="AW68" s="89" t="s">
        <v>57</v>
      </c>
      <c r="AX68" s="87">
        <v>1</v>
      </c>
      <c r="AY68" s="67" t="s">
        <v>158</v>
      </c>
      <c r="AZ68" s="90" t="s">
        <v>57</v>
      </c>
      <c r="BA68" s="87">
        <v>1</v>
      </c>
      <c r="BB68" s="88" t="s">
        <v>158</v>
      </c>
      <c r="BC68" s="84" t="s">
        <v>57</v>
      </c>
      <c r="BD68" s="94">
        <v>1</v>
      </c>
      <c r="BE68" s="88" t="s">
        <v>158</v>
      </c>
      <c r="BF68" s="89" t="s">
        <v>57</v>
      </c>
    </row>
    <row r="69" spans="1:58" ht="292.5">
      <c r="A69" s="67">
        <v>64</v>
      </c>
      <c r="B69" s="96">
        <v>203</v>
      </c>
      <c r="C69" s="81">
        <v>2019</v>
      </c>
      <c r="D69" s="81" t="s">
        <v>419</v>
      </c>
      <c r="E69" s="81">
        <v>22</v>
      </c>
      <c r="F69" s="81" t="s">
        <v>281</v>
      </c>
      <c r="G69" s="81">
        <v>1</v>
      </c>
      <c r="H69" s="106" t="s">
        <v>36</v>
      </c>
      <c r="I69" s="106" t="s">
        <v>73</v>
      </c>
      <c r="J69" s="106" t="s">
        <v>421</v>
      </c>
      <c r="K69" s="106" t="s">
        <v>27</v>
      </c>
      <c r="L69" s="106" t="s">
        <v>780</v>
      </c>
      <c r="M69" s="106" t="s">
        <v>781</v>
      </c>
      <c r="N69" s="106" t="s">
        <v>444</v>
      </c>
      <c r="O69" s="106" t="s">
        <v>445</v>
      </c>
      <c r="P69" s="81">
        <v>1</v>
      </c>
      <c r="Q69" s="106" t="s">
        <v>446</v>
      </c>
      <c r="R69" s="107">
        <v>43647</v>
      </c>
      <c r="S69" s="107">
        <v>43861</v>
      </c>
      <c r="T69" s="103"/>
      <c r="U69" s="110"/>
      <c r="V69" s="110"/>
      <c r="W69" s="77"/>
      <c r="X69" s="73"/>
      <c r="Y69" s="74"/>
      <c r="Z69" s="74"/>
      <c r="AA69" s="74"/>
      <c r="AB69" s="74"/>
      <c r="AC69" s="74"/>
      <c r="AD69" s="127">
        <v>1</v>
      </c>
      <c r="AE69" s="68" t="s">
        <v>782</v>
      </c>
      <c r="AF69" s="74"/>
      <c r="AG69" s="77"/>
      <c r="AH69" s="78">
        <v>0</v>
      </c>
      <c r="AI69" s="77"/>
      <c r="AJ69" s="116">
        <v>0.2</v>
      </c>
      <c r="AK69" s="80" t="s">
        <v>783</v>
      </c>
      <c r="AL69" s="95">
        <v>0.2</v>
      </c>
      <c r="AM69" s="82" t="s">
        <v>784</v>
      </c>
      <c r="AN69" s="83">
        <v>1</v>
      </c>
      <c r="AO69" s="68" t="s">
        <v>785</v>
      </c>
      <c r="AP69" s="84" t="s">
        <v>57</v>
      </c>
      <c r="AQ69" s="97"/>
      <c r="AR69" s="67"/>
      <c r="AS69" s="122" t="s">
        <v>58</v>
      </c>
      <c r="AT69" s="113"/>
      <c r="AU69" s="87">
        <v>1</v>
      </c>
      <c r="AV69" s="68" t="s">
        <v>785</v>
      </c>
      <c r="AW69" s="89" t="s">
        <v>57</v>
      </c>
      <c r="AX69" s="87">
        <v>1</v>
      </c>
      <c r="AY69" s="68" t="s">
        <v>785</v>
      </c>
      <c r="AZ69" s="90" t="s">
        <v>57</v>
      </c>
      <c r="BA69" s="87">
        <v>1</v>
      </c>
      <c r="BB69" s="118" t="s">
        <v>786</v>
      </c>
      <c r="BC69" s="84" t="s">
        <v>57</v>
      </c>
      <c r="BD69" s="94">
        <v>1</v>
      </c>
      <c r="BE69" s="118" t="s">
        <v>786</v>
      </c>
      <c r="BF69" s="89" t="s">
        <v>57</v>
      </c>
    </row>
    <row r="70" spans="1:58" ht="326.25">
      <c r="A70" s="67">
        <v>65</v>
      </c>
      <c r="B70" s="96">
        <v>203</v>
      </c>
      <c r="C70" s="81">
        <v>2019</v>
      </c>
      <c r="D70" s="81" t="s">
        <v>419</v>
      </c>
      <c r="E70" s="81">
        <v>22</v>
      </c>
      <c r="F70" s="81" t="s">
        <v>787</v>
      </c>
      <c r="G70" s="81">
        <v>1</v>
      </c>
      <c r="H70" s="106" t="s">
        <v>36</v>
      </c>
      <c r="I70" s="106" t="s">
        <v>73</v>
      </c>
      <c r="J70" s="106" t="s">
        <v>421</v>
      </c>
      <c r="K70" s="106" t="s">
        <v>27</v>
      </c>
      <c r="L70" s="106" t="s">
        <v>788</v>
      </c>
      <c r="M70" s="106" t="s">
        <v>789</v>
      </c>
      <c r="N70" s="106" t="s">
        <v>790</v>
      </c>
      <c r="O70" s="106" t="s">
        <v>791</v>
      </c>
      <c r="P70" s="81">
        <v>4</v>
      </c>
      <c r="Q70" s="106" t="s">
        <v>446</v>
      </c>
      <c r="R70" s="107">
        <v>43647</v>
      </c>
      <c r="S70" s="107">
        <v>43861</v>
      </c>
      <c r="T70" s="73"/>
      <c r="U70" s="110"/>
      <c r="V70" s="110"/>
      <c r="W70" s="77"/>
      <c r="X70" s="73"/>
      <c r="Y70" s="74"/>
      <c r="Z70" s="74"/>
      <c r="AA70" s="74"/>
      <c r="AB70" s="74"/>
      <c r="AC70" s="74"/>
      <c r="AD70" s="127">
        <v>1</v>
      </c>
      <c r="AE70" s="96" t="s">
        <v>792</v>
      </c>
      <c r="AF70" s="74"/>
      <c r="AG70" s="77"/>
      <c r="AH70" s="78">
        <v>0</v>
      </c>
      <c r="AI70" s="77"/>
      <c r="AJ70" s="116">
        <v>0.5</v>
      </c>
      <c r="AK70" s="80" t="s">
        <v>793</v>
      </c>
      <c r="AL70" s="95">
        <v>0.6</v>
      </c>
      <c r="AM70" s="82" t="s">
        <v>794</v>
      </c>
      <c r="AN70" s="83">
        <v>0.8</v>
      </c>
      <c r="AO70" s="68" t="s">
        <v>795</v>
      </c>
      <c r="AP70" s="84" t="s">
        <v>58</v>
      </c>
      <c r="AQ70" s="97">
        <v>100</v>
      </c>
      <c r="AR70" s="67" t="s">
        <v>796</v>
      </c>
      <c r="AS70" s="122" t="s">
        <v>58</v>
      </c>
      <c r="AT70" s="113"/>
      <c r="AU70" s="87">
        <v>1</v>
      </c>
      <c r="AV70" s="67" t="s">
        <v>796</v>
      </c>
      <c r="AW70" s="89" t="s">
        <v>57</v>
      </c>
      <c r="AX70" s="87">
        <v>1</v>
      </c>
      <c r="AY70" s="67" t="s">
        <v>796</v>
      </c>
      <c r="AZ70" s="90" t="s">
        <v>57</v>
      </c>
      <c r="BA70" s="87">
        <v>1</v>
      </c>
      <c r="BB70" s="118" t="s">
        <v>797</v>
      </c>
      <c r="BC70" s="84" t="s">
        <v>57</v>
      </c>
      <c r="BD70" s="94">
        <v>1</v>
      </c>
      <c r="BE70" s="118" t="s">
        <v>797</v>
      </c>
      <c r="BF70" s="89" t="s">
        <v>57</v>
      </c>
    </row>
    <row r="71" spans="1:58" ht="409.5">
      <c r="A71" s="67">
        <v>66</v>
      </c>
      <c r="B71" s="96">
        <v>203</v>
      </c>
      <c r="C71" s="81">
        <v>2019</v>
      </c>
      <c r="D71" s="81" t="s">
        <v>419</v>
      </c>
      <c r="E71" s="81">
        <v>22</v>
      </c>
      <c r="F71" s="81" t="s">
        <v>798</v>
      </c>
      <c r="G71" s="81">
        <v>1</v>
      </c>
      <c r="H71" s="106" t="s">
        <v>36</v>
      </c>
      <c r="I71" s="106" t="s">
        <v>73</v>
      </c>
      <c r="J71" s="106" t="s">
        <v>421</v>
      </c>
      <c r="K71" s="106" t="s">
        <v>27</v>
      </c>
      <c r="L71" s="106" t="s">
        <v>799</v>
      </c>
      <c r="M71" s="106" t="s">
        <v>800</v>
      </c>
      <c r="N71" s="106" t="s">
        <v>801</v>
      </c>
      <c r="O71" s="106" t="s">
        <v>802</v>
      </c>
      <c r="P71" s="81">
        <v>1</v>
      </c>
      <c r="Q71" s="106" t="s">
        <v>446</v>
      </c>
      <c r="R71" s="107">
        <v>43647</v>
      </c>
      <c r="S71" s="107">
        <v>43861</v>
      </c>
      <c r="T71" s="73"/>
      <c r="U71" s="74"/>
      <c r="V71" s="74"/>
      <c r="W71" s="77"/>
      <c r="X71" s="73"/>
      <c r="Y71" s="74"/>
      <c r="Z71" s="74"/>
      <c r="AA71" s="74"/>
      <c r="AB71" s="74"/>
      <c r="AC71" s="74"/>
      <c r="AD71" s="127">
        <v>1</v>
      </c>
      <c r="AE71" s="96" t="s">
        <v>803</v>
      </c>
      <c r="AF71" s="74"/>
      <c r="AG71" s="77"/>
      <c r="AH71" s="78">
        <v>0</v>
      </c>
      <c r="AI71" s="77"/>
      <c r="AJ71" s="78"/>
      <c r="AK71" s="80"/>
      <c r="AL71" s="95">
        <v>1</v>
      </c>
      <c r="AM71" s="82" t="s">
        <v>804</v>
      </c>
      <c r="AN71" s="83">
        <v>1</v>
      </c>
      <c r="AO71" s="68" t="s">
        <v>805</v>
      </c>
      <c r="AP71" s="84" t="s">
        <v>58</v>
      </c>
      <c r="AQ71" s="85">
        <v>1</v>
      </c>
      <c r="AR71" s="67" t="s">
        <v>806</v>
      </c>
      <c r="AS71" s="122" t="s">
        <v>58</v>
      </c>
      <c r="AT71" s="113"/>
      <c r="AU71" s="87">
        <v>1</v>
      </c>
      <c r="AV71" s="67" t="s">
        <v>807</v>
      </c>
      <c r="AW71" s="89" t="s">
        <v>57</v>
      </c>
      <c r="AX71" s="87">
        <v>1</v>
      </c>
      <c r="AY71" s="67" t="s">
        <v>808</v>
      </c>
      <c r="AZ71" s="90" t="s">
        <v>57</v>
      </c>
      <c r="BA71" s="87">
        <v>1</v>
      </c>
      <c r="BB71" s="118" t="s">
        <v>809</v>
      </c>
      <c r="BC71" s="84" t="s">
        <v>57</v>
      </c>
      <c r="BD71" s="94">
        <v>1</v>
      </c>
      <c r="BE71" s="118" t="s">
        <v>809</v>
      </c>
      <c r="BF71" s="89" t="s">
        <v>57</v>
      </c>
    </row>
    <row r="72" spans="1:58" ht="146.25">
      <c r="A72" s="67">
        <v>67</v>
      </c>
      <c r="B72" s="96">
        <v>203</v>
      </c>
      <c r="C72" s="81">
        <v>2019</v>
      </c>
      <c r="D72" s="81" t="s">
        <v>419</v>
      </c>
      <c r="E72" s="81">
        <v>22</v>
      </c>
      <c r="F72" s="81" t="s">
        <v>810</v>
      </c>
      <c r="G72" s="81">
        <v>1</v>
      </c>
      <c r="H72" s="106" t="s">
        <v>36</v>
      </c>
      <c r="I72" s="106" t="s">
        <v>73</v>
      </c>
      <c r="J72" s="106" t="s">
        <v>421</v>
      </c>
      <c r="K72" s="106" t="s">
        <v>27</v>
      </c>
      <c r="L72" s="106" t="s">
        <v>811</v>
      </c>
      <c r="M72" s="106" t="s">
        <v>812</v>
      </c>
      <c r="N72" s="106" t="s">
        <v>813</v>
      </c>
      <c r="O72" s="106" t="s">
        <v>814</v>
      </c>
      <c r="P72" s="81">
        <v>1</v>
      </c>
      <c r="Q72" s="106" t="s">
        <v>446</v>
      </c>
      <c r="R72" s="107">
        <v>43578</v>
      </c>
      <c r="S72" s="107">
        <v>43928</v>
      </c>
      <c r="T72" s="73"/>
      <c r="U72" s="74"/>
      <c r="V72" s="74"/>
      <c r="W72" s="77"/>
      <c r="X72" s="73"/>
      <c r="Y72" s="74"/>
      <c r="Z72" s="74"/>
      <c r="AA72" s="74"/>
      <c r="AB72" s="74"/>
      <c r="AC72" s="74"/>
      <c r="AD72" s="127">
        <v>1</v>
      </c>
      <c r="AE72" s="96" t="s">
        <v>815</v>
      </c>
      <c r="AF72" s="74"/>
      <c r="AG72" s="77"/>
      <c r="AH72" s="78">
        <v>0</v>
      </c>
      <c r="AI72" s="77"/>
      <c r="AJ72" s="116">
        <v>0.8</v>
      </c>
      <c r="AK72" s="80" t="s">
        <v>816</v>
      </c>
      <c r="AL72" s="95">
        <v>0.8</v>
      </c>
      <c r="AM72" s="82" t="s">
        <v>817</v>
      </c>
      <c r="AN72" s="83">
        <v>1</v>
      </c>
      <c r="AO72" s="68" t="s">
        <v>818</v>
      </c>
      <c r="AP72" s="84" t="s">
        <v>57</v>
      </c>
      <c r="AQ72" s="97"/>
      <c r="AR72" s="67"/>
      <c r="AS72" s="122" t="s">
        <v>58</v>
      </c>
      <c r="AT72" s="113"/>
      <c r="AU72" s="87">
        <v>1</v>
      </c>
      <c r="AV72" s="68" t="s">
        <v>818</v>
      </c>
      <c r="AW72" s="89" t="s">
        <v>57</v>
      </c>
      <c r="AX72" s="87">
        <v>1</v>
      </c>
      <c r="AY72" s="68" t="s">
        <v>818</v>
      </c>
      <c r="AZ72" s="90" t="s">
        <v>57</v>
      </c>
      <c r="BA72" s="87">
        <v>1</v>
      </c>
      <c r="BB72" s="118" t="s">
        <v>819</v>
      </c>
      <c r="BC72" s="84" t="s">
        <v>57</v>
      </c>
      <c r="BD72" s="94">
        <v>1</v>
      </c>
      <c r="BE72" s="118" t="s">
        <v>819</v>
      </c>
      <c r="BF72" s="89" t="s">
        <v>57</v>
      </c>
    </row>
    <row r="73" spans="1:58" ht="281.25">
      <c r="A73" s="67">
        <v>68</v>
      </c>
      <c r="B73" s="96">
        <v>203</v>
      </c>
      <c r="C73" s="81">
        <v>2019</v>
      </c>
      <c r="D73" s="81" t="s">
        <v>419</v>
      </c>
      <c r="E73" s="81">
        <v>22</v>
      </c>
      <c r="F73" s="81" t="s">
        <v>810</v>
      </c>
      <c r="G73" s="81">
        <v>2</v>
      </c>
      <c r="H73" s="106" t="s">
        <v>36</v>
      </c>
      <c r="I73" s="106" t="s">
        <v>73</v>
      </c>
      <c r="J73" s="106" t="s">
        <v>421</v>
      </c>
      <c r="K73" s="106" t="s">
        <v>27</v>
      </c>
      <c r="L73" s="106" t="s">
        <v>811</v>
      </c>
      <c r="M73" s="106" t="s">
        <v>820</v>
      </c>
      <c r="N73" s="106" t="s">
        <v>821</v>
      </c>
      <c r="O73" s="106" t="s">
        <v>822</v>
      </c>
      <c r="P73" s="81">
        <v>1</v>
      </c>
      <c r="Q73" s="106" t="s">
        <v>378</v>
      </c>
      <c r="R73" s="107">
        <v>43578</v>
      </c>
      <c r="S73" s="107">
        <v>43688</v>
      </c>
      <c r="T73" s="73"/>
      <c r="U73" s="74"/>
      <c r="V73" s="74"/>
      <c r="W73" s="77"/>
      <c r="X73" s="73"/>
      <c r="Y73" s="74"/>
      <c r="Z73" s="74"/>
      <c r="AA73" s="74"/>
      <c r="AB73" s="74"/>
      <c r="AC73" s="96" t="s">
        <v>823</v>
      </c>
      <c r="AD73" s="74"/>
      <c r="AE73" s="74"/>
      <c r="AF73" s="74"/>
      <c r="AG73" s="77"/>
      <c r="AH73" s="78">
        <v>0</v>
      </c>
      <c r="AI73" s="77"/>
      <c r="AJ73" s="78">
        <v>100</v>
      </c>
      <c r="AK73" s="80" t="s">
        <v>824</v>
      </c>
      <c r="AL73" s="81"/>
      <c r="AM73" s="82" t="s">
        <v>825</v>
      </c>
      <c r="AN73" s="83">
        <v>1</v>
      </c>
      <c r="AO73" s="68" t="s">
        <v>826</v>
      </c>
      <c r="AP73" s="84" t="s">
        <v>57</v>
      </c>
      <c r="AQ73" s="85">
        <v>1</v>
      </c>
      <c r="AR73" s="68" t="s">
        <v>570</v>
      </c>
      <c r="AS73" s="122" t="s">
        <v>57</v>
      </c>
      <c r="AT73" s="86" t="s">
        <v>158</v>
      </c>
      <c r="AU73" s="87">
        <v>1</v>
      </c>
      <c r="AV73" s="67" t="s">
        <v>158</v>
      </c>
      <c r="AW73" s="89" t="s">
        <v>57</v>
      </c>
      <c r="AX73" s="87">
        <v>1</v>
      </c>
      <c r="AY73" s="67" t="s">
        <v>158</v>
      </c>
      <c r="AZ73" s="90" t="s">
        <v>57</v>
      </c>
      <c r="BA73" s="87">
        <v>1</v>
      </c>
      <c r="BB73" s="88" t="s">
        <v>158</v>
      </c>
      <c r="BC73" s="84" t="s">
        <v>57</v>
      </c>
      <c r="BD73" s="94">
        <v>1</v>
      </c>
      <c r="BE73" s="88" t="s">
        <v>158</v>
      </c>
      <c r="BF73" s="89" t="s">
        <v>57</v>
      </c>
    </row>
    <row r="74" spans="1:58" ht="409.5">
      <c r="A74" s="67">
        <v>69</v>
      </c>
      <c r="B74" s="96">
        <v>203</v>
      </c>
      <c r="C74" s="81">
        <v>2019</v>
      </c>
      <c r="D74" s="81" t="s">
        <v>419</v>
      </c>
      <c r="E74" s="81">
        <v>22</v>
      </c>
      <c r="F74" s="81" t="s">
        <v>827</v>
      </c>
      <c r="G74" s="81">
        <v>1</v>
      </c>
      <c r="H74" s="106" t="s">
        <v>36</v>
      </c>
      <c r="I74" s="106" t="s">
        <v>73</v>
      </c>
      <c r="J74" s="106" t="s">
        <v>421</v>
      </c>
      <c r="K74" s="106" t="s">
        <v>27</v>
      </c>
      <c r="L74" s="106" t="s">
        <v>828</v>
      </c>
      <c r="M74" s="106" t="s">
        <v>443</v>
      </c>
      <c r="N74" s="106" t="s">
        <v>829</v>
      </c>
      <c r="O74" s="106" t="s">
        <v>830</v>
      </c>
      <c r="P74" s="81">
        <v>1</v>
      </c>
      <c r="Q74" s="106" t="s">
        <v>831</v>
      </c>
      <c r="R74" s="107">
        <v>43579</v>
      </c>
      <c r="S74" s="114">
        <v>43830</v>
      </c>
      <c r="T74" s="73"/>
      <c r="U74" s="74"/>
      <c r="V74" s="74"/>
      <c r="W74" s="76" t="s">
        <v>832</v>
      </c>
      <c r="X74" s="73"/>
      <c r="Y74" s="74"/>
      <c r="Z74" s="74"/>
      <c r="AA74" s="74"/>
      <c r="AB74" s="74"/>
      <c r="AC74" s="74"/>
      <c r="AD74" s="95">
        <v>1</v>
      </c>
      <c r="AE74" s="96" t="s">
        <v>833</v>
      </c>
      <c r="AF74" s="74"/>
      <c r="AG74" s="77"/>
      <c r="AH74" s="78">
        <v>0</v>
      </c>
      <c r="AI74" s="77"/>
      <c r="AJ74" s="116">
        <v>0.8</v>
      </c>
      <c r="AK74" s="80" t="s">
        <v>448</v>
      </c>
      <c r="AL74" s="81">
        <v>80</v>
      </c>
      <c r="AM74" s="82" t="s">
        <v>834</v>
      </c>
      <c r="AN74" s="83">
        <v>1</v>
      </c>
      <c r="AO74" s="68" t="s">
        <v>835</v>
      </c>
      <c r="AP74" s="84" t="s">
        <v>57</v>
      </c>
      <c r="AQ74" s="97"/>
      <c r="AR74" s="67"/>
      <c r="AS74" s="122" t="s">
        <v>57</v>
      </c>
      <c r="AT74" s="86" t="s">
        <v>158</v>
      </c>
      <c r="AU74" s="87">
        <v>1</v>
      </c>
      <c r="AV74" s="67" t="s">
        <v>158</v>
      </c>
      <c r="AW74" s="89" t="s">
        <v>57</v>
      </c>
      <c r="AX74" s="87">
        <v>1</v>
      </c>
      <c r="AY74" s="67" t="s">
        <v>158</v>
      </c>
      <c r="AZ74" s="90" t="s">
        <v>57</v>
      </c>
      <c r="BA74" s="87">
        <v>1</v>
      </c>
      <c r="BB74" s="88" t="s">
        <v>158</v>
      </c>
      <c r="BC74" s="84" t="s">
        <v>57</v>
      </c>
      <c r="BD74" s="94">
        <v>1</v>
      </c>
      <c r="BE74" s="88" t="s">
        <v>158</v>
      </c>
      <c r="BF74" s="89" t="s">
        <v>57</v>
      </c>
    </row>
    <row r="75" spans="1:58" ht="326.25">
      <c r="A75" s="67">
        <v>70</v>
      </c>
      <c r="B75" s="96">
        <v>203</v>
      </c>
      <c r="C75" s="81">
        <v>2019</v>
      </c>
      <c r="D75" s="81" t="s">
        <v>419</v>
      </c>
      <c r="E75" s="81">
        <v>22</v>
      </c>
      <c r="F75" s="81" t="s">
        <v>170</v>
      </c>
      <c r="G75" s="81">
        <v>1</v>
      </c>
      <c r="H75" s="106" t="s">
        <v>36</v>
      </c>
      <c r="I75" s="106" t="s">
        <v>171</v>
      </c>
      <c r="J75" s="106" t="s">
        <v>172</v>
      </c>
      <c r="K75" s="106" t="s">
        <v>27</v>
      </c>
      <c r="L75" s="106" t="s">
        <v>836</v>
      </c>
      <c r="M75" s="106" t="s">
        <v>837</v>
      </c>
      <c r="N75" s="106" t="s">
        <v>838</v>
      </c>
      <c r="O75" s="106" t="s">
        <v>839</v>
      </c>
      <c r="P75" s="81">
        <v>1</v>
      </c>
      <c r="Q75" s="106" t="s">
        <v>152</v>
      </c>
      <c r="R75" s="107">
        <v>43587</v>
      </c>
      <c r="S75" s="107">
        <v>43646</v>
      </c>
      <c r="T75" s="73"/>
      <c r="U75" s="74"/>
      <c r="V75" s="74"/>
      <c r="W75" s="77"/>
      <c r="X75" s="73"/>
      <c r="Y75" s="74"/>
      <c r="Z75" s="75">
        <v>1</v>
      </c>
      <c r="AA75" s="96" t="s">
        <v>840</v>
      </c>
      <c r="AB75" s="74"/>
      <c r="AC75" s="74"/>
      <c r="AD75" s="74"/>
      <c r="AE75" s="74"/>
      <c r="AF75" s="74"/>
      <c r="AG75" s="77"/>
      <c r="AH75" s="78">
        <v>0</v>
      </c>
      <c r="AI75" s="77"/>
      <c r="AJ75" s="78"/>
      <c r="AK75" s="80" t="s">
        <v>841</v>
      </c>
      <c r="AL75" s="95">
        <v>0.5</v>
      </c>
      <c r="AM75" s="82" t="s">
        <v>842</v>
      </c>
      <c r="AN75" s="83">
        <v>1</v>
      </c>
      <c r="AO75" s="68" t="s">
        <v>843</v>
      </c>
      <c r="AP75" s="84" t="s">
        <v>57</v>
      </c>
      <c r="AQ75" s="83">
        <v>1</v>
      </c>
      <c r="AR75" s="68" t="s">
        <v>844</v>
      </c>
      <c r="AS75" s="122" t="s">
        <v>57</v>
      </c>
      <c r="AT75" s="86" t="s">
        <v>158</v>
      </c>
      <c r="AU75" s="87">
        <v>1</v>
      </c>
      <c r="AV75" s="67" t="s">
        <v>158</v>
      </c>
      <c r="AW75" s="89" t="s">
        <v>57</v>
      </c>
      <c r="AX75" s="87">
        <v>1</v>
      </c>
      <c r="AY75" s="67" t="s">
        <v>158</v>
      </c>
      <c r="AZ75" s="90" t="s">
        <v>57</v>
      </c>
      <c r="BA75" s="87">
        <v>1</v>
      </c>
      <c r="BB75" s="88" t="s">
        <v>158</v>
      </c>
      <c r="BC75" s="84" t="s">
        <v>57</v>
      </c>
      <c r="BD75" s="94">
        <v>1</v>
      </c>
      <c r="BE75" s="88" t="s">
        <v>158</v>
      </c>
      <c r="BF75" s="89" t="s">
        <v>57</v>
      </c>
    </row>
    <row r="76" spans="1:58" ht="137.25" customHeight="1">
      <c r="A76" s="67">
        <v>71</v>
      </c>
      <c r="B76" s="96">
        <v>203</v>
      </c>
      <c r="C76" s="81">
        <v>2019</v>
      </c>
      <c r="D76" s="81" t="s">
        <v>419</v>
      </c>
      <c r="E76" s="81">
        <v>22</v>
      </c>
      <c r="F76" s="81" t="s">
        <v>845</v>
      </c>
      <c r="G76" s="81">
        <v>1</v>
      </c>
      <c r="H76" s="106" t="s">
        <v>36</v>
      </c>
      <c r="I76" s="106" t="s">
        <v>171</v>
      </c>
      <c r="J76" s="106" t="s">
        <v>172</v>
      </c>
      <c r="K76" s="106" t="s">
        <v>27</v>
      </c>
      <c r="L76" s="106" t="s">
        <v>846</v>
      </c>
      <c r="M76" s="106" t="s">
        <v>847</v>
      </c>
      <c r="N76" s="106" t="s">
        <v>848</v>
      </c>
      <c r="O76" s="106" t="s">
        <v>849</v>
      </c>
      <c r="P76" s="81">
        <v>1</v>
      </c>
      <c r="Q76" s="128" t="s">
        <v>152</v>
      </c>
      <c r="R76" s="107">
        <v>43587</v>
      </c>
      <c r="S76" s="107">
        <v>43646</v>
      </c>
      <c r="T76" s="73"/>
      <c r="U76" s="74"/>
      <c r="V76" s="74"/>
      <c r="W76" s="77"/>
      <c r="X76" s="73"/>
      <c r="Y76" s="74"/>
      <c r="Z76" s="75">
        <v>1</v>
      </c>
      <c r="AA76" s="96" t="s">
        <v>850</v>
      </c>
      <c r="AB76" s="74"/>
      <c r="AC76" s="74"/>
      <c r="AD76" s="74"/>
      <c r="AE76" s="74"/>
      <c r="AF76" s="74"/>
      <c r="AG76" s="77"/>
      <c r="AH76" s="78">
        <v>0</v>
      </c>
      <c r="AI76" s="77"/>
      <c r="AJ76" s="116">
        <v>0.9</v>
      </c>
      <c r="AK76" s="80" t="s">
        <v>851</v>
      </c>
      <c r="AL76" s="95">
        <v>1</v>
      </c>
      <c r="AM76" s="82" t="s">
        <v>852</v>
      </c>
      <c r="AN76" s="83">
        <v>1</v>
      </c>
      <c r="AO76" s="68" t="s">
        <v>853</v>
      </c>
      <c r="AP76" s="84" t="s">
        <v>57</v>
      </c>
      <c r="AQ76" s="83">
        <v>1</v>
      </c>
      <c r="AR76" s="68" t="s">
        <v>854</v>
      </c>
      <c r="AS76" s="122" t="s">
        <v>57</v>
      </c>
      <c r="AT76" s="86" t="s">
        <v>158</v>
      </c>
      <c r="AU76" s="87">
        <v>1</v>
      </c>
      <c r="AV76" s="67" t="s">
        <v>158</v>
      </c>
      <c r="AW76" s="89" t="s">
        <v>57</v>
      </c>
      <c r="AX76" s="87">
        <v>1</v>
      </c>
      <c r="AY76" s="67" t="s">
        <v>158</v>
      </c>
      <c r="AZ76" s="90" t="s">
        <v>57</v>
      </c>
      <c r="BA76" s="87">
        <v>1</v>
      </c>
      <c r="BB76" s="88" t="s">
        <v>158</v>
      </c>
      <c r="BC76" s="84" t="s">
        <v>57</v>
      </c>
      <c r="BD76" s="94">
        <v>1</v>
      </c>
      <c r="BE76" s="88" t="s">
        <v>158</v>
      </c>
      <c r="BF76" s="89" t="s">
        <v>57</v>
      </c>
    </row>
    <row r="77" spans="1:58" ht="409.5">
      <c r="A77" s="67">
        <v>72</v>
      </c>
      <c r="B77" s="96">
        <v>203</v>
      </c>
      <c r="C77" s="81">
        <v>2019</v>
      </c>
      <c r="D77" s="81" t="s">
        <v>419</v>
      </c>
      <c r="E77" s="81">
        <v>22</v>
      </c>
      <c r="F77" s="81" t="s">
        <v>845</v>
      </c>
      <c r="G77" s="81">
        <v>2</v>
      </c>
      <c r="H77" s="106" t="s">
        <v>36</v>
      </c>
      <c r="I77" s="106" t="s">
        <v>171</v>
      </c>
      <c r="J77" s="106" t="s">
        <v>172</v>
      </c>
      <c r="K77" s="106" t="s">
        <v>27</v>
      </c>
      <c r="L77" s="106" t="s">
        <v>846</v>
      </c>
      <c r="M77" s="106" t="s">
        <v>855</v>
      </c>
      <c r="N77" s="106" t="s">
        <v>856</v>
      </c>
      <c r="O77" s="106" t="s">
        <v>857</v>
      </c>
      <c r="P77" s="81">
        <v>100</v>
      </c>
      <c r="Q77" s="106" t="s">
        <v>152</v>
      </c>
      <c r="R77" s="107">
        <v>43587</v>
      </c>
      <c r="S77" s="114">
        <v>43830</v>
      </c>
      <c r="T77" s="73"/>
      <c r="U77" s="74"/>
      <c r="V77" s="74"/>
      <c r="W77" s="77"/>
      <c r="X77" s="73"/>
      <c r="Y77" s="74"/>
      <c r="Z77" s="74"/>
      <c r="AA77" s="129" t="s">
        <v>858</v>
      </c>
      <c r="AB77" s="74"/>
      <c r="AC77" s="74"/>
      <c r="AD77" s="74"/>
      <c r="AE77" s="74"/>
      <c r="AF77" s="74"/>
      <c r="AG77" s="77"/>
      <c r="AH77" s="78">
        <v>0</v>
      </c>
      <c r="AI77" s="77"/>
      <c r="AJ77" s="78"/>
      <c r="AK77" s="80" t="s">
        <v>859</v>
      </c>
      <c r="AL77" s="81">
        <v>57</v>
      </c>
      <c r="AM77" s="82" t="s">
        <v>860</v>
      </c>
      <c r="AN77" s="83">
        <v>1</v>
      </c>
      <c r="AO77" s="68" t="s">
        <v>861</v>
      </c>
      <c r="AP77" s="84" t="s">
        <v>57</v>
      </c>
      <c r="AQ77" s="83">
        <v>1</v>
      </c>
      <c r="AR77" s="68" t="s">
        <v>862</v>
      </c>
      <c r="AS77" s="122" t="s">
        <v>57</v>
      </c>
      <c r="AT77" s="86" t="s">
        <v>158</v>
      </c>
      <c r="AU77" s="87">
        <v>1</v>
      </c>
      <c r="AV77" s="67" t="s">
        <v>158</v>
      </c>
      <c r="AW77" s="89" t="s">
        <v>57</v>
      </c>
      <c r="AX77" s="87">
        <v>1</v>
      </c>
      <c r="AY77" s="67" t="s">
        <v>158</v>
      </c>
      <c r="AZ77" s="90" t="s">
        <v>57</v>
      </c>
      <c r="BA77" s="87">
        <v>1</v>
      </c>
      <c r="BB77" s="88" t="s">
        <v>158</v>
      </c>
      <c r="BC77" s="84" t="s">
        <v>57</v>
      </c>
      <c r="BD77" s="94">
        <v>1</v>
      </c>
      <c r="BE77" s="88" t="s">
        <v>158</v>
      </c>
      <c r="BF77" s="89" t="s">
        <v>57</v>
      </c>
    </row>
    <row r="78" spans="1:58" ht="409.5">
      <c r="A78" s="67">
        <v>73</v>
      </c>
      <c r="B78" s="96">
        <v>203</v>
      </c>
      <c r="C78" s="81">
        <v>2019</v>
      </c>
      <c r="D78" s="81" t="s">
        <v>419</v>
      </c>
      <c r="E78" s="81">
        <v>22</v>
      </c>
      <c r="F78" s="81" t="s">
        <v>845</v>
      </c>
      <c r="G78" s="81">
        <v>3</v>
      </c>
      <c r="H78" s="106" t="s">
        <v>36</v>
      </c>
      <c r="I78" s="106" t="s">
        <v>171</v>
      </c>
      <c r="J78" s="106" t="s">
        <v>172</v>
      </c>
      <c r="K78" s="106" t="s">
        <v>27</v>
      </c>
      <c r="L78" s="106" t="s">
        <v>846</v>
      </c>
      <c r="M78" s="106" t="s">
        <v>863</v>
      </c>
      <c r="N78" s="106" t="s">
        <v>864</v>
      </c>
      <c r="O78" s="106" t="s">
        <v>865</v>
      </c>
      <c r="P78" s="81">
        <v>100</v>
      </c>
      <c r="Q78" s="106" t="s">
        <v>152</v>
      </c>
      <c r="R78" s="107">
        <v>43587</v>
      </c>
      <c r="S78" s="114">
        <v>43830</v>
      </c>
      <c r="T78" s="73"/>
      <c r="U78" s="74"/>
      <c r="V78" s="74"/>
      <c r="W78" s="76"/>
      <c r="X78" s="130"/>
      <c r="Y78" s="74"/>
      <c r="Z78" s="74"/>
      <c r="AA78" s="96" t="s">
        <v>866</v>
      </c>
      <c r="AB78" s="74"/>
      <c r="AC78" s="74"/>
      <c r="AD78" s="74"/>
      <c r="AE78" s="74"/>
      <c r="AF78" s="74"/>
      <c r="AG78" s="77"/>
      <c r="AH78" s="78">
        <v>0</v>
      </c>
      <c r="AI78" s="77"/>
      <c r="AJ78" s="78"/>
      <c r="AK78" s="80" t="s">
        <v>867</v>
      </c>
      <c r="AL78" s="81">
        <v>57</v>
      </c>
      <c r="AM78" s="82" t="s">
        <v>868</v>
      </c>
      <c r="AN78" s="83">
        <v>1</v>
      </c>
      <c r="AO78" s="68" t="s">
        <v>861</v>
      </c>
      <c r="AP78" s="84" t="s">
        <v>57</v>
      </c>
      <c r="AQ78" s="83">
        <v>1</v>
      </c>
      <c r="AR78" s="68" t="s">
        <v>861</v>
      </c>
      <c r="AS78" s="122" t="s">
        <v>57</v>
      </c>
      <c r="AT78" s="86" t="s">
        <v>158</v>
      </c>
      <c r="AU78" s="87">
        <v>1</v>
      </c>
      <c r="AV78" s="67" t="s">
        <v>158</v>
      </c>
      <c r="AW78" s="89" t="s">
        <v>57</v>
      </c>
      <c r="AX78" s="87">
        <v>1</v>
      </c>
      <c r="AY78" s="67" t="s">
        <v>158</v>
      </c>
      <c r="AZ78" s="90" t="s">
        <v>57</v>
      </c>
      <c r="BA78" s="87">
        <v>1</v>
      </c>
      <c r="BB78" s="88" t="s">
        <v>158</v>
      </c>
      <c r="BC78" s="84" t="s">
        <v>57</v>
      </c>
      <c r="BD78" s="94">
        <v>1</v>
      </c>
      <c r="BE78" s="88" t="s">
        <v>158</v>
      </c>
      <c r="BF78" s="89" t="s">
        <v>57</v>
      </c>
    </row>
    <row r="79" spans="1:58" ht="171.75" customHeight="1">
      <c r="A79" s="67">
        <v>74</v>
      </c>
      <c r="B79" s="96">
        <v>203</v>
      </c>
      <c r="C79" s="81">
        <v>2019</v>
      </c>
      <c r="D79" s="81" t="s">
        <v>419</v>
      </c>
      <c r="E79" s="81">
        <v>32</v>
      </c>
      <c r="F79" s="81" t="s">
        <v>420</v>
      </c>
      <c r="G79" s="81">
        <v>1</v>
      </c>
      <c r="H79" s="106" t="s">
        <v>39</v>
      </c>
      <c r="I79" s="106" t="s">
        <v>73</v>
      </c>
      <c r="J79" s="106" t="s">
        <v>421</v>
      </c>
      <c r="K79" s="106" t="s">
        <v>27</v>
      </c>
      <c r="L79" s="106" t="s">
        <v>869</v>
      </c>
      <c r="M79" s="106" t="s">
        <v>870</v>
      </c>
      <c r="N79" s="106" t="s">
        <v>871</v>
      </c>
      <c r="O79" s="106" t="s">
        <v>872</v>
      </c>
      <c r="P79" s="81">
        <v>100</v>
      </c>
      <c r="Q79" s="106" t="s">
        <v>873</v>
      </c>
      <c r="R79" s="107">
        <v>43753</v>
      </c>
      <c r="S79" s="114">
        <v>44104</v>
      </c>
      <c r="T79" s="73"/>
      <c r="U79" s="74"/>
      <c r="V79" s="74"/>
      <c r="W79" s="76"/>
      <c r="X79" s="70">
        <v>1</v>
      </c>
      <c r="Y79" s="96" t="s">
        <v>874</v>
      </c>
      <c r="Z79" s="74"/>
      <c r="AA79" s="96"/>
      <c r="AB79" s="74"/>
      <c r="AC79" s="74"/>
      <c r="AD79" s="74"/>
      <c r="AE79" s="74"/>
      <c r="AF79" s="74"/>
      <c r="AG79" s="77"/>
      <c r="AH79" s="78"/>
      <c r="AI79" s="76" t="s">
        <v>875</v>
      </c>
      <c r="AJ79" s="78"/>
      <c r="AK79" s="80" t="s">
        <v>875</v>
      </c>
      <c r="AL79" s="81"/>
      <c r="AM79" s="82" t="s">
        <v>875</v>
      </c>
      <c r="AN79" s="70"/>
      <c r="AO79" s="68" t="s">
        <v>431</v>
      </c>
      <c r="AP79" s="84" t="s">
        <v>58</v>
      </c>
      <c r="AQ79" s="85">
        <v>0</v>
      </c>
      <c r="AR79" s="67" t="s">
        <v>876</v>
      </c>
      <c r="AS79" s="122" t="s">
        <v>58</v>
      </c>
      <c r="AT79" s="113"/>
      <c r="AU79" s="87">
        <v>0</v>
      </c>
      <c r="AV79" s="67" t="s">
        <v>877</v>
      </c>
      <c r="AW79" s="89" t="s">
        <v>58</v>
      </c>
      <c r="AX79" s="87">
        <v>1</v>
      </c>
      <c r="AY79" s="67" t="s">
        <v>878</v>
      </c>
      <c r="AZ79" s="90" t="s">
        <v>57</v>
      </c>
      <c r="BA79" s="87">
        <v>1</v>
      </c>
      <c r="BB79" s="131" t="s">
        <v>879</v>
      </c>
      <c r="BC79" s="84" t="s">
        <v>57</v>
      </c>
      <c r="BD79" s="94">
        <v>1</v>
      </c>
      <c r="BE79" s="131" t="s">
        <v>879</v>
      </c>
      <c r="BF79" s="89" t="s">
        <v>57</v>
      </c>
    </row>
    <row r="80" spans="1:58" ht="116.25" customHeight="1">
      <c r="A80" s="67">
        <v>75</v>
      </c>
      <c r="B80" s="96">
        <v>203</v>
      </c>
      <c r="C80" s="81">
        <v>2019</v>
      </c>
      <c r="D80" s="81" t="s">
        <v>419</v>
      </c>
      <c r="E80" s="81">
        <v>32</v>
      </c>
      <c r="F80" s="81" t="s">
        <v>441</v>
      </c>
      <c r="G80" s="81">
        <v>1</v>
      </c>
      <c r="H80" s="106" t="s">
        <v>39</v>
      </c>
      <c r="I80" s="106" t="s">
        <v>73</v>
      </c>
      <c r="J80" s="106" t="s">
        <v>421</v>
      </c>
      <c r="K80" s="106" t="s">
        <v>27</v>
      </c>
      <c r="L80" s="106" t="s">
        <v>880</v>
      </c>
      <c r="M80" s="106" t="s">
        <v>881</v>
      </c>
      <c r="N80" s="106" t="s">
        <v>882</v>
      </c>
      <c r="O80" s="106" t="s">
        <v>883</v>
      </c>
      <c r="P80" s="81">
        <v>100</v>
      </c>
      <c r="Q80" s="106" t="s">
        <v>873</v>
      </c>
      <c r="R80" s="107">
        <v>43753</v>
      </c>
      <c r="S80" s="114">
        <v>44104</v>
      </c>
      <c r="T80" s="73"/>
      <c r="U80" s="74"/>
      <c r="V80" s="74"/>
      <c r="W80" s="76"/>
      <c r="X80" s="70">
        <v>1</v>
      </c>
      <c r="Y80" s="96" t="s">
        <v>884</v>
      </c>
      <c r="Z80" s="74"/>
      <c r="AA80" s="96"/>
      <c r="AB80" s="74"/>
      <c r="AC80" s="74"/>
      <c r="AD80" s="74"/>
      <c r="AE80" s="74"/>
      <c r="AF80" s="74"/>
      <c r="AG80" s="77"/>
      <c r="AH80" s="78"/>
      <c r="AI80" s="77"/>
      <c r="AJ80" s="78"/>
      <c r="AK80" s="80"/>
      <c r="AL80" s="81"/>
      <c r="AM80" s="82"/>
      <c r="AN80" s="70"/>
      <c r="AO80" s="68" t="s">
        <v>431</v>
      </c>
      <c r="AP80" s="84" t="s">
        <v>58</v>
      </c>
      <c r="AQ80" s="85">
        <v>0.1</v>
      </c>
      <c r="AR80" s="67" t="s">
        <v>885</v>
      </c>
      <c r="AS80" s="122" t="s">
        <v>58</v>
      </c>
      <c r="AT80" s="113"/>
      <c r="AU80" s="87">
        <v>0</v>
      </c>
      <c r="AV80" s="68" t="s">
        <v>886</v>
      </c>
      <c r="AW80" s="89" t="s">
        <v>58</v>
      </c>
      <c r="AX80" s="87">
        <v>1</v>
      </c>
      <c r="AY80" s="68" t="s">
        <v>887</v>
      </c>
      <c r="AZ80" s="90" t="s">
        <v>57</v>
      </c>
      <c r="BA80" s="87">
        <v>1</v>
      </c>
      <c r="BB80" s="118" t="s">
        <v>888</v>
      </c>
      <c r="BC80" s="84" t="s">
        <v>57</v>
      </c>
      <c r="BD80" s="94">
        <v>1</v>
      </c>
      <c r="BE80" s="118" t="s">
        <v>888</v>
      </c>
      <c r="BF80" s="89" t="s">
        <v>57</v>
      </c>
    </row>
    <row r="81" spans="1:58" ht="87" customHeight="1">
      <c r="A81" s="67">
        <v>76</v>
      </c>
      <c r="B81" s="96">
        <v>203</v>
      </c>
      <c r="C81" s="81">
        <v>2019</v>
      </c>
      <c r="D81" s="81" t="s">
        <v>419</v>
      </c>
      <c r="E81" s="81">
        <v>32</v>
      </c>
      <c r="F81" s="81" t="s">
        <v>451</v>
      </c>
      <c r="G81" s="81">
        <v>1</v>
      </c>
      <c r="H81" s="106" t="s">
        <v>39</v>
      </c>
      <c r="I81" s="106" t="s">
        <v>73</v>
      </c>
      <c r="J81" s="106" t="s">
        <v>421</v>
      </c>
      <c r="K81" s="106" t="s">
        <v>27</v>
      </c>
      <c r="L81" s="106" t="s">
        <v>889</v>
      </c>
      <c r="M81" s="106" t="s">
        <v>890</v>
      </c>
      <c r="N81" s="106" t="s">
        <v>891</v>
      </c>
      <c r="O81" s="106" t="s">
        <v>892</v>
      </c>
      <c r="P81" s="81">
        <v>100</v>
      </c>
      <c r="Q81" s="106" t="s">
        <v>893</v>
      </c>
      <c r="R81" s="107">
        <v>43753</v>
      </c>
      <c r="S81" s="114">
        <v>44104</v>
      </c>
      <c r="T81" s="73"/>
      <c r="U81" s="74"/>
      <c r="V81" s="74"/>
      <c r="W81" s="132"/>
      <c r="X81" s="103">
        <v>1</v>
      </c>
      <c r="Y81" s="96" t="s">
        <v>894</v>
      </c>
      <c r="Z81" s="74"/>
      <c r="AA81" s="96"/>
      <c r="AB81" s="74"/>
      <c r="AC81" s="74"/>
      <c r="AD81" s="74"/>
      <c r="AE81" s="74"/>
      <c r="AF81" s="74"/>
      <c r="AG81" s="77"/>
      <c r="AH81" s="78"/>
      <c r="AI81" s="77"/>
      <c r="AJ81" s="78"/>
      <c r="AK81" s="80"/>
      <c r="AL81" s="81"/>
      <c r="AM81" s="82"/>
      <c r="AN81" s="70"/>
      <c r="AO81" s="68" t="s">
        <v>431</v>
      </c>
      <c r="AP81" s="84" t="s">
        <v>58</v>
      </c>
      <c r="AQ81" s="85">
        <v>1</v>
      </c>
      <c r="AR81" s="67" t="s">
        <v>895</v>
      </c>
      <c r="AS81" s="122" t="s">
        <v>57</v>
      </c>
      <c r="AT81" s="113"/>
      <c r="AU81" s="87">
        <v>1</v>
      </c>
      <c r="AV81" s="68" t="s">
        <v>896</v>
      </c>
      <c r="AW81" s="89" t="s">
        <v>57</v>
      </c>
      <c r="AX81" s="87">
        <v>1</v>
      </c>
      <c r="AY81" s="68" t="s">
        <v>897</v>
      </c>
      <c r="AZ81" s="90" t="s">
        <v>57</v>
      </c>
      <c r="BA81" s="87">
        <v>1</v>
      </c>
      <c r="BB81" s="118" t="s">
        <v>898</v>
      </c>
      <c r="BC81" s="84" t="s">
        <v>57</v>
      </c>
      <c r="BD81" s="94">
        <v>1</v>
      </c>
      <c r="BE81" s="118" t="s">
        <v>898</v>
      </c>
      <c r="BF81" s="89" t="s">
        <v>57</v>
      </c>
    </row>
    <row r="82" spans="1:58" ht="177" customHeight="1">
      <c r="A82" s="67">
        <v>77</v>
      </c>
      <c r="B82" s="96">
        <v>203</v>
      </c>
      <c r="C82" s="81">
        <v>2019</v>
      </c>
      <c r="D82" s="81" t="s">
        <v>419</v>
      </c>
      <c r="E82" s="81">
        <v>32</v>
      </c>
      <c r="F82" s="81" t="s">
        <v>451</v>
      </c>
      <c r="G82" s="81">
        <v>2</v>
      </c>
      <c r="H82" s="106" t="s">
        <v>39</v>
      </c>
      <c r="I82" s="106" t="s">
        <v>73</v>
      </c>
      <c r="J82" s="106" t="s">
        <v>421</v>
      </c>
      <c r="K82" s="106" t="s">
        <v>27</v>
      </c>
      <c r="L82" s="106" t="s">
        <v>889</v>
      </c>
      <c r="M82" s="106" t="s">
        <v>899</v>
      </c>
      <c r="N82" s="106" t="s">
        <v>900</v>
      </c>
      <c r="O82" s="106" t="s">
        <v>901</v>
      </c>
      <c r="P82" s="81">
        <v>100</v>
      </c>
      <c r="Q82" s="106" t="s">
        <v>893</v>
      </c>
      <c r="R82" s="107">
        <v>43753</v>
      </c>
      <c r="S82" s="114">
        <v>44104</v>
      </c>
      <c r="T82" s="73"/>
      <c r="U82" s="74"/>
      <c r="V82" s="74"/>
      <c r="W82" s="76"/>
      <c r="X82" s="85">
        <v>0.1</v>
      </c>
      <c r="Y82" s="96" t="s">
        <v>902</v>
      </c>
      <c r="Z82" s="74"/>
      <c r="AA82" s="96"/>
      <c r="AB82" s="74"/>
      <c r="AC82" s="74"/>
      <c r="AD82" s="74"/>
      <c r="AE82" s="74"/>
      <c r="AF82" s="74"/>
      <c r="AG82" s="77"/>
      <c r="AH82" s="78"/>
      <c r="AI82" s="77"/>
      <c r="AJ82" s="78"/>
      <c r="AK82" s="80"/>
      <c r="AL82" s="81"/>
      <c r="AM82" s="82"/>
      <c r="AN82" s="67"/>
      <c r="AO82" s="68" t="s">
        <v>431</v>
      </c>
      <c r="AP82" s="84" t="s">
        <v>58</v>
      </c>
      <c r="AQ82" s="85">
        <v>0.1</v>
      </c>
      <c r="AR82" s="67" t="s">
        <v>903</v>
      </c>
      <c r="AS82" s="122" t="s">
        <v>58</v>
      </c>
      <c r="AT82" s="113"/>
      <c r="AU82" s="87">
        <v>0</v>
      </c>
      <c r="AV82" s="68" t="s">
        <v>904</v>
      </c>
      <c r="AW82" s="89" t="s">
        <v>58</v>
      </c>
      <c r="AX82" s="123">
        <v>0</v>
      </c>
      <c r="AY82" s="68" t="s">
        <v>905</v>
      </c>
      <c r="AZ82" s="90" t="s">
        <v>59</v>
      </c>
      <c r="BA82" s="87">
        <v>1</v>
      </c>
      <c r="BB82" s="119" t="s">
        <v>906</v>
      </c>
      <c r="BC82" s="84" t="s">
        <v>57</v>
      </c>
      <c r="BD82" s="94">
        <v>1</v>
      </c>
      <c r="BE82" s="119" t="s">
        <v>906</v>
      </c>
      <c r="BF82" s="89" t="s">
        <v>57</v>
      </c>
    </row>
    <row r="83" spans="1:58" ht="104.25" customHeight="1">
      <c r="A83" s="67">
        <v>78</v>
      </c>
      <c r="B83" s="96">
        <v>203</v>
      </c>
      <c r="C83" s="81">
        <v>2019</v>
      </c>
      <c r="D83" s="81" t="s">
        <v>419</v>
      </c>
      <c r="E83" s="81">
        <v>32</v>
      </c>
      <c r="F83" s="81" t="s">
        <v>451</v>
      </c>
      <c r="G83" s="81">
        <v>3</v>
      </c>
      <c r="H83" s="106" t="s">
        <v>39</v>
      </c>
      <c r="I83" s="106" t="s">
        <v>73</v>
      </c>
      <c r="J83" s="106" t="s">
        <v>421</v>
      </c>
      <c r="K83" s="106" t="s">
        <v>27</v>
      </c>
      <c r="L83" s="106" t="s">
        <v>889</v>
      </c>
      <c r="M83" s="106" t="s">
        <v>907</v>
      </c>
      <c r="N83" s="106" t="s">
        <v>908</v>
      </c>
      <c r="O83" s="106" t="s">
        <v>909</v>
      </c>
      <c r="P83" s="81">
        <v>100</v>
      </c>
      <c r="Q83" s="106" t="s">
        <v>910</v>
      </c>
      <c r="R83" s="107">
        <v>43748</v>
      </c>
      <c r="S83" s="114">
        <v>43921</v>
      </c>
      <c r="T83" s="73"/>
      <c r="U83" s="74"/>
      <c r="V83" s="74"/>
      <c r="W83" s="76"/>
      <c r="X83" s="73"/>
      <c r="Y83" s="96"/>
      <c r="Z83" s="75">
        <v>1</v>
      </c>
      <c r="AA83" s="96" t="s">
        <v>911</v>
      </c>
      <c r="AB83" s="74"/>
      <c r="AC83" s="74"/>
      <c r="AD83" s="74"/>
      <c r="AE83" s="74"/>
      <c r="AF83" s="74"/>
      <c r="AG83" s="77"/>
      <c r="AH83" s="78"/>
      <c r="AI83" s="77"/>
      <c r="AJ83" s="78"/>
      <c r="AK83" s="80"/>
      <c r="AL83" s="81"/>
      <c r="AM83" s="82"/>
      <c r="AN83" s="83">
        <v>0</v>
      </c>
      <c r="AO83" s="68" t="s">
        <v>912</v>
      </c>
      <c r="AP83" s="84" t="s">
        <v>58</v>
      </c>
      <c r="AQ83" s="85">
        <v>1</v>
      </c>
      <c r="AR83" s="68" t="s">
        <v>913</v>
      </c>
      <c r="AS83" s="122" t="s">
        <v>57</v>
      </c>
      <c r="AT83" s="113"/>
      <c r="AU83" s="87">
        <v>1</v>
      </c>
      <c r="AV83" s="68" t="s">
        <v>914</v>
      </c>
      <c r="AW83" s="89" t="s">
        <v>57</v>
      </c>
      <c r="AX83" s="87">
        <v>1</v>
      </c>
      <c r="AY83" s="68" t="s">
        <v>914</v>
      </c>
      <c r="AZ83" s="90" t="s">
        <v>57</v>
      </c>
      <c r="BA83" s="87">
        <v>1</v>
      </c>
      <c r="BB83" s="119" t="s">
        <v>915</v>
      </c>
      <c r="BC83" s="84" t="s">
        <v>57</v>
      </c>
      <c r="BD83" s="94">
        <v>1</v>
      </c>
      <c r="BE83" s="119" t="s">
        <v>915</v>
      </c>
      <c r="BF83" s="89" t="s">
        <v>57</v>
      </c>
    </row>
    <row r="84" spans="1:58" ht="76.5" customHeight="1">
      <c r="A84" s="67">
        <v>79</v>
      </c>
      <c r="B84" s="96">
        <v>203</v>
      </c>
      <c r="C84" s="81">
        <v>2019</v>
      </c>
      <c r="D84" s="81" t="s">
        <v>419</v>
      </c>
      <c r="E84" s="81">
        <v>32</v>
      </c>
      <c r="F84" s="81" t="s">
        <v>184</v>
      </c>
      <c r="G84" s="81">
        <v>1</v>
      </c>
      <c r="H84" s="106" t="s">
        <v>39</v>
      </c>
      <c r="I84" s="106" t="s">
        <v>242</v>
      </c>
      <c r="J84" s="106" t="s">
        <v>94</v>
      </c>
      <c r="K84" s="106" t="s">
        <v>422</v>
      </c>
      <c r="L84" s="106" t="s">
        <v>916</v>
      </c>
      <c r="M84" s="106" t="s">
        <v>917</v>
      </c>
      <c r="N84" s="106" t="s">
        <v>918</v>
      </c>
      <c r="O84" s="106" t="s">
        <v>919</v>
      </c>
      <c r="P84" s="81">
        <v>100</v>
      </c>
      <c r="Q84" s="106" t="s">
        <v>920</v>
      </c>
      <c r="R84" s="107">
        <v>43741</v>
      </c>
      <c r="S84" s="114">
        <v>44104</v>
      </c>
      <c r="T84" s="73"/>
      <c r="U84" s="74"/>
      <c r="V84" s="74"/>
      <c r="W84" s="76"/>
      <c r="X84" s="70">
        <v>0.8</v>
      </c>
      <c r="Y84" s="133" t="s">
        <v>921</v>
      </c>
      <c r="Z84" s="74"/>
      <c r="AA84" s="96"/>
      <c r="AB84" s="74"/>
      <c r="AC84" s="74"/>
      <c r="AD84" s="74"/>
      <c r="AE84" s="74"/>
      <c r="AF84" s="74"/>
      <c r="AG84" s="77"/>
      <c r="AH84" s="78"/>
      <c r="AI84" s="77"/>
      <c r="AJ84" s="78"/>
      <c r="AK84" s="80"/>
      <c r="AL84" s="81"/>
      <c r="AM84" s="82"/>
      <c r="AN84" s="70"/>
      <c r="AO84" s="68" t="s">
        <v>431</v>
      </c>
      <c r="AP84" s="84" t="s">
        <v>58</v>
      </c>
      <c r="AQ84" s="85">
        <v>0.7</v>
      </c>
      <c r="AR84" s="67" t="s">
        <v>922</v>
      </c>
      <c r="AS84" s="122" t="s">
        <v>58</v>
      </c>
      <c r="AT84" s="113"/>
      <c r="AU84" s="87">
        <v>0</v>
      </c>
      <c r="AV84" s="67" t="s">
        <v>923</v>
      </c>
      <c r="AW84" s="89" t="s">
        <v>58</v>
      </c>
      <c r="AX84" s="87">
        <v>1</v>
      </c>
      <c r="AY84" s="67" t="s">
        <v>924</v>
      </c>
      <c r="AZ84" s="90" t="s">
        <v>58</v>
      </c>
      <c r="BA84" s="87">
        <v>1</v>
      </c>
      <c r="BB84" s="118" t="s">
        <v>925</v>
      </c>
      <c r="BC84" s="84" t="s">
        <v>57</v>
      </c>
      <c r="BD84" s="94">
        <v>1</v>
      </c>
      <c r="BE84" s="118" t="s">
        <v>925</v>
      </c>
      <c r="BF84" s="89" t="s">
        <v>57</v>
      </c>
    </row>
    <row r="85" spans="1:58" ht="96" customHeight="1">
      <c r="A85" s="67">
        <v>80</v>
      </c>
      <c r="B85" s="96">
        <v>203</v>
      </c>
      <c r="C85" s="81">
        <v>2019</v>
      </c>
      <c r="D85" s="81" t="s">
        <v>419</v>
      </c>
      <c r="E85" s="81">
        <v>32</v>
      </c>
      <c r="F85" s="81" t="s">
        <v>184</v>
      </c>
      <c r="G85" s="81">
        <v>2</v>
      </c>
      <c r="H85" s="106" t="s">
        <v>39</v>
      </c>
      <c r="I85" s="106" t="s">
        <v>242</v>
      </c>
      <c r="J85" s="106" t="s">
        <v>94</v>
      </c>
      <c r="K85" s="106" t="s">
        <v>422</v>
      </c>
      <c r="L85" s="106" t="s">
        <v>916</v>
      </c>
      <c r="M85" s="106" t="s">
        <v>926</v>
      </c>
      <c r="N85" s="106" t="s">
        <v>927</v>
      </c>
      <c r="O85" s="106" t="s">
        <v>928</v>
      </c>
      <c r="P85" s="81">
        <v>100</v>
      </c>
      <c r="Q85" s="106" t="s">
        <v>920</v>
      </c>
      <c r="R85" s="107">
        <v>43741</v>
      </c>
      <c r="S85" s="114">
        <v>44104</v>
      </c>
      <c r="T85" s="74"/>
      <c r="U85" s="74"/>
      <c r="V85" s="74"/>
      <c r="W85" s="134"/>
      <c r="X85" s="70">
        <v>1</v>
      </c>
      <c r="Y85" s="96" t="s">
        <v>929</v>
      </c>
      <c r="Z85" s="74"/>
      <c r="AA85" s="135"/>
      <c r="AB85" s="74"/>
      <c r="AC85" s="74"/>
      <c r="AD85" s="74"/>
      <c r="AE85" s="74"/>
      <c r="AF85" s="74"/>
      <c r="AG85" s="77"/>
      <c r="AH85" s="136"/>
      <c r="AI85" s="77"/>
      <c r="AJ85" s="136"/>
      <c r="AK85" s="137"/>
      <c r="AL85" s="138"/>
      <c r="AM85" s="137"/>
      <c r="AN85" s="139"/>
      <c r="AO85" s="108" t="s">
        <v>431</v>
      </c>
      <c r="AP85" s="140" t="s">
        <v>58</v>
      </c>
      <c r="AQ85" s="141"/>
      <c r="AR85" s="123" t="s">
        <v>930</v>
      </c>
      <c r="AS85" s="142" t="s">
        <v>58</v>
      </c>
      <c r="AT85" s="143"/>
      <c r="AU85" s="87">
        <v>0</v>
      </c>
      <c r="AV85" s="123" t="s">
        <v>931</v>
      </c>
      <c r="AW85" s="144" t="s">
        <v>58</v>
      </c>
      <c r="AX85" s="87">
        <v>1</v>
      </c>
      <c r="AY85" s="123" t="s">
        <v>932</v>
      </c>
      <c r="AZ85" s="145" t="s">
        <v>58</v>
      </c>
      <c r="BA85" s="87">
        <v>1</v>
      </c>
      <c r="BB85" s="119" t="s">
        <v>933</v>
      </c>
      <c r="BC85" s="140" t="s">
        <v>57</v>
      </c>
      <c r="BD85" s="94">
        <v>1</v>
      </c>
      <c r="BE85" s="119" t="s">
        <v>933</v>
      </c>
      <c r="BF85" s="89" t="s">
        <v>57</v>
      </c>
    </row>
    <row r="86" spans="1:58" ht="97.5" customHeight="1">
      <c r="A86" s="67">
        <v>81</v>
      </c>
      <c r="B86" s="96">
        <v>203</v>
      </c>
      <c r="C86" s="81">
        <v>2019</v>
      </c>
      <c r="D86" s="81" t="s">
        <v>419</v>
      </c>
      <c r="E86" s="81">
        <v>32</v>
      </c>
      <c r="F86" s="81" t="s">
        <v>535</v>
      </c>
      <c r="G86" s="81">
        <v>1</v>
      </c>
      <c r="H86" s="106" t="s">
        <v>39</v>
      </c>
      <c r="I86" s="106" t="s">
        <v>242</v>
      </c>
      <c r="J86" s="106" t="s">
        <v>94</v>
      </c>
      <c r="K86" s="68" t="s">
        <v>10</v>
      </c>
      <c r="L86" s="106" t="s">
        <v>934</v>
      </c>
      <c r="M86" s="106" t="s">
        <v>935</v>
      </c>
      <c r="N86" s="106" t="s">
        <v>936</v>
      </c>
      <c r="O86" s="106" t="s">
        <v>937</v>
      </c>
      <c r="P86" s="81">
        <v>100</v>
      </c>
      <c r="Q86" s="120" t="s">
        <v>938</v>
      </c>
      <c r="R86" s="107">
        <v>43741</v>
      </c>
      <c r="S86" s="114">
        <v>44012</v>
      </c>
      <c r="T86" s="103">
        <v>1</v>
      </c>
      <c r="U86" s="96" t="s">
        <v>939</v>
      </c>
      <c r="V86" s="75">
        <v>1</v>
      </c>
      <c r="W86" s="76" t="s">
        <v>940</v>
      </c>
      <c r="X86" s="103"/>
      <c r="Y86" s="96"/>
      <c r="Z86" s="74"/>
      <c r="AA86" s="96"/>
      <c r="AB86" s="74"/>
      <c r="AC86" s="74"/>
      <c r="AD86" s="74"/>
      <c r="AE86" s="74"/>
      <c r="AF86" s="74"/>
      <c r="AG86" s="77"/>
      <c r="AH86" s="78"/>
      <c r="AI86" s="77"/>
      <c r="AJ86" s="78"/>
      <c r="AK86" s="80"/>
      <c r="AL86" s="81">
        <v>0</v>
      </c>
      <c r="AM86" s="82" t="s">
        <v>941</v>
      </c>
      <c r="AN86" s="112"/>
      <c r="AO86" s="68" t="s">
        <v>942</v>
      </c>
      <c r="AP86" s="84" t="s">
        <v>58</v>
      </c>
      <c r="AQ86" s="97"/>
      <c r="AR86" s="67" t="s">
        <v>943</v>
      </c>
      <c r="AS86" s="122" t="s">
        <v>58</v>
      </c>
      <c r="AT86" s="113"/>
      <c r="AU86" s="87">
        <v>1</v>
      </c>
      <c r="AV86" s="67" t="s">
        <v>944</v>
      </c>
      <c r="AW86" s="89" t="s">
        <v>57</v>
      </c>
      <c r="AX86" s="87">
        <v>1</v>
      </c>
      <c r="AY86" s="67" t="s">
        <v>945</v>
      </c>
      <c r="AZ86" s="90" t="s">
        <v>57</v>
      </c>
      <c r="BA86" s="87">
        <v>1</v>
      </c>
      <c r="BB86" s="118" t="s">
        <v>946</v>
      </c>
      <c r="BC86" s="84" t="s">
        <v>57</v>
      </c>
      <c r="BD86" s="94">
        <v>1</v>
      </c>
      <c r="BE86" s="118" t="s">
        <v>946</v>
      </c>
      <c r="BF86" s="89" t="s">
        <v>57</v>
      </c>
    </row>
    <row r="87" spans="1:58" ht="409.5">
      <c r="A87" s="67">
        <v>82</v>
      </c>
      <c r="B87" s="96">
        <v>203</v>
      </c>
      <c r="C87" s="81">
        <v>2019</v>
      </c>
      <c r="D87" s="81" t="s">
        <v>419</v>
      </c>
      <c r="E87" s="81">
        <v>32</v>
      </c>
      <c r="F87" s="81" t="s">
        <v>571</v>
      </c>
      <c r="G87" s="81">
        <v>1</v>
      </c>
      <c r="H87" s="106" t="s">
        <v>39</v>
      </c>
      <c r="I87" s="106" t="s">
        <v>242</v>
      </c>
      <c r="J87" s="106" t="s">
        <v>94</v>
      </c>
      <c r="K87" s="68" t="s">
        <v>10</v>
      </c>
      <c r="L87" s="106" t="s">
        <v>947</v>
      </c>
      <c r="M87" s="106" t="s">
        <v>948</v>
      </c>
      <c r="N87" s="106" t="s">
        <v>949</v>
      </c>
      <c r="O87" s="106" t="s">
        <v>950</v>
      </c>
      <c r="P87" s="81">
        <v>100</v>
      </c>
      <c r="Q87" s="120" t="s">
        <v>951</v>
      </c>
      <c r="R87" s="107">
        <v>43741</v>
      </c>
      <c r="S87" s="114">
        <v>44012</v>
      </c>
      <c r="T87" s="73"/>
      <c r="U87" s="96"/>
      <c r="V87" s="75">
        <f>7/7</f>
        <v>1</v>
      </c>
      <c r="W87" s="76" t="s">
        <v>952</v>
      </c>
      <c r="X87" s="73"/>
      <c r="Y87" s="74"/>
      <c r="Z87" s="74"/>
      <c r="AA87" s="96"/>
      <c r="AB87" s="74"/>
      <c r="AC87" s="74"/>
      <c r="AD87" s="74"/>
      <c r="AE87" s="74"/>
      <c r="AF87" s="74"/>
      <c r="AG87" s="77"/>
      <c r="AH87" s="78"/>
      <c r="AI87" s="77"/>
      <c r="AJ87" s="78"/>
      <c r="AK87" s="80"/>
      <c r="AL87" s="81"/>
      <c r="AM87" s="146"/>
      <c r="AN87" s="112"/>
      <c r="AO87" s="68" t="s">
        <v>953</v>
      </c>
      <c r="AP87" s="84" t="s">
        <v>58</v>
      </c>
      <c r="AQ87" s="97"/>
      <c r="AR87" s="67" t="s">
        <v>954</v>
      </c>
      <c r="AS87" s="122" t="s">
        <v>58</v>
      </c>
      <c r="AT87" s="113"/>
      <c r="AU87" s="87">
        <v>1</v>
      </c>
      <c r="AV87" s="67" t="s">
        <v>955</v>
      </c>
      <c r="AW87" s="89" t="s">
        <v>57</v>
      </c>
      <c r="AX87" s="87">
        <v>1</v>
      </c>
      <c r="AY87" s="67" t="s">
        <v>955</v>
      </c>
      <c r="AZ87" s="90" t="s">
        <v>57</v>
      </c>
      <c r="BA87" s="87">
        <v>1</v>
      </c>
      <c r="BB87" s="131" t="s">
        <v>956</v>
      </c>
      <c r="BC87" s="84" t="s">
        <v>57</v>
      </c>
      <c r="BD87" s="94">
        <v>1</v>
      </c>
      <c r="BE87" s="131" t="s">
        <v>956</v>
      </c>
      <c r="BF87" s="89" t="s">
        <v>57</v>
      </c>
    </row>
    <row r="88" spans="1:58" ht="409.5">
      <c r="A88" s="67">
        <v>83</v>
      </c>
      <c r="B88" s="96">
        <v>203</v>
      </c>
      <c r="C88" s="81">
        <v>2019</v>
      </c>
      <c r="D88" s="81" t="s">
        <v>419</v>
      </c>
      <c r="E88" s="81">
        <v>32</v>
      </c>
      <c r="F88" s="81" t="s">
        <v>592</v>
      </c>
      <c r="G88" s="81">
        <v>1</v>
      </c>
      <c r="H88" s="106" t="s">
        <v>39</v>
      </c>
      <c r="I88" s="106" t="s">
        <v>242</v>
      </c>
      <c r="J88" s="106" t="s">
        <v>94</v>
      </c>
      <c r="K88" s="68" t="s">
        <v>10</v>
      </c>
      <c r="L88" s="106" t="s">
        <v>957</v>
      </c>
      <c r="M88" s="106" t="s">
        <v>958</v>
      </c>
      <c r="N88" s="106" t="s">
        <v>959</v>
      </c>
      <c r="O88" s="106" t="s">
        <v>960</v>
      </c>
      <c r="P88" s="81">
        <v>100</v>
      </c>
      <c r="Q88" s="120" t="s">
        <v>951</v>
      </c>
      <c r="R88" s="107">
        <v>43741</v>
      </c>
      <c r="S88" s="114">
        <v>44012</v>
      </c>
      <c r="T88" s="73"/>
      <c r="U88" s="96"/>
      <c r="V88" s="75">
        <v>1</v>
      </c>
      <c r="W88" s="76" t="s">
        <v>961</v>
      </c>
      <c r="X88" s="73"/>
      <c r="Y88" s="74"/>
      <c r="Z88" s="74"/>
      <c r="AA88" s="96"/>
      <c r="AB88" s="74"/>
      <c r="AC88" s="74"/>
      <c r="AD88" s="74"/>
      <c r="AE88" s="74"/>
      <c r="AF88" s="74"/>
      <c r="AG88" s="77"/>
      <c r="AH88" s="78"/>
      <c r="AI88" s="77"/>
      <c r="AJ88" s="78"/>
      <c r="AK88" s="80"/>
      <c r="AL88" s="81"/>
      <c r="AM88" s="82"/>
      <c r="AN88" s="112"/>
      <c r="AO88" s="68" t="s">
        <v>962</v>
      </c>
      <c r="AP88" s="84" t="s">
        <v>58</v>
      </c>
      <c r="AQ88" s="97"/>
      <c r="AR88" s="67" t="s">
        <v>963</v>
      </c>
      <c r="AS88" s="122" t="s">
        <v>58</v>
      </c>
      <c r="AT88" s="113"/>
      <c r="AU88" s="87">
        <v>1</v>
      </c>
      <c r="AV88" s="67" t="s">
        <v>964</v>
      </c>
      <c r="AW88" s="89" t="s">
        <v>57</v>
      </c>
      <c r="AX88" s="87">
        <v>1</v>
      </c>
      <c r="AY88" s="67" t="s">
        <v>964</v>
      </c>
      <c r="AZ88" s="90" t="s">
        <v>57</v>
      </c>
      <c r="BA88" s="87">
        <v>1</v>
      </c>
      <c r="BB88" s="131" t="s">
        <v>965</v>
      </c>
      <c r="BC88" s="84" t="s">
        <v>57</v>
      </c>
      <c r="BD88" s="94">
        <v>1</v>
      </c>
      <c r="BE88" s="131" t="s">
        <v>965</v>
      </c>
      <c r="BF88" s="89" t="s">
        <v>57</v>
      </c>
    </row>
    <row r="89" spans="1:58" ht="409.5">
      <c r="A89" s="67">
        <v>84</v>
      </c>
      <c r="B89" s="96">
        <v>203</v>
      </c>
      <c r="C89" s="81">
        <v>2019</v>
      </c>
      <c r="D89" s="81" t="s">
        <v>419</v>
      </c>
      <c r="E89" s="81">
        <v>32</v>
      </c>
      <c r="F89" s="81" t="s">
        <v>214</v>
      </c>
      <c r="G89" s="81">
        <v>1</v>
      </c>
      <c r="H89" s="106" t="s">
        <v>39</v>
      </c>
      <c r="I89" s="106" t="s">
        <v>242</v>
      </c>
      <c r="J89" s="106" t="s">
        <v>94</v>
      </c>
      <c r="K89" s="106" t="s">
        <v>422</v>
      </c>
      <c r="L89" s="106" t="s">
        <v>966</v>
      </c>
      <c r="M89" s="106" t="s">
        <v>958</v>
      </c>
      <c r="N89" s="106" t="s">
        <v>959</v>
      </c>
      <c r="O89" s="106" t="s">
        <v>960</v>
      </c>
      <c r="P89" s="81">
        <v>100</v>
      </c>
      <c r="Q89" s="120" t="s">
        <v>951</v>
      </c>
      <c r="R89" s="107">
        <v>43741</v>
      </c>
      <c r="S89" s="114">
        <v>44012</v>
      </c>
      <c r="T89" s="73"/>
      <c r="U89" s="96"/>
      <c r="V89" s="74"/>
      <c r="W89" s="76" t="s">
        <v>967</v>
      </c>
      <c r="X89" s="73"/>
      <c r="Y89" s="74"/>
      <c r="Z89" s="74"/>
      <c r="AA89" s="96"/>
      <c r="AB89" s="74"/>
      <c r="AC89" s="74"/>
      <c r="AD89" s="74"/>
      <c r="AE89" s="74"/>
      <c r="AF89" s="74"/>
      <c r="AG89" s="77"/>
      <c r="AH89" s="78"/>
      <c r="AI89" s="77"/>
      <c r="AJ89" s="78"/>
      <c r="AK89" s="80"/>
      <c r="AL89" s="81"/>
      <c r="AM89" s="82"/>
      <c r="AN89" s="112"/>
      <c r="AO89" s="68" t="s">
        <v>962</v>
      </c>
      <c r="AP89" s="84" t="s">
        <v>58</v>
      </c>
      <c r="AQ89" s="97"/>
      <c r="AR89" s="67" t="s">
        <v>968</v>
      </c>
      <c r="AS89" s="122" t="s">
        <v>58</v>
      </c>
      <c r="AT89" s="113"/>
      <c r="AU89" s="87">
        <v>1</v>
      </c>
      <c r="AV89" s="67" t="s">
        <v>964</v>
      </c>
      <c r="AW89" s="89" t="s">
        <v>57</v>
      </c>
      <c r="AX89" s="87">
        <v>1</v>
      </c>
      <c r="AY89" s="67" t="s">
        <v>964</v>
      </c>
      <c r="AZ89" s="90" t="s">
        <v>57</v>
      </c>
      <c r="BA89" s="87">
        <v>1</v>
      </c>
      <c r="BB89" s="131" t="s">
        <v>965</v>
      </c>
      <c r="BC89" s="84" t="s">
        <v>57</v>
      </c>
      <c r="BD89" s="94">
        <v>1</v>
      </c>
      <c r="BE89" s="131" t="s">
        <v>965</v>
      </c>
      <c r="BF89" s="89" t="s">
        <v>57</v>
      </c>
    </row>
    <row r="90" spans="1:58" ht="247.5">
      <c r="A90" s="67">
        <v>85</v>
      </c>
      <c r="B90" s="96">
        <v>203</v>
      </c>
      <c r="C90" s="81">
        <v>2019</v>
      </c>
      <c r="D90" s="81" t="s">
        <v>419</v>
      </c>
      <c r="E90" s="81">
        <v>32</v>
      </c>
      <c r="F90" s="81" t="s">
        <v>205</v>
      </c>
      <c r="G90" s="81">
        <v>1</v>
      </c>
      <c r="H90" s="106" t="s">
        <v>39</v>
      </c>
      <c r="I90" s="106" t="s">
        <v>242</v>
      </c>
      <c r="J90" s="106" t="s">
        <v>94</v>
      </c>
      <c r="K90" s="106" t="s">
        <v>422</v>
      </c>
      <c r="L90" s="106" t="s">
        <v>969</v>
      </c>
      <c r="M90" s="106" t="s">
        <v>970</v>
      </c>
      <c r="N90" s="106" t="s">
        <v>971</v>
      </c>
      <c r="O90" s="106" t="s">
        <v>972</v>
      </c>
      <c r="P90" s="81">
        <v>1</v>
      </c>
      <c r="Q90" s="106" t="s">
        <v>106</v>
      </c>
      <c r="R90" s="107">
        <v>43748</v>
      </c>
      <c r="S90" s="114">
        <v>43928</v>
      </c>
      <c r="T90" s="73"/>
      <c r="U90" s="74"/>
      <c r="V90" s="74"/>
      <c r="W90" s="76"/>
      <c r="X90" s="73"/>
      <c r="Y90" s="74"/>
      <c r="Z90" s="74"/>
      <c r="AA90" s="96"/>
      <c r="AB90" s="74"/>
      <c r="AC90" s="96" t="s">
        <v>973</v>
      </c>
      <c r="AD90" s="74"/>
      <c r="AE90" s="74"/>
      <c r="AF90" s="74"/>
      <c r="AG90" s="77"/>
      <c r="AH90" s="78"/>
      <c r="AI90" s="77"/>
      <c r="AJ90" s="78"/>
      <c r="AK90" s="80"/>
      <c r="AL90" s="81"/>
      <c r="AM90" s="82"/>
      <c r="AN90" s="112"/>
      <c r="AO90" s="68" t="s">
        <v>431</v>
      </c>
      <c r="AP90" s="84" t="s">
        <v>58</v>
      </c>
      <c r="AQ90" s="85">
        <v>1</v>
      </c>
      <c r="AR90" s="67" t="s">
        <v>974</v>
      </c>
      <c r="AS90" s="122" t="s">
        <v>58</v>
      </c>
      <c r="AT90" s="113"/>
      <c r="AU90" s="87">
        <v>1</v>
      </c>
      <c r="AV90" s="67" t="s">
        <v>975</v>
      </c>
      <c r="AW90" s="89" t="s">
        <v>57</v>
      </c>
      <c r="AX90" s="87">
        <v>1</v>
      </c>
      <c r="AY90" s="67" t="s">
        <v>976</v>
      </c>
      <c r="AZ90" s="90" t="s">
        <v>57</v>
      </c>
      <c r="BA90" s="87">
        <v>1</v>
      </c>
      <c r="BB90" s="118" t="s">
        <v>977</v>
      </c>
      <c r="BC90" s="84" t="s">
        <v>57</v>
      </c>
      <c r="BD90" s="94">
        <v>1</v>
      </c>
      <c r="BE90" s="118" t="s">
        <v>977</v>
      </c>
      <c r="BF90" s="89" t="s">
        <v>57</v>
      </c>
    </row>
    <row r="91" spans="1:58" ht="409.5">
      <c r="A91" s="67">
        <v>86</v>
      </c>
      <c r="B91" s="96">
        <v>203</v>
      </c>
      <c r="C91" s="81">
        <v>2019</v>
      </c>
      <c r="D91" s="81" t="s">
        <v>419</v>
      </c>
      <c r="E91" s="81">
        <v>32</v>
      </c>
      <c r="F91" s="81" t="s">
        <v>619</v>
      </c>
      <c r="G91" s="81">
        <v>1</v>
      </c>
      <c r="H91" s="106" t="s">
        <v>39</v>
      </c>
      <c r="I91" s="106" t="s">
        <v>242</v>
      </c>
      <c r="J91" s="106" t="s">
        <v>94</v>
      </c>
      <c r="K91" s="106" t="s">
        <v>422</v>
      </c>
      <c r="L91" s="106" t="s">
        <v>978</v>
      </c>
      <c r="M91" s="106" t="s">
        <v>979</v>
      </c>
      <c r="N91" s="106" t="s">
        <v>980</v>
      </c>
      <c r="O91" s="106" t="s">
        <v>981</v>
      </c>
      <c r="P91" s="81">
        <v>100</v>
      </c>
      <c r="Q91" s="120" t="s">
        <v>951</v>
      </c>
      <c r="R91" s="107">
        <v>43741</v>
      </c>
      <c r="S91" s="114">
        <v>44012</v>
      </c>
      <c r="T91" s="73"/>
      <c r="U91" s="74"/>
      <c r="V91" s="96">
        <v>100</v>
      </c>
      <c r="W91" s="76" t="s">
        <v>982</v>
      </c>
      <c r="X91" s="73"/>
      <c r="Y91" s="74"/>
      <c r="Z91" s="74"/>
      <c r="AA91" s="96"/>
      <c r="AB91" s="74"/>
      <c r="AC91" s="74"/>
      <c r="AD91" s="74"/>
      <c r="AE91" s="74"/>
      <c r="AF91" s="74"/>
      <c r="AG91" s="77"/>
      <c r="AH91" s="78"/>
      <c r="AI91" s="77"/>
      <c r="AJ91" s="78"/>
      <c r="AK91" s="80"/>
      <c r="AL91" s="81"/>
      <c r="AM91" s="82"/>
      <c r="AN91" s="112"/>
      <c r="AO91" s="68" t="s">
        <v>983</v>
      </c>
      <c r="AP91" s="84" t="s">
        <v>58</v>
      </c>
      <c r="AQ91" s="97"/>
      <c r="AR91" s="67" t="s">
        <v>984</v>
      </c>
      <c r="AS91" s="122" t="s">
        <v>58</v>
      </c>
      <c r="AT91" s="113"/>
      <c r="AU91" s="87">
        <v>1</v>
      </c>
      <c r="AV91" s="67" t="s">
        <v>985</v>
      </c>
      <c r="AW91" s="89" t="s">
        <v>57</v>
      </c>
      <c r="AX91" s="87">
        <v>1</v>
      </c>
      <c r="AY91" s="67" t="s">
        <v>985</v>
      </c>
      <c r="AZ91" s="90" t="s">
        <v>57</v>
      </c>
      <c r="BA91" s="87">
        <v>1</v>
      </c>
      <c r="BB91" s="131" t="s">
        <v>986</v>
      </c>
      <c r="BC91" s="84" t="s">
        <v>57</v>
      </c>
      <c r="BD91" s="94">
        <v>1</v>
      </c>
      <c r="BE91" s="131" t="s">
        <v>986</v>
      </c>
      <c r="BF91" s="89" t="s">
        <v>57</v>
      </c>
    </row>
    <row r="92" spans="1:58" ht="87.75" customHeight="1">
      <c r="A92" s="67">
        <v>87</v>
      </c>
      <c r="B92" s="96">
        <v>203</v>
      </c>
      <c r="C92" s="81">
        <v>2019</v>
      </c>
      <c r="D92" s="81" t="s">
        <v>419</v>
      </c>
      <c r="E92" s="81">
        <v>32</v>
      </c>
      <c r="F92" s="81" t="s">
        <v>619</v>
      </c>
      <c r="G92" s="81">
        <v>2</v>
      </c>
      <c r="H92" s="106" t="s">
        <v>39</v>
      </c>
      <c r="I92" s="106" t="s">
        <v>242</v>
      </c>
      <c r="J92" s="106" t="s">
        <v>94</v>
      </c>
      <c r="K92" s="106" t="s">
        <v>422</v>
      </c>
      <c r="L92" s="106" t="s">
        <v>978</v>
      </c>
      <c r="M92" s="106" t="s">
        <v>987</v>
      </c>
      <c r="N92" s="106" t="s">
        <v>988</v>
      </c>
      <c r="O92" s="106" t="s">
        <v>989</v>
      </c>
      <c r="P92" s="81">
        <v>100</v>
      </c>
      <c r="Q92" s="106" t="s">
        <v>920</v>
      </c>
      <c r="R92" s="107">
        <v>43741</v>
      </c>
      <c r="S92" s="114">
        <v>44104</v>
      </c>
      <c r="T92" s="73"/>
      <c r="U92" s="74"/>
      <c r="V92" s="74"/>
      <c r="W92" s="76"/>
      <c r="X92" s="105">
        <v>0.7</v>
      </c>
      <c r="Y92" s="96" t="s">
        <v>990</v>
      </c>
      <c r="Z92" s="74"/>
      <c r="AA92" s="96"/>
      <c r="AB92" s="74"/>
      <c r="AC92" s="74"/>
      <c r="AD92" s="74"/>
      <c r="AE92" s="74"/>
      <c r="AF92" s="74"/>
      <c r="AG92" s="77"/>
      <c r="AH92" s="78"/>
      <c r="AI92" s="77"/>
      <c r="AJ92" s="78"/>
      <c r="AK92" s="80"/>
      <c r="AL92" s="81"/>
      <c r="AM92" s="82"/>
      <c r="AN92" s="70"/>
      <c r="AO92" s="68" t="s">
        <v>431</v>
      </c>
      <c r="AP92" s="84" t="s">
        <v>58</v>
      </c>
      <c r="AQ92" s="85">
        <v>0.6</v>
      </c>
      <c r="AR92" s="67" t="s">
        <v>991</v>
      </c>
      <c r="AS92" s="122" t="s">
        <v>58</v>
      </c>
      <c r="AT92" s="113"/>
      <c r="AU92" s="87">
        <v>0</v>
      </c>
      <c r="AV92" s="68" t="s">
        <v>992</v>
      </c>
      <c r="AW92" s="89" t="s">
        <v>58</v>
      </c>
      <c r="AX92" s="87"/>
      <c r="AY92" s="68" t="s">
        <v>993</v>
      </c>
      <c r="AZ92" s="90" t="s">
        <v>59</v>
      </c>
      <c r="BA92" s="87">
        <v>1</v>
      </c>
      <c r="BB92" s="147" t="s">
        <v>994</v>
      </c>
      <c r="BC92" s="84" t="s">
        <v>57</v>
      </c>
      <c r="BD92" s="94">
        <v>1</v>
      </c>
      <c r="BE92" s="147" t="s">
        <v>994</v>
      </c>
      <c r="BF92" s="89" t="s">
        <v>57</v>
      </c>
    </row>
    <row r="93" spans="1:58" ht="65.25" customHeight="1">
      <c r="A93" s="67">
        <v>88</v>
      </c>
      <c r="B93" s="96">
        <v>203</v>
      </c>
      <c r="C93" s="81">
        <v>2019</v>
      </c>
      <c r="D93" s="81" t="s">
        <v>419</v>
      </c>
      <c r="E93" s="81">
        <v>32</v>
      </c>
      <c r="F93" s="81" t="s">
        <v>619</v>
      </c>
      <c r="G93" s="81">
        <v>3</v>
      </c>
      <c r="H93" s="106" t="s">
        <v>39</v>
      </c>
      <c r="I93" s="106" t="s">
        <v>242</v>
      </c>
      <c r="J93" s="106" t="s">
        <v>94</v>
      </c>
      <c r="K93" s="106" t="s">
        <v>422</v>
      </c>
      <c r="L93" s="106" t="s">
        <v>978</v>
      </c>
      <c r="M93" s="106" t="s">
        <v>995</v>
      </c>
      <c r="N93" s="106" t="s">
        <v>996</v>
      </c>
      <c r="O93" s="106" t="s">
        <v>997</v>
      </c>
      <c r="P93" s="81">
        <v>1</v>
      </c>
      <c r="Q93" s="106" t="s">
        <v>106</v>
      </c>
      <c r="R93" s="107">
        <v>43748</v>
      </c>
      <c r="S93" s="114">
        <v>43928</v>
      </c>
      <c r="T93" s="73"/>
      <c r="U93" s="74"/>
      <c r="V93" s="74"/>
      <c r="W93" s="76"/>
      <c r="X93" s="73"/>
      <c r="Y93" s="74"/>
      <c r="Z93" s="74"/>
      <c r="AA93" s="96"/>
      <c r="AB93" s="74"/>
      <c r="AC93" s="74"/>
      <c r="AD93" s="74"/>
      <c r="AE93" s="74"/>
      <c r="AF93" s="74"/>
      <c r="AG93" s="77"/>
      <c r="AH93" s="78"/>
      <c r="AI93" s="77"/>
      <c r="AJ93" s="78"/>
      <c r="AK93" s="80"/>
      <c r="AL93" s="81"/>
      <c r="AM93" s="82"/>
      <c r="AN93" s="112"/>
      <c r="AO93" s="68" t="s">
        <v>431</v>
      </c>
      <c r="AP93" s="84" t="s">
        <v>58</v>
      </c>
      <c r="AQ93" s="85">
        <v>1</v>
      </c>
      <c r="AR93" s="67" t="s">
        <v>998</v>
      </c>
      <c r="AS93" s="122" t="s">
        <v>58</v>
      </c>
      <c r="AT93" s="113"/>
      <c r="AU93" s="87">
        <v>1</v>
      </c>
      <c r="AV93" s="67" t="s">
        <v>998</v>
      </c>
      <c r="AW93" s="89" t="s">
        <v>57</v>
      </c>
      <c r="AX93" s="87">
        <v>1</v>
      </c>
      <c r="AY93" s="67" t="s">
        <v>998</v>
      </c>
      <c r="AZ93" s="90" t="s">
        <v>57</v>
      </c>
      <c r="BA93" s="87">
        <v>1</v>
      </c>
      <c r="BB93" s="119" t="s">
        <v>998</v>
      </c>
      <c r="BC93" s="84" t="s">
        <v>57</v>
      </c>
      <c r="BD93" s="94">
        <v>1</v>
      </c>
      <c r="BE93" s="119" t="s">
        <v>998</v>
      </c>
      <c r="BF93" s="89" t="s">
        <v>57</v>
      </c>
    </row>
    <row r="94" spans="1:58" ht="409.5">
      <c r="A94" s="67">
        <v>89</v>
      </c>
      <c r="B94" s="96">
        <v>203</v>
      </c>
      <c r="C94" s="81">
        <v>2019</v>
      </c>
      <c r="D94" s="81" t="s">
        <v>419</v>
      </c>
      <c r="E94" s="81">
        <v>32</v>
      </c>
      <c r="F94" s="81" t="s">
        <v>224</v>
      </c>
      <c r="G94" s="81">
        <v>1</v>
      </c>
      <c r="H94" s="106" t="s">
        <v>39</v>
      </c>
      <c r="I94" s="106" t="s">
        <v>242</v>
      </c>
      <c r="J94" s="106" t="s">
        <v>94</v>
      </c>
      <c r="K94" s="68" t="s">
        <v>10</v>
      </c>
      <c r="L94" s="106" t="s">
        <v>999</v>
      </c>
      <c r="M94" s="106" t="s">
        <v>1000</v>
      </c>
      <c r="N94" s="106" t="s">
        <v>1001</v>
      </c>
      <c r="O94" s="106" t="s">
        <v>1002</v>
      </c>
      <c r="P94" s="81">
        <v>100</v>
      </c>
      <c r="Q94" s="106" t="s">
        <v>951</v>
      </c>
      <c r="R94" s="107">
        <v>43741</v>
      </c>
      <c r="S94" s="114">
        <v>44104</v>
      </c>
      <c r="T94" s="73"/>
      <c r="U94" s="74"/>
      <c r="V94" s="75">
        <v>1</v>
      </c>
      <c r="W94" s="76" t="s">
        <v>1003</v>
      </c>
      <c r="X94" s="73"/>
      <c r="Y94" s="74"/>
      <c r="Z94" s="74"/>
      <c r="AA94" s="96"/>
      <c r="AB94" s="74"/>
      <c r="AC94" s="74"/>
      <c r="AD94" s="74"/>
      <c r="AE94" s="74"/>
      <c r="AF94" s="74"/>
      <c r="AG94" s="77"/>
      <c r="AH94" s="78"/>
      <c r="AI94" s="77"/>
      <c r="AJ94" s="78"/>
      <c r="AK94" s="80"/>
      <c r="AL94" s="81"/>
      <c r="AM94" s="82"/>
      <c r="AN94" s="112"/>
      <c r="AO94" s="68" t="s">
        <v>1004</v>
      </c>
      <c r="AP94" s="84" t="s">
        <v>58</v>
      </c>
      <c r="AQ94" s="85"/>
      <c r="AR94" s="67" t="s">
        <v>1005</v>
      </c>
      <c r="AS94" s="122" t="s">
        <v>58</v>
      </c>
      <c r="AT94" s="113"/>
      <c r="AU94" s="87">
        <v>0</v>
      </c>
      <c r="AV94" s="67" t="s">
        <v>1006</v>
      </c>
      <c r="AW94" s="89" t="s">
        <v>58</v>
      </c>
      <c r="AX94" s="123"/>
      <c r="AY94" s="67" t="s">
        <v>1007</v>
      </c>
      <c r="AZ94" s="90" t="s">
        <v>59</v>
      </c>
      <c r="BA94" s="87">
        <v>1</v>
      </c>
      <c r="BB94" s="131" t="s">
        <v>1008</v>
      </c>
      <c r="BC94" s="84" t="s">
        <v>57</v>
      </c>
      <c r="BD94" s="94">
        <v>1</v>
      </c>
      <c r="BE94" s="131" t="s">
        <v>1008</v>
      </c>
      <c r="BF94" s="89" t="s">
        <v>57</v>
      </c>
    </row>
    <row r="95" spans="1:58" ht="101.25">
      <c r="A95" s="67">
        <v>90</v>
      </c>
      <c r="B95" s="99">
        <v>203</v>
      </c>
      <c r="C95" s="148">
        <v>2020</v>
      </c>
      <c r="D95" s="148" t="s">
        <v>1009</v>
      </c>
      <c r="E95" s="148">
        <v>57</v>
      </c>
      <c r="F95" s="148" t="s">
        <v>184</v>
      </c>
      <c r="G95" s="148">
        <v>1</v>
      </c>
      <c r="H95" s="148" t="s">
        <v>36</v>
      </c>
      <c r="I95" s="99" t="s">
        <v>73</v>
      </c>
      <c r="J95" s="149" t="s">
        <v>94</v>
      </c>
      <c r="K95" s="68" t="s">
        <v>422</v>
      </c>
      <c r="L95" s="149" t="s">
        <v>1010</v>
      </c>
      <c r="M95" s="149" t="s">
        <v>1011</v>
      </c>
      <c r="N95" s="149" t="s">
        <v>1012</v>
      </c>
      <c r="O95" s="149" t="s">
        <v>1013</v>
      </c>
      <c r="P95" s="148">
        <v>1</v>
      </c>
      <c r="Q95" s="149" t="s">
        <v>1014</v>
      </c>
      <c r="R95" s="150">
        <v>43983</v>
      </c>
      <c r="S95" s="151">
        <v>44316</v>
      </c>
      <c r="T95" s="73"/>
      <c r="U95" s="73"/>
      <c r="V95" s="73"/>
      <c r="W95" s="152"/>
      <c r="X95" s="73"/>
      <c r="Y95" s="73"/>
      <c r="Z95" s="73"/>
      <c r="AA95" s="152"/>
      <c r="AB95" s="73"/>
      <c r="AC95" s="153" t="s">
        <v>1015</v>
      </c>
      <c r="AD95" s="73"/>
      <c r="AE95" s="73"/>
      <c r="AF95" s="73"/>
      <c r="AG95" s="73"/>
      <c r="AH95" s="78"/>
      <c r="AI95" s="77"/>
      <c r="AJ95" s="78"/>
      <c r="AK95" s="80"/>
      <c r="AL95" s="81"/>
      <c r="AM95" s="82"/>
      <c r="AN95" s="112"/>
      <c r="AO95" s="68"/>
      <c r="AP95" s="84"/>
      <c r="AQ95" s="85"/>
      <c r="AR95" s="67"/>
      <c r="AS95" s="122" t="s">
        <v>58</v>
      </c>
      <c r="AT95" s="113"/>
      <c r="AU95" s="87">
        <v>0</v>
      </c>
      <c r="AV95" s="67" t="s">
        <v>1016</v>
      </c>
      <c r="AW95" s="89" t="s">
        <v>58</v>
      </c>
      <c r="AX95" s="123"/>
      <c r="AY95" s="67" t="s">
        <v>1017</v>
      </c>
      <c r="AZ95" s="90" t="s">
        <v>58</v>
      </c>
      <c r="BA95" s="123"/>
      <c r="BB95" s="67" t="s">
        <v>1018</v>
      </c>
      <c r="BC95" s="84" t="s">
        <v>58</v>
      </c>
      <c r="BD95" s="154"/>
      <c r="BE95" s="67"/>
      <c r="BF95" s="89" t="s">
        <v>58</v>
      </c>
    </row>
    <row r="96" spans="1:58" ht="144.75" customHeight="1">
      <c r="A96" s="67">
        <v>91</v>
      </c>
      <c r="B96" s="68">
        <v>203</v>
      </c>
      <c r="C96" s="155">
        <v>2020</v>
      </c>
      <c r="D96" s="155" t="s">
        <v>1009</v>
      </c>
      <c r="E96" s="155">
        <v>57</v>
      </c>
      <c r="F96" s="67" t="s">
        <v>535</v>
      </c>
      <c r="G96" s="67">
        <v>1</v>
      </c>
      <c r="H96" s="155" t="s">
        <v>36</v>
      </c>
      <c r="I96" s="68" t="s">
        <v>73</v>
      </c>
      <c r="J96" s="156" t="s">
        <v>94</v>
      </c>
      <c r="K96" s="68" t="s">
        <v>12</v>
      </c>
      <c r="L96" s="156" t="s">
        <v>1019</v>
      </c>
      <c r="M96" s="156" t="s">
        <v>1020</v>
      </c>
      <c r="N96" s="156" t="s">
        <v>1021</v>
      </c>
      <c r="O96" s="156" t="s">
        <v>1022</v>
      </c>
      <c r="P96" s="67">
        <v>1</v>
      </c>
      <c r="Q96" s="157" t="s">
        <v>1023</v>
      </c>
      <c r="R96" s="71">
        <v>43983</v>
      </c>
      <c r="S96" s="102">
        <v>44328</v>
      </c>
      <c r="T96" s="110"/>
      <c r="U96" s="110"/>
      <c r="V96" s="110"/>
      <c r="W96" s="158" t="s">
        <v>1024</v>
      </c>
      <c r="X96" s="110"/>
      <c r="Y96" s="110"/>
      <c r="Z96" s="110"/>
      <c r="AA96" s="159"/>
      <c r="AB96" s="110"/>
      <c r="AC96" s="110"/>
      <c r="AD96" s="110"/>
      <c r="AE96" s="110"/>
      <c r="AF96" s="110"/>
      <c r="AG96" s="68"/>
      <c r="AH96" s="78"/>
      <c r="AI96" s="77"/>
      <c r="AJ96" s="78"/>
      <c r="AK96" s="80"/>
      <c r="AL96" s="81"/>
      <c r="AM96" s="82"/>
      <c r="AN96" s="112"/>
      <c r="AO96" s="68"/>
      <c r="AP96" s="84"/>
      <c r="AQ96" s="85"/>
      <c r="AR96" s="67"/>
      <c r="AS96" s="122" t="s">
        <v>58</v>
      </c>
      <c r="AT96" s="113"/>
      <c r="AU96" s="87">
        <v>0</v>
      </c>
      <c r="AV96" s="67" t="s">
        <v>1025</v>
      </c>
      <c r="AW96" s="89" t="s">
        <v>58</v>
      </c>
      <c r="AX96" s="87">
        <v>0.2</v>
      </c>
      <c r="AY96" s="67" t="s">
        <v>1026</v>
      </c>
      <c r="AZ96" s="90" t="s">
        <v>58</v>
      </c>
      <c r="BA96" s="87">
        <v>0.2</v>
      </c>
      <c r="BB96" s="67" t="s">
        <v>1027</v>
      </c>
      <c r="BC96" s="84" t="s">
        <v>58</v>
      </c>
      <c r="BD96" s="154"/>
      <c r="BE96" s="67" t="s">
        <v>1027</v>
      </c>
      <c r="BF96" s="89" t="s">
        <v>58</v>
      </c>
    </row>
    <row r="97" spans="1:58" ht="315">
      <c r="A97" s="67">
        <v>92</v>
      </c>
      <c r="B97" s="68">
        <v>203</v>
      </c>
      <c r="C97" s="155">
        <v>2020</v>
      </c>
      <c r="D97" s="155" t="s">
        <v>1009</v>
      </c>
      <c r="E97" s="155">
        <v>57</v>
      </c>
      <c r="F97" s="67" t="s">
        <v>170</v>
      </c>
      <c r="G97" s="67">
        <v>1</v>
      </c>
      <c r="H97" s="155" t="s">
        <v>36</v>
      </c>
      <c r="I97" s="68" t="s">
        <v>171</v>
      </c>
      <c r="J97" s="156" t="s">
        <v>1028</v>
      </c>
      <c r="K97" s="68" t="s">
        <v>1029</v>
      </c>
      <c r="L97" s="156" t="s">
        <v>1030</v>
      </c>
      <c r="M97" s="156" t="s">
        <v>1031</v>
      </c>
      <c r="N97" s="156" t="s">
        <v>1032</v>
      </c>
      <c r="O97" s="156" t="s">
        <v>1033</v>
      </c>
      <c r="P97" s="67">
        <v>1</v>
      </c>
      <c r="Q97" s="156" t="s">
        <v>1034</v>
      </c>
      <c r="R97" s="71">
        <v>43983</v>
      </c>
      <c r="S97" s="102">
        <v>44286</v>
      </c>
      <c r="T97" s="110"/>
      <c r="U97" s="110"/>
      <c r="V97" s="110"/>
      <c r="W97" s="159"/>
      <c r="X97" s="110"/>
      <c r="Y97" s="110"/>
      <c r="Z97" s="110"/>
      <c r="AA97" s="160" t="s">
        <v>1035</v>
      </c>
      <c r="AB97" s="110"/>
      <c r="AC97" s="110"/>
      <c r="AD97" s="110"/>
      <c r="AE97" s="110"/>
      <c r="AF97" s="110"/>
      <c r="AG97" s="110"/>
      <c r="AH97" s="78"/>
      <c r="AI97" s="77"/>
      <c r="AJ97" s="78"/>
      <c r="AK97" s="80"/>
      <c r="AL97" s="81"/>
      <c r="AM97" s="82"/>
      <c r="AN97" s="112"/>
      <c r="AO97" s="68"/>
      <c r="AP97" s="84"/>
      <c r="AQ97" s="85"/>
      <c r="AR97" s="67"/>
      <c r="AS97" s="122" t="s">
        <v>58</v>
      </c>
      <c r="AT97" s="113"/>
      <c r="AU97" s="87">
        <v>0</v>
      </c>
      <c r="AV97" s="68" t="s">
        <v>1036</v>
      </c>
      <c r="AW97" s="89" t="s">
        <v>58</v>
      </c>
      <c r="AX97" s="87">
        <v>0</v>
      </c>
      <c r="AY97" s="69" t="s">
        <v>1037</v>
      </c>
      <c r="AZ97" s="90" t="s">
        <v>58</v>
      </c>
      <c r="BA97" s="87">
        <v>1</v>
      </c>
      <c r="BB97" s="161" t="s">
        <v>1038</v>
      </c>
      <c r="BC97" s="84" t="s">
        <v>57</v>
      </c>
      <c r="BD97" s="94">
        <v>1</v>
      </c>
      <c r="BE97" s="161" t="s">
        <v>1039</v>
      </c>
      <c r="BF97" s="89" t="s">
        <v>57</v>
      </c>
    </row>
    <row r="98" spans="1:58" ht="219.75" customHeight="1">
      <c r="A98" s="67">
        <v>93</v>
      </c>
      <c r="B98" s="68">
        <v>203</v>
      </c>
      <c r="C98" s="155">
        <v>2020</v>
      </c>
      <c r="D98" s="155" t="s">
        <v>1009</v>
      </c>
      <c r="E98" s="155">
        <v>57</v>
      </c>
      <c r="F98" s="67" t="s">
        <v>1040</v>
      </c>
      <c r="G98" s="67">
        <v>1</v>
      </c>
      <c r="H98" s="155" t="s">
        <v>36</v>
      </c>
      <c r="I98" s="68" t="s">
        <v>171</v>
      </c>
      <c r="J98" s="156" t="s">
        <v>1028</v>
      </c>
      <c r="K98" s="68" t="s">
        <v>1029</v>
      </c>
      <c r="L98" s="156" t="s">
        <v>1041</v>
      </c>
      <c r="M98" s="156" t="s">
        <v>1042</v>
      </c>
      <c r="N98" s="156" t="s">
        <v>1043</v>
      </c>
      <c r="O98" s="156" t="s">
        <v>1044</v>
      </c>
      <c r="P98" s="67">
        <v>100</v>
      </c>
      <c r="Q98" s="156" t="s">
        <v>446</v>
      </c>
      <c r="R98" s="71">
        <v>43983</v>
      </c>
      <c r="S98" s="102">
        <v>44316</v>
      </c>
      <c r="T98" s="110"/>
      <c r="U98" s="110"/>
      <c r="V98" s="110"/>
      <c r="W98" s="159"/>
      <c r="X98" s="110"/>
      <c r="Y98" s="110"/>
      <c r="Z98" s="110"/>
      <c r="AA98" s="159"/>
      <c r="AB98" s="110"/>
      <c r="AC98" s="110"/>
      <c r="AD98" s="68">
        <v>40</v>
      </c>
      <c r="AE98" s="68" t="s">
        <v>1045</v>
      </c>
      <c r="AF98" s="110"/>
      <c r="AG98" s="110"/>
      <c r="AH98" s="78"/>
      <c r="AI98" s="77"/>
      <c r="AJ98" s="78"/>
      <c r="AK98" s="80"/>
      <c r="AL98" s="81"/>
      <c r="AM98" s="82"/>
      <c r="AN98" s="112"/>
      <c r="AO98" s="68"/>
      <c r="AP98" s="84"/>
      <c r="AQ98" s="85"/>
      <c r="AR98" s="67"/>
      <c r="AS98" s="122" t="s">
        <v>58</v>
      </c>
      <c r="AT98" s="113"/>
      <c r="AU98" s="87">
        <v>0</v>
      </c>
      <c r="AV98" s="67" t="s">
        <v>1016</v>
      </c>
      <c r="AW98" s="89" t="s">
        <v>58</v>
      </c>
      <c r="AX98" s="123">
        <v>3</v>
      </c>
      <c r="AY98" s="68" t="s">
        <v>1046</v>
      </c>
      <c r="AZ98" s="90" t="s">
        <v>58</v>
      </c>
      <c r="BA98" s="123">
        <v>3</v>
      </c>
      <c r="BB98" s="68" t="s">
        <v>1047</v>
      </c>
      <c r="BC98" s="84" t="s">
        <v>58</v>
      </c>
      <c r="BD98" s="94">
        <v>0.5</v>
      </c>
      <c r="BE98" s="68" t="s">
        <v>1048</v>
      </c>
      <c r="BF98" s="89" t="s">
        <v>58</v>
      </c>
    </row>
    <row r="99" spans="1:58" ht="159.75" customHeight="1">
      <c r="A99" s="67">
        <v>94</v>
      </c>
      <c r="B99" s="68">
        <v>203</v>
      </c>
      <c r="C99" s="155">
        <v>2020</v>
      </c>
      <c r="D99" s="155" t="s">
        <v>1009</v>
      </c>
      <c r="E99" s="155">
        <v>57</v>
      </c>
      <c r="F99" s="67" t="s">
        <v>1049</v>
      </c>
      <c r="G99" s="67">
        <v>1</v>
      </c>
      <c r="H99" s="155" t="s">
        <v>36</v>
      </c>
      <c r="I99" s="68" t="s">
        <v>171</v>
      </c>
      <c r="J99" s="156" t="s">
        <v>1028</v>
      </c>
      <c r="K99" s="68" t="s">
        <v>1029</v>
      </c>
      <c r="L99" s="156" t="s">
        <v>1050</v>
      </c>
      <c r="M99" s="156" t="s">
        <v>1051</v>
      </c>
      <c r="N99" s="156" t="s">
        <v>1052</v>
      </c>
      <c r="O99" s="156" t="s">
        <v>1053</v>
      </c>
      <c r="P99" s="67">
        <v>1</v>
      </c>
      <c r="Q99" s="156" t="s">
        <v>1054</v>
      </c>
      <c r="R99" s="71">
        <v>43983</v>
      </c>
      <c r="S99" s="102">
        <v>44286</v>
      </c>
      <c r="T99" s="110"/>
      <c r="U99" s="110"/>
      <c r="V99" s="110"/>
      <c r="W99" s="159"/>
      <c r="X99" s="110"/>
      <c r="Y99" s="110"/>
      <c r="Z99" s="110"/>
      <c r="AA99" s="68" t="s">
        <v>1055</v>
      </c>
      <c r="AB99" s="110"/>
      <c r="AC99" s="110"/>
      <c r="AD99" s="110"/>
      <c r="AE99" s="110"/>
      <c r="AF99" s="110"/>
      <c r="AG99" s="110"/>
      <c r="AH99" s="78"/>
      <c r="AI99" s="77"/>
      <c r="AJ99" s="78"/>
      <c r="AK99" s="80"/>
      <c r="AL99" s="81"/>
      <c r="AM99" s="82"/>
      <c r="AN99" s="112"/>
      <c r="AO99" s="68"/>
      <c r="AP99" s="84"/>
      <c r="AQ99" s="85"/>
      <c r="AR99" s="67"/>
      <c r="AS99" s="122" t="s">
        <v>58</v>
      </c>
      <c r="AT99" s="113"/>
      <c r="AU99" s="87">
        <v>0</v>
      </c>
      <c r="AV99" s="68" t="s">
        <v>1056</v>
      </c>
      <c r="AW99" s="89" t="s">
        <v>58</v>
      </c>
      <c r="AX99" s="87">
        <v>0</v>
      </c>
      <c r="AY99" s="68" t="s">
        <v>1057</v>
      </c>
      <c r="AZ99" s="90" t="s">
        <v>58</v>
      </c>
      <c r="BA99" s="87">
        <v>1</v>
      </c>
      <c r="BB99" s="68" t="s">
        <v>1058</v>
      </c>
      <c r="BC99" s="84" t="s">
        <v>57</v>
      </c>
      <c r="BD99" s="94">
        <v>1</v>
      </c>
      <c r="BE99" s="68" t="s">
        <v>1058</v>
      </c>
      <c r="BF99" s="89" t="s">
        <v>57</v>
      </c>
    </row>
    <row r="100" spans="1:58" ht="150.75" customHeight="1">
      <c r="A100" s="67">
        <v>95</v>
      </c>
      <c r="B100" s="68">
        <v>203</v>
      </c>
      <c r="C100" s="155">
        <v>2020</v>
      </c>
      <c r="D100" s="155" t="s">
        <v>1009</v>
      </c>
      <c r="E100" s="155">
        <v>57</v>
      </c>
      <c r="F100" s="67" t="s">
        <v>1059</v>
      </c>
      <c r="G100" s="67">
        <v>1</v>
      </c>
      <c r="H100" s="155" t="s">
        <v>36</v>
      </c>
      <c r="I100" s="68" t="s">
        <v>171</v>
      </c>
      <c r="J100" s="156" t="s">
        <v>1028</v>
      </c>
      <c r="K100" s="68" t="s">
        <v>1029</v>
      </c>
      <c r="L100" s="156" t="s">
        <v>1060</v>
      </c>
      <c r="M100" s="156" t="s">
        <v>1061</v>
      </c>
      <c r="N100" s="156" t="s">
        <v>1062</v>
      </c>
      <c r="O100" s="156" t="s">
        <v>1063</v>
      </c>
      <c r="P100" s="67">
        <v>1</v>
      </c>
      <c r="Q100" s="156" t="s">
        <v>1064</v>
      </c>
      <c r="R100" s="71">
        <v>43983</v>
      </c>
      <c r="S100" s="102">
        <v>44286</v>
      </c>
      <c r="T100" s="110"/>
      <c r="U100" s="110"/>
      <c r="V100" s="110"/>
      <c r="W100" s="159"/>
      <c r="X100" s="110"/>
      <c r="Y100" s="110"/>
      <c r="Z100" s="110"/>
      <c r="AA100" s="68" t="s">
        <v>1065</v>
      </c>
      <c r="AB100" s="110"/>
      <c r="AC100" s="110"/>
      <c r="AD100" s="110"/>
      <c r="AE100" s="110"/>
      <c r="AF100" s="110"/>
      <c r="AG100" s="110"/>
      <c r="AH100" s="78"/>
      <c r="AI100" s="77"/>
      <c r="AJ100" s="78"/>
      <c r="AK100" s="80"/>
      <c r="AL100" s="81"/>
      <c r="AM100" s="82"/>
      <c r="AN100" s="112"/>
      <c r="AO100" s="68"/>
      <c r="AP100" s="84"/>
      <c r="AQ100" s="85"/>
      <c r="AR100" s="67"/>
      <c r="AS100" s="122" t="s">
        <v>58</v>
      </c>
      <c r="AT100" s="113"/>
      <c r="AU100" s="87">
        <v>0</v>
      </c>
      <c r="AV100" s="68" t="s">
        <v>1066</v>
      </c>
      <c r="AW100" s="89" t="s">
        <v>58</v>
      </c>
      <c r="AX100" s="87">
        <v>0</v>
      </c>
      <c r="AY100" s="68" t="s">
        <v>1067</v>
      </c>
      <c r="AZ100" s="90" t="s">
        <v>58</v>
      </c>
      <c r="BA100" s="87">
        <v>1</v>
      </c>
      <c r="BB100" s="68" t="s">
        <v>1068</v>
      </c>
      <c r="BC100" s="84" t="s">
        <v>57</v>
      </c>
      <c r="BD100" s="94">
        <v>1</v>
      </c>
      <c r="BE100" s="68" t="s">
        <v>1069</v>
      </c>
      <c r="BF100" s="89" t="s">
        <v>57</v>
      </c>
    </row>
    <row r="101" spans="1:58" ht="208.5" customHeight="1">
      <c r="A101" s="67">
        <v>96</v>
      </c>
      <c r="B101" s="68">
        <v>203</v>
      </c>
      <c r="C101" s="155">
        <v>2020</v>
      </c>
      <c r="D101" s="155" t="s">
        <v>1009</v>
      </c>
      <c r="E101" s="155">
        <v>57</v>
      </c>
      <c r="F101" s="67" t="s">
        <v>1059</v>
      </c>
      <c r="G101" s="67">
        <v>2</v>
      </c>
      <c r="H101" s="155" t="s">
        <v>36</v>
      </c>
      <c r="I101" s="68" t="s">
        <v>171</v>
      </c>
      <c r="J101" s="156" t="s">
        <v>1028</v>
      </c>
      <c r="K101" s="68" t="s">
        <v>1029</v>
      </c>
      <c r="L101" s="156" t="s">
        <v>1060</v>
      </c>
      <c r="M101" s="156" t="s">
        <v>1070</v>
      </c>
      <c r="N101" s="156" t="s">
        <v>1071</v>
      </c>
      <c r="O101" s="156" t="s">
        <v>1072</v>
      </c>
      <c r="P101" s="67">
        <v>1</v>
      </c>
      <c r="Q101" s="156" t="s">
        <v>1064</v>
      </c>
      <c r="R101" s="71">
        <v>43983</v>
      </c>
      <c r="S101" s="102">
        <v>44286</v>
      </c>
      <c r="T101" s="110"/>
      <c r="U101" s="110"/>
      <c r="V101" s="110"/>
      <c r="W101" s="159"/>
      <c r="X101" s="110"/>
      <c r="Y101" s="110"/>
      <c r="Z101" s="110"/>
      <c r="AA101" s="68" t="s">
        <v>1073</v>
      </c>
      <c r="AB101" s="110"/>
      <c r="AC101" s="110"/>
      <c r="AD101" s="110"/>
      <c r="AE101" s="110"/>
      <c r="AF101" s="110"/>
      <c r="AG101" s="110"/>
      <c r="AH101" s="78"/>
      <c r="AI101" s="77"/>
      <c r="AJ101" s="78"/>
      <c r="AK101" s="80"/>
      <c r="AL101" s="81"/>
      <c r="AM101" s="82"/>
      <c r="AN101" s="112"/>
      <c r="AO101" s="68"/>
      <c r="AP101" s="84"/>
      <c r="AQ101" s="85"/>
      <c r="AR101" s="67"/>
      <c r="AS101" s="122" t="s">
        <v>58</v>
      </c>
      <c r="AT101" s="113"/>
      <c r="AU101" s="87">
        <v>0</v>
      </c>
      <c r="AV101" s="68" t="s">
        <v>1074</v>
      </c>
      <c r="AW101" s="89" t="s">
        <v>58</v>
      </c>
      <c r="AX101" s="87">
        <v>0.2</v>
      </c>
      <c r="AY101" s="68" t="s">
        <v>1075</v>
      </c>
      <c r="AZ101" s="90" t="s">
        <v>58</v>
      </c>
      <c r="BA101" s="87">
        <v>0.2</v>
      </c>
      <c r="BB101" s="68" t="s">
        <v>1076</v>
      </c>
      <c r="BC101" s="84" t="s">
        <v>58</v>
      </c>
      <c r="BD101" s="94">
        <v>1</v>
      </c>
      <c r="BE101" s="68" t="s">
        <v>1077</v>
      </c>
      <c r="BF101" s="89" t="s">
        <v>57</v>
      </c>
    </row>
    <row r="102" spans="1:58" ht="389.25" customHeight="1">
      <c r="A102" s="67">
        <v>97</v>
      </c>
      <c r="B102" s="68">
        <v>203</v>
      </c>
      <c r="C102" s="155">
        <v>2020</v>
      </c>
      <c r="D102" s="155" t="s">
        <v>1009</v>
      </c>
      <c r="E102" s="155">
        <v>57</v>
      </c>
      <c r="F102" s="67" t="s">
        <v>1078</v>
      </c>
      <c r="G102" s="67">
        <v>1</v>
      </c>
      <c r="H102" s="155" t="s">
        <v>36</v>
      </c>
      <c r="I102" s="68" t="s">
        <v>171</v>
      </c>
      <c r="J102" s="156" t="s">
        <v>1028</v>
      </c>
      <c r="K102" s="68" t="s">
        <v>1029</v>
      </c>
      <c r="L102" s="156" t="s">
        <v>1079</v>
      </c>
      <c r="M102" s="156" t="s">
        <v>1080</v>
      </c>
      <c r="N102" s="156" t="s">
        <v>1081</v>
      </c>
      <c r="O102" s="156" t="s">
        <v>1082</v>
      </c>
      <c r="P102" s="67">
        <v>100</v>
      </c>
      <c r="Q102" s="156" t="s">
        <v>1083</v>
      </c>
      <c r="R102" s="71">
        <v>43983</v>
      </c>
      <c r="S102" s="102">
        <v>44328</v>
      </c>
      <c r="T102" s="110"/>
      <c r="U102" s="110"/>
      <c r="V102" s="110"/>
      <c r="W102" s="159"/>
      <c r="X102" s="110"/>
      <c r="Y102" s="110"/>
      <c r="Z102" s="110"/>
      <c r="AA102" s="68" t="s">
        <v>1084</v>
      </c>
      <c r="AB102" s="110"/>
      <c r="AC102" s="110"/>
      <c r="AD102" s="110"/>
      <c r="AE102" s="110"/>
      <c r="AF102" s="110"/>
      <c r="AG102" s="68" t="s">
        <v>1085</v>
      </c>
      <c r="AH102" s="78"/>
      <c r="AI102" s="77"/>
      <c r="AJ102" s="78"/>
      <c r="AK102" s="80"/>
      <c r="AL102" s="81"/>
      <c r="AM102" s="82"/>
      <c r="AN102" s="112"/>
      <c r="AO102" s="68"/>
      <c r="AP102" s="84"/>
      <c r="AQ102" s="85"/>
      <c r="AR102" s="67"/>
      <c r="AS102" s="122" t="s">
        <v>58</v>
      </c>
      <c r="AT102" s="113"/>
      <c r="AU102" s="87">
        <v>0</v>
      </c>
      <c r="AV102" s="68" t="s">
        <v>1086</v>
      </c>
      <c r="AW102" s="89" t="s">
        <v>58</v>
      </c>
      <c r="AX102" s="87">
        <f>13/28</f>
        <v>0.4642857142857143</v>
      </c>
      <c r="AY102" s="69" t="s">
        <v>1087</v>
      </c>
      <c r="AZ102" s="90" t="s">
        <v>58</v>
      </c>
      <c r="BA102" s="87">
        <v>1</v>
      </c>
      <c r="BB102" s="69" t="s">
        <v>1088</v>
      </c>
      <c r="BC102" s="84" t="s">
        <v>57</v>
      </c>
      <c r="BD102" s="94">
        <v>1</v>
      </c>
      <c r="BE102" s="69" t="s">
        <v>1088</v>
      </c>
      <c r="BF102" s="89" t="s">
        <v>57</v>
      </c>
    </row>
    <row r="103" spans="1:58" ht="238.5" customHeight="1">
      <c r="A103" s="67">
        <v>98</v>
      </c>
      <c r="B103" s="68">
        <v>203</v>
      </c>
      <c r="C103" s="155">
        <v>2020</v>
      </c>
      <c r="D103" s="155" t="s">
        <v>1009</v>
      </c>
      <c r="E103" s="155">
        <v>57</v>
      </c>
      <c r="F103" s="67" t="s">
        <v>1089</v>
      </c>
      <c r="G103" s="67">
        <v>1</v>
      </c>
      <c r="H103" s="155" t="s">
        <v>36</v>
      </c>
      <c r="I103" s="68" t="s">
        <v>171</v>
      </c>
      <c r="J103" s="156" t="s">
        <v>1090</v>
      </c>
      <c r="K103" s="68" t="s">
        <v>422</v>
      </c>
      <c r="L103" s="156" t="s">
        <v>1091</v>
      </c>
      <c r="M103" s="156" t="s">
        <v>1092</v>
      </c>
      <c r="N103" s="156" t="s">
        <v>1093</v>
      </c>
      <c r="O103" s="156" t="s">
        <v>1094</v>
      </c>
      <c r="P103" s="67">
        <v>100</v>
      </c>
      <c r="Q103" s="157" t="s">
        <v>1095</v>
      </c>
      <c r="R103" s="71">
        <v>43983</v>
      </c>
      <c r="S103" s="102">
        <v>44328</v>
      </c>
      <c r="T103" s="110"/>
      <c r="U103" s="110"/>
      <c r="V103" s="110"/>
      <c r="W103" s="68"/>
      <c r="X103" s="110"/>
      <c r="Y103" s="110"/>
      <c r="Z103" s="110"/>
      <c r="AA103" s="68" t="s">
        <v>1096</v>
      </c>
      <c r="AB103" s="110"/>
      <c r="AC103" s="110"/>
      <c r="AD103" s="110"/>
      <c r="AE103" s="110"/>
      <c r="AF103" s="110"/>
      <c r="AG103" s="110"/>
      <c r="AH103" s="78"/>
      <c r="AI103" s="77"/>
      <c r="AJ103" s="78"/>
      <c r="AK103" s="80"/>
      <c r="AL103" s="81"/>
      <c r="AM103" s="82"/>
      <c r="AN103" s="112"/>
      <c r="AO103" s="68"/>
      <c r="AP103" s="84"/>
      <c r="AQ103" s="85"/>
      <c r="AR103" s="67"/>
      <c r="AS103" s="122" t="s">
        <v>58</v>
      </c>
      <c r="AT103" s="113"/>
      <c r="AU103" s="87">
        <v>0</v>
      </c>
      <c r="AV103" s="67" t="s">
        <v>1016</v>
      </c>
      <c r="AW103" s="89" t="s">
        <v>58</v>
      </c>
      <c r="AX103" s="87">
        <f>4/20</f>
        <v>0.2</v>
      </c>
      <c r="AY103" s="67" t="s">
        <v>1097</v>
      </c>
      <c r="AZ103" s="90" t="s">
        <v>58</v>
      </c>
      <c r="BA103" s="87">
        <f>4/20</f>
        <v>0.2</v>
      </c>
      <c r="BB103" s="67" t="s">
        <v>1098</v>
      </c>
      <c r="BC103" s="84" t="s">
        <v>58</v>
      </c>
      <c r="BD103" s="94">
        <f>5/20</f>
        <v>0.25</v>
      </c>
      <c r="BE103" s="67" t="s">
        <v>1099</v>
      </c>
      <c r="BF103" s="89" t="s">
        <v>58</v>
      </c>
    </row>
    <row r="104" spans="1:58" ht="101.25">
      <c r="A104" s="67">
        <v>99</v>
      </c>
      <c r="B104" s="68">
        <v>500</v>
      </c>
      <c r="C104" s="155">
        <v>2020</v>
      </c>
      <c r="D104" s="155" t="s">
        <v>1009</v>
      </c>
      <c r="E104" s="155">
        <v>57</v>
      </c>
      <c r="F104" s="162" t="s">
        <v>559</v>
      </c>
      <c r="G104" s="67">
        <v>1</v>
      </c>
      <c r="H104" s="155" t="s">
        <v>36</v>
      </c>
      <c r="I104" s="67" t="s">
        <v>73</v>
      </c>
      <c r="J104" s="156" t="s">
        <v>94</v>
      </c>
      <c r="K104" s="68" t="s">
        <v>27</v>
      </c>
      <c r="L104" s="156" t="s">
        <v>1100</v>
      </c>
      <c r="M104" s="156" t="s">
        <v>1101</v>
      </c>
      <c r="N104" s="156" t="s">
        <v>1102</v>
      </c>
      <c r="O104" s="156" t="s">
        <v>1103</v>
      </c>
      <c r="P104" s="67">
        <v>1</v>
      </c>
      <c r="Q104" s="156" t="s">
        <v>1104</v>
      </c>
      <c r="R104" s="71">
        <v>43983</v>
      </c>
      <c r="S104" s="102">
        <v>44316</v>
      </c>
      <c r="T104" s="110"/>
      <c r="U104" s="110"/>
      <c r="V104" s="110"/>
      <c r="W104" s="159"/>
      <c r="X104" s="110"/>
      <c r="Y104" s="110"/>
      <c r="Z104" s="110"/>
      <c r="AA104" s="159"/>
      <c r="AB104" s="110"/>
      <c r="AC104" s="68" t="s">
        <v>1105</v>
      </c>
      <c r="AD104" s="110"/>
      <c r="AE104" s="110"/>
      <c r="AF104" s="110"/>
      <c r="AG104" s="110"/>
      <c r="AH104" s="78"/>
      <c r="AI104" s="77"/>
      <c r="AJ104" s="78"/>
      <c r="AK104" s="80"/>
      <c r="AL104" s="81"/>
      <c r="AM104" s="82"/>
      <c r="AN104" s="112"/>
      <c r="AO104" s="68"/>
      <c r="AP104" s="84"/>
      <c r="AQ104" s="85"/>
      <c r="AR104" s="67"/>
      <c r="AS104" s="122" t="s">
        <v>58</v>
      </c>
      <c r="AT104" s="113"/>
      <c r="AU104" s="87">
        <v>0</v>
      </c>
      <c r="AV104" s="67" t="s">
        <v>1016</v>
      </c>
      <c r="AW104" s="89" t="s">
        <v>58</v>
      </c>
      <c r="AX104" s="123">
        <v>0</v>
      </c>
      <c r="AY104" s="67" t="s">
        <v>1017</v>
      </c>
      <c r="AZ104" s="90" t="s">
        <v>58</v>
      </c>
      <c r="BA104" s="123">
        <v>0</v>
      </c>
      <c r="BB104" s="67" t="s">
        <v>1106</v>
      </c>
      <c r="BC104" s="84" t="s">
        <v>58</v>
      </c>
      <c r="BD104" s="154"/>
      <c r="BE104" s="67"/>
      <c r="BF104" s="89" t="s">
        <v>58</v>
      </c>
    </row>
    <row r="105" spans="1:58" ht="157.5">
      <c r="A105" s="67">
        <v>100</v>
      </c>
      <c r="B105" s="159">
        <v>500</v>
      </c>
      <c r="C105" s="155">
        <v>2020</v>
      </c>
      <c r="D105" s="155" t="s">
        <v>1009</v>
      </c>
      <c r="E105" s="155">
        <v>57</v>
      </c>
      <c r="F105" s="162" t="s">
        <v>571</v>
      </c>
      <c r="G105" s="67">
        <v>1</v>
      </c>
      <c r="H105" s="155" t="s">
        <v>36</v>
      </c>
      <c r="I105" s="67" t="s">
        <v>73</v>
      </c>
      <c r="J105" s="156" t="s">
        <v>94</v>
      </c>
      <c r="K105" s="68" t="s">
        <v>422</v>
      </c>
      <c r="L105" s="156" t="s">
        <v>1107</v>
      </c>
      <c r="M105" s="156" t="s">
        <v>1108</v>
      </c>
      <c r="N105" s="156" t="s">
        <v>1109</v>
      </c>
      <c r="O105" s="156" t="s">
        <v>1110</v>
      </c>
      <c r="P105" s="67">
        <v>1</v>
      </c>
      <c r="Q105" s="156" t="s">
        <v>1104</v>
      </c>
      <c r="R105" s="71">
        <v>43983</v>
      </c>
      <c r="S105" s="102">
        <v>44316</v>
      </c>
      <c r="T105" s="110"/>
      <c r="U105" s="110"/>
      <c r="V105" s="110"/>
      <c r="W105" s="159"/>
      <c r="X105" s="110"/>
      <c r="Y105" s="110"/>
      <c r="Z105" s="110"/>
      <c r="AA105" s="159"/>
      <c r="AB105" s="110"/>
      <c r="AC105" s="68" t="s">
        <v>1111</v>
      </c>
      <c r="AD105" s="110"/>
      <c r="AE105" s="110"/>
      <c r="AF105" s="110"/>
      <c r="AG105" s="110"/>
      <c r="AH105" s="78"/>
      <c r="AI105" s="77"/>
      <c r="AJ105" s="78"/>
      <c r="AK105" s="80"/>
      <c r="AL105" s="81"/>
      <c r="AM105" s="82"/>
      <c r="AN105" s="112"/>
      <c r="AO105" s="68"/>
      <c r="AP105" s="84"/>
      <c r="AQ105" s="85"/>
      <c r="AR105" s="67"/>
      <c r="AS105" s="122" t="s">
        <v>58</v>
      </c>
      <c r="AT105" s="113"/>
      <c r="AU105" s="87">
        <v>0</v>
      </c>
      <c r="AV105" s="67" t="s">
        <v>1112</v>
      </c>
      <c r="AW105" s="89" t="s">
        <v>58</v>
      </c>
      <c r="AX105" s="123">
        <v>0</v>
      </c>
      <c r="AY105" s="67" t="s">
        <v>1017</v>
      </c>
      <c r="AZ105" s="90" t="s">
        <v>58</v>
      </c>
      <c r="BA105" s="123">
        <v>0</v>
      </c>
      <c r="BB105" s="67" t="s">
        <v>1106</v>
      </c>
      <c r="BC105" s="84" t="s">
        <v>58</v>
      </c>
      <c r="BD105" s="154"/>
      <c r="BE105" s="67" t="s">
        <v>1113</v>
      </c>
      <c r="BF105" s="89" t="s">
        <v>58</v>
      </c>
    </row>
    <row r="106" spans="1:58" ht="172.5" customHeight="1">
      <c r="A106" s="67">
        <v>101</v>
      </c>
      <c r="B106" s="159">
        <v>500</v>
      </c>
      <c r="C106" s="155">
        <v>2020</v>
      </c>
      <c r="D106" s="155" t="s">
        <v>1009</v>
      </c>
      <c r="E106" s="155">
        <v>57</v>
      </c>
      <c r="F106" s="162" t="s">
        <v>592</v>
      </c>
      <c r="G106" s="67">
        <v>1</v>
      </c>
      <c r="H106" s="155" t="s">
        <v>36</v>
      </c>
      <c r="I106" s="67" t="s">
        <v>73</v>
      </c>
      <c r="J106" s="156" t="s">
        <v>94</v>
      </c>
      <c r="K106" s="68" t="s">
        <v>422</v>
      </c>
      <c r="L106" s="156" t="s">
        <v>1114</v>
      </c>
      <c r="M106" s="156" t="s">
        <v>1115</v>
      </c>
      <c r="N106" s="156" t="s">
        <v>1116</v>
      </c>
      <c r="O106" s="156" t="s">
        <v>1117</v>
      </c>
      <c r="P106" s="67">
        <v>100</v>
      </c>
      <c r="Q106" s="157" t="s">
        <v>1118</v>
      </c>
      <c r="R106" s="71">
        <v>44002</v>
      </c>
      <c r="S106" s="102">
        <v>44316</v>
      </c>
      <c r="T106" s="110"/>
      <c r="U106" s="110"/>
      <c r="V106" s="110"/>
      <c r="W106" s="158" t="s">
        <v>1119</v>
      </c>
      <c r="X106" s="110"/>
      <c r="Y106" s="110"/>
      <c r="Z106" s="110"/>
      <c r="AA106" s="159"/>
      <c r="AB106" s="110"/>
      <c r="AC106" s="110"/>
      <c r="AD106" s="110"/>
      <c r="AE106" s="110"/>
      <c r="AF106" s="110"/>
      <c r="AG106" s="110"/>
      <c r="AH106" s="78"/>
      <c r="AI106" s="77"/>
      <c r="AJ106" s="78"/>
      <c r="AK106" s="80"/>
      <c r="AL106" s="81"/>
      <c r="AM106" s="82"/>
      <c r="AN106" s="112"/>
      <c r="AO106" s="68"/>
      <c r="AP106" s="84"/>
      <c r="AQ106" s="85"/>
      <c r="AR106" s="67"/>
      <c r="AS106" s="122" t="s">
        <v>58</v>
      </c>
      <c r="AT106" s="113"/>
      <c r="AU106" s="87">
        <v>0</v>
      </c>
      <c r="AV106" s="67" t="s">
        <v>1120</v>
      </c>
      <c r="AW106" s="89" t="s">
        <v>58</v>
      </c>
      <c r="AX106" s="123">
        <v>0</v>
      </c>
      <c r="AY106" s="67" t="s">
        <v>1121</v>
      </c>
      <c r="AZ106" s="90" t="s">
        <v>58</v>
      </c>
      <c r="BA106" s="123">
        <v>0</v>
      </c>
      <c r="BB106" s="67" t="s">
        <v>1121</v>
      </c>
      <c r="BC106" s="84" t="s">
        <v>58</v>
      </c>
      <c r="BD106" s="154">
        <v>0</v>
      </c>
      <c r="BE106" s="67" t="s">
        <v>1121</v>
      </c>
      <c r="BF106" s="89" t="s">
        <v>58</v>
      </c>
    </row>
    <row r="107" spans="1:58" ht="168.75">
      <c r="A107" s="67">
        <v>102</v>
      </c>
      <c r="B107" s="159">
        <v>500</v>
      </c>
      <c r="C107" s="155">
        <v>2020</v>
      </c>
      <c r="D107" s="155" t="s">
        <v>1009</v>
      </c>
      <c r="E107" s="155">
        <v>57</v>
      </c>
      <c r="F107" s="162" t="s">
        <v>214</v>
      </c>
      <c r="G107" s="67">
        <v>1</v>
      </c>
      <c r="H107" s="155" t="s">
        <v>36</v>
      </c>
      <c r="I107" s="67" t="s">
        <v>73</v>
      </c>
      <c r="J107" s="156" t="s">
        <v>94</v>
      </c>
      <c r="K107" s="68" t="s">
        <v>27</v>
      </c>
      <c r="L107" s="156" t="s">
        <v>1122</v>
      </c>
      <c r="M107" s="156" t="s">
        <v>1123</v>
      </c>
      <c r="N107" s="156" t="s">
        <v>1124</v>
      </c>
      <c r="O107" s="156" t="s">
        <v>1022</v>
      </c>
      <c r="P107" s="67">
        <v>1</v>
      </c>
      <c r="Q107" s="157" t="s">
        <v>1125</v>
      </c>
      <c r="R107" s="71">
        <v>43983</v>
      </c>
      <c r="S107" s="102">
        <v>44328</v>
      </c>
      <c r="T107" s="110"/>
      <c r="U107" s="110"/>
      <c r="V107" s="110"/>
      <c r="W107" s="158" t="s">
        <v>1126</v>
      </c>
      <c r="X107" s="110"/>
      <c r="Y107" s="110"/>
      <c r="Z107" s="110"/>
      <c r="AA107" s="159"/>
      <c r="AB107" s="110"/>
      <c r="AC107" s="110"/>
      <c r="AD107" s="110"/>
      <c r="AE107" s="110"/>
      <c r="AF107" s="110"/>
      <c r="AG107" s="110"/>
      <c r="AH107" s="78"/>
      <c r="AI107" s="77"/>
      <c r="AJ107" s="78"/>
      <c r="AK107" s="80"/>
      <c r="AL107" s="81"/>
      <c r="AM107" s="82"/>
      <c r="AN107" s="112"/>
      <c r="AO107" s="68"/>
      <c r="AP107" s="84"/>
      <c r="AQ107" s="85"/>
      <c r="AR107" s="67"/>
      <c r="AS107" s="122" t="s">
        <v>58</v>
      </c>
      <c r="AT107" s="113"/>
      <c r="AU107" s="87">
        <v>0</v>
      </c>
      <c r="AV107" s="67" t="s">
        <v>1127</v>
      </c>
      <c r="AW107" s="89" t="s">
        <v>58</v>
      </c>
      <c r="AX107" s="123">
        <v>0</v>
      </c>
      <c r="AY107" s="67" t="s">
        <v>1128</v>
      </c>
      <c r="AZ107" s="90" t="s">
        <v>58</v>
      </c>
      <c r="BA107" s="123">
        <v>0</v>
      </c>
      <c r="BB107" s="67" t="s">
        <v>1128</v>
      </c>
      <c r="BC107" s="84" t="s">
        <v>58</v>
      </c>
      <c r="BD107" s="154">
        <v>0</v>
      </c>
      <c r="BE107" s="67" t="s">
        <v>1128</v>
      </c>
      <c r="BF107" s="89" t="s">
        <v>58</v>
      </c>
    </row>
    <row r="108" spans="1:58" ht="101.25">
      <c r="A108" s="67">
        <v>103</v>
      </c>
      <c r="B108" s="159">
        <v>500</v>
      </c>
      <c r="C108" s="155">
        <v>2020</v>
      </c>
      <c r="D108" s="155" t="s">
        <v>1009</v>
      </c>
      <c r="E108" s="155">
        <v>57</v>
      </c>
      <c r="F108" s="162" t="s">
        <v>205</v>
      </c>
      <c r="G108" s="67">
        <v>1</v>
      </c>
      <c r="H108" s="155" t="s">
        <v>36</v>
      </c>
      <c r="I108" s="67" t="s">
        <v>73</v>
      </c>
      <c r="J108" s="156" t="s">
        <v>94</v>
      </c>
      <c r="K108" s="68" t="s">
        <v>27</v>
      </c>
      <c r="L108" s="156" t="s">
        <v>1129</v>
      </c>
      <c r="M108" s="156" t="s">
        <v>1130</v>
      </c>
      <c r="N108" s="156" t="s">
        <v>1131</v>
      </c>
      <c r="O108" s="156" t="s">
        <v>1132</v>
      </c>
      <c r="P108" s="67">
        <v>1</v>
      </c>
      <c r="Q108" s="156" t="s">
        <v>1104</v>
      </c>
      <c r="R108" s="71">
        <v>43983</v>
      </c>
      <c r="S108" s="102">
        <v>44316</v>
      </c>
      <c r="T108" s="110"/>
      <c r="U108" s="110"/>
      <c r="V108" s="110"/>
      <c r="W108" s="159"/>
      <c r="X108" s="110"/>
      <c r="Y108" s="110"/>
      <c r="Z108" s="110"/>
      <c r="AA108" s="159"/>
      <c r="AB108" s="110"/>
      <c r="AC108" s="68" t="s">
        <v>1133</v>
      </c>
      <c r="AD108" s="110"/>
      <c r="AE108" s="110"/>
      <c r="AF108" s="110"/>
      <c r="AG108" s="110"/>
      <c r="AH108" s="78"/>
      <c r="AI108" s="77"/>
      <c r="AJ108" s="78"/>
      <c r="AK108" s="80"/>
      <c r="AL108" s="81"/>
      <c r="AM108" s="82"/>
      <c r="AN108" s="112"/>
      <c r="AO108" s="68"/>
      <c r="AP108" s="84"/>
      <c r="AQ108" s="85"/>
      <c r="AR108" s="67"/>
      <c r="AS108" s="122" t="s">
        <v>58</v>
      </c>
      <c r="AT108" s="113"/>
      <c r="AU108" s="87">
        <v>0</v>
      </c>
      <c r="AV108" s="67" t="s">
        <v>1016</v>
      </c>
      <c r="AW108" s="89" t="s">
        <v>58</v>
      </c>
      <c r="AX108" s="123">
        <v>0</v>
      </c>
      <c r="AY108" s="67" t="s">
        <v>1134</v>
      </c>
      <c r="AZ108" s="90" t="s">
        <v>58</v>
      </c>
      <c r="BA108" s="123">
        <v>0</v>
      </c>
      <c r="BB108" s="67" t="s">
        <v>1135</v>
      </c>
      <c r="BC108" s="84" t="s">
        <v>58</v>
      </c>
      <c r="BD108" s="154"/>
      <c r="BE108" s="67" t="s">
        <v>1136</v>
      </c>
      <c r="BF108" s="89" t="s">
        <v>58</v>
      </c>
    </row>
    <row r="109" spans="1:58" ht="180">
      <c r="A109" s="67">
        <v>104</v>
      </c>
      <c r="B109" s="159">
        <v>500</v>
      </c>
      <c r="C109" s="155">
        <v>2020</v>
      </c>
      <c r="D109" s="155" t="s">
        <v>1009</v>
      </c>
      <c r="E109" s="155">
        <v>57</v>
      </c>
      <c r="F109" s="162" t="s">
        <v>619</v>
      </c>
      <c r="G109" s="67">
        <v>1</v>
      </c>
      <c r="H109" s="155" t="s">
        <v>36</v>
      </c>
      <c r="I109" s="67" t="s">
        <v>73</v>
      </c>
      <c r="J109" s="156" t="s">
        <v>94</v>
      </c>
      <c r="K109" s="68" t="s">
        <v>27</v>
      </c>
      <c r="L109" s="156" t="s">
        <v>1137</v>
      </c>
      <c r="M109" s="156" t="s">
        <v>1138</v>
      </c>
      <c r="N109" s="156" t="s">
        <v>1139</v>
      </c>
      <c r="O109" s="156" t="s">
        <v>1140</v>
      </c>
      <c r="P109" s="67">
        <v>1</v>
      </c>
      <c r="Q109" s="156" t="s">
        <v>1104</v>
      </c>
      <c r="R109" s="71">
        <v>44002</v>
      </c>
      <c r="S109" s="102">
        <v>44316</v>
      </c>
      <c r="T109" s="110"/>
      <c r="U109" s="110"/>
      <c r="V109" s="110"/>
      <c r="W109" s="159"/>
      <c r="X109" s="110"/>
      <c r="Y109" s="110"/>
      <c r="Z109" s="110"/>
      <c r="AA109" s="159"/>
      <c r="AB109" s="110"/>
      <c r="AC109" s="153" t="s">
        <v>1141</v>
      </c>
      <c r="AD109" s="110"/>
      <c r="AE109" s="110"/>
      <c r="AF109" s="110"/>
      <c r="AG109" s="110"/>
      <c r="AH109" s="78"/>
      <c r="AI109" s="77"/>
      <c r="AJ109" s="78"/>
      <c r="AK109" s="80"/>
      <c r="AL109" s="81"/>
      <c r="AM109" s="82"/>
      <c r="AN109" s="112"/>
      <c r="AO109" s="68"/>
      <c r="AP109" s="84"/>
      <c r="AQ109" s="85"/>
      <c r="AR109" s="67"/>
      <c r="AS109" s="122" t="s">
        <v>58</v>
      </c>
      <c r="AT109" s="113"/>
      <c r="AU109" s="87">
        <v>0</v>
      </c>
      <c r="AV109" s="67" t="s">
        <v>1016</v>
      </c>
      <c r="AW109" s="89" t="s">
        <v>58</v>
      </c>
      <c r="AX109" s="123">
        <v>0</v>
      </c>
      <c r="AY109" s="67" t="s">
        <v>1134</v>
      </c>
      <c r="AZ109" s="90" t="s">
        <v>58</v>
      </c>
      <c r="BA109" s="123">
        <v>0</v>
      </c>
      <c r="BB109" s="67" t="s">
        <v>1135</v>
      </c>
      <c r="BC109" s="84" t="s">
        <v>58</v>
      </c>
      <c r="BD109" s="154"/>
      <c r="BE109" s="67" t="s">
        <v>1142</v>
      </c>
      <c r="BF109" s="89" t="s">
        <v>58</v>
      </c>
    </row>
    <row r="110" spans="1:58" ht="39.75" customHeight="1">
      <c r="A110" s="67">
        <v>105</v>
      </c>
      <c r="B110" s="159">
        <v>500</v>
      </c>
      <c r="C110" s="155">
        <v>2020</v>
      </c>
      <c r="D110" s="155" t="s">
        <v>1009</v>
      </c>
      <c r="E110" s="155">
        <v>57</v>
      </c>
      <c r="F110" s="162" t="s">
        <v>224</v>
      </c>
      <c r="G110" s="67">
        <v>1</v>
      </c>
      <c r="H110" s="155" t="s">
        <v>36</v>
      </c>
      <c r="I110" s="67" t="s">
        <v>73</v>
      </c>
      <c r="J110" s="156" t="s">
        <v>94</v>
      </c>
      <c r="K110" s="68" t="s">
        <v>422</v>
      </c>
      <c r="L110" s="156" t="s">
        <v>1143</v>
      </c>
      <c r="M110" s="156" t="s">
        <v>1144</v>
      </c>
      <c r="N110" s="156" t="s">
        <v>1021</v>
      </c>
      <c r="O110" s="156" t="s">
        <v>1145</v>
      </c>
      <c r="P110" s="67">
        <v>1</v>
      </c>
      <c r="Q110" s="156" t="s">
        <v>1146</v>
      </c>
      <c r="R110" s="71">
        <v>43983</v>
      </c>
      <c r="S110" s="102">
        <v>44328</v>
      </c>
      <c r="T110" s="110"/>
      <c r="U110" s="110"/>
      <c r="V110" s="110"/>
      <c r="W110" s="159"/>
      <c r="X110" s="163">
        <v>1</v>
      </c>
      <c r="Y110" s="68" t="s">
        <v>1147</v>
      </c>
      <c r="Z110" s="110"/>
      <c r="AA110" s="159"/>
      <c r="AB110" s="110"/>
      <c r="AC110" s="110"/>
      <c r="AD110" s="110"/>
      <c r="AE110" s="110"/>
      <c r="AF110" s="110"/>
      <c r="AG110" s="110"/>
      <c r="AH110" s="78"/>
      <c r="AI110" s="77"/>
      <c r="AJ110" s="78"/>
      <c r="AK110" s="80"/>
      <c r="AL110" s="81"/>
      <c r="AM110" s="82"/>
      <c r="AN110" s="70"/>
      <c r="AO110" s="68"/>
      <c r="AP110" s="84"/>
      <c r="AQ110" s="85"/>
      <c r="AR110" s="67"/>
      <c r="AS110" s="122" t="s">
        <v>58</v>
      </c>
      <c r="AT110" s="113"/>
      <c r="AU110" s="87">
        <v>0</v>
      </c>
      <c r="AV110" s="68" t="s">
        <v>1148</v>
      </c>
      <c r="AW110" s="89" t="s">
        <v>58</v>
      </c>
      <c r="AX110" s="87"/>
      <c r="AY110" s="68"/>
      <c r="AZ110" s="90" t="s">
        <v>58</v>
      </c>
      <c r="BA110" s="87"/>
      <c r="BB110" s="68"/>
      <c r="BC110" s="84" t="s">
        <v>58</v>
      </c>
      <c r="BD110" s="154"/>
      <c r="BE110" s="67"/>
      <c r="BF110" s="89" t="s">
        <v>58</v>
      </c>
    </row>
    <row r="111" spans="1:58" ht="135">
      <c r="A111" s="164">
        <v>106</v>
      </c>
      <c r="B111" s="165">
        <v>500</v>
      </c>
      <c r="C111" s="166">
        <v>2020</v>
      </c>
      <c r="D111" s="166" t="s">
        <v>1009</v>
      </c>
      <c r="E111" s="166">
        <v>57</v>
      </c>
      <c r="F111" s="167" t="s">
        <v>241</v>
      </c>
      <c r="G111" s="164">
        <v>1</v>
      </c>
      <c r="H111" s="166" t="s">
        <v>36</v>
      </c>
      <c r="I111" s="164" t="s">
        <v>242</v>
      </c>
      <c r="J111" s="168" t="s">
        <v>1149</v>
      </c>
      <c r="K111" s="169" t="s">
        <v>27</v>
      </c>
      <c r="L111" s="168" t="s">
        <v>1150</v>
      </c>
      <c r="M111" s="168" t="s">
        <v>1151</v>
      </c>
      <c r="N111" s="168" t="s">
        <v>1152</v>
      </c>
      <c r="O111" s="168" t="s">
        <v>1153</v>
      </c>
      <c r="P111" s="164">
        <v>4</v>
      </c>
      <c r="Q111" s="168" t="s">
        <v>446</v>
      </c>
      <c r="R111" s="170">
        <v>43983</v>
      </c>
      <c r="S111" s="171">
        <v>44196</v>
      </c>
      <c r="T111" s="110"/>
      <c r="U111" s="110"/>
      <c r="V111" s="110"/>
      <c r="W111" s="159"/>
      <c r="X111" s="110"/>
      <c r="Y111" s="110"/>
      <c r="Z111" s="110"/>
      <c r="AA111" s="159"/>
      <c r="AB111" s="110"/>
      <c r="AC111" s="110"/>
      <c r="AD111" s="172">
        <v>100</v>
      </c>
      <c r="AE111" s="172" t="s">
        <v>1154</v>
      </c>
      <c r="AF111" s="110"/>
      <c r="AG111" s="110"/>
      <c r="AH111" s="78"/>
      <c r="AI111" s="77"/>
      <c r="AJ111" s="78"/>
      <c r="AK111" s="80"/>
      <c r="AL111" s="81"/>
      <c r="AM111" s="82"/>
      <c r="AN111" s="112"/>
      <c r="AO111" s="68"/>
      <c r="AP111" s="84"/>
      <c r="AQ111" s="85"/>
      <c r="AR111" s="67"/>
      <c r="AS111" s="122" t="s">
        <v>58</v>
      </c>
      <c r="AT111" s="113"/>
      <c r="AU111" s="87">
        <v>0</v>
      </c>
      <c r="AV111" s="67" t="s">
        <v>1155</v>
      </c>
      <c r="AW111" s="89" t="s">
        <v>58</v>
      </c>
      <c r="AX111" s="123">
        <v>0</v>
      </c>
      <c r="AY111" s="67" t="s">
        <v>1017</v>
      </c>
      <c r="AZ111" s="90" t="s">
        <v>58</v>
      </c>
      <c r="BA111" s="87">
        <v>1</v>
      </c>
      <c r="BB111" s="118" t="s">
        <v>1156</v>
      </c>
      <c r="BC111" s="84" t="s">
        <v>57</v>
      </c>
      <c r="BD111" s="94">
        <v>1</v>
      </c>
      <c r="BE111" s="118" t="s">
        <v>1156</v>
      </c>
      <c r="BF111" s="89" t="s">
        <v>57</v>
      </c>
    </row>
    <row r="112" spans="1:58" ht="135">
      <c r="A112" s="164">
        <v>107</v>
      </c>
      <c r="B112" s="165">
        <v>500</v>
      </c>
      <c r="C112" s="166">
        <v>2020</v>
      </c>
      <c r="D112" s="166" t="s">
        <v>1009</v>
      </c>
      <c r="E112" s="166">
        <v>57</v>
      </c>
      <c r="F112" s="167" t="s">
        <v>253</v>
      </c>
      <c r="G112" s="164">
        <v>1</v>
      </c>
      <c r="H112" s="166" t="s">
        <v>36</v>
      </c>
      <c r="I112" s="164" t="s">
        <v>242</v>
      </c>
      <c r="J112" s="168" t="s">
        <v>1149</v>
      </c>
      <c r="K112" s="169" t="s">
        <v>422</v>
      </c>
      <c r="L112" s="168" t="s">
        <v>1157</v>
      </c>
      <c r="M112" s="168" t="s">
        <v>1158</v>
      </c>
      <c r="N112" s="168" t="s">
        <v>1152</v>
      </c>
      <c r="O112" s="168" t="s">
        <v>1153</v>
      </c>
      <c r="P112" s="164">
        <v>4</v>
      </c>
      <c r="Q112" s="168" t="s">
        <v>446</v>
      </c>
      <c r="R112" s="170">
        <v>44002</v>
      </c>
      <c r="S112" s="171">
        <v>44196</v>
      </c>
      <c r="T112" s="110"/>
      <c r="U112" s="110"/>
      <c r="V112" s="110"/>
      <c r="W112" s="159"/>
      <c r="X112" s="110"/>
      <c r="Y112" s="110"/>
      <c r="Z112" s="110"/>
      <c r="AA112" s="159"/>
      <c r="AB112" s="110"/>
      <c r="AC112" s="110"/>
      <c r="AD112" s="68">
        <v>100</v>
      </c>
      <c r="AE112" s="68" t="s">
        <v>1159</v>
      </c>
      <c r="AF112" s="110"/>
      <c r="AG112" s="110"/>
      <c r="AH112" s="78"/>
      <c r="AI112" s="77"/>
      <c r="AJ112" s="78"/>
      <c r="AK112" s="80"/>
      <c r="AL112" s="81"/>
      <c r="AM112" s="82"/>
      <c r="AN112" s="112"/>
      <c r="AO112" s="68"/>
      <c r="AP112" s="84"/>
      <c r="AQ112" s="85"/>
      <c r="AR112" s="67"/>
      <c r="AS112" s="122" t="s">
        <v>58</v>
      </c>
      <c r="AT112" s="113"/>
      <c r="AU112" s="87">
        <v>0</v>
      </c>
      <c r="AV112" s="67" t="s">
        <v>1016</v>
      </c>
      <c r="AW112" s="89" t="s">
        <v>58</v>
      </c>
      <c r="AX112" s="123">
        <v>0</v>
      </c>
      <c r="AY112" s="67" t="s">
        <v>1017</v>
      </c>
      <c r="AZ112" s="90" t="s">
        <v>58</v>
      </c>
      <c r="BA112" s="87">
        <v>1</v>
      </c>
      <c r="BB112" s="118" t="s">
        <v>1156</v>
      </c>
      <c r="BC112" s="84" t="s">
        <v>57</v>
      </c>
      <c r="BD112" s="94">
        <v>1</v>
      </c>
      <c r="BE112" s="118" t="s">
        <v>1156</v>
      </c>
      <c r="BF112" s="89" t="s">
        <v>57</v>
      </c>
    </row>
    <row r="113" spans="1:58" ht="135.75" customHeight="1">
      <c r="A113" s="67">
        <v>108</v>
      </c>
      <c r="B113" s="159">
        <v>500</v>
      </c>
      <c r="C113" s="155">
        <v>2020</v>
      </c>
      <c r="D113" s="155" t="s">
        <v>1009</v>
      </c>
      <c r="E113" s="155">
        <v>57</v>
      </c>
      <c r="F113" s="173" t="s">
        <v>253</v>
      </c>
      <c r="G113" s="67">
        <v>2</v>
      </c>
      <c r="H113" s="155" t="s">
        <v>36</v>
      </c>
      <c r="I113" s="67" t="s">
        <v>242</v>
      </c>
      <c r="J113" s="156" t="s">
        <v>1149</v>
      </c>
      <c r="K113" s="68" t="s">
        <v>422</v>
      </c>
      <c r="L113" s="174" t="s">
        <v>1157</v>
      </c>
      <c r="M113" s="156" t="s">
        <v>1160</v>
      </c>
      <c r="N113" s="156" t="s">
        <v>1161</v>
      </c>
      <c r="O113" s="156" t="s">
        <v>1162</v>
      </c>
      <c r="P113" s="67">
        <v>100</v>
      </c>
      <c r="Q113" s="156" t="s">
        <v>446</v>
      </c>
      <c r="R113" s="71">
        <v>43983</v>
      </c>
      <c r="S113" s="71">
        <v>44328</v>
      </c>
      <c r="T113" s="110"/>
      <c r="U113" s="110"/>
      <c r="V113" s="110"/>
      <c r="W113" s="159"/>
      <c r="X113" s="110"/>
      <c r="Y113" s="110"/>
      <c r="Z113" s="110"/>
      <c r="AA113" s="159"/>
      <c r="AB113" s="110"/>
      <c r="AC113" s="110"/>
      <c r="AD113" s="68">
        <v>90</v>
      </c>
      <c r="AE113" s="68" t="s">
        <v>1163</v>
      </c>
      <c r="AF113" s="110"/>
      <c r="AG113" s="110"/>
      <c r="AH113" s="78"/>
      <c r="AI113" s="77"/>
      <c r="AJ113" s="78"/>
      <c r="AK113" s="80"/>
      <c r="AL113" s="81"/>
      <c r="AM113" s="82"/>
      <c r="AN113" s="112"/>
      <c r="AO113" s="68"/>
      <c r="AP113" s="84"/>
      <c r="AQ113" s="85"/>
      <c r="AR113" s="67"/>
      <c r="AS113" s="98" t="s">
        <v>58</v>
      </c>
      <c r="AT113" s="113"/>
      <c r="AU113" s="87">
        <v>0</v>
      </c>
      <c r="AV113" s="67" t="s">
        <v>1016</v>
      </c>
      <c r="AW113" s="89" t="s">
        <v>58</v>
      </c>
      <c r="AX113" s="123"/>
      <c r="AY113" s="67"/>
      <c r="AZ113" s="90" t="s">
        <v>58</v>
      </c>
      <c r="BA113" s="123"/>
      <c r="BB113" s="68" t="s">
        <v>1164</v>
      </c>
      <c r="BC113" s="84" t="s">
        <v>58</v>
      </c>
      <c r="BD113" s="94">
        <f>5/6</f>
        <v>0.83333333333333337</v>
      </c>
      <c r="BE113" s="68" t="s">
        <v>1165</v>
      </c>
      <c r="BF113" s="89" t="s">
        <v>58</v>
      </c>
    </row>
    <row r="114" spans="1:58" ht="123.75">
      <c r="A114" s="67">
        <v>109</v>
      </c>
      <c r="B114" s="68">
        <v>500</v>
      </c>
      <c r="C114" s="155">
        <v>2020</v>
      </c>
      <c r="D114" s="155" t="s">
        <v>1009</v>
      </c>
      <c r="E114" s="67">
        <v>507</v>
      </c>
      <c r="F114" s="175">
        <v>43833</v>
      </c>
      <c r="G114" s="67">
        <v>1</v>
      </c>
      <c r="H114" s="155" t="s">
        <v>48</v>
      </c>
      <c r="I114" s="155" t="s">
        <v>73</v>
      </c>
      <c r="J114" s="155" t="s">
        <v>421</v>
      </c>
      <c r="K114" s="68" t="s">
        <v>27</v>
      </c>
      <c r="L114" s="156" t="s">
        <v>1166</v>
      </c>
      <c r="M114" s="156" t="s">
        <v>1167</v>
      </c>
      <c r="N114" s="156" t="s">
        <v>1168</v>
      </c>
      <c r="O114" s="156" t="s">
        <v>1169</v>
      </c>
      <c r="P114" s="67">
        <v>1</v>
      </c>
      <c r="Q114" s="156" t="s">
        <v>378</v>
      </c>
      <c r="R114" s="71">
        <v>44020</v>
      </c>
      <c r="S114" s="71">
        <v>44286</v>
      </c>
      <c r="T114" s="110"/>
      <c r="U114" s="110"/>
      <c r="V114" s="110"/>
      <c r="W114" s="159"/>
      <c r="X114" s="110"/>
      <c r="Y114" s="110"/>
      <c r="Z114" s="110"/>
      <c r="AA114" s="159"/>
      <c r="AB114" s="110"/>
      <c r="AC114" s="176" t="s">
        <v>1170</v>
      </c>
      <c r="AD114" s="110"/>
      <c r="AE114" s="110"/>
      <c r="AF114" s="110"/>
      <c r="AG114" s="110"/>
      <c r="AH114" s="78"/>
      <c r="AI114" s="77"/>
      <c r="AJ114" s="78"/>
      <c r="AK114" s="80"/>
      <c r="AL114" s="81"/>
      <c r="AM114" s="82"/>
      <c r="AN114" s="112"/>
      <c r="AO114" s="68"/>
      <c r="AP114" s="84"/>
      <c r="AQ114" s="85"/>
      <c r="AR114" s="67"/>
      <c r="AS114" s="98" t="s">
        <v>58</v>
      </c>
      <c r="AT114" s="113"/>
      <c r="AU114" s="87">
        <v>0</v>
      </c>
      <c r="AV114" s="67" t="s">
        <v>1016</v>
      </c>
      <c r="AW114" s="89" t="s">
        <v>58</v>
      </c>
      <c r="AX114" s="123">
        <v>0</v>
      </c>
      <c r="AY114" s="67" t="s">
        <v>1017</v>
      </c>
      <c r="AZ114" s="90" t="s">
        <v>58</v>
      </c>
      <c r="BA114" s="123">
        <v>0</v>
      </c>
      <c r="BB114" s="67" t="s">
        <v>1106</v>
      </c>
      <c r="BC114" s="84" t="s">
        <v>58</v>
      </c>
      <c r="BD114" s="154"/>
      <c r="BE114" s="67" t="s">
        <v>1142</v>
      </c>
      <c r="BF114" s="89" t="s">
        <v>58</v>
      </c>
    </row>
    <row r="115" spans="1:58" ht="101.25">
      <c r="A115" s="67">
        <v>110</v>
      </c>
      <c r="B115" s="68">
        <v>500</v>
      </c>
      <c r="C115" s="155">
        <v>2020</v>
      </c>
      <c r="D115" s="155" t="s">
        <v>1009</v>
      </c>
      <c r="E115" s="67">
        <v>507</v>
      </c>
      <c r="F115" s="175">
        <v>43833</v>
      </c>
      <c r="G115" s="67">
        <v>2</v>
      </c>
      <c r="H115" s="155" t="s">
        <v>48</v>
      </c>
      <c r="I115" s="155" t="s">
        <v>73</v>
      </c>
      <c r="J115" s="155" t="s">
        <v>421</v>
      </c>
      <c r="K115" s="68" t="s">
        <v>27</v>
      </c>
      <c r="L115" s="156" t="s">
        <v>1166</v>
      </c>
      <c r="M115" s="156" t="s">
        <v>1171</v>
      </c>
      <c r="N115" s="156" t="s">
        <v>1172</v>
      </c>
      <c r="O115" s="156" t="s">
        <v>1173</v>
      </c>
      <c r="P115" s="67">
        <v>1</v>
      </c>
      <c r="Q115" s="156" t="s">
        <v>378</v>
      </c>
      <c r="R115" s="71">
        <v>44020</v>
      </c>
      <c r="S115" s="71">
        <v>44286</v>
      </c>
      <c r="T115" s="110"/>
      <c r="U115" s="110"/>
      <c r="V115" s="110"/>
      <c r="W115" s="159"/>
      <c r="X115" s="110"/>
      <c r="Y115" s="110"/>
      <c r="Z115" s="110"/>
      <c r="AA115" s="68"/>
      <c r="AB115" s="110"/>
      <c r="AC115" s="176" t="s">
        <v>1174</v>
      </c>
      <c r="AD115" s="110"/>
      <c r="AE115" s="110"/>
      <c r="AF115" s="110"/>
      <c r="AG115" s="110"/>
      <c r="AH115" s="78"/>
      <c r="AI115" s="77"/>
      <c r="AJ115" s="78"/>
      <c r="AK115" s="80"/>
      <c r="AL115" s="81"/>
      <c r="AM115" s="82"/>
      <c r="AN115" s="112"/>
      <c r="AO115" s="68"/>
      <c r="AP115" s="84"/>
      <c r="AQ115" s="85"/>
      <c r="AR115" s="67"/>
      <c r="AS115" s="98" t="s">
        <v>58</v>
      </c>
      <c r="AT115" s="113"/>
      <c r="AU115" s="87">
        <v>0</v>
      </c>
      <c r="AV115" s="67" t="s">
        <v>1016</v>
      </c>
      <c r="AW115" s="89" t="s">
        <v>58</v>
      </c>
      <c r="AX115" s="123">
        <v>0</v>
      </c>
      <c r="AY115" s="67" t="s">
        <v>1017</v>
      </c>
      <c r="AZ115" s="90" t="s">
        <v>58</v>
      </c>
      <c r="BA115" s="123">
        <v>0</v>
      </c>
      <c r="BB115" s="67" t="s">
        <v>1017</v>
      </c>
      <c r="BC115" s="84" t="s">
        <v>58</v>
      </c>
      <c r="BD115" s="154"/>
      <c r="BE115" s="67" t="s">
        <v>1142</v>
      </c>
      <c r="BF115" s="89" t="s">
        <v>58</v>
      </c>
    </row>
    <row r="116" spans="1:58" ht="135">
      <c r="A116" s="67">
        <v>111</v>
      </c>
      <c r="B116" s="68">
        <v>500</v>
      </c>
      <c r="C116" s="155">
        <v>2020</v>
      </c>
      <c r="D116" s="155" t="s">
        <v>1009</v>
      </c>
      <c r="E116" s="67">
        <v>507</v>
      </c>
      <c r="F116" s="175">
        <v>43864</v>
      </c>
      <c r="G116" s="67">
        <v>1</v>
      </c>
      <c r="H116" s="155" t="s">
        <v>48</v>
      </c>
      <c r="I116" s="155" t="s">
        <v>73</v>
      </c>
      <c r="J116" s="155" t="s">
        <v>421</v>
      </c>
      <c r="K116" s="159" t="s">
        <v>27</v>
      </c>
      <c r="L116" s="156" t="s">
        <v>1175</v>
      </c>
      <c r="M116" s="156" t="s">
        <v>1167</v>
      </c>
      <c r="N116" s="156" t="s">
        <v>1168</v>
      </c>
      <c r="O116" s="156" t="s">
        <v>1169</v>
      </c>
      <c r="P116" s="67">
        <v>1</v>
      </c>
      <c r="Q116" s="156" t="s">
        <v>378</v>
      </c>
      <c r="R116" s="71">
        <v>44020</v>
      </c>
      <c r="S116" s="71">
        <v>44286</v>
      </c>
      <c r="T116" s="110"/>
      <c r="U116" s="110"/>
      <c r="V116" s="110"/>
      <c r="W116" s="159"/>
      <c r="X116" s="110"/>
      <c r="Y116" s="110"/>
      <c r="Z116" s="110"/>
      <c r="AA116" s="159"/>
      <c r="AB116" s="110"/>
      <c r="AC116" s="176" t="s">
        <v>1170</v>
      </c>
      <c r="AD116" s="110"/>
      <c r="AE116" s="110"/>
      <c r="AF116" s="110"/>
      <c r="AG116" s="110"/>
      <c r="AH116" s="78"/>
      <c r="AI116" s="77"/>
      <c r="AJ116" s="78"/>
      <c r="AK116" s="80"/>
      <c r="AL116" s="81"/>
      <c r="AM116" s="82"/>
      <c r="AN116" s="112"/>
      <c r="AO116" s="68"/>
      <c r="AP116" s="84"/>
      <c r="AQ116" s="85"/>
      <c r="AR116" s="67"/>
      <c r="AS116" s="98" t="s">
        <v>58</v>
      </c>
      <c r="AT116" s="113"/>
      <c r="AU116" s="87">
        <v>0</v>
      </c>
      <c r="AV116" s="67" t="s">
        <v>1016</v>
      </c>
      <c r="AW116" s="89" t="s">
        <v>58</v>
      </c>
      <c r="AX116" s="123"/>
      <c r="AY116" s="67" t="s">
        <v>1017</v>
      </c>
      <c r="AZ116" s="90" t="s">
        <v>58</v>
      </c>
      <c r="BA116" s="123"/>
      <c r="BB116" s="67" t="s">
        <v>1017</v>
      </c>
      <c r="BC116" s="84" t="s">
        <v>58</v>
      </c>
      <c r="BD116" s="154"/>
      <c r="BE116" s="67" t="s">
        <v>1142</v>
      </c>
      <c r="BF116" s="89" t="s">
        <v>58</v>
      </c>
    </row>
    <row r="117" spans="1:58" ht="101.25">
      <c r="A117" s="67">
        <v>112</v>
      </c>
      <c r="B117" s="68">
        <v>500</v>
      </c>
      <c r="C117" s="155">
        <v>2020</v>
      </c>
      <c r="D117" s="155" t="s">
        <v>1009</v>
      </c>
      <c r="E117" s="67">
        <v>507</v>
      </c>
      <c r="F117" s="175">
        <v>43864</v>
      </c>
      <c r="G117" s="67">
        <v>2</v>
      </c>
      <c r="H117" s="155" t="s">
        <v>48</v>
      </c>
      <c r="I117" s="155" t="s">
        <v>73</v>
      </c>
      <c r="J117" s="155" t="s">
        <v>421</v>
      </c>
      <c r="K117" s="159" t="s">
        <v>27</v>
      </c>
      <c r="L117" s="156" t="s">
        <v>1176</v>
      </c>
      <c r="M117" s="156" t="s">
        <v>1171</v>
      </c>
      <c r="N117" s="156" t="s">
        <v>1172</v>
      </c>
      <c r="O117" s="156" t="s">
        <v>1173</v>
      </c>
      <c r="P117" s="67">
        <v>1</v>
      </c>
      <c r="Q117" s="156" t="s">
        <v>378</v>
      </c>
      <c r="R117" s="71">
        <v>44020</v>
      </c>
      <c r="S117" s="71">
        <v>44286</v>
      </c>
      <c r="T117" s="110"/>
      <c r="U117" s="110"/>
      <c r="V117" s="110"/>
      <c r="W117" s="159"/>
      <c r="X117" s="110"/>
      <c r="Y117" s="110"/>
      <c r="Z117" s="110"/>
      <c r="AA117" s="159"/>
      <c r="AB117" s="110"/>
      <c r="AC117" s="176" t="s">
        <v>1174</v>
      </c>
      <c r="AD117" s="110"/>
      <c r="AE117" s="110"/>
      <c r="AF117" s="110"/>
      <c r="AG117" s="110"/>
      <c r="AH117" s="78"/>
      <c r="AI117" s="77"/>
      <c r="AJ117" s="78"/>
      <c r="AK117" s="80"/>
      <c r="AL117" s="81"/>
      <c r="AM117" s="82"/>
      <c r="AN117" s="112"/>
      <c r="AO117" s="68"/>
      <c r="AP117" s="84"/>
      <c r="AQ117" s="85"/>
      <c r="AR117" s="67"/>
      <c r="AS117" s="98" t="s">
        <v>58</v>
      </c>
      <c r="AT117" s="113"/>
      <c r="AU117" s="177">
        <v>0</v>
      </c>
      <c r="AV117" s="178" t="s">
        <v>1016</v>
      </c>
      <c r="AW117" s="179" t="s">
        <v>58</v>
      </c>
      <c r="AX117" s="180"/>
      <c r="AY117" s="181" t="s">
        <v>1134</v>
      </c>
      <c r="AZ117" s="182" t="s">
        <v>58</v>
      </c>
      <c r="BA117" s="180"/>
      <c r="BB117" s="181" t="s">
        <v>1135</v>
      </c>
      <c r="BC117" s="183" t="s">
        <v>58</v>
      </c>
      <c r="BD117" s="154"/>
      <c r="BE117" s="67" t="s">
        <v>1142</v>
      </c>
      <c r="BF117" s="89" t="s">
        <v>58</v>
      </c>
    </row>
    <row r="118" spans="1:58" ht="1.5" customHeight="1">
      <c r="A118" s="67">
        <v>113</v>
      </c>
      <c r="B118" s="68">
        <v>500</v>
      </c>
      <c r="C118" s="155">
        <v>2020</v>
      </c>
      <c r="D118" s="155" t="s">
        <v>1009</v>
      </c>
      <c r="E118" s="67">
        <v>605</v>
      </c>
      <c r="F118" s="175">
        <v>44109</v>
      </c>
      <c r="G118" s="67">
        <v>1</v>
      </c>
      <c r="H118" s="67" t="s">
        <v>51</v>
      </c>
      <c r="I118" s="67" t="s">
        <v>73</v>
      </c>
      <c r="J118" s="67" t="s">
        <v>94</v>
      </c>
      <c r="K118" s="159" t="s">
        <v>27</v>
      </c>
      <c r="L118" s="184" t="s">
        <v>1177</v>
      </c>
      <c r="M118" s="185" t="s">
        <v>1178</v>
      </c>
      <c r="N118" s="186" t="s">
        <v>1179</v>
      </c>
      <c r="O118" s="186" t="s">
        <v>1180</v>
      </c>
      <c r="P118" s="67">
        <v>1</v>
      </c>
      <c r="Q118" s="156" t="s">
        <v>378</v>
      </c>
      <c r="R118" s="71">
        <v>44075</v>
      </c>
      <c r="S118" s="71">
        <v>44255</v>
      </c>
      <c r="T118" s="110"/>
      <c r="U118" s="110"/>
      <c r="V118" s="110"/>
      <c r="W118" s="159"/>
      <c r="X118" s="110"/>
      <c r="Y118" s="110"/>
      <c r="Z118" s="110"/>
      <c r="AA118" s="159"/>
      <c r="AB118" s="110"/>
      <c r="AC118" s="68" t="s">
        <v>1181</v>
      </c>
      <c r="AD118" s="110"/>
      <c r="AE118" s="110"/>
      <c r="AF118" s="110"/>
      <c r="AG118" s="110"/>
      <c r="AH118" s="78"/>
      <c r="AI118" s="77"/>
      <c r="AJ118" s="78"/>
      <c r="AK118" s="80"/>
      <c r="AL118" s="81"/>
      <c r="AM118" s="82"/>
      <c r="AN118" s="112"/>
      <c r="AO118" s="68"/>
      <c r="AP118" s="84"/>
      <c r="AQ118" s="85"/>
      <c r="AR118" s="67"/>
      <c r="AS118" s="98" t="s">
        <v>58</v>
      </c>
      <c r="AT118" s="113"/>
      <c r="AU118" s="177"/>
      <c r="AV118" s="178"/>
      <c r="AW118" s="179" t="s">
        <v>58</v>
      </c>
      <c r="AX118" s="123"/>
      <c r="AY118" s="67"/>
      <c r="AZ118" s="90" t="s">
        <v>58</v>
      </c>
      <c r="BA118" s="123"/>
      <c r="BB118" s="67" t="s">
        <v>1164</v>
      </c>
      <c r="BC118" s="84" t="s">
        <v>58</v>
      </c>
      <c r="BD118" s="187"/>
      <c r="BE118" s="178"/>
      <c r="BF118" s="179" t="s">
        <v>58</v>
      </c>
    </row>
    <row r="119" spans="1:58">
      <c r="A119" s="188"/>
      <c r="B119" s="189"/>
      <c r="C119" s="188"/>
      <c r="D119" s="188"/>
      <c r="E119" s="188"/>
      <c r="F119" s="188"/>
      <c r="G119" s="188"/>
      <c r="H119" s="190"/>
      <c r="I119" s="190"/>
      <c r="J119" s="190"/>
      <c r="K119" s="189"/>
      <c r="L119" s="190"/>
      <c r="M119" s="190"/>
      <c r="N119" s="190"/>
      <c r="O119" s="190"/>
      <c r="P119" s="188"/>
      <c r="Q119" s="190"/>
      <c r="R119" s="188"/>
      <c r="S119" s="188"/>
      <c r="T119" s="191"/>
      <c r="U119" s="191"/>
      <c r="V119" s="191"/>
      <c r="W119" s="189"/>
      <c r="X119" s="191"/>
      <c r="Y119" s="191"/>
      <c r="Z119" s="191"/>
      <c r="AA119" s="189"/>
      <c r="AB119" s="191"/>
      <c r="AC119" s="191"/>
      <c r="AD119" s="191"/>
      <c r="AE119" s="191"/>
      <c r="AF119" s="191"/>
      <c r="AG119" s="191"/>
      <c r="AH119" s="188"/>
      <c r="AI119" s="191"/>
      <c r="AJ119" s="188"/>
      <c r="AK119" s="188"/>
      <c r="AL119" s="188"/>
      <c r="AM119" s="188"/>
      <c r="AN119" s="188"/>
      <c r="AO119" s="189"/>
      <c r="AP119" s="188"/>
      <c r="AQ119" s="188"/>
      <c r="AR119" s="188"/>
      <c r="AS119" s="188"/>
      <c r="AT119" s="188"/>
      <c r="AU119" s="188"/>
      <c r="AV119" s="188"/>
      <c r="AW119" s="188"/>
      <c r="AX119" s="188"/>
      <c r="AY119" s="188"/>
      <c r="AZ119" s="188"/>
      <c r="BA119" s="188"/>
      <c r="BB119" s="192"/>
      <c r="BC119" s="188"/>
      <c r="BD119" s="188"/>
      <c r="BE119" s="188"/>
      <c r="BF119" s="188"/>
    </row>
    <row r="120" spans="1:58" ht="18">
      <c r="A120" s="188"/>
      <c r="B120" s="189"/>
      <c r="C120" s="188"/>
      <c r="D120" s="193"/>
      <c r="E120" s="188"/>
      <c r="F120" s="188"/>
      <c r="G120" s="188"/>
      <c r="H120" s="190"/>
      <c r="I120" s="190"/>
      <c r="J120" s="190"/>
      <c r="K120" s="189"/>
      <c r="L120" s="190"/>
      <c r="M120" s="190"/>
      <c r="N120" s="190"/>
      <c r="O120" s="190"/>
      <c r="P120" s="188"/>
      <c r="Q120" s="190"/>
      <c r="R120" s="188"/>
      <c r="S120" s="188"/>
      <c r="T120" s="191"/>
      <c r="U120" s="191"/>
      <c r="V120" s="191"/>
      <c r="W120" s="189"/>
      <c r="X120" s="191"/>
      <c r="Y120" s="191"/>
      <c r="Z120" s="191"/>
      <c r="AA120" s="189"/>
      <c r="AB120" s="191"/>
      <c r="AC120" s="191"/>
      <c r="AD120" s="191"/>
      <c r="AE120" s="191"/>
      <c r="AF120" s="191"/>
      <c r="AG120" s="191"/>
      <c r="AH120" s="188"/>
      <c r="AI120" s="191"/>
      <c r="AJ120" s="188"/>
      <c r="AK120" s="188"/>
      <c r="AL120" s="188"/>
      <c r="AM120" s="188"/>
      <c r="AN120" s="188"/>
      <c r="AO120" s="189"/>
      <c r="AP120" s="188"/>
      <c r="AQ120" s="188"/>
      <c r="AR120" s="188"/>
      <c r="AS120" s="188"/>
      <c r="AT120" s="188"/>
      <c r="AU120" s="188"/>
      <c r="AV120" s="188"/>
      <c r="AW120" s="188"/>
      <c r="AX120" s="188"/>
      <c r="AY120" s="188"/>
      <c r="AZ120" s="188"/>
      <c r="BA120" s="188"/>
      <c r="BB120" s="192"/>
      <c r="BC120" s="188"/>
      <c r="BD120" s="188"/>
      <c r="BE120" s="188"/>
      <c r="BF120" s="188"/>
    </row>
    <row r="121" spans="1:58">
      <c r="A121" s="188"/>
      <c r="B121" s="189"/>
      <c r="C121" s="188"/>
      <c r="D121" s="188"/>
      <c r="E121" s="188"/>
      <c r="F121" s="188"/>
      <c r="G121" s="188"/>
      <c r="H121" s="190"/>
      <c r="I121" s="190"/>
      <c r="J121" s="190"/>
      <c r="K121" s="189"/>
      <c r="L121" s="190"/>
      <c r="M121" s="190"/>
      <c r="N121" s="190"/>
      <c r="O121" s="190"/>
      <c r="P121" s="188"/>
      <c r="Q121" s="190"/>
      <c r="R121" s="188"/>
      <c r="S121" s="188"/>
      <c r="T121" s="191"/>
      <c r="U121" s="191"/>
      <c r="V121" s="191"/>
      <c r="W121" s="189"/>
      <c r="X121" s="191"/>
      <c r="Y121" s="191"/>
      <c r="Z121" s="191"/>
      <c r="AA121" s="189"/>
      <c r="AB121" s="191"/>
      <c r="AC121" s="191"/>
      <c r="AD121" s="191"/>
      <c r="AE121" s="191"/>
      <c r="AF121" s="191"/>
      <c r="AG121" s="191"/>
      <c r="AH121" s="188"/>
      <c r="AI121" s="191"/>
      <c r="AJ121" s="188"/>
      <c r="AK121" s="188"/>
      <c r="AL121" s="188"/>
      <c r="AM121" s="188"/>
      <c r="AN121" s="188"/>
      <c r="AO121" s="189"/>
      <c r="AP121" s="188"/>
      <c r="AQ121" s="188"/>
      <c r="AR121" s="188"/>
      <c r="AS121" s="188"/>
      <c r="AT121" s="188"/>
      <c r="AU121" s="188"/>
      <c r="AV121" s="188"/>
      <c r="AW121" s="188"/>
      <c r="AX121" s="188"/>
      <c r="AY121" s="188"/>
      <c r="AZ121" s="188"/>
      <c r="BA121" s="188"/>
      <c r="BB121" s="192"/>
      <c r="BC121" s="188"/>
      <c r="BD121" s="188"/>
      <c r="BE121" s="188"/>
      <c r="BF121" s="188"/>
    </row>
    <row r="122" spans="1:58">
      <c r="A122" s="188"/>
      <c r="B122" s="189"/>
      <c r="C122" s="188"/>
      <c r="D122" s="188"/>
      <c r="E122" s="188"/>
      <c r="F122" s="188"/>
      <c r="G122" s="188"/>
      <c r="H122" s="190"/>
      <c r="I122" s="190"/>
      <c r="J122" s="190"/>
      <c r="K122" s="189"/>
      <c r="L122" s="190"/>
      <c r="M122" s="190"/>
      <c r="N122" s="190"/>
      <c r="O122" s="190"/>
      <c r="P122" s="188"/>
      <c r="Q122" s="190"/>
      <c r="R122" s="188"/>
      <c r="S122" s="188"/>
      <c r="T122" s="191"/>
      <c r="U122" s="191"/>
      <c r="V122" s="191"/>
      <c r="W122" s="189"/>
      <c r="X122" s="191"/>
      <c r="Y122" s="191"/>
      <c r="Z122" s="191"/>
      <c r="AA122" s="189"/>
      <c r="AB122" s="191"/>
      <c r="AC122" s="191"/>
      <c r="AD122" s="191"/>
      <c r="AE122" s="191"/>
      <c r="AF122" s="191"/>
      <c r="AG122" s="191"/>
      <c r="AH122" s="188"/>
      <c r="AI122" s="191"/>
      <c r="AJ122" s="188"/>
      <c r="AK122" s="188"/>
      <c r="AL122" s="188"/>
      <c r="AM122" s="188"/>
      <c r="AN122" s="188"/>
      <c r="AO122" s="189"/>
      <c r="AP122" s="188"/>
      <c r="AQ122" s="188"/>
      <c r="AR122" s="188"/>
      <c r="AS122" s="188"/>
      <c r="AT122" s="188"/>
      <c r="AU122" s="188"/>
      <c r="AV122" s="188"/>
      <c r="AW122" s="188"/>
      <c r="AX122" s="188"/>
      <c r="AY122" s="188"/>
      <c r="AZ122" s="188"/>
      <c r="BA122" s="188"/>
      <c r="BB122" s="192"/>
      <c r="BC122" s="188"/>
      <c r="BD122" s="188"/>
      <c r="BE122" s="188"/>
      <c r="BF122" s="188"/>
    </row>
    <row r="123" spans="1:58">
      <c r="A123" s="188"/>
      <c r="B123" s="194"/>
      <c r="C123" s="188"/>
      <c r="D123" s="188"/>
      <c r="E123" s="188"/>
      <c r="F123" s="188"/>
      <c r="G123" s="188"/>
      <c r="H123" s="190"/>
      <c r="I123" s="190"/>
      <c r="J123" s="190"/>
      <c r="K123" s="189"/>
      <c r="L123" s="190"/>
      <c r="M123" s="190"/>
      <c r="N123" s="190"/>
      <c r="O123" s="190"/>
      <c r="P123" s="188"/>
      <c r="Q123" s="190"/>
      <c r="R123" s="188"/>
      <c r="S123" s="188"/>
      <c r="T123" s="191"/>
      <c r="U123" s="191"/>
      <c r="V123" s="191"/>
      <c r="W123" s="189"/>
      <c r="X123" s="191"/>
      <c r="Y123" s="191"/>
      <c r="Z123" s="191"/>
      <c r="AA123" s="189"/>
      <c r="AB123" s="191"/>
      <c r="AC123" s="191"/>
      <c r="AD123" s="191"/>
      <c r="AE123" s="191"/>
      <c r="AF123" s="191"/>
      <c r="AG123" s="191"/>
      <c r="AH123" s="188"/>
      <c r="AI123" s="191"/>
      <c r="AJ123" s="188"/>
      <c r="AK123" s="188"/>
      <c r="AL123" s="188"/>
      <c r="AM123" s="188"/>
      <c r="AN123" s="188"/>
      <c r="AO123" s="189"/>
      <c r="AP123" s="188"/>
      <c r="AQ123" s="188"/>
      <c r="AR123" s="188"/>
      <c r="AS123" s="188"/>
      <c r="AT123" s="188"/>
      <c r="AU123" s="188"/>
      <c r="AV123" s="188"/>
      <c r="AW123" s="188"/>
      <c r="AX123" s="188"/>
      <c r="AY123" s="188"/>
      <c r="AZ123" s="188"/>
      <c r="BA123" s="188"/>
      <c r="BB123" s="192"/>
      <c r="BC123" s="188"/>
      <c r="BD123" s="188"/>
      <c r="BE123" s="188"/>
      <c r="BF123" s="188"/>
    </row>
    <row r="124" spans="1:58">
      <c r="A124" s="188"/>
      <c r="B124" s="189"/>
      <c r="C124" s="188"/>
      <c r="D124" s="188"/>
      <c r="E124" s="188"/>
      <c r="F124" s="188"/>
      <c r="G124" s="188"/>
      <c r="H124" s="190"/>
      <c r="I124" s="190"/>
      <c r="J124" s="190"/>
      <c r="K124" s="189"/>
      <c r="L124" s="190"/>
      <c r="M124" s="190"/>
      <c r="N124" s="190"/>
      <c r="O124" s="190"/>
      <c r="P124" s="188"/>
      <c r="Q124" s="190"/>
      <c r="R124" s="188"/>
      <c r="S124" s="188"/>
      <c r="T124" s="191"/>
      <c r="U124" s="191"/>
      <c r="V124" s="191"/>
      <c r="W124" s="189"/>
      <c r="X124" s="191"/>
      <c r="Y124" s="191"/>
      <c r="Z124" s="191"/>
      <c r="AA124" s="189"/>
      <c r="AB124" s="191"/>
      <c r="AC124" s="191"/>
      <c r="AD124" s="191"/>
      <c r="AE124" s="191"/>
      <c r="AF124" s="191"/>
      <c r="AG124" s="191"/>
      <c r="AH124" s="188"/>
      <c r="AI124" s="191"/>
      <c r="AJ124" s="188"/>
      <c r="AK124" s="188"/>
      <c r="AL124" s="188"/>
      <c r="AM124" s="188"/>
      <c r="AN124" s="188"/>
      <c r="AO124" s="189"/>
      <c r="AP124" s="188"/>
      <c r="AQ124" s="188"/>
      <c r="AR124" s="188"/>
      <c r="AS124" s="188"/>
      <c r="AT124" s="188"/>
      <c r="AU124" s="188"/>
      <c r="AV124" s="188"/>
      <c r="AW124" s="188"/>
      <c r="AX124" s="188"/>
      <c r="AY124" s="188"/>
      <c r="AZ124" s="188"/>
      <c r="BA124" s="188"/>
      <c r="BB124" s="192"/>
      <c r="BC124" s="188"/>
      <c r="BD124" s="188"/>
      <c r="BE124" s="188"/>
      <c r="BF124" s="188"/>
    </row>
    <row r="125" spans="1:58">
      <c r="A125" s="188"/>
      <c r="B125" s="189"/>
      <c r="C125" s="188"/>
      <c r="D125" s="188"/>
      <c r="E125" s="188"/>
      <c r="F125" s="188"/>
      <c r="G125" s="188"/>
      <c r="H125" s="190"/>
      <c r="I125" s="190"/>
      <c r="J125" s="190"/>
      <c r="K125" s="189"/>
      <c r="L125" s="190"/>
      <c r="M125" s="190"/>
      <c r="N125" s="190"/>
      <c r="O125" s="190"/>
      <c r="P125" s="188"/>
      <c r="Q125" s="190"/>
      <c r="R125" s="188"/>
      <c r="S125" s="188"/>
      <c r="T125" s="191"/>
      <c r="U125" s="191"/>
      <c r="V125" s="191"/>
      <c r="W125" s="189"/>
      <c r="X125" s="191"/>
      <c r="Y125" s="191"/>
      <c r="Z125" s="191"/>
      <c r="AA125" s="189"/>
      <c r="AB125" s="191"/>
      <c r="AC125" s="191"/>
      <c r="AD125" s="191"/>
      <c r="AE125" s="191"/>
      <c r="AF125" s="191"/>
      <c r="AG125" s="191"/>
      <c r="AH125" s="188"/>
      <c r="AI125" s="191"/>
      <c r="AJ125" s="188"/>
      <c r="AK125" s="188"/>
      <c r="AL125" s="188"/>
      <c r="AM125" s="188"/>
      <c r="AN125" s="188"/>
      <c r="AO125" s="189"/>
      <c r="AP125" s="188"/>
      <c r="AQ125" s="188"/>
      <c r="AR125" s="188"/>
      <c r="AS125" s="188"/>
      <c r="AT125" s="188"/>
      <c r="AU125" s="188"/>
      <c r="AV125" s="188"/>
      <c r="AW125" s="188"/>
      <c r="AX125" s="188"/>
      <c r="AY125" s="188"/>
      <c r="AZ125" s="188"/>
      <c r="BA125" s="188"/>
      <c r="BB125" s="192"/>
      <c r="BC125" s="188"/>
      <c r="BD125" s="188"/>
      <c r="BE125" s="188"/>
      <c r="BF125" s="188"/>
    </row>
    <row r="126" spans="1:58">
      <c r="A126" s="188"/>
      <c r="B126" s="189"/>
      <c r="C126" s="188"/>
      <c r="D126" s="188"/>
      <c r="E126" s="188"/>
      <c r="F126" s="188"/>
      <c r="G126" s="188"/>
      <c r="H126" s="190"/>
      <c r="I126" s="190"/>
      <c r="J126" s="190"/>
      <c r="K126" s="189"/>
      <c r="L126" s="190"/>
      <c r="M126" s="190"/>
      <c r="N126" s="190"/>
      <c r="O126" s="190"/>
      <c r="P126" s="188"/>
      <c r="Q126" s="190"/>
      <c r="R126" s="188"/>
      <c r="S126" s="188"/>
      <c r="T126" s="191"/>
      <c r="U126" s="191"/>
      <c r="V126" s="191"/>
      <c r="W126" s="189"/>
      <c r="X126" s="191"/>
      <c r="Y126" s="191"/>
      <c r="Z126" s="191"/>
      <c r="AA126" s="189"/>
      <c r="AB126" s="191"/>
      <c r="AC126" s="191"/>
      <c r="AD126" s="191"/>
      <c r="AE126" s="191"/>
      <c r="AF126" s="191"/>
      <c r="AG126" s="191"/>
      <c r="AH126" s="188"/>
      <c r="AI126" s="191"/>
      <c r="AJ126" s="188"/>
      <c r="AK126" s="188"/>
      <c r="AL126" s="188"/>
      <c r="AM126" s="188"/>
      <c r="AN126" s="188"/>
      <c r="AO126" s="189"/>
      <c r="AP126" s="188"/>
      <c r="AQ126" s="188"/>
      <c r="AR126" s="188"/>
      <c r="AS126" s="188"/>
      <c r="AT126" s="188"/>
      <c r="AU126" s="188"/>
      <c r="AV126" s="188"/>
      <c r="AW126" s="188"/>
      <c r="AX126" s="188"/>
      <c r="AY126" s="188"/>
      <c r="AZ126" s="188"/>
      <c r="BA126" s="188"/>
      <c r="BB126" s="192"/>
      <c r="BC126" s="188"/>
      <c r="BD126" s="188"/>
      <c r="BE126" s="188"/>
      <c r="BF126" s="188"/>
    </row>
    <row r="127" spans="1:58">
      <c r="A127" s="188"/>
      <c r="B127" s="189"/>
      <c r="C127" s="188"/>
      <c r="D127" s="188"/>
      <c r="E127" s="188"/>
      <c r="F127" s="188"/>
      <c r="G127" s="188"/>
      <c r="H127" s="190"/>
      <c r="I127" s="190"/>
      <c r="J127" s="190"/>
      <c r="K127" s="189"/>
      <c r="L127" s="190"/>
      <c r="M127" s="190"/>
      <c r="N127" s="190"/>
      <c r="O127" s="190"/>
      <c r="P127" s="188"/>
      <c r="Q127" s="190"/>
      <c r="R127" s="188"/>
      <c r="S127" s="188"/>
      <c r="T127" s="191"/>
      <c r="U127" s="191"/>
      <c r="V127" s="191"/>
      <c r="W127" s="189"/>
      <c r="X127" s="191"/>
      <c r="Y127" s="191"/>
      <c r="Z127" s="191"/>
      <c r="AA127" s="189"/>
      <c r="AB127" s="191"/>
      <c r="AC127" s="191"/>
      <c r="AD127" s="191"/>
      <c r="AE127" s="191"/>
      <c r="AF127" s="191"/>
      <c r="AG127" s="191"/>
      <c r="AH127" s="188"/>
      <c r="AI127" s="191"/>
      <c r="AJ127" s="188"/>
      <c r="AK127" s="188"/>
      <c r="AL127" s="188"/>
      <c r="AM127" s="188"/>
      <c r="AN127" s="188"/>
      <c r="AO127" s="189"/>
      <c r="AP127" s="188"/>
      <c r="AQ127" s="188"/>
      <c r="AR127" s="188"/>
      <c r="AS127" s="188"/>
      <c r="AT127" s="188"/>
      <c r="AU127" s="188"/>
      <c r="AV127" s="188"/>
      <c r="AW127" s="188"/>
      <c r="AX127" s="188"/>
      <c r="AY127" s="188"/>
      <c r="AZ127" s="188"/>
      <c r="BA127" s="188"/>
      <c r="BB127" s="192"/>
      <c r="BC127" s="188"/>
      <c r="BD127" s="188"/>
      <c r="BE127" s="188"/>
      <c r="BF127" s="188"/>
    </row>
    <row r="128" spans="1:58">
      <c r="A128" s="188"/>
      <c r="B128" s="189"/>
      <c r="C128" s="188"/>
      <c r="D128" s="188"/>
      <c r="E128" s="188"/>
      <c r="F128" s="188"/>
      <c r="G128" s="188"/>
      <c r="H128" s="190"/>
      <c r="I128" s="190"/>
      <c r="J128" s="190"/>
      <c r="K128" s="189"/>
      <c r="L128" s="190"/>
      <c r="M128" s="190"/>
      <c r="N128" s="190"/>
      <c r="O128" s="190"/>
      <c r="P128" s="188"/>
      <c r="Q128" s="190"/>
      <c r="R128" s="188"/>
      <c r="S128" s="188"/>
      <c r="T128" s="191"/>
      <c r="U128" s="191"/>
      <c r="V128" s="191"/>
      <c r="W128" s="189"/>
      <c r="X128" s="191"/>
      <c r="Y128" s="191"/>
      <c r="Z128" s="191"/>
      <c r="AA128" s="189"/>
      <c r="AB128" s="191"/>
      <c r="AC128" s="191"/>
      <c r="AD128" s="191"/>
      <c r="AE128" s="191"/>
      <c r="AF128" s="191"/>
      <c r="AG128" s="191"/>
      <c r="AH128" s="188"/>
      <c r="AI128" s="191"/>
      <c r="AJ128" s="188"/>
      <c r="AK128" s="188"/>
      <c r="AL128" s="188"/>
      <c r="AM128" s="188"/>
      <c r="AN128" s="188"/>
      <c r="AO128" s="189"/>
      <c r="AP128" s="188"/>
      <c r="AQ128" s="188"/>
      <c r="AR128" s="188"/>
      <c r="AS128" s="188"/>
      <c r="AT128" s="188"/>
      <c r="AU128" s="188"/>
      <c r="AV128" s="188"/>
      <c r="AW128" s="188"/>
      <c r="AX128" s="188"/>
      <c r="AY128" s="188"/>
      <c r="AZ128" s="188"/>
      <c r="BA128" s="188"/>
      <c r="BB128" s="192"/>
      <c r="BC128" s="188"/>
      <c r="BD128" s="188"/>
      <c r="BE128" s="188"/>
      <c r="BF128" s="188"/>
    </row>
    <row r="129" spans="1:58">
      <c r="A129" s="188"/>
      <c r="B129" s="189"/>
      <c r="C129" s="188"/>
      <c r="D129" s="188"/>
      <c r="E129" s="188"/>
      <c r="F129" s="188"/>
      <c r="G129" s="188"/>
      <c r="H129" s="190"/>
      <c r="I129" s="190"/>
      <c r="J129" s="190"/>
      <c r="K129" s="189"/>
      <c r="L129" s="190"/>
      <c r="M129" s="190"/>
      <c r="N129" s="190"/>
      <c r="O129" s="190"/>
      <c r="P129" s="188"/>
      <c r="Q129" s="190"/>
      <c r="R129" s="188"/>
      <c r="S129" s="188"/>
      <c r="T129" s="191"/>
      <c r="U129" s="191"/>
      <c r="V129" s="191"/>
      <c r="W129" s="189"/>
      <c r="X129" s="191"/>
      <c r="Y129" s="191"/>
      <c r="Z129" s="191"/>
      <c r="AA129" s="189"/>
      <c r="AB129" s="191"/>
      <c r="AC129" s="191"/>
      <c r="AD129" s="191"/>
      <c r="AE129" s="191"/>
      <c r="AF129" s="191"/>
      <c r="AG129" s="191"/>
      <c r="AH129" s="188"/>
      <c r="AI129" s="191"/>
      <c r="AJ129" s="188"/>
      <c r="AK129" s="188"/>
      <c r="AL129" s="188"/>
      <c r="AM129" s="188"/>
      <c r="AN129" s="188"/>
      <c r="AO129" s="189"/>
      <c r="AP129" s="188"/>
      <c r="AQ129" s="188"/>
      <c r="AR129" s="188"/>
      <c r="AS129" s="188"/>
      <c r="AT129" s="188"/>
      <c r="AU129" s="188"/>
      <c r="AV129" s="188"/>
      <c r="AW129" s="188"/>
      <c r="AX129" s="188"/>
      <c r="AY129" s="188"/>
      <c r="AZ129" s="188"/>
      <c r="BA129" s="188"/>
      <c r="BB129" s="192"/>
      <c r="BC129" s="188"/>
      <c r="BD129" s="188"/>
      <c r="BE129" s="188"/>
      <c r="BF129" s="188"/>
    </row>
    <row r="130" spans="1:58">
      <c r="A130" s="188"/>
      <c r="B130" s="189"/>
      <c r="C130" s="188"/>
      <c r="D130" s="188"/>
      <c r="E130" s="188"/>
      <c r="F130" s="188"/>
      <c r="G130" s="188"/>
      <c r="H130" s="190"/>
      <c r="I130" s="190"/>
      <c r="J130" s="190"/>
      <c r="K130" s="189"/>
      <c r="L130" s="190"/>
      <c r="M130" s="190"/>
      <c r="N130" s="190"/>
      <c r="O130" s="190"/>
      <c r="P130" s="188"/>
      <c r="Q130" s="190"/>
      <c r="R130" s="188"/>
      <c r="S130" s="188"/>
      <c r="T130" s="191"/>
      <c r="U130" s="191"/>
      <c r="V130" s="191"/>
      <c r="W130" s="189"/>
      <c r="X130" s="191"/>
      <c r="Y130" s="191"/>
      <c r="Z130" s="191"/>
      <c r="AA130" s="189"/>
      <c r="AB130" s="191"/>
      <c r="AC130" s="191"/>
      <c r="AD130" s="191"/>
      <c r="AE130" s="191"/>
      <c r="AF130" s="191"/>
      <c r="AG130" s="191"/>
      <c r="AH130" s="188"/>
      <c r="AI130" s="191"/>
      <c r="AJ130" s="188"/>
      <c r="AK130" s="188"/>
      <c r="AL130" s="188"/>
      <c r="AM130" s="188"/>
      <c r="AN130" s="188"/>
      <c r="AO130" s="189"/>
      <c r="AP130" s="188"/>
      <c r="AQ130" s="188"/>
      <c r="AR130" s="188"/>
      <c r="AS130" s="188"/>
      <c r="AT130" s="188"/>
      <c r="AU130" s="188"/>
      <c r="AV130" s="188"/>
      <c r="AW130" s="188"/>
      <c r="AX130" s="188"/>
      <c r="AY130" s="188"/>
      <c r="AZ130" s="188"/>
      <c r="BA130" s="188"/>
      <c r="BB130" s="192"/>
      <c r="BC130" s="188"/>
      <c r="BD130" s="188"/>
      <c r="BE130" s="188"/>
      <c r="BF130" s="188"/>
    </row>
    <row r="131" spans="1:58">
      <c r="A131" s="188"/>
      <c r="B131" s="189"/>
      <c r="C131" s="188"/>
      <c r="D131" s="188"/>
      <c r="E131" s="188"/>
      <c r="F131" s="188"/>
      <c r="G131" s="188"/>
      <c r="H131" s="190"/>
      <c r="I131" s="190"/>
      <c r="J131" s="190"/>
      <c r="K131" s="189"/>
      <c r="L131" s="190"/>
      <c r="M131" s="190"/>
      <c r="N131" s="190"/>
      <c r="O131" s="190"/>
      <c r="P131" s="188"/>
      <c r="Q131" s="190"/>
      <c r="R131" s="188"/>
      <c r="S131" s="188"/>
      <c r="T131" s="191"/>
      <c r="U131" s="191"/>
      <c r="V131" s="191"/>
      <c r="W131" s="189"/>
      <c r="X131" s="191"/>
      <c r="Y131" s="191"/>
      <c r="Z131" s="191"/>
      <c r="AA131" s="189"/>
      <c r="AB131" s="191"/>
      <c r="AC131" s="191"/>
      <c r="AD131" s="191"/>
      <c r="AE131" s="191"/>
      <c r="AF131" s="191"/>
      <c r="AG131" s="191"/>
      <c r="AH131" s="188"/>
      <c r="AI131" s="191"/>
      <c r="AJ131" s="188"/>
      <c r="AK131" s="188"/>
      <c r="AL131" s="188"/>
      <c r="AM131" s="188"/>
      <c r="AN131" s="188"/>
      <c r="AO131" s="189"/>
      <c r="AP131" s="188"/>
      <c r="AQ131" s="188"/>
      <c r="AR131" s="188"/>
      <c r="AS131" s="188"/>
      <c r="AT131" s="188"/>
      <c r="AU131" s="188"/>
      <c r="AV131" s="188"/>
      <c r="AW131" s="188"/>
      <c r="AX131" s="188"/>
      <c r="AY131" s="188"/>
      <c r="AZ131" s="188"/>
      <c r="BA131" s="188"/>
      <c r="BB131" s="192"/>
      <c r="BC131" s="188"/>
      <c r="BD131" s="188"/>
      <c r="BE131" s="188"/>
      <c r="BF131" s="188"/>
    </row>
    <row r="132" spans="1:58">
      <c r="A132" s="188"/>
      <c r="B132" s="189"/>
      <c r="C132" s="188"/>
      <c r="D132" s="188"/>
      <c r="E132" s="188"/>
      <c r="F132" s="188"/>
      <c r="G132" s="188"/>
      <c r="H132" s="190"/>
      <c r="I132" s="190"/>
      <c r="J132" s="190"/>
      <c r="K132" s="189"/>
      <c r="L132" s="190"/>
      <c r="M132" s="190"/>
      <c r="N132" s="190"/>
      <c r="O132" s="190"/>
      <c r="P132" s="188"/>
      <c r="Q132" s="190"/>
      <c r="R132" s="188"/>
      <c r="S132" s="188"/>
      <c r="T132" s="191"/>
      <c r="U132" s="191"/>
      <c r="V132" s="191"/>
      <c r="W132" s="189"/>
      <c r="X132" s="191"/>
      <c r="Y132" s="191"/>
      <c r="Z132" s="191"/>
      <c r="AA132" s="189"/>
      <c r="AB132" s="191"/>
      <c r="AC132" s="191"/>
      <c r="AD132" s="191"/>
      <c r="AE132" s="191"/>
      <c r="AF132" s="191"/>
      <c r="AG132" s="191"/>
      <c r="AH132" s="188"/>
      <c r="AI132" s="191"/>
      <c r="AJ132" s="188"/>
      <c r="AK132" s="188"/>
      <c r="AL132" s="188"/>
      <c r="AM132" s="188"/>
      <c r="AN132" s="188"/>
      <c r="AO132" s="189"/>
      <c r="AP132" s="188"/>
      <c r="AQ132" s="188"/>
      <c r="AR132" s="188"/>
      <c r="AS132" s="188"/>
      <c r="AT132" s="188"/>
      <c r="AU132" s="188"/>
      <c r="AV132" s="188"/>
      <c r="AW132" s="188"/>
      <c r="AX132" s="188"/>
      <c r="AY132" s="188"/>
      <c r="AZ132" s="188"/>
      <c r="BA132" s="188"/>
      <c r="BB132" s="192"/>
      <c r="BC132" s="188"/>
      <c r="BD132" s="188"/>
      <c r="BE132" s="188"/>
      <c r="BF132" s="188"/>
    </row>
    <row r="133" spans="1:58">
      <c r="A133" s="188"/>
      <c r="B133" s="189"/>
      <c r="C133" s="188"/>
      <c r="D133" s="188"/>
      <c r="E133" s="188"/>
      <c r="F133" s="188"/>
      <c r="G133" s="188"/>
      <c r="H133" s="190"/>
      <c r="I133" s="190"/>
      <c r="J133" s="190"/>
      <c r="K133" s="189"/>
      <c r="L133" s="190"/>
      <c r="M133" s="190"/>
      <c r="N133" s="190"/>
      <c r="O133" s="190"/>
      <c r="P133" s="188"/>
      <c r="Q133" s="190"/>
      <c r="R133" s="188"/>
      <c r="S133" s="188"/>
      <c r="T133" s="191"/>
      <c r="U133" s="191"/>
      <c r="V133" s="191"/>
      <c r="W133" s="189"/>
      <c r="X133" s="191"/>
      <c r="Y133" s="191"/>
      <c r="Z133" s="191"/>
      <c r="AA133" s="189"/>
      <c r="AB133" s="191"/>
      <c r="AC133" s="191"/>
      <c r="AD133" s="191"/>
      <c r="AE133" s="191"/>
      <c r="AF133" s="191"/>
      <c r="AG133" s="191"/>
      <c r="AH133" s="188"/>
      <c r="AI133" s="191"/>
      <c r="AJ133" s="188"/>
      <c r="AK133" s="188"/>
      <c r="AL133" s="188"/>
      <c r="AM133" s="188"/>
      <c r="AN133" s="188"/>
      <c r="AO133" s="189"/>
      <c r="AP133" s="188"/>
      <c r="AQ133" s="188"/>
      <c r="AR133" s="188"/>
      <c r="AS133" s="188"/>
      <c r="AT133" s="188"/>
      <c r="AU133" s="188"/>
      <c r="AV133" s="188"/>
      <c r="AW133" s="188"/>
      <c r="AX133" s="188"/>
      <c r="AY133" s="188"/>
      <c r="AZ133" s="188"/>
      <c r="BA133" s="188"/>
      <c r="BB133" s="192"/>
      <c r="BC133" s="188"/>
      <c r="BD133" s="188"/>
      <c r="BE133" s="188"/>
      <c r="BF133" s="188"/>
    </row>
    <row r="134" spans="1:58">
      <c r="A134" s="188"/>
      <c r="B134" s="189"/>
      <c r="C134" s="188"/>
      <c r="D134" s="188"/>
      <c r="E134" s="188"/>
      <c r="F134" s="188"/>
      <c r="G134" s="188"/>
      <c r="H134" s="190"/>
      <c r="I134" s="190"/>
      <c r="J134" s="190"/>
      <c r="K134" s="189"/>
      <c r="L134" s="190"/>
      <c r="M134" s="190"/>
      <c r="N134" s="190"/>
      <c r="O134" s="190"/>
      <c r="P134" s="188"/>
      <c r="Q134" s="190"/>
      <c r="R134" s="188"/>
      <c r="S134" s="188"/>
      <c r="T134" s="191"/>
      <c r="U134" s="191"/>
      <c r="V134" s="191"/>
      <c r="W134" s="189"/>
      <c r="X134" s="191"/>
      <c r="Y134" s="191"/>
      <c r="Z134" s="191"/>
      <c r="AA134" s="189"/>
      <c r="AB134" s="191"/>
      <c r="AC134" s="191"/>
      <c r="AD134" s="191"/>
      <c r="AE134" s="191"/>
      <c r="AF134" s="191"/>
      <c r="AG134" s="191"/>
      <c r="AH134" s="188"/>
      <c r="AI134" s="191"/>
      <c r="AJ134" s="188"/>
      <c r="AK134" s="188"/>
      <c r="AL134" s="188"/>
      <c r="AM134" s="188"/>
      <c r="AN134" s="188"/>
      <c r="AO134" s="189"/>
      <c r="AP134" s="188"/>
      <c r="AQ134" s="188"/>
      <c r="AR134" s="188"/>
      <c r="AS134" s="188"/>
      <c r="AT134" s="188"/>
      <c r="AU134" s="188"/>
      <c r="AV134" s="188"/>
      <c r="AW134" s="188"/>
      <c r="AX134" s="188"/>
      <c r="AY134" s="188"/>
      <c r="AZ134" s="188"/>
      <c r="BA134" s="188"/>
      <c r="BB134" s="192"/>
      <c r="BC134" s="188"/>
      <c r="BD134" s="188"/>
      <c r="BE134" s="188"/>
      <c r="BF134" s="188"/>
    </row>
    <row r="135" spans="1:58">
      <c r="A135" s="188"/>
      <c r="B135" s="189"/>
      <c r="C135" s="188"/>
      <c r="D135" s="188"/>
      <c r="E135" s="188"/>
      <c r="F135" s="188"/>
      <c r="G135" s="188"/>
      <c r="H135" s="190"/>
      <c r="I135" s="190"/>
      <c r="J135" s="190"/>
      <c r="K135" s="189"/>
      <c r="L135" s="190"/>
      <c r="M135" s="190"/>
      <c r="N135" s="190"/>
      <c r="O135" s="190"/>
      <c r="P135" s="188"/>
      <c r="Q135" s="190"/>
      <c r="R135" s="188"/>
      <c r="S135" s="188"/>
      <c r="T135" s="191"/>
      <c r="U135" s="191"/>
      <c r="V135" s="191"/>
      <c r="W135" s="189"/>
      <c r="X135" s="191"/>
      <c r="Y135" s="191"/>
      <c r="Z135" s="191"/>
      <c r="AA135" s="189"/>
      <c r="AB135" s="191"/>
      <c r="AC135" s="191"/>
      <c r="AD135" s="191"/>
      <c r="AE135" s="191"/>
      <c r="AF135" s="191"/>
      <c r="AG135" s="191"/>
      <c r="AH135" s="188"/>
      <c r="AI135" s="191"/>
      <c r="AJ135" s="188"/>
      <c r="AK135" s="188"/>
      <c r="AL135" s="188"/>
      <c r="AM135" s="188"/>
      <c r="AN135" s="188"/>
      <c r="AO135" s="189"/>
      <c r="AP135" s="188"/>
      <c r="AQ135" s="188"/>
      <c r="AR135" s="188"/>
      <c r="AS135" s="188"/>
      <c r="AT135" s="188"/>
      <c r="AU135" s="188"/>
      <c r="AV135" s="188"/>
      <c r="AW135" s="188"/>
      <c r="AX135" s="188"/>
      <c r="AY135" s="188"/>
      <c r="AZ135" s="188"/>
      <c r="BA135" s="188"/>
      <c r="BB135" s="192"/>
      <c r="BC135" s="188"/>
      <c r="BD135" s="188"/>
      <c r="BE135" s="188"/>
      <c r="BF135" s="188"/>
    </row>
    <row r="136" spans="1:58">
      <c r="A136" s="188"/>
      <c r="B136" s="189"/>
      <c r="C136" s="188"/>
      <c r="D136" s="188"/>
      <c r="E136" s="188"/>
      <c r="F136" s="188"/>
      <c r="G136" s="188"/>
      <c r="H136" s="190"/>
      <c r="I136" s="190"/>
      <c r="J136" s="190"/>
      <c r="K136" s="189"/>
      <c r="L136" s="190"/>
      <c r="M136" s="190"/>
      <c r="N136" s="190"/>
      <c r="O136" s="190"/>
      <c r="P136" s="188"/>
      <c r="Q136" s="190"/>
      <c r="R136" s="188"/>
      <c r="S136" s="188"/>
      <c r="T136" s="191"/>
      <c r="U136" s="191"/>
      <c r="V136" s="191"/>
      <c r="W136" s="189"/>
      <c r="X136" s="191"/>
      <c r="Y136" s="191"/>
      <c r="Z136" s="191"/>
      <c r="AA136" s="189"/>
      <c r="AB136" s="191"/>
      <c r="AC136" s="191"/>
      <c r="AD136" s="191"/>
      <c r="AE136" s="191"/>
      <c r="AF136" s="191"/>
      <c r="AG136" s="191"/>
      <c r="AH136" s="188"/>
      <c r="AI136" s="191"/>
      <c r="AJ136" s="188"/>
      <c r="AK136" s="188"/>
      <c r="AL136" s="188"/>
      <c r="AM136" s="188"/>
      <c r="AN136" s="188"/>
      <c r="AO136" s="189"/>
      <c r="AP136" s="188"/>
      <c r="AQ136" s="188"/>
      <c r="AR136" s="188"/>
      <c r="AS136" s="188"/>
      <c r="AT136" s="188"/>
      <c r="AU136" s="188"/>
      <c r="AV136" s="188"/>
      <c r="AW136" s="188"/>
      <c r="AX136" s="188"/>
      <c r="AY136" s="188"/>
      <c r="AZ136" s="188"/>
      <c r="BA136" s="188"/>
      <c r="BB136" s="192"/>
      <c r="BC136" s="188"/>
      <c r="BD136" s="188"/>
      <c r="BE136" s="188"/>
      <c r="BF136" s="188"/>
    </row>
    <row r="137" spans="1:58">
      <c r="A137" s="188"/>
      <c r="B137" s="189"/>
      <c r="C137" s="188"/>
      <c r="D137" s="188"/>
      <c r="E137" s="188"/>
      <c r="F137" s="188"/>
      <c r="G137" s="188"/>
      <c r="H137" s="190"/>
      <c r="I137" s="190"/>
      <c r="J137" s="190"/>
      <c r="K137" s="189"/>
      <c r="L137" s="190"/>
      <c r="M137" s="190"/>
      <c r="N137" s="190"/>
      <c r="O137" s="190"/>
      <c r="P137" s="188"/>
      <c r="Q137" s="190"/>
      <c r="R137" s="188"/>
      <c r="S137" s="188"/>
      <c r="T137" s="191"/>
      <c r="U137" s="191"/>
      <c r="V137" s="191"/>
      <c r="W137" s="189"/>
      <c r="X137" s="191"/>
      <c r="Y137" s="191"/>
      <c r="Z137" s="191"/>
      <c r="AA137" s="189"/>
      <c r="AB137" s="191"/>
      <c r="AC137" s="191"/>
      <c r="AD137" s="191"/>
      <c r="AE137" s="191"/>
      <c r="AF137" s="191"/>
      <c r="AG137" s="191"/>
      <c r="AH137" s="188"/>
      <c r="AI137" s="191"/>
      <c r="AJ137" s="188"/>
      <c r="AK137" s="188"/>
      <c r="AL137" s="188"/>
      <c r="AM137" s="188"/>
      <c r="AN137" s="188"/>
      <c r="AO137" s="189"/>
      <c r="AP137" s="188"/>
      <c r="AQ137" s="188"/>
      <c r="AR137" s="188"/>
      <c r="AS137" s="188"/>
      <c r="AT137" s="188"/>
      <c r="AU137" s="188"/>
      <c r="AV137" s="188"/>
      <c r="AW137" s="188"/>
      <c r="AX137" s="188"/>
      <c r="AY137" s="188"/>
      <c r="AZ137" s="188"/>
      <c r="BA137" s="188"/>
      <c r="BB137" s="192"/>
      <c r="BC137" s="188"/>
      <c r="BD137" s="188"/>
      <c r="BE137" s="188"/>
      <c r="BF137" s="188"/>
    </row>
    <row r="138" spans="1:58">
      <c r="A138" s="188"/>
      <c r="B138" s="189"/>
      <c r="C138" s="188"/>
      <c r="D138" s="188"/>
      <c r="E138" s="188"/>
      <c r="F138" s="188"/>
      <c r="G138" s="188"/>
      <c r="H138" s="190"/>
      <c r="I138" s="190"/>
      <c r="J138" s="190"/>
      <c r="K138" s="189"/>
      <c r="L138" s="190"/>
      <c r="M138" s="190"/>
      <c r="N138" s="190"/>
      <c r="O138" s="190"/>
      <c r="P138" s="188"/>
      <c r="Q138" s="190"/>
      <c r="R138" s="188"/>
      <c r="S138" s="188"/>
      <c r="T138" s="191"/>
      <c r="U138" s="191"/>
      <c r="V138" s="191"/>
      <c r="W138" s="189"/>
      <c r="X138" s="191"/>
      <c r="Y138" s="191"/>
      <c r="Z138" s="191"/>
      <c r="AA138" s="189"/>
      <c r="AB138" s="191"/>
      <c r="AC138" s="191"/>
      <c r="AD138" s="191"/>
      <c r="AE138" s="191"/>
      <c r="AF138" s="191"/>
      <c r="AG138" s="191"/>
      <c r="AH138" s="188"/>
      <c r="AI138" s="191"/>
      <c r="AJ138" s="188"/>
      <c r="AK138" s="188"/>
      <c r="AL138" s="188"/>
      <c r="AM138" s="188"/>
      <c r="AN138" s="188"/>
      <c r="AO138" s="189"/>
      <c r="AP138" s="188"/>
      <c r="AQ138" s="188"/>
      <c r="AR138" s="188"/>
      <c r="AS138" s="188"/>
      <c r="AT138" s="188"/>
      <c r="AU138" s="188"/>
      <c r="AV138" s="188"/>
      <c r="AW138" s="188"/>
      <c r="AX138" s="188"/>
      <c r="AY138" s="188"/>
      <c r="AZ138" s="188"/>
      <c r="BA138" s="188"/>
      <c r="BB138" s="192"/>
      <c r="BC138" s="188"/>
      <c r="BD138" s="188"/>
      <c r="BE138" s="188"/>
      <c r="BF138" s="188"/>
    </row>
    <row r="139" spans="1:58">
      <c r="A139" s="188"/>
      <c r="B139" s="189"/>
      <c r="C139" s="188"/>
      <c r="D139" s="188"/>
      <c r="E139" s="188"/>
      <c r="F139" s="188"/>
      <c r="G139" s="188"/>
      <c r="H139" s="190"/>
      <c r="I139" s="190"/>
      <c r="J139" s="190"/>
      <c r="K139" s="189"/>
      <c r="L139" s="190"/>
      <c r="M139" s="190"/>
      <c r="N139" s="190"/>
      <c r="O139" s="190"/>
      <c r="P139" s="188"/>
      <c r="Q139" s="190"/>
      <c r="R139" s="188"/>
      <c r="S139" s="188"/>
      <c r="T139" s="191"/>
      <c r="U139" s="191"/>
      <c r="V139" s="191"/>
      <c r="W139" s="189"/>
      <c r="X139" s="191"/>
      <c r="Y139" s="191"/>
      <c r="Z139" s="191"/>
      <c r="AA139" s="189"/>
      <c r="AB139" s="191"/>
      <c r="AC139" s="191"/>
      <c r="AD139" s="191"/>
      <c r="AE139" s="191"/>
      <c r="AF139" s="191"/>
      <c r="AG139" s="191"/>
      <c r="AH139" s="188"/>
      <c r="AI139" s="191"/>
      <c r="AJ139" s="188"/>
      <c r="AK139" s="188"/>
      <c r="AL139" s="188"/>
      <c r="AM139" s="188"/>
      <c r="AN139" s="188"/>
      <c r="AO139" s="189"/>
      <c r="AP139" s="188"/>
      <c r="AQ139" s="188"/>
      <c r="AR139" s="188"/>
      <c r="AS139" s="188"/>
      <c r="AT139" s="188"/>
      <c r="AU139" s="188"/>
      <c r="AV139" s="188"/>
      <c r="AW139" s="188"/>
      <c r="AX139" s="188"/>
      <c r="AY139" s="188"/>
      <c r="AZ139" s="188"/>
      <c r="BA139" s="188"/>
      <c r="BB139" s="192"/>
      <c r="BC139" s="188"/>
      <c r="BD139" s="188"/>
      <c r="BE139" s="188"/>
      <c r="BF139" s="188"/>
    </row>
    <row r="140" spans="1:58">
      <c r="A140" s="188"/>
      <c r="B140" s="189"/>
      <c r="C140" s="188"/>
      <c r="D140" s="188"/>
      <c r="E140" s="188"/>
      <c r="F140" s="188"/>
      <c r="G140" s="188"/>
      <c r="H140" s="190"/>
      <c r="I140" s="190"/>
      <c r="J140" s="190"/>
      <c r="K140" s="189"/>
      <c r="L140" s="190"/>
      <c r="M140" s="190"/>
      <c r="N140" s="190"/>
      <c r="O140" s="190"/>
      <c r="P140" s="188"/>
      <c r="Q140" s="190"/>
      <c r="R140" s="188"/>
      <c r="S140" s="188"/>
      <c r="T140" s="191"/>
      <c r="U140" s="191"/>
      <c r="V140" s="191"/>
      <c r="W140" s="189"/>
      <c r="X140" s="191"/>
      <c r="Y140" s="191"/>
      <c r="Z140" s="191"/>
      <c r="AA140" s="189"/>
      <c r="AB140" s="191"/>
      <c r="AC140" s="191"/>
      <c r="AD140" s="191"/>
      <c r="AE140" s="191"/>
      <c r="AF140" s="191"/>
      <c r="AG140" s="191"/>
      <c r="AH140" s="188"/>
      <c r="AI140" s="191"/>
      <c r="AJ140" s="188"/>
      <c r="AK140" s="188"/>
      <c r="AL140" s="188"/>
      <c r="AM140" s="188"/>
      <c r="AN140" s="188"/>
      <c r="AO140" s="189"/>
      <c r="AP140" s="188"/>
      <c r="AQ140" s="188"/>
      <c r="AR140" s="188"/>
      <c r="AS140" s="188"/>
      <c r="AT140" s="188"/>
      <c r="AU140" s="188"/>
      <c r="AV140" s="188"/>
      <c r="AW140" s="188"/>
      <c r="AX140" s="188"/>
      <c r="AY140" s="188"/>
      <c r="AZ140" s="188"/>
      <c r="BA140" s="188"/>
      <c r="BB140" s="192"/>
      <c r="BC140" s="188"/>
      <c r="BD140" s="188"/>
      <c r="BE140" s="188"/>
      <c r="BF140" s="188"/>
    </row>
    <row r="141" spans="1:58">
      <c r="A141" s="188"/>
      <c r="B141" s="189"/>
      <c r="C141" s="188"/>
      <c r="D141" s="188"/>
      <c r="E141" s="188"/>
      <c r="F141" s="188"/>
      <c r="G141" s="188"/>
      <c r="H141" s="190"/>
      <c r="I141" s="190"/>
      <c r="J141" s="190"/>
      <c r="K141" s="189"/>
      <c r="L141" s="190"/>
      <c r="M141" s="190"/>
      <c r="N141" s="190"/>
      <c r="O141" s="190"/>
      <c r="P141" s="188"/>
      <c r="Q141" s="190"/>
      <c r="R141" s="188"/>
      <c r="S141" s="188"/>
      <c r="T141" s="191"/>
      <c r="U141" s="191"/>
      <c r="V141" s="191"/>
      <c r="W141" s="189"/>
      <c r="X141" s="191"/>
      <c r="Y141" s="191"/>
      <c r="Z141" s="191"/>
      <c r="AA141" s="189"/>
      <c r="AB141" s="191"/>
      <c r="AC141" s="191"/>
      <c r="AD141" s="191"/>
      <c r="AE141" s="191"/>
      <c r="AF141" s="191"/>
      <c r="AG141" s="191"/>
      <c r="AH141" s="188"/>
      <c r="AI141" s="191"/>
      <c r="AJ141" s="188"/>
      <c r="AK141" s="188"/>
      <c r="AL141" s="188"/>
      <c r="AM141" s="188"/>
      <c r="AN141" s="188"/>
      <c r="AO141" s="189"/>
      <c r="AP141" s="188"/>
      <c r="AQ141" s="188"/>
      <c r="AR141" s="188"/>
      <c r="AS141" s="188"/>
      <c r="AT141" s="188"/>
      <c r="AU141" s="188"/>
      <c r="AV141" s="188"/>
      <c r="AW141" s="188"/>
      <c r="AX141" s="188"/>
      <c r="AY141" s="188"/>
      <c r="AZ141" s="188"/>
      <c r="BA141" s="188"/>
      <c r="BB141" s="192"/>
      <c r="BC141" s="188"/>
      <c r="BD141" s="188"/>
      <c r="BE141" s="188"/>
      <c r="BF141" s="188"/>
    </row>
    <row r="142" spans="1:58">
      <c r="A142" s="188"/>
      <c r="B142" s="189"/>
      <c r="C142" s="188"/>
      <c r="D142" s="188"/>
      <c r="E142" s="188"/>
      <c r="F142" s="188"/>
      <c r="G142" s="188"/>
      <c r="H142" s="190"/>
      <c r="I142" s="190"/>
      <c r="J142" s="190"/>
      <c r="K142" s="189"/>
      <c r="L142" s="190"/>
      <c r="M142" s="190"/>
      <c r="N142" s="190"/>
      <c r="O142" s="190"/>
      <c r="P142" s="188"/>
      <c r="Q142" s="190"/>
      <c r="R142" s="188"/>
      <c r="S142" s="188"/>
      <c r="T142" s="191"/>
      <c r="U142" s="191"/>
      <c r="V142" s="191"/>
      <c r="W142" s="189"/>
      <c r="X142" s="191"/>
      <c r="Y142" s="191"/>
      <c r="Z142" s="191"/>
      <c r="AA142" s="189"/>
      <c r="AB142" s="191"/>
      <c r="AC142" s="191"/>
      <c r="AD142" s="191"/>
      <c r="AE142" s="191"/>
      <c r="AF142" s="191"/>
      <c r="AG142" s="191"/>
      <c r="AH142" s="188"/>
      <c r="AI142" s="191"/>
      <c r="AJ142" s="188"/>
      <c r="AK142" s="188"/>
      <c r="AL142" s="188"/>
      <c r="AM142" s="188"/>
      <c r="AN142" s="188"/>
      <c r="AO142" s="189"/>
      <c r="AP142" s="188"/>
      <c r="AQ142" s="188"/>
      <c r="AR142" s="188"/>
      <c r="AS142" s="188"/>
      <c r="AT142" s="188"/>
      <c r="AU142" s="188"/>
      <c r="AV142" s="188"/>
      <c r="AW142" s="188"/>
      <c r="AX142" s="188"/>
      <c r="AY142" s="188"/>
      <c r="AZ142" s="188"/>
      <c r="BA142" s="188"/>
      <c r="BB142" s="192"/>
      <c r="BC142" s="188"/>
      <c r="BD142" s="188"/>
      <c r="BE142" s="188"/>
      <c r="BF142" s="188"/>
    </row>
    <row r="143" spans="1:58">
      <c r="A143" s="188"/>
      <c r="B143" s="189"/>
      <c r="C143" s="188"/>
      <c r="D143" s="188"/>
      <c r="E143" s="188"/>
      <c r="F143" s="188"/>
      <c r="G143" s="188"/>
      <c r="H143" s="190"/>
      <c r="I143" s="190"/>
      <c r="J143" s="190"/>
      <c r="K143" s="189"/>
      <c r="L143" s="190"/>
      <c r="M143" s="190"/>
      <c r="N143" s="190"/>
      <c r="O143" s="190"/>
      <c r="P143" s="188"/>
      <c r="Q143" s="190"/>
      <c r="R143" s="188"/>
      <c r="S143" s="188"/>
      <c r="T143" s="191"/>
      <c r="U143" s="191"/>
      <c r="V143" s="191"/>
      <c r="W143" s="189"/>
      <c r="X143" s="191"/>
      <c r="Y143" s="191"/>
      <c r="Z143" s="191"/>
      <c r="AA143" s="189"/>
      <c r="AB143" s="191"/>
      <c r="AC143" s="191"/>
      <c r="AD143" s="191"/>
      <c r="AE143" s="191"/>
      <c r="AF143" s="191"/>
      <c r="AG143" s="191"/>
      <c r="AH143" s="188"/>
      <c r="AI143" s="191"/>
      <c r="AJ143" s="188"/>
      <c r="AK143" s="188"/>
      <c r="AL143" s="188"/>
      <c r="AM143" s="188"/>
      <c r="AN143" s="188"/>
      <c r="AO143" s="189"/>
      <c r="AP143" s="188"/>
      <c r="AQ143" s="188"/>
      <c r="AR143" s="188"/>
      <c r="AS143" s="188"/>
      <c r="AT143" s="188"/>
      <c r="AU143" s="188"/>
      <c r="AV143" s="188"/>
      <c r="AW143" s="188"/>
      <c r="AX143" s="188"/>
      <c r="AY143" s="188"/>
      <c r="AZ143" s="188"/>
      <c r="BA143" s="188"/>
      <c r="BB143" s="192"/>
      <c r="BC143" s="188"/>
      <c r="BD143" s="188"/>
      <c r="BE143" s="188"/>
      <c r="BF143" s="188"/>
    </row>
    <row r="144" spans="1:58">
      <c r="A144" s="188"/>
      <c r="B144" s="189"/>
      <c r="C144" s="188"/>
      <c r="D144" s="188"/>
      <c r="E144" s="188"/>
      <c r="F144" s="188"/>
      <c r="G144" s="188"/>
      <c r="H144" s="190"/>
      <c r="I144" s="190"/>
      <c r="J144" s="190"/>
      <c r="K144" s="189"/>
      <c r="L144" s="190"/>
      <c r="M144" s="190"/>
      <c r="N144" s="190"/>
      <c r="O144" s="190"/>
      <c r="P144" s="188"/>
      <c r="Q144" s="190"/>
      <c r="R144" s="188"/>
      <c r="S144" s="188"/>
      <c r="T144" s="191"/>
      <c r="U144" s="191"/>
      <c r="V144" s="191"/>
      <c r="W144" s="189"/>
      <c r="X144" s="191"/>
      <c r="Y144" s="191"/>
      <c r="Z144" s="191"/>
      <c r="AA144" s="189"/>
      <c r="AB144" s="191"/>
      <c r="AC144" s="191"/>
      <c r="AD144" s="191"/>
      <c r="AE144" s="191"/>
      <c r="AF144" s="191"/>
      <c r="AG144" s="191"/>
      <c r="AH144" s="188"/>
      <c r="AI144" s="191"/>
      <c r="AJ144" s="188"/>
      <c r="AK144" s="188"/>
      <c r="AL144" s="188"/>
      <c r="AM144" s="188"/>
      <c r="AN144" s="188"/>
      <c r="AO144" s="189"/>
      <c r="AP144" s="188"/>
      <c r="AQ144" s="188"/>
      <c r="AR144" s="188"/>
      <c r="AS144" s="188"/>
      <c r="AT144" s="188"/>
      <c r="AU144" s="188"/>
      <c r="AV144" s="188"/>
      <c r="AW144" s="188"/>
      <c r="AX144" s="188"/>
      <c r="AY144" s="188"/>
      <c r="AZ144" s="188"/>
      <c r="BA144" s="188"/>
      <c r="BB144" s="192"/>
      <c r="BC144" s="188"/>
      <c r="BD144" s="188"/>
      <c r="BE144" s="188"/>
      <c r="BF144" s="188"/>
    </row>
    <row r="145" spans="1:58">
      <c r="A145" s="188"/>
      <c r="B145" s="189"/>
      <c r="C145" s="188"/>
      <c r="D145" s="188"/>
      <c r="E145" s="188"/>
      <c r="F145" s="188"/>
      <c r="G145" s="188"/>
      <c r="H145" s="190"/>
      <c r="I145" s="190"/>
      <c r="J145" s="190"/>
      <c r="K145" s="189"/>
      <c r="L145" s="190"/>
      <c r="M145" s="190"/>
      <c r="N145" s="190"/>
      <c r="O145" s="190"/>
      <c r="P145" s="188"/>
      <c r="Q145" s="190"/>
      <c r="R145" s="188"/>
      <c r="S145" s="188"/>
      <c r="T145" s="191"/>
      <c r="U145" s="191"/>
      <c r="V145" s="191"/>
      <c r="W145" s="189"/>
      <c r="X145" s="191"/>
      <c r="Y145" s="191"/>
      <c r="Z145" s="191"/>
      <c r="AA145" s="189"/>
      <c r="AB145" s="191"/>
      <c r="AC145" s="191"/>
      <c r="AD145" s="191"/>
      <c r="AE145" s="191"/>
      <c r="AF145" s="191"/>
      <c r="AG145" s="191"/>
      <c r="AH145" s="188"/>
      <c r="AI145" s="191"/>
      <c r="AJ145" s="188"/>
      <c r="AK145" s="188"/>
      <c r="AL145" s="188"/>
      <c r="AM145" s="188"/>
      <c r="AN145" s="188"/>
      <c r="AO145" s="189"/>
      <c r="AP145" s="188"/>
      <c r="AQ145" s="188"/>
      <c r="AR145" s="188"/>
      <c r="AS145" s="188"/>
      <c r="AT145" s="188"/>
      <c r="AU145" s="188"/>
      <c r="AV145" s="188"/>
      <c r="AW145" s="188"/>
      <c r="AX145" s="188"/>
      <c r="AY145" s="188"/>
      <c r="AZ145" s="188"/>
      <c r="BA145" s="188"/>
      <c r="BB145" s="192"/>
      <c r="BC145" s="188"/>
      <c r="BD145" s="188"/>
      <c r="BE145" s="188"/>
      <c r="BF145" s="188"/>
    </row>
    <row r="146" spans="1:58">
      <c r="A146" s="188"/>
      <c r="B146" s="189"/>
      <c r="C146" s="188"/>
      <c r="D146" s="188"/>
      <c r="E146" s="188"/>
      <c r="F146" s="188"/>
      <c r="G146" s="188"/>
      <c r="H146" s="190"/>
      <c r="I146" s="190"/>
      <c r="J146" s="190"/>
      <c r="K146" s="189"/>
      <c r="L146" s="190"/>
      <c r="M146" s="190"/>
      <c r="N146" s="190"/>
      <c r="O146" s="190"/>
      <c r="P146" s="188"/>
      <c r="Q146" s="190"/>
      <c r="R146" s="188"/>
      <c r="S146" s="188"/>
      <c r="T146" s="191"/>
      <c r="U146" s="191"/>
      <c r="V146" s="191"/>
      <c r="W146" s="189"/>
      <c r="X146" s="191"/>
      <c r="Y146" s="191"/>
      <c r="Z146" s="191"/>
      <c r="AA146" s="189"/>
      <c r="AB146" s="191"/>
      <c r="AC146" s="191"/>
      <c r="AD146" s="191"/>
      <c r="AE146" s="191"/>
      <c r="AF146" s="191"/>
      <c r="AG146" s="191"/>
      <c r="AH146" s="188"/>
      <c r="AI146" s="191"/>
      <c r="AJ146" s="188"/>
      <c r="AK146" s="188"/>
      <c r="AL146" s="188"/>
      <c r="AM146" s="188"/>
      <c r="AN146" s="188"/>
      <c r="AO146" s="189"/>
      <c r="AP146" s="188"/>
      <c r="AQ146" s="188"/>
      <c r="AR146" s="188"/>
      <c r="AS146" s="188"/>
      <c r="AT146" s="188"/>
      <c r="AU146" s="188"/>
      <c r="AV146" s="188"/>
      <c r="AW146" s="188"/>
      <c r="AX146" s="188"/>
      <c r="AY146" s="188"/>
      <c r="AZ146" s="188"/>
      <c r="BA146" s="188"/>
      <c r="BB146" s="192"/>
      <c r="BC146" s="188"/>
      <c r="BD146" s="188"/>
      <c r="BE146" s="188"/>
      <c r="BF146" s="188"/>
    </row>
    <row r="147" spans="1:58">
      <c r="A147" s="188"/>
      <c r="B147" s="189"/>
      <c r="C147" s="188"/>
      <c r="D147" s="188"/>
      <c r="E147" s="188"/>
      <c r="F147" s="188"/>
      <c r="G147" s="188"/>
      <c r="H147" s="190"/>
      <c r="I147" s="190"/>
      <c r="J147" s="190"/>
      <c r="K147" s="189"/>
      <c r="L147" s="190"/>
      <c r="M147" s="190"/>
      <c r="N147" s="190"/>
      <c r="O147" s="190"/>
      <c r="P147" s="188"/>
      <c r="Q147" s="190"/>
      <c r="R147" s="188"/>
      <c r="S147" s="188"/>
      <c r="T147" s="191"/>
      <c r="U147" s="191"/>
      <c r="V147" s="191"/>
      <c r="W147" s="189"/>
      <c r="X147" s="191"/>
      <c r="Y147" s="191"/>
      <c r="Z147" s="191"/>
      <c r="AA147" s="189"/>
      <c r="AB147" s="191"/>
      <c r="AC147" s="191"/>
      <c r="AD147" s="191"/>
      <c r="AE147" s="191"/>
      <c r="AF147" s="191"/>
      <c r="AG147" s="191"/>
      <c r="AH147" s="188"/>
      <c r="AI147" s="191"/>
      <c r="AJ147" s="188"/>
      <c r="AK147" s="188"/>
      <c r="AL147" s="188"/>
      <c r="AM147" s="188"/>
      <c r="AN147" s="188"/>
      <c r="AO147" s="189"/>
      <c r="AP147" s="188"/>
      <c r="AQ147" s="188"/>
      <c r="AR147" s="188"/>
      <c r="AS147" s="188"/>
      <c r="AT147" s="188"/>
      <c r="AU147" s="188"/>
      <c r="AV147" s="188"/>
      <c r="AW147" s="188"/>
      <c r="AX147" s="188"/>
      <c r="AY147" s="188"/>
      <c r="AZ147" s="188"/>
      <c r="BA147" s="188"/>
      <c r="BB147" s="192"/>
      <c r="BC147" s="188"/>
      <c r="BD147" s="188"/>
      <c r="BE147" s="188"/>
      <c r="BF147" s="188"/>
    </row>
    <row r="148" spans="1:58">
      <c r="A148" s="188"/>
      <c r="B148" s="189"/>
      <c r="C148" s="188"/>
      <c r="D148" s="188"/>
      <c r="E148" s="188"/>
      <c r="F148" s="188"/>
      <c r="G148" s="188"/>
      <c r="H148" s="190"/>
      <c r="I148" s="190"/>
      <c r="J148" s="190"/>
      <c r="K148" s="189"/>
      <c r="L148" s="190"/>
      <c r="M148" s="190"/>
      <c r="N148" s="190"/>
      <c r="O148" s="190"/>
      <c r="P148" s="188"/>
      <c r="Q148" s="190"/>
      <c r="R148" s="188"/>
      <c r="S148" s="188"/>
      <c r="T148" s="191"/>
      <c r="U148" s="191"/>
      <c r="V148" s="191"/>
      <c r="W148" s="189"/>
      <c r="X148" s="191"/>
      <c r="Y148" s="191"/>
      <c r="Z148" s="191"/>
      <c r="AA148" s="189"/>
      <c r="AB148" s="191"/>
      <c r="AC148" s="191"/>
      <c r="AD148" s="191"/>
      <c r="AE148" s="191"/>
      <c r="AF148" s="191"/>
      <c r="AG148" s="191"/>
      <c r="AH148" s="188"/>
      <c r="AI148" s="191"/>
      <c r="AJ148" s="188"/>
      <c r="AK148" s="188"/>
      <c r="AL148" s="188"/>
      <c r="AM148" s="188"/>
      <c r="AN148" s="188"/>
      <c r="AO148" s="189"/>
      <c r="AP148" s="188"/>
      <c r="AQ148" s="188"/>
      <c r="AR148" s="188"/>
      <c r="AS148" s="188"/>
      <c r="AT148" s="188"/>
      <c r="AU148" s="188"/>
      <c r="AV148" s="188"/>
      <c r="AW148" s="188"/>
      <c r="AX148" s="188"/>
      <c r="AY148" s="188"/>
      <c r="AZ148" s="188"/>
      <c r="BA148" s="188"/>
      <c r="BB148" s="192"/>
      <c r="BC148" s="188"/>
      <c r="BD148" s="188"/>
      <c r="BE148" s="188"/>
      <c r="BF148" s="188"/>
    </row>
    <row r="149" spans="1:58">
      <c r="A149" s="188"/>
      <c r="B149" s="189"/>
      <c r="C149" s="188"/>
      <c r="D149" s="188"/>
      <c r="E149" s="188"/>
      <c r="F149" s="188"/>
      <c r="G149" s="188"/>
      <c r="H149" s="190"/>
      <c r="I149" s="190"/>
      <c r="J149" s="190"/>
      <c r="K149" s="189"/>
      <c r="L149" s="190"/>
      <c r="M149" s="190"/>
      <c r="N149" s="190"/>
      <c r="O149" s="190"/>
      <c r="P149" s="188"/>
      <c r="Q149" s="190"/>
      <c r="R149" s="188"/>
      <c r="S149" s="188"/>
      <c r="T149" s="191"/>
      <c r="U149" s="191"/>
      <c r="V149" s="191"/>
      <c r="W149" s="189"/>
      <c r="X149" s="191"/>
      <c r="Y149" s="191"/>
      <c r="Z149" s="191"/>
      <c r="AA149" s="189"/>
      <c r="AB149" s="191"/>
      <c r="AC149" s="191"/>
      <c r="AD149" s="191"/>
      <c r="AE149" s="191"/>
      <c r="AF149" s="191"/>
      <c r="AG149" s="191"/>
      <c r="AH149" s="188"/>
      <c r="AI149" s="191"/>
      <c r="AJ149" s="188"/>
      <c r="AK149" s="188"/>
      <c r="AL149" s="188"/>
      <c r="AM149" s="188"/>
      <c r="AN149" s="188"/>
      <c r="AO149" s="189"/>
      <c r="AP149" s="188"/>
      <c r="AQ149" s="188"/>
      <c r="AR149" s="188"/>
      <c r="AS149" s="188"/>
      <c r="AT149" s="188"/>
      <c r="AU149" s="188"/>
      <c r="AV149" s="188"/>
      <c r="AW149" s="188"/>
      <c r="AX149" s="188"/>
      <c r="AY149" s="188"/>
      <c r="AZ149" s="188"/>
      <c r="BA149" s="188"/>
      <c r="BB149" s="192"/>
      <c r="BC149" s="188"/>
      <c r="BD149" s="188"/>
      <c r="BE149" s="188"/>
      <c r="BF149" s="188"/>
    </row>
    <row r="150" spans="1:58">
      <c r="A150" s="188"/>
      <c r="B150" s="189"/>
      <c r="C150" s="188"/>
      <c r="D150" s="188"/>
      <c r="E150" s="188"/>
      <c r="F150" s="188"/>
      <c r="G150" s="188"/>
      <c r="H150" s="190"/>
      <c r="I150" s="190"/>
      <c r="J150" s="190"/>
      <c r="K150" s="189"/>
      <c r="L150" s="190"/>
      <c r="M150" s="190"/>
      <c r="N150" s="190"/>
      <c r="O150" s="190"/>
      <c r="P150" s="188"/>
      <c r="Q150" s="190"/>
      <c r="R150" s="188"/>
      <c r="S150" s="188"/>
      <c r="T150" s="191"/>
      <c r="U150" s="191"/>
      <c r="V150" s="191"/>
      <c r="W150" s="189"/>
      <c r="X150" s="191"/>
      <c r="Y150" s="191"/>
      <c r="Z150" s="191"/>
      <c r="AA150" s="189"/>
      <c r="AB150" s="191"/>
      <c r="AC150" s="191"/>
      <c r="AD150" s="191"/>
      <c r="AE150" s="191"/>
      <c r="AF150" s="191"/>
      <c r="AG150" s="191"/>
      <c r="AH150" s="188"/>
      <c r="AI150" s="191"/>
      <c r="AJ150" s="188"/>
      <c r="AK150" s="188"/>
      <c r="AL150" s="188"/>
      <c r="AM150" s="188"/>
      <c r="AN150" s="188"/>
      <c r="AO150" s="189"/>
      <c r="AP150" s="188"/>
      <c r="AQ150" s="188"/>
      <c r="AR150" s="188"/>
      <c r="AS150" s="188"/>
      <c r="AT150" s="188"/>
      <c r="AU150" s="188"/>
      <c r="AV150" s="188"/>
      <c r="AW150" s="188"/>
      <c r="AX150" s="188"/>
      <c r="AY150" s="188"/>
      <c r="AZ150" s="188"/>
      <c r="BA150" s="188"/>
      <c r="BB150" s="188"/>
      <c r="BC150" s="188"/>
      <c r="BD150" s="188"/>
      <c r="BE150" s="188"/>
      <c r="BF150" s="188"/>
    </row>
    <row r="151" spans="1:58">
      <c r="A151" s="188"/>
      <c r="B151" s="189"/>
      <c r="C151" s="188"/>
      <c r="D151" s="188"/>
      <c r="E151" s="188"/>
      <c r="F151" s="188"/>
      <c r="G151" s="188"/>
      <c r="H151" s="190"/>
      <c r="I151" s="190"/>
      <c r="J151" s="190"/>
      <c r="K151" s="189"/>
      <c r="L151" s="190"/>
      <c r="M151" s="190"/>
      <c r="N151" s="190"/>
      <c r="O151" s="190"/>
      <c r="P151" s="188"/>
      <c r="Q151" s="190"/>
      <c r="R151" s="188"/>
      <c r="S151" s="188"/>
      <c r="T151" s="191"/>
      <c r="U151" s="191"/>
      <c r="V151" s="191"/>
      <c r="W151" s="189"/>
      <c r="X151" s="191"/>
      <c r="Y151" s="191"/>
      <c r="Z151" s="191"/>
      <c r="AA151" s="189"/>
      <c r="AB151" s="191"/>
      <c r="AC151" s="191"/>
      <c r="AD151" s="191"/>
      <c r="AE151" s="191"/>
      <c r="AF151" s="191"/>
      <c r="AG151" s="191"/>
      <c r="AH151" s="188"/>
      <c r="AI151" s="191"/>
      <c r="AJ151" s="188"/>
      <c r="AK151" s="188"/>
      <c r="AL151" s="188"/>
      <c r="AM151" s="188"/>
      <c r="AN151" s="188"/>
      <c r="AO151" s="189"/>
      <c r="AP151" s="188"/>
      <c r="AQ151" s="188"/>
      <c r="AR151" s="188"/>
      <c r="AS151" s="188"/>
      <c r="AT151" s="188"/>
      <c r="AU151" s="188"/>
      <c r="AV151" s="188"/>
      <c r="AW151" s="188"/>
      <c r="AX151" s="188"/>
      <c r="AY151" s="188"/>
      <c r="AZ151" s="188"/>
      <c r="BA151" s="188"/>
      <c r="BB151" s="192"/>
      <c r="BC151" s="188"/>
      <c r="BD151" s="188"/>
      <c r="BE151" s="188"/>
      <c r="BF151" s="188"/>
    </row>
    <row r="152" spans="1:58">
      <c r="A152" s="188"/>
      <c r="B152" s="189"/>
      <c r="C152" s="188"/>
      <c r="D152" s="188"/>
      <c r="E152" s="188"/>
      <c r="F152" s="188"/>
      <c r="G152" s="188"/>
      <c r="H152" s="190"/>
      <c r="I152" s="190"/>
      <c r="J152" s="190"/>
      <c r="K152" s="189"/>
      <c r="L152" s="190"/>
      <c r="M152" s="190"/>
      <c r="N152" s="190"/>
      <c r="O152" s="190"/>
      <c r="P152" s="188"/>
      <c r="Q152" s="190"/>
      <c r="R152" s="188"/>
      <c r="S152" s="188"/>
      <c r="T152" s="191"/>
      <c r="U152" s="191"/>
      <c r="V152" s="191"/>
      <c r="W152" s="189"/>
      <c r="X152" s="191"/>
      <c r="Y152" s="191"/>
      <c r="Z152" s="191"/>
      <c r="AA152" s="189"/>
      <c r="AB152" s="191"/>
      <c r="AC152" s="191"/>
      <c r="AD152" s="191"/>
      <c r="AE152" s="191"/>
      <c r="AF152" s="191"/>
      <c r="AG152" s="191"/>
      <c r="AH152" s="188"/>
      <c r="AI152" s="191"/>
      <c r="AJ152" s="188"/>
      <c r="AK152" s="188"/>
      <c r="AL152" s="188"/>
      <c r="AM152" s="188"/>
      <c r="AN152" s="188"/>
      <c r="AO152" s="189"/>
      <c r="AP152" s="188"/>
      <c r="AQ152" s="188"/>
      <c r="AR152" s="188"/>
      <c r="AS152" s="188"/>
      <c r="AT152" s="188"/>
      <c r="AU152" s="188"/>
      <c r="AV152" s="188"/>
      <c r="AW152" s="188"/>
      <c r="AX152" s="188"/>
      <c r="AY152" s="188"/>
      <c r="AZ152" s="188"/>
      <c r="BA152" s="188"/>
      <c r="BB152" s="188"/>
      <c r="BC152" s="188"/>
      <c r="BD152" s="188"/>
      <c r="BE152" s="188"/>
      <c r="BF152" s="188"/>
    </row>
    <row r="153" spans="1:58">
      <c r="A153" s="188"/>
      <c r="B153" s="189"/>
      <c r="C153" s="188"/>
      <c r="D153" s="188"/>
      <c r="E153" s="188"/>
      <c r="F153" s="188"/>
      <c r="G153" s="188"/>
      <c r="H153" s="190"/>
      <c r="I153" s="190"/>
      <c r="J153" s="190"/>
      <c r="K153" s="189"/>
      <c r="L153" s="190"/>
      <c r="M153" s="190"/>
      <c r="N153" s="190"/>
      <c r="O153" s="190"/>
      <c r="P153" s="188"/>
      <c r="Q153" s="190"/>
      <c r="R153" s="188"/>
      <c r="S153" s="188"/>
      <c r="T153" s="191"/>
      <c r="U153" s="191"/>
      <c r="V153" s="191"/>
      <c r="W153" s="189"/>
      <c r="X153" s="191"/>
      <c r="Y153" s="191"/>
      <c r="Z153" s="191"/>
      <c r="AA153" s="189"/>
      <c r="AB153" s="191"/>
      <c r="AC153" s="191"/>
      <c r="AD153" s="191"/>
      <c r="AE153" s="191"/>
      <c r="AF153" s="191"/>
      <c r="AG153" s="191"/>
      <c r="AH153" s="188"/>
      <c r="AI153" s="191"/>
      <c r="AJ153" s="188"/>
      <c r="AK153" s="188"/>
      <c r="AL153" s="188"/>
      <c r="AM153" s="188"/>
      <c r="AN153" s="188"/>
      <c r="AO153" s="189"/>
      <c r="AP153" s="188"/>
      <c r="AQ153" s="188"/>
      <c r="AR153" s="188"/>
      <c r="AS153" s="188"/>
      <c r="AT153" s="188"/>
      <c r="AU153" s="188"/>
      <c r="AV153" s="188"/>
      <c r="AW153" s="188"/>
      <c r="AX153" s="188"/>
      <c r="AY153" s="188"/>
      <c r="AZ153" s="188"/>
      <c r="BA153" s="188"/>
      <c r="BB153" s="188"/>
      <c r="BC153" s="188"/>
      <c r="BD153" s="188"/>
      <c r="BE153" s="188"/>
      <c r="BF153" s="188"/>
    </row>
    <row r="154" spans="1:58">
      <c r="A154" s="188"/>
      <c r="B154" s="189"/>
      <c r="C154" s="188"/>
      <c r="D154" s="188"/>
      <c r="E154" s="188"/>
      <c r="F154" s="188"/>
      <c r="G154" s="188"/>
      <c r="H154" s="190"/>
      <c r="I154" s="190"/>
      <c r="J154" s="190"/>
      <c r="K154" s="189"/>
      <c r="L154" s="190"/>
      <c r="M154" s="190"/>
      <c r="N154" s="190"/>
      <c r="O154" s="190"/>
      <c r="P154" s="188"/>
      <c r="Q154" s="190"/>
      <c r="R154" s="188"/>
      <c r="S154" s="188"/>
      <c r="T154" s="191"/>
      <c r="U154" s="191"/>
      <c r="V154" s="191"/>
      <c r="W154" s="189"/>
      <c r="X154" s="191"/>
      <c r="Y154" s="191"/>
      <c r="Z154" s="191"/>
      <c r="AA154" s="189"/>
      <c r="AB154" s="191"/>
      <c r="AC154" s="191"/>
      <c r="AD154" s="191"/>
      <c r="AE154" s="191"/>
      <c r="AF154" s="191"/>
      <c r="AG154" s="191"/>
      <c r="AH154" s="188"/>
      <c r="AI154" s="191"/>
      <c r="AJ154" s="188"/>
      <c r="AK154" s="188"/>
      <c r="AL154" s="188"/>
      <c r="AM154" s="188"/>
      <c r="AN154" s="188"/>
      <c r="AO154" s="189"/>
      <c r="AP154" s="188"/>
      <c r="AQ154" s="188"/>
      <c r="AR154" s="188"/>
      <c r="AS154" s="188"/>
      <c r="AT154" s="188"/>
      <c r="AU154" s="188"/>
      <c r="AV154" s="188"/>
      <c r="AW154" s="188"/>
      <c r="AX154" s="188"/>
      <c r="AY154" s="188"/>
      <c r="AZ154" s="188"/>
      <c r="BA154" s="188"/>
      <c r="BB154" s="188"/>
      <c r="BC154" s="188"/>
      <c r="BD154" s="188"/>
      <c r="BE154" s="188"/>
      <c r="BF154" s="188"/>
    </row>
    <row r="155" spans="1:58">
      <c r="A155" s="188"/>
      <c r="B155" s="189"/>
      <c r="C155" s="188"/>
      <c r="D155" s="188"/>
      <c r="E155" s="188"/>
      <c r="F155" s="188"/>
      <c r="G155" s="188"/>
      <c r="H155" s="190"/>
      <c r="I155" s="190"/>
      <c r="J155" s="190"/>
      <c r="K155" s="189"/>
      <c r="L155" s="190"/>
      <c r="M155" s="190"/>
      <c r="N155" s="190"/>
      <c r="O155" s="190"/>
      <c r="P155" s="188"/>
      <c r="Q155" s="190"/>
      <c r="R155" s="188"/>
      <c r="S155" s="188"/>
      <c r="T155" s="191"/>
      <c r="U155" s="191"/>
      <c r="V155" s="191"/>
      <c r="W155" s="189"/>
      <c r="X155" s="191"/>
      <c r="Y155" s="191"/>
      <c r="Z155" s="191"/>
      <c r="AA155" s="189"/>
      <c r="AB155" s="191"/>
      <c r="AC155" s="191"/>
      <c r="AD155" s="191"/>
      <c r="AE155" s="191"/>
      <c r="AF155" s="191"/>
      <c r="AG155" s="191"/>
      <c r="AH155" s="188"/>
      <c r="AI155" s="191"/>
      <c r="AJ155" s="188"/>
      <c r="AK155" s="188"/>
      <c r="AL155" s="188"/>
      <c r="AM155" s="188"/>
      <c r="AN155" s="188"/>
      <c r="AO155" s="189"/>
      <c r="AP155" s="188"/>
      <c r="AQ155" s="188"/>
      <c r="AR155" s="188"/>
      <c r="AS155" s="188"/>
      <c r="AT155" s="188"/>
      <c r="AU155" s="188"/>
      <c r="AV155" s="188"/>
      <c r="AW155" s="188"/>
      <c r="AX155" s="188"/>
      <c r="AY155" s="188"/>
      <c r="AZ155" s="188"/>
      <c r="BA155" s="188"/>
      <c r="BB155" s="188"/>
      <c r="BC155" s="188"/>
      <c r="BD155" s="188"/>
      <c r="BE155" s="188"/>
      <c r="BF155" s="188"/>
    </row>
    <row r="156" spans="1:58">
      <c r="A156" s="188"/>
      <c r="B156" s="189"/>
      <c r="C156" s="188"/>
      <c r="D156" s="188"/>
      <c r="E156" s="188"/>
      <c r="F156" s="188"/>
      <c r="G156" s="188"/>
      <c r="H156" s="190"/>
      <c r="I156" s="190"/>
      <c r="J156" s="190"/>
      <c r="K156" s="189"/>
      <c r="L156" s="190"/>
      <c r="M156" s="190"/>
      <c r="N156" s="190"/>
      <c r="O156" s="190"/>
      <c r="P156" s="188"/>
      <c r="Q156" s="190"/>
      <c r="R156" s="188"/>
      <c r="S156" s="188"/>
      <c r="T156" s="191"/>
      <c r="U156" s="191"/>
      <c r="V156" s="191"/>
      <c r="W156" s="189"/>
      <c r="X156" s="191"/>
      <c r="Y156" s="191"/>
      <c r="Z156" s="191"/>
      <c r="AA156" s="189"/>
      <c r="AB156" s="191"/>
      <c r="AC156" s="191"/>
      <c r="AD156" s="191"/>
      <c r="AE156" s="191"/>
      <c r="AF156" s="191"/>
      <c r="AG156" s="191"/>
      <c r="AH156" s="188"/>
      <c r="AI156" s="191"/>
      <c r="AJ156" s="188"/>
      <c r="AK156" s="188"/>
      <c r="AL156" s="188"/>
      <c r="AM156" s="188"/>
      <c r="AN156" s="188"/>
      <c r="AO156" s="189"/>
      <c r="AP156" s="188"/>
      <c r="AQ156" s="188"/>
      <c r="AR156" s="188"/>
      <c r="AS156" s="188"/>
      <c r="AT156" s="188"/>
      <c r="AU156" s="188"/>
      <c r="AV156" s="188"/>
      <c r="AW156" s="188"/>
      <c r="AX156" s="188"/>
      <c r="AY156" s="188"/>
      <c r="AZ156" s="188"/>
      <c r="BA156" s="188"/>
      <c r="BB156" s="188"/>
      <c r="BC156" s="188"/>
      <c r="BD156" s="188"/>
      <c r="BE156" s="188"/>
      <c r="BF156" s="188"/>
    </row>
    <row r="157" spans="1:58">
      <c r="A157" s="188"/>
      <c r="B157" s="189"/>
      <c r="C157" s="188"/>
      <c r="D157" s="188"/>
      <c r="E157" s="188"/>
      <c r="F157" s="188"/>
      <c r="G157" s="188"/>
      <c r="H157" s="190"/>
      <c r="I157" s="190"/>
      <c r="J157" s="190"/>
      <c r="K157" s="189"/>
      <c r="L157" s="190"/>
      <c r="M157" s="190"/>
      <c r="N157" s="190"/>
      <c r="O157" s="190"/>
      <c r="P157" s="188"/>
      <c r="Q157" s="190"/>
      <c r="R157" s="188"/>
      <c r="S157" s="188"/>
      <c r="T157" s="191"/>
      <c r="U157" s="191"/>
      <c r="V157" s="191"/>
      <c r="W157" s="189"/>
      <c r="X157" s="191"/>
      <c r="Y157" s="191"/>
      <c r="Z157" s="191"/>
      <c r="AA157" s="189"/>
      <c r="AB157" s="191"/>
      <c r="AC157" s="191"/>
      <c r="AD157" s="191"/>
      <c r="AE157" s="191"/>
      <c r="AF157" s="191"/>
      <c r="AG157" s="191"/>
      <c r="AH157" s="188"/>
      <c r="AI157" s="191"/>
      <c r="AJ157" s="188"/>
      <c r="AK157" s="188"/>
      <c r="AL157" s="188"/>
      <c r="AM157" s="188"/>
      <c r="AN157" s="188"/>
      <c r="AO157" s="189"/>
      <c r="AP157" s="188"/>
      <c r="AQ157" s="188"/>
      <c r="AR157" s="188"/>
      <c r="AS157" s="188"/>
      <c r="AT157" s="188"/>
      <c r="AU157" s="188"/>
      <c r="AV157" s="188"/>
      <c r="AW157" s="188"/>
      <c r="AX157" s="188"/>
      <c r="AY157" s="188"/>
      <c r="AZ157" s="188"/>
      <c r="BA157" s="188"/>
      <c r="BB157" s="188"/>
      <c r="BC157" s="188"/>
      <c r="BD157" s="188"/>
      <c r="BE157" s="188"/>
      <c r="BF157" s="188"/>
    </row>
    <row r="158" spans="1:58">
      <c r="A158" s="188"/>
      <c r="B158" s="189"/>
      <c r="C158" s="188"/>
      <c r="D158" s="188"/>
      <c r="E158" s="188"/>
      <c r="F158" s="188"/>
      <c r="G158" s="188"/>
      <c r="H158" s="190"/>
      <c r="I158" s="190"/>
      <c r="J158" s="190"/>
      <c r="K158" s="189"/>
      <c r="L158" s="190"/>
      <c r="M158" s="190"/>
      <c r="N158" s="190"/>
      <c r="O158" s="190"/>
      <c r="P158" s="188"/>
      <c r="Q158" s="190"/>
      <c r="R158" s="188"/>
      <c r="S158" s="188"/>
      <c r="T158" s="191"/>
      <c r="U158" s="191"/>
      <c r="V158" s="191"/>
      <c r="W158" s="189"/>
      <c r="X158" s="191"/>
      <c r="Y158" s="191"/>
      <c r="Z158" s="191"/>
      <c r="AA158" s="189"/>
      <c r="AB158" s="191"/>
      <c r="AC158" s="191"/>
      <c r="AD158" s="191"/>
      <c r="AE158" s="191"/>
      <c r="AF158" s="191"/>
      <c r="AG158" s="191"/>
      <c r="AH158" s="188"/>
      <c r="AI158" s="191"/>
      <c r="AJ158" s="188"/>
      <c r="AK158" s="188"/>
      <c r="AL158" s="188"/>
      <c r="AM158" s="188"/>
      <c r="AN158" s="188"/>
      <c r="AO158" s="189"/>
      <c r="AP158" s="188"/>
      <c r="AQ158" s="188"/>
      <c r="AR158" s="188"/>
      <c r="AS158" s="188"/>
      <c r="AT158" s="188"/>
      <c r="AU158" s="188"/>
      <c r="AV158" s="188"/>
      <c r="AW158" s="188"/>
      <c r="AX158" s="188"/>
      <c r="AY158" s="188"/>
      <c r="AZ158" s="188"/>
      <c r="BA158" s="188"/>
      <c r="BB158" s="188"/>
      <c r="BC158" s="188"/>
      <c r="BD158" s="188"/>
      <c r="BE158" s="188"/>
      <c r="BF158" s="188"/>
    </row>
    <row r="159" spans="1:58">
      <c r="A159" s="188"/>
      <c r="B159" s="189"/>
      <c r="C159" s="188"/>
      <c r="D159" s="188"/>
      <c r="E159" s="188"/>
      <c r="F159" s="188"/>
      <c r="G159" s="188"/>
      <c r="H159" s="190"/>
      <c r="I159" s="190"/>
      <c r="J159" s="190"/>
      <c r="K159" s="189"/>
      <c r="L159" s="190"/>
      <c r="M159" s="190"/>
      <c r="N159" s="190"/>
      <c r="O159" s="190"/>
      <c r="P159" s="188"/>
      <c r="Q159" s="190"/>
      <c r="R159" s="188"/>
      <c r="S159" s="188"/>
      <c r="T159" s="191"/>
      <c r="U159" s="191"/>
      <c r="V159" s="191"/>
      <c r="W159" s="189"/>
      <c r="X159" s="191"/>
      <c r="Y159" s="191"/>
      <c r="Z159" s="191"/>
      <c r="AA159" s="189"/>
      <c r="AB159" s="191"/>
      <c r="AC159" s="191"/>
      <c r="AD159" s="191"/>
      <c r="AE159" s="191"/>
      <c r="AF159" s="191"/>
      <c r="AG159" s="191"/>
      <c r="AH159" s="188"/>
      <c r="AI159" s="191"/>
      <c r="AJ159" s="188"/>
      <c r="AK159" s="188"/>
      <c r="AL159" s="188"/>
      <c r="AM159" s="188"/>
      <c r="AN159" s="188"/>
      <c r="AO159" s="189"/>
      <c r="AP159" s="188"/>
      <c r="AQ159" s="188"/>
      <c r="AR159" s="188"/>
      <c r="AS159" s="188"/>
      <c r="AT159" s="188"/>
      <c r="AU159" s="188"/>
      <c r="AV159" s="188"/>
      <c r="AW159" s="188"/>
      <c r="AX159" s="188"/>
      <c r="AY159" s="188"/>
      <c r="AZ159" s="188"/>
      <c r="BA159" s="188"/>
      <c r="BB159" s="188"/>
      <c r="BC159" s="188"/>
      <c r="BD159" s="188"/>
      <c r="BE159" s="188"/>
      <c r="BF159" s="188"/>
    </row>
    <row r="160" spans="1:58">
      <c r="A160" s="188"/>
      <c r="B160" s="189"/>
      <c r="C160" s="188"/>
      <c r="D160" s="188"/>
      <c r="E160" s="188"/>
      <c r="F160" s="188"/>
      <c r="G160" s="188"/>
      <c r="H160" s="190"/>
      <c r="I160" s="190"/>
      <c r="J160" s="190"/>
      <c r="K160" s="189"/>
      <c r="L160" s="190"/>
      <c r="M160" s="190"/>
      <c r="N160" s="190"/>
      <c r="O160" s="190"/>
      <c r="P160" s="188"/>
      <c r="Q160" s="190"/>
      <c r="R160" s="188"/>
      <c r="S160" s="188"/>
      <c r="T160" s="191"/>
      <c r="U160" s="191"/>
      <c r="V160" s="191"/>
      <c r="W160" s="189"/>
      <c r="X160" s="191"/>
      <c r="Y160" s="191"/>
      <c r="Z160" s="191"/>
      <c r="AA160" s="189"/>
      <c r="AB160" s="191"/>
      <c r="AC160" s="191"/>
      <c r="AD160" s="191"/>
      <c r="AE160" s="191"/>
      <c r="AF160" s="191"/>
      <c r="AG160" s="191"/>
      <c r="AH160" s="188"/>
      <c r="AI160" s="191"/>
      <c r="AJ160" s="188"/>
      <c r="AK160" s="188"/>
      <c r="AL160" s="188"/>
      <c r="AM160" s="188"/>
      <c r="AN160" s="188"/>
      <c r="AO160" s="189"/>
      <c r="AP160" s="188"/>
      <c r="AQ160" s="188"/>
      <c r="AR160" s="188"/>
      <c r="AS160" s="188"/>
      <c r="AT160" s="188"/>
      <c r="AU160" s="188"/>
      <c r="AV160" s="188"/>
      <c r="AW160" s="188"/>
      <c r="AX160" s="188"/>
      <c r="AY160" s="188"/>
      <c r="AZ160" s="188"/>
      <c r="BA160" s="188"/>
      <c r="BB160" s="188"/>
      <c r="BC160" s="188"/>
      <c r="BD160" s="188"/>
      <c r="BE160" s="188"/>
      <c r="BF160" s="188"/>
    </row>
    <row r="161" spans="1:58">
      <c r="A161" s="188"/>
      <c r="B161" s="189"/>
      <c r="C161" s="188"/>
      <c r="D161" s="188"/>
      <c r="E161" s="188"/>
      <c r="F161" s="188"/>
      <c r="G161" s="188"/>
      <c r="H161" s="190"/>
      <c r="I161" s="190"/>
      <c r="J161" s="190"/>
      <c r="K161" s="189"/>
      <c r="L161" s="190"/>
      <c r="M161" s="190"/>
      <c r="N161" s="190"/>
      <c r="O161" s="190"/>
      <c r="P161" s="188"/>
      <c r="Q161" s="190"/>
      <c r="R161" s="188"/>
      <c r="S161" s="188"/>
      <c r="T161" s="191"/>
      <c r="U161" s="191"/>
      <c r="V161" s="191"/>
      <c r="W161" s="189"/>
      <c r="X161" s="191"/>
      <c r="Y161" s="191"/>
      <c r="Z161" s="191"/>
      <c r="AA161" s="189"/>
      <c r="AB161" s="191"/>
      <c r="AC161" s="191"/>
      <c r="AD161" s="191"/>
      <c r="AE161" s="191"/>
      <c r="AF161" s="191"/>
      <c r="AG161" s="191"/>
      <c r="AH161" s="188"/>
      <c r="AI161" s="191"/>
      <c r="AJ161" s="188"/>
      <c r="AK161" s="188"/>
      <c r="AL161" s="188"/>
      <c r="AM161" s="188"/>
      <c r="AN161" s="188"/>
      <c r="AO161" s="189"/>
      <c r="AP161" s="188"/>
      <c r="AQ161" s="188"/>
      <c r="AR161" s="188"/>
      <c r="AS161" s="188"/>
      <c r="AT161" s="188"/>
      <c r="AU161" s="188"/>
      <c r="AV161" s="188"/>
      <c r="AW161" s="188"/>
      <c r="AX161" s="188"/>
      <c r="AY161" s="188"/>
      <c r="AZ161" s="188"/>
      <c r="BA161" s="188"/>
      <c r="BB161" s="188"/>
      <c r="BC161" s="188"/>
      <c r="BD161" s="188"/>
      <c r="BE161" s="188"/>
      <c r="BF161" s="188"/>
    </row>
    <row r="162" spans="1:58">
      <c r="A162" s="188"/>
      <c r="B162" s="189"/>
      <c r="C162" s="188"/>
      <c r="D162" s="188"/>
      <c r="E162" s="188"/>
      <c r="F162" s="188"/>
      <c r="G162" s="188"/>
      <c r="H162" s="190"/>
      <c r="I162" s="190"/>
      <c r="J162" s="190"/>
      <c r="K162" s="189"/>
      <c r="L162" s="190"/>
      <c r="M162" s="190"/>
      <c r="N162" s="190"/>
      <c r="O162" s="190"/>
      <c r="P162" s="188"/>
      <c r="Q162" s="190"/>
      <c r="R162" s="188"/>
      <c r="S162" s="188"/>
      <c r="T162" s="191"/>
      <c r="U162" s="191"/>
      <c r="V162" s="191"/>
      <c r="W162" s="189"/>
      <c r="X162" s="191"/>
      <c r="Y162" s="191"/>
      <c r="Z162" s="191"/>
      <c r="AA162" s="189"/>
      <c r="AB162" s="191"/>
      <c r="AC162" s="191"/>
      <c r="AD162" s="191"/>
      <c r="AE162" s="191"/>
      <c r="AF162" s="191"/>
      <c r="AG162" s="191"/>
      <c r="AH162" s="188"/>
      <c r="AI162" s="191"/>
      <c r="AJ162" s="188"/>
      <c r="AK162" s="188"/>
      <c r="AL162" s="188"/>
      <c r="AM162" s="188"/>
      <c r="AN162" s="188"/>
      <c r="AO162" s="189"/>
      <c r="AP162" s="188"/>
      <c r="AQ162" s="188"/>
      <c r="AR162" s="188"/>
      <c r="AS162" s="188"/>
      <c r="AT162" s="188"/>
      <c r="AU162" s="188"/>
      <c r="AV162" s="188"/>
      <c r="AW162" s="188"/>
      <c r="AX162" s="188"/>
      <c r="AY162" s="188"/>
      <c r="AZ162" s="188"/>
      <c r="BA162" s="188"/>
      <c r="BB162" s="188"/>
      <c r="BC162" s="188"/>
      <c r="BD162" s="188"/>
      <c r="BE162" s="188"/>
      <c r="BF162" s="188"/>
    </row>
    <row r="163" spans="1:58">
      <c r="A163" s="188"/>
      <c r="B163" s="189"/>
      <c r="C163" s="188"/>
      <c r="D163" s="188"/>
      <c r="E163" s="188"/>
      <c r="F163" s="188"/>
      <c r="G163" s="188"/>
      <c r="H163" s="190"/>
      <c r="I163" s="190"/>
      <c r="J163" s="190"/>
      <c r="K163" s="189"/>
      <c r="L163" s="190"/>
      <c r="M163" s="190"/>
      <c r="N163" s="190"/>
      <c r="O163" s="190"/>
      <c r="P163" s="188"/>
      <c r="Q163" s="190"/>
      <c r="R163" s="188"/>
      <c r="S163" s="188"/>
      <c r="T163" s="191"/>
      <c r="U163" s="191"/>
      <c r="V163" s="191"/>
      <c r="W163" s="189"/>
      <c r="X163" s="191"/>
      <c r="Y163" s="191"/>
      <c r="Z163" s="191"/>
      <c r="AA163" s="189"/>
      <c r="AB163" s="191"/>
      <c r="AC163" s="191"/>
      <c r="AD163" s="191"/>
      <c r="AE163" s="191"/>
      <c r="AF163" s="191"/>
      <c r="AG163" s="191"/>
      <c r="AH163" s="188"/>
      <c r="AI163" s="191"/>
      <c r="AJ163" s="188"/>
      <c r="AK163" s="188"/>
      <c r="AL163" s="188"/>
      <c r="AM163" s="188"/>
      <c r="AN163" s="188"/>
      <c r="AO163" s="189"/>
      <c r="AP163" s="188"/>
      <c r="AQ163" s="188"/>
      <c r="AR163" s="188"/>
      <c r="AS163" s="188"/>
      <c r="AT163" s="188"/>
      <c r="AU163" s="188"/>
      <c r="AV163" s="188"/>
      <c r="AW163" s="188"/>
      <c r="AX163" s="188"/>
      <c r="AY163" s="188"/>
      <c r="AZ163" s="188"/>
      <c r="BA163" s="188"/>
      <c r="BB163" s="188"/>
      <c r="BC163" s="188"/>
      <c r="BD163" s="188"/>
      <c r="BE163" s="188"/>
      <c r="BF163" s="188"/>
    </row>
    <row r="164" spans="1:58">
      <c r="A164" s="188"/>
      <c r="B164" s="189"/>
      <c r="C164" s="188"/>
      <c r="D164" s="188"/>
      <c r="E164" s="188"/>
      <c r="F164" s="188"/>
      <c r="G164" s="188"/>
      <c r="H164" s="190"/>
      <c r="I164" s="190"/>
      <c r="J164" s="190"/>
      <c r="K164" s="189"/>
      <c r="L164" s="190"/>
      <c r="M164" s="190"/>
      <c r="N164" s="190"/>
      <c r="O164" s="190"/>
      <c r="P164" s="188"/>
      <c r="Q164" s="190"/>
      <c r="R164" s="188"/>
      <c r="S164" s="188"/>
      <c r="T164" s="191"/>
      <c r="U164" s="191"/>
      <c r="V164" s="191"/>
      <c r="W164" s="189"/>
      <c r="X164" s="191"/>
      <c r="Y164" s="191"/>
      <c r="Z164" s="191"/>
      <c r="AA164" s="189"/>
      <c r="AB164" s="191"/>
      <c r="AC164" s="191"/>
      <c r="AD164" s="191"/>
      <c r="AE164" s="191"/>
      <c r="AF164" s="191"/>
      <c r="AG164" s="191"/>
      <c r="AH164" s="188"/>
      <c r="AI164" s="191"/>
      <c r="AJ164" s="188"/>
      <c r="AK164" s="188"/>
      <c r="AL164" s="188"/>
      <c r="AM164" s="188"/>
      <c r="AN164" s="188"/>
      <c r="AO164" s="189"/>
      <c r="AP164" s="188"/>
      <c r="AQ164" s="188"/>
      <c r="AR164" s="188"/>
      <c r="AS164" s="188"/>
      <c r="AT164" s="188"/>
      <c r="AU164" s="188"/>
      <c r="AV164" s="188"/>
      <c r="AW164" s="188"/>
      <c r="AX164" s="188"/>
      <c r="AY164" s="188"/>
      <c r="AZ164" s="188"/>
      <c r="BA164" s="188"/>
      <c r="BB164" s="188"/>
      <c r="BC164" s="188"/>
      <c r="BD164" s="188"/>
      <c r="BE164" s="188"/>
      <c r="BF164" s="188"/>
    </row>
    <row r="165" spans="1:58">
      <c r="A165" s="188"/>
      <c r="B165" s="189"/>
      <c r="C165" s="188"/>
      <c r="D165" s="188"/>
      <c r="E165" s="188"/>
      <c r="F165" s="188"/>
      <c r="G165" s="188"/>
      <c r="H165" s="190"/>
      <c r="I165" s="190"/>
      <c r="J165" s="190"/>
      <c r="K165" s="189"/>
      <c r="L165" s="190"/>
      <c r="M165" s="190"/>
      <c r="N165" s="190"/>
      <c r="O165" s="190"/>
      <c r="P165" s="188"/>
      <c r="Q165" s="190"/>
      <c r="R165" s="188"/>
      <c r="S165" s="188"/>
      <c r="T165" s="191"/>
      <c r="U165" s="191"/>
      <c r="V165" s="191"/>
      <c r="W165" s="189"/>
      <c r="X165" s="191"/>
      <c r="Y165" s="191"/>
      <c r="Z165" s="191"/>
      <c r="AA165" s="189"/>
      <c r="AB165" s="191"/>
      <c r="AC165" s="191"/>
      <c r="AD165" s="191"/>
      <c r="AE165" s="191"/>
      <c r="AF165" s="191"/>
      <c r="AG165" s="191"/>
      <c r="AH165" s="188"/>
      <c r="AI165" s="191"/>
      <c r="AJ165" s="188"/>
      <c r="AK165" s="188"/>
      <c r="AL165" s="188"/>
      <c r="AM165" s="188"/>
      <c r="AN165" s="188"/>
      <c r="AO165" s="189"/>
      <c r="AP165" s="188"/>
      <c r="AQ165" s="188"/>
      <c r="AR165" s="188"/>
      <c r="AS165" s="188"/>
      <c r="AT165" s="188"/>
      <c r="AU165" s="188"/>
      <c r="AV165" s="188"/>
      <c r="AW165" s="188"/>
      <c r="AX165" s="188"/>
      <c r="AY165" s="188"/>
      <c r="AZ165" s="188"/>
      <c r="BA165" s="188"/>
      <c r="BB165" s="188"/>
      <c r="BC165" s="188"/>
      <c r="BD165" s="188"/>
      <c r="BE165" s="188"/>
      <c r="BF165" s="188"/>
    </row>
    <row r="166" spans="1:58">
      <c r="A166" s="188"/>
      <c r="B166" s="189"/>
      <c r="C166" s="188"/>
      <c r="D166" s="188"/>
      <c r="E166" s="188"/>
      <c r="F166" s="188"/>
      <c r="G166" s="188"/>
      <c r="H166" s="190"/>
      <c r="I166" s="190"/>
      <c r="J166" s="190"/>
      <c r="K166" s="189"/>
      <c r="L166" s="190"/>
      <c r="M166" s="190"/>
      <c r="N166" s="190"/>
      <c r="O166" s="190"/>
      <c r="P166" s="188"/>
      <c r="Q166" s="190"/>
      <c r="R166" s="188"/>
      <c r="S166" s="188"/>
      <c r="T166" s="191"/>
      <c r="U166" s="191"/>
      <c r="V166" s="191"/>
      <c r="W166" s="189"/>
      <c r="X166" s="191"/>
      <c r="Y166" s="191"/>
      <c r="Z166" s="191"/>
      <c r="AA166" s="189"/>
      <c r="AB166" s="191"/>
      <c r="AC166" s="191"/>
      <c r="AD166" s="191"/>
      <c r="AE166" s="191"/>
      <c r="AF166" s="191"/>
      <c r="AG166" s="191"/>
      <c r="AH166" s="188"/>
      <c r="AI166" s="191"/>
      <c r="AJ166" s="188"/>
      <c r="AK166" s="188"/>
      <c r="AL166" s="188"/>
      <c r="AM166" s="188"/>
      <c r="AN166" s="188"/>
      <c r="AO166" s="189"/>
      <c r="AP166" s="188"/>
      <c r="AQ166" s="188"/>
      <c r="AR166" s="188"/>
      <c r="AS166" s="188"/>
      <c r="AT166" s="188"/>
      <c r="AU166" s="188"/>
      <c r="AV166" s="188"/>
      <c r="AW166" s="188"/>
      <c r="AX166" s="188"/>
      <c r="AY166" s="188"/>
      <c r="AZ166" s="188"/>
      <c r="BA166" s="188"/>
      <c r="BB166" s="188"/>
      <c r="BC166" s="188"/>
      <c r="BD166" s="188"/>
      <c r="BE166" s="188"/>
      <c r="BF166" s="188"/>
    </row>
    <row r="167" spans="1:58">
      <c r="A167" s="188"/>
      <c r="B167" s="189"/>
      <c r="C167" s="188"/>
      <c r="D167" s="188"/>
      <c r="E167" s="188"/>
      <c r="F167" s="188"/>
      <c r="G167" s="188"/>
      <c r="H167" s="190"/>
      <c r="I167" s="190"/>
      <c r="J167" s="190"/>
      <c r="K167" s="189"/>
      <c r="L167" s="190"/>
      <c r="M167" s="190"/>
      <c r="N167" s="190"/>
      <c r="O167" s="190"/>
      <c r="P167" s="188"/>
      <c r="Q167" s="190"/>
      <c r="R167" s="188"/>
      <c r="S167" s="188"/>
      <c r="T167" s="191"/>
      <c r="U167" s="191"/>
      <c r="V167" s="191"/>
      <c r="W167" s="189"/>
      <c r="X167" s="191"/>
      <c r="Y167" s="191"/>
      <c r="Z167" s="191"/>
      <c r="AA167" s="189"/>
      <c r="AB167" s="191"/>
      <c r="AC167" s="191"/>
      <c r="AD167" s="191"/>
      <c r="AE167" s="191"/>
      <c r="AF167" s="191"/>
      <c r="AG167" s="191"/>
      <c r="AH167" s="188"/>
      <c r="AI167" s="191"/>
      <c r="AJ167" s="188"/>
      <c r="AK167" s="188"/>
      <c r="AL167" s="188"/>
      <c r="AM167" s="188"/>
      <c r="AN167" s="188"/>
      <c r="AO167" s="189"/>
      <c r="AP167" s="188"/>
      <c r="AQ167" s="188"/>
      <c r="AR167" s="188"/>
      <c r="AS167" s="188"/>
      <c r="AT167" s="188"/>
      <c r="AU167" s="188"/>
      <c r="AV167" s="188"/>
      <c r="AW167" s="188"/>
      <c r="AX167" s="188"/>
      <c r="AY167" s="188"/>
      <c r="AZ167" s="188"/>
      <c r="BA167" s="188"/>
      <c r="BB167" s="188"/>
      <c r="BC167" s="188"/>
      <c r="BD167" s="188"/>
      <c r="BE167" s="188"/>
      <c r="BF167" s="188"/>
    </row>
    <row r="168" spans="1:58">
      <c r="A168" s="188"/>
      <c r="B168" s="189"/>
      <c r="C168" s="188"/>
      <c r="D168" s="188"/>
      <c r="E168" s="188"/>
      <c r="F168" s="188"/>
      <c r="G168" s="188"/>
      <c r="H168" s="190"/>
      <c r="I168" s="190"/>
      <c r="J168" s="190"/>
      <c r="K168" s="189"/>
      <c r="L168" s="190"/>
      <c r="M168" s="190"/>
      <c r="N168" s="190"/>
      <c r="O168" s="190"/>
      <c r="P168" s="188"/>
      <c r="Q168" s="190"/>
      <c r="R168" s="188"/>
      <c r="S168" s="188"/>
      <c r="T168" s="191"/>
      <c r="U168" s="191"/>
      <c r="V168" s="191"/>
      <c r="W168" s="189"/>
      <c r="X168" s="191"/>
      <c r="Y168" s="191"/>
      <c r="Z168" s="191"/>
      <c r="AA168" s="189"/>
      <c r="AB168" s="191"/>
      <c r="AC168" s="191"/>
      <c r="AD168" s="191"/>
      <c r="AE168" s="191"/>
      <c r="AF168" s="191"/>
      <c r="AG168" s="191"/>
      <c r="AH168" s="188"/>
      <c r="AI168" s="191"/>
      <c r="AJ168" s="188"/>
      <c r="AK168" s="188"/>
      <c r="AL168" s="188"/>
      <c r="AM168" s="188"/>
      <c r="AN168" s="188"/>
      <c r="AO168" s="189"/>
      <c r="AP168" s="188"/>
      <c r="AQ168" s="188"/>
      <c r="AR168" s="188"/>
      <c r="AS168" s="188"/>
      <c r="AT168" s="188"/>
      <c r="AU168" s="188"/>
      <c r="AV168" s="188"/>
      <c r="AW168" s="188"/>
      <c r="AX168" s="188"/>
      <c r="AY168" s="188"/>
      <c r="AZ168" s="188"/>
      <c r="BA168" s="188"/>
      <c r="BB168" s="188"/>
      <c r="BC168" s="188"/>
      <c r="BD168" s="188"/>
      <c r="BE168" s="188"/>
      <c r="BF168" s="188"/>
    </row>
    <row r="169" spans="1:58">
      <c r="A169" s="188"/>
      <c r="B169" s="189"/>
      <c r="C169" s="188"/>
      <c r="D169" s="188"/>
      <c r="E169" s="188"/>
      <c r="F169" s="188"/>
      <c r="G169" s="188"/>
      <c r="H169" s="190"/>
      <c r="I169" s="190"/>
      <c r="J169" s="190"/>
      <c r="K169" s="189"/>
      <c r="L169" s="190"/>
      <c r="M169" s="190"/>
      <c r="N169" s="190"/>
      <c r="O169" s="190"/>
      <c r="P169" s="188"/>
      <c r="Q169" s="190"/>
      <c r="R169" s="188"/>
      <c r="S169" s="188"/>
      <c r="T169" s="191"/>
      <c r="U169" s="191"/>
      <c r="V169" s="191"/>
      <c r="W169" s="189"/>
      <c r="X169" s="191"/>
      <c r="Y169" s="191"/>
      <c r="Z169" s="191"/>
      <c r="AA169" s="189"/>
      <c r="AB169" s="191"/>
      <c r="AC169" s="191"/>
      <c r="AD169" s="191"/>
      <c r="AE169" s="191"/>
      <c r="AF169" s="191"/>
      <c r="AG169" s="191"/>
      <c r="AH169" s="188"/>
      <c r="AI169" s="191"/>
      <c r="AJ169" s="188"/>
      <c r="AK169" s="188"/>
      <c r="AL169" s="188"/>
      <c r="AM169" s="188"/>
      <c r="AN169" s="188"/>
      <c r="AO169" s="189"/>
      <c r="AP169" s="188"/>
      <c r="AQ169" s="188"/>
      <c r="AR169" s="188"/>
      <c r="AS169" s="188"/>
      <c r="AT169" s="188"/>
      <c r="AU169" s="188"/>
      <c r="AV169" s="188"/>
      <c r="AW169" s="188"/>
      <c r="AX169" s="188"/>
      <c r="AY169" s="188"/>
      <c r="AZ169" s="188"/>
      <c r="BA169" s="188"/>
      <c r="BB169" s="188"/>
      <c r="BC169" s="188"/>
      <c r="BD169" s="188"/>
      <c r="BE169" s="188"/>
      <c r="BF169" s="188"/>
    </row>
    <row r="170" spans="1:58">
      <c r="A170" s="188"/>
      <c r="B170" s="189"/>
      <c r="C170" s="188"/>
      <c r="D170" s="188"/>
      <c r="E170" s="188"/>
      <c r="F170" s="188"/>
      <c r="G170" s="188"/>
      <c r="H170" s="190"/>
      <c r="I170" s="190"/>
      <c r="J170" s="190"/>
      <c r="K170" s="189"/>
      <c r="L170" s="190"/>
      <c r="M170" s="190"/>
      <c r="N170" s="190"/>
      <c r="O170" s="190"/>
      <c r="P170" s="188"/>
      <c r="Q170" s="190"/>
      <c r="R170" s="188"/>
      <c r="S170" s="188"/>
      <c r="T170" s="191"/>
      <c r="U170" s="191"/>
      <c r="V170" s="191"/>
      <c r="W170" s="189"/>
      <c r="X170" s="191"/>
      <c r="Y170" s="191"/>
      <c r="Z170" s="191"/>
      <c r="AA170" s="189"/>
      <c r="AB170" s="191"/>
      <c r="AC170" s="191"/>
      <c r="AD170" s="191"/>
      <c r="AE170" s="191"/>
      <c r="AF170" s="191"/>
      <c r="AG170" s="191"/>
      <c r="AH170" s="188"/>
      <c r="AI170" s="191"/>
      <c r="AJ170" s="188"/>
      <c r="AK170" s="188"/>
      <c r="AL170" s="188"/>
      <c r="AM170" s="188"/>
      <c r="AN170" s="188"/>
      <c r="AO170" s="189"/>
      <c r="AP170" s="188"/>
      <c r="AQ170" s="188"/>
      <c r="AR170" s="188"/>
      <c r="AS170" s="188"/>
      <c r="AT170" s="188"/>
      <c r="AU170" s="188"/>
      <c r="AV170" s="188"/>
      <c r="AW170" s="188"/>
      <c r="AX170" s="188"/>
      <c r="AY170" s="188"/>
      <c r="AZ170" s="188"/>
      <c r="BA170" s="188"/>
      <c r="BB170" s="188"/>
      <c r="BC170" s="188"/>
      <c r="BD170" s="188"/>
      <c r="BE170" s="188"/>
      <c r="BF170" s="188"/>
    </row>
    <row r="171" spans="1:58">
      <c r="A171" s="188"/>
      <c r="B171" s="189"/>
      <c r="C171" s="188"/>
      <c r="D171" s="188"/>
      <c r="E171" s="188"/>
      <c r="F171" s="188"/>
      <c r="G171" s="188"/>
      <c r="H171" s="190"/>
      <c r="I171" s="190"/>
      <c r="J171" s="190"/>
      <c r="K171" s="189"/>
      <c r="L171" s="190"/>
      <c r="M171" s="190"/>
      <c r="N171" s="190"/>
      <c r="O171" s="190"/>
      <c r="P171" s="188"/>
      <c r="Q171" s="190"/>
      <c r="R171" s="188"/>
      <c r="S171" s="188"/>
      <c r="T171" s="191"/>
      <c r="U171" s="191"/>
      <c r="V171" s="191"/>
      <c r="W171" s="189"/>
      <c r="X171" s="191"/>
      <c r="Y171" s="191"/>
      <c r="Z171" s="191"/>
      <c r="AA171" s="189"/>
      <c r="AB171" s="191"/>
      <c r="AC171" s="191"/>
      <c r="AD171" s="191"/>
      <c r="AE171" s="191"/>
      <c r="AF171" s="191"/>
      <c r="AG171" s="191"/>
      <c r="AH171" s="188"/>
      <c r="AI171" s="191"/>
      <c r="AJ171" s="188"/>
      <c r="AK171" s="188"/>
      <c r="AL171" s="188"/>
      <c r="AM171" s="188"/>
      <c r="AN171" s="188"/>
      <c r="AO171" s="189"/>
      <c r="AP171" s="188"/>
      <c r="AQ171" s="188"/>
      <c r="AR171" s="188"/>
      <c r="AS171" s="188"/>
      <c r="AT171" s="188"/>
      <c r="AU171" s="188"/>
      <c r="AV171" s="188"/>
      <c r="AW171" s="188"/>
      <c r="AX171" s="188"/>
      <c r="AY171" s="188"/>
      <c r="AZ171" s="188"/>
      <c r="BA171" s="188"/>
      <c r="BB171" s="188"/>
      <c r="BC171" s="188"/>
      <c r="BD171" s="188"/>
      <c r="BE171" s="188"/>
      <c r="BF171" s="188"/>
    </row>
    <row r="172" spans="1:58">
      <c r="A172" s="188"/>
      <c r="B172" s="189"/>
      <c r="C172" s="188"/>
      <c r="D172" s="188"/>
      <c r="E172" s="188"/>
      <c r="F172" s="188"/>
      <c r="G172" s="188"/>
      <c r="H172" s="190"/>
      <c r="I172" s="190"/>
      <c r="J172" s="190"/>
      <c r="K172" s="189"/>
      <c r="L172" s="190"/>
      <c r="M172" s="190"/>
      <c r="N172" s="190"/>
      <c r="O172" s="190"/>
      <c r="P172" s="188"/>
      <c r="Q172" s="190"/>
      <c r="R172" s="188"/>
      <c r="S172" s="188"/>
      <c r="T172" s="191"/>
      <c r="U172" s="191"/>
      <c r="V172" s="191"/>
      <c r="W172" s="189"/>
      <c r="X172" s="191"/>
      <c r="Y172" s="191"/>
      <c r="Z172" s="191"/>
      <c r="AA172" s="189"/>
      <c r="AB172" s="191"/>
      <c r="AC172" s="191"/>
      <c r="AD172" s="191"/>
      <c r="AE172" s="191"/>
      <c r="AF172" s="191"/>
      <c r="AG172" s="191"/>
      <c r="AH172" s="188"/>
      <c r="AI172" s="191"/>
      <c r="AJ172" s="188"/>
      <c r="AK172" s="188"/>
      <c r="AL172" s="188"/>
      <c r="AM172" s="188"/>
      <c r="AN172" s="188"/>
      <c r="AO172" s="189"/>
      <c r="AP172" s="188"/>
      <c r="AQ172" s="188"/>
      <c r="AR172" s="188"/>
      <c r="AS172" s="188"/>
      <c r="AT172" s="188"/>
      <c r="AU172" s="188"/>
      <c r="AV172" s="188"/>
      <c r="AW172" s="188"/>
      <c r="AX172" s="188"/>
      <c r="AY172" s="188"/>
      <c r="AZ172" s="188"/>
      <c r="BA172" s="188"/>
      <c r="BB172" s="188"/>
      <c r="BC172" s="188"/>
      <c r="BD172" s="188"/>
      <c r="BE172" s="188"/>
      <c r="BF172" s="188"/>
    </row>
    <row r="173" spans="1:58">
      <c r="A173" s="188"/>
      <c r="B173" s="189"/>
      <c r="C173" s="188"/>
      <c r="D173" s="188"/>
      <c r="E173" s="188"/>
      <c r="F173" s="188"/>
      <c r="G173" s="188"/>
      <c r="H173" s="190"/>
      <c r="I173" s="190"/>
      <c r="J173" s="190"/>
      <c r="K173" s="189"/>
      <c r="L173" s="190"/>
      <c r="M173" s="190"/>
      <c r="N173" s="190"/>
      <c r="O173" s="190"/>
      <c r="P173" s="188"/>
      <c r="Q173" s="190"/>
      <c r="R173" s="188"/>
      <c r="S173" s="188"/>
      <c r="T173" s="191"/>
      <c r="U173" s="191"/>
      <c r="V173" s="191"/>
      <c r="W173" s="189"/>
      <c r="X173" s="191"/>
      <c r="Y173" s="191"/>
      <c r="Z173" s="191"/>
      <c r="AA173" s="189"/>
      <c r="AB173" s="191"/>
      <c r="AC173" s="191"/>
      <c r="AD173" s="191"/>
      <c r="AE173" s="191"/>
      <c r="AF173" s="191"/>
      <c r="AG173" s="191"/>
      <c r="AH173" s="188"/>
      <c r="AI173" s="191"/>
      <c r="AJ173" s="188"/>
      <c r="AK173" s="188"/>
      <c r="AL173" s="188"/>
      <c r="AM173" s="188"/>
      <c r="AN173" s="188"/>
      <c r="AO173" s="189"/>
      <c r="AP173" s="188"/>
      <c r="AQ173" s="188"/>
      <c r="AR173" s="188"/>
      <c r="AS173" s="188"/>
      <c r="AT173" s="188"/>
      <c r="AU173" s="188"/>
      <c r="AV173" s="188"/>
      <c r="AW173" s="188"/>
      <c r="AX173" s="188"/>
      <c r="AY173" s="188"/>
      <c r="AZ173" s="188"/>
      <c r="BA173" s="188"/>
      <c r="BB173" s="188"/>
      <c r="BC173" s="188"/>
      <c r="BD173" s="188"/>
      <c r="BE173" s="188"/>
      <c r="BF173" s="188"/>
    </row>
    <row r="174" spans="1:58">
      <c r="A174" s="188"/>
      <c r="B174" s="189"/>
      <c r="C174" s="188"/>
      <c r="D174" s="188"/>
      <c r="E174" s="188"/>
      <c r="F174" s="188"/>
      <c r="G174" s="188"/>
      <c r="H174" s="190"/>
      <c r="I174" s="190"/>
      <c r="J174" s="190"/>
      <c r="K174" s="189"/>
      <c r="L174" s="190"/>
      <c r="M174" s="190"/>
      <c r="N174" s="190"/>
      <c r="O174" s="190"/>
      <c r="P174" s="188"/>
      <c r="Q174" s="190"/>
      <c r="R174" s="188"/>
      <c r="S174" s="188"/>
      <c r="T174" s="191"/>
      <c r="U174" s="191"/>
      <c r="V174" s="191"/>
      <c r="W174" s="189"/>
      <c r="X174" s="191"/>
      <c r="Y174" s="191"/>
      <c r="Z174" s="191"/>
      <c r="AA174" s="189"/>
      <c r="AB174" s="191"/>
      <c r="AC174" s="191"/>
      <c r="AD174" s="191"/>
      <c r="AE174" s="191"/>
      <c r="AF174" s="191"/>
      <c r="AG174" s="191"/>
      <c r="AH174" s="188"/>
      <c r="AI174" s="191"/>
      <c r="AJ174" s="188"/>
      <c r="AK174" s="188"/>
      <c r="AL174" s="188"/>
      <c r="AM174" s="188"/>
      <c r="AN174" s="188"/>
      <c r="AO174" s="189"/>
      <c r="AP174" s="188"/>
      <c r="AQ174" s="188"/>
      <c r="AR174" s="188"/>
      <c r="AS174" s="188"/>
      <c r="AT174" s="188"/>
      <c r="AU174" s="188"/>
      <c r="AV174" s="188"/>
      <c r="AW174" s="188"/>
      <c r="AX174" s="188"/>
      <c r="AY174" s="188"/>
      <c r="AZ174" s="188"/>
      <c r="BA174" s="188"/>
      <c r="BB174" s="188"/>
      <c r="BC174" s="188"/>
      <c r="BD174" s="188"/>
      <c r="BE174" s="188"/>
      <c r="BF174" s="188"/>
    </row>
    <row r="175" spans="1:58">
      <c r="A175" s="188"/>
      <c r="B175" s="189"/>
      <c r="C175" s="188"/>
      <c r="D175" s="188"/>
      <c r="E175" s="188"/>
      <c r="F175" s="188"/>
      <c r="G175" s="188"/>
      <c r="H175" s="190"/>
      <c r="I175" s="190"/>
      <c r="J175" s="190"/>
      <c r="K175" s="189"/>
      <c r="L175" s="190"/>
      <c r="M175" s="190"/>
      <c r="N175" s="190"/>
      <c r="O175" s="190"/>
      <c r="P175" s="188"/>
      <c r="Q175" s="190"/>
      <c r="R175" s="188"/>
      <c r="S175" s="188"/>
      <c r="T175" s="191"/>
      <c r="U175" s="191"/>
      <c r="V175" s="191"/>
      <c r="W175" s="189"/>
      <c r="X175" s="191"/>
      <c r="Y175" s="191"/>
      <c r="Z175" s="191"/>
      <c r="AA175" s="189"/>
      <c r="AB175" s="191"/>
      <c r="AC175" s="191"/>
      <c r="AD175" s="191"/>
      <c r="AE175" s="191"/>
      <c r="AF175" s="191"/>
      <c r="AG175" s="191"/>
      <c r="AH175" s="188"/>
      <c r="AI175" s="191"/>
      <c r="AJ175" s="188"/>
      <c r="AK175" s="188"/>
      <c r="AL175" s="188"/>
      <c r="AM175" s="188"/>
      <c r="AN175" s="188"/>
      <c r="AO175" s="189"/>
      <c r="AP175" s="188"/>
      <c r="AQ175" s="188"/>
      <c r="AR175" s="188"/>
      <c r="AS175" s="188"/>
      <c r="AT175" s="188"/>
      <c r="AU175" s="188"/>
      <c r="AV175" s="188"/>
      <c r="AW175" s="188"/>
      <c r="AX175" s="188"/>
      <c r="AY175" s="188"/>
      <c r="AZ175" s="188"/>
      <c r="BA175" s="188"/>
      <c r="BB175" s="188"/>
      <c r="BC175" s="188"/>
      <c r="BD175" s="188"/>
      <c r="BE175" s="188"/>
      <c r="BF175" s="188"/>
    </row>
    <row r="176" spans="1:58">
      <c r="A176" s="188"/>
      <c r="B176" s="189"/>
      <c r="C176" s="188"/>
      <c r="D176" s="188"/>
      <c r="E176" s="188"/>
      <c r="F176" s="188"/>
      <c r="G176" s="188"/>
      <c r="H176" s="190"/>
      <c r="I176" s="190"/>
      <c r="J176" s="190"/>
      <c r="K176" s="189"/>
      <c r="L176" s="190"/>
      <c r="M176" s="190"/>
      <c r="N176" s="190"/>
      <c r="O176" s="190"/>
      <c r="P176" s="188"/>
      <c r="Q176" s="190"/>
      <c r="R176" s="188"/>
      <c r="S176" s="188"/>
      <c r="T176" s="191"/>
      <c r="U176" s="191"/>
      <c r="V176" s="191"/>
      <c r="W176" s="189"/>
      <c r="X176" s="191"/>
      <c r="Y176" s="191"/>
      <c r="Z176" s="191"/>
      <c r="AA176" s="189"/>
      <c r="AB176" s="191"/>
      <c r="AC176" s="191"/>
      <c r="AD176" s="191"/>
      <c r="AE176" s="191"/>
      <c r="AF176" s="191"/>
      <c r="AG176" s="191"/>
      <c r="AH176" s="188"/>
      <c r="AI176" s="191"/>
      <c r="AJ176" s="188"/>
      <c r="AK176" s="188"/>
      <c r="AL176" s="188"/>
      <c r="AM176" s="188"/>
      <c r="AN176" s="188"/>
      <c r="AO176" s="189"/>
      <c r="AP176" s="188"/>
      <c r="AQ176" s="188"/>
      <c r="AR176" s="188"/>
      <c r="AS176" s="188"/>
      <c r="AT176" s="188"/>
      <c r="AU176" s="188"/>
      <c r="AV176" s="188"/>
      <c r="AW176" s="188"/>
      <c r="AX176" s="188"/>
      <c r="AY176" s="188"/>
      <c r="AZ176" s="188"/>
      <c r="BA176" s="188"/>
      <c r="BB176" s="188"/>
      <c r="BC176" s="188"/>
      <c r="BD176" s="188"/>
      <c r="BE176" s="188"/>
      <c r="BF176" s="188"/>
    </row>
    <row r="177" spans="1:58">
      <c r="A177" s="188"/>
      <c r="B177" s="189"/>
      <c r="C177" s="188"/>
      <c r="D177" s="188"/>
      <c r="E177" s="188"/>
      <c r="F177" s="188"/>
      <c r="G177" s="188"/>
      <c r="H177" s="190"/>
      <c r="I177" s="190"/>
      <c r="J177" s="190"/>
      <c r="K177" s="189"/>
      <c r="L177" s="190"/>
      <c r="M177" s="190"/>
      <c r="N177" s="190"/>
      <c r="O177" s="190"/>
      <c r="P177" s="188"/>
      <c r="Q177" s="190"/>
      <c r="R177" s="188"/>
      <c r="S177" s="188"/>
      <c r="T177" s="191"/>
      <c r="U177" s="191"/>
      <c r="V177" s="191"/>
      <c r="W177" s="189"/>
      <c r="X177" s="191"/>
      <c r="Y177" s="191"/>
      <c r="Z177" s="191"/>
      <c r="AA177" s="189"/>
      <c r="AB177" s="191"/>
      <c r="AC177" s="191"/>
      <c r="AD177" s="191"/>
      <c r="AE177" s="191"/>
      <c r="AF177" s="191"/>
      <c r="AG177" s="191"/>
      <c r="AH177" s="188"/>
      <c r="AI177" s="191"/>
      <c r="AJ177" s="188"/>
      <c r="AK177" s="188"/>
      <c r="AL177" s="188"/>
      <c r="AM177" s="188"/>
      <c r="AN177" s="188"/>
      <c r="AO177" s="189"/>
      <c r="AP177" s="188"/>
      <c r="AQ177" s="188"/>
      <c r="AR177" s="188"/>
      <c r="AS177" s="188"/>
      <c r="AT177" s="188"/>
      <c r="AU177" s="188"/>
      <c r="AV177" s="188"/>
      <c r="AW177" s="188"/>
      <c r="AX177" s="188"/>
      <c r="AY177" s="188"/>
      <c r="AZ177" s="188"/>
      <c r="BA177" s="188"/>
      <c r="BB177" s="188"/>
      <c r="BC177" s="188"/>
      <c r="BD177" s="188"/>
      <c r="BE177" s="188"/>
      <c r="BF177" s="188"/>
    </row>
    <row r="178" spans="1:58">
      <c r="A178" s="188"/>
      <c r="B178" s="189"/>
      <c r="C178" s="188"/>
      <c r="D178" s="188"/>
      <c r="E178" s="188"/>
      <c r="F178" s="188"/>
      <c r="G178" s="188"/>
      <c r="H178" s="190"/>
      <c r="I178" s="190"/>
      <c r="J178" s="190"/>
      <c r="K178" s="189"/>
      <c r="L178" s="190"/>
      <c r="M178" s="190"/>
      <c r="N178" s="190"/>
      <c r="O178" s="190"/>
      <c r="P178" s="188"/>
      <c r="Q178" s="190"/>
      <c r="R178" s="188"/>
      <c r="S178" s="188"/>
      <c r="T178" s="191"/>
      <c r="U178" s="191"/>
      <c r="V178" s="191"/>
      <c r="W178" s="189"/>
      <c r="X178" s="191"/>
      <c r="Y178" s="191"/>
      <c r="Z178" s="191"/>
      <c r="AA178" s="189"/>
      <c r="AB178" s="191"/>
      <c r="AC178" s="191"/>
      <c r="AD178" s="191"/>
      <c r="AE178" s="191"/>
      <c r="AF178" s="191"/>
      <c r="AG178" s="191"/>
      <c r="AH178" s="188"/>
      <c r="AI178" s="191"/>
      <c r="AJ178" s="188"/>
      <c r="AK178" s="188"/>
      <c r="AL178" s="188"/>
      <c r="AM178" s="188"/>
      <c r="AN178" s="188"/>
      <c r="AO178" s="189"/>
      <c r="AP178" s="188"/>
      <c r="AQ178" s="188"/>
      <c r="AR178" s="188"/>
      <c r="AS178" s="188"/>
      <c r="AT178" s="188"/>
      <c r="AU178" s="188"/>
      <c r="AV178" s="188"/>
      <c r="AW178" s="188"/>
      <c r="AX178" s="188"/>
      <c r="AY178" s="188"/>
      <c r="AZ178" s="188"/>
      <c r="BA178" s="188"/>
      <c r="BB178" s="188"/>
      <c r="BC178" s="188"/>
      <c r="BD178" s="188"/>
      <c r="BE178" s="188"/>
      <c r="BF178" s="188"/>
    </row>
    <row r="179" spans="1:58">
      <c r="A179" s="188"/>
      <c r="B179" s="189"/>
      <c r="C179" s="188"/>
      <c r="D179" s="188"/>
      <c r="E179" s="188"/>
      <c r="F179" s="188"/>
      <c r="G179" s="188"/>
      <c r="H179" s="190"/>
      <c r="I179" s="190"/>
      <c r="J179" s="190"/>
      <c r="K179" s="189"/>
      <c r="L179" s="190"/>
      <c r="M179" s="190"/>
      <c r="N179" s="190"/>
      <c r="O179" s="190"/>
      <c r="P179" s="188"/>
      <c r="Q179" s="190"/>
      <c r="R179" s="188"/>
      <c r="S179" s="188"/>
      <c r="T179" s="191"/>
      <c r="U179" s="191"/>
      <c r="V179" s="191"/>
      <c r="W179" s="189"/>
      <c r="X179" s="191"/>
      <c r="Y179" s="191"/>
      <c r="Z179" s="191"/>
      <c r="AA179" s="189"/>
      <c r="AB179" s="191"/>
      <c r="AC179" s="191"/>
      <c r="AD179" s="191"/>
      <c r="AE179" s="191"/>
      <c r="AF179" s="191"/>
      <c r="AG179" s="191"/>
      <c r="AH179" s="188"/>
      <c r="AI179" s="191"/>
      <c r="AJ179" s="188"/>
      <c r="AK179" s="188"/>
      <c r="AL179" s="188"/>
      <c r="AM179" s="188"/>
      <c r="AN179" s="188"/>
      <c r="AO179" s="189"/>
      <c r="AP179" s="188"/>
      <c r="AQ179" s="188"/>
      <c r="AR179" s="188"/>
      <c r="AS179" s="188"/>
      <c r="AT179" s="188"/>
      <c r="AU179" s="188"/>
      <c r="AV179" s="188"/>
      <c r="AW179" s="188"/>
      <c r="AX179" s="188"/>
      <c r="AY179" s="188"/>
      <c r="AZ179" s="188"/>
      <c r="BA179" s="188"/>
      <c r="BB179" s="188"/>
      <c r="BC179" s="188"/>
      <c r="BD179" s="188"/>
      <c r="BE179" s="188"/>
      <c r="BF179" s="188"/>
    </row>
    <row r="180" spans="1:58">
      <c r="A180" s="188"/>
      <c r="B180" s="189"/>
      <c r="C180" s="188"/>
      <c r="D180" s="188"/>
      <c r="E180" s="188"/>
      <c r="F180" s="188"/>
      <c r="G180" s="188"/>
      <c r="H180" s="190"/>
      <c r="I180" s="190"/>
      <c r="J180" s="190"/>
      <c r="K180" s="189"/>
      <c r="L180" s="190"/>
      <c r="M180" s="190"/>
      <c r="N180" s="190"/>
      <c r="O180" s="190"/>
      <c r="P180" s="188"/>
      <c r="Q180" s="190"/>
      <c r="R180" s="188"/>
      <c r="S180" s="188"/>
      <c r="T180" s="191"/>
      <c r="U180" s="191"/>
      <c r="V180" s="191"/>
      <c r="W180" s="189"/>
      <c r="X180" s="191"/>
      <c r="Y180" s="191"/>
      <c r="Z180" s="191"/>
      <c r="AA180" s="189"/>
      <c r="AB180" s="191"/>
      <c r="AC180" s="191"/>
      <c r="AD180" s="191"/>
      <c r="AE180" s="191"/>
      <c r="AF180" s="191"/>
      <c r="AG180" s="191"/>
      <c r="AH180" s="188"/>
      <c r="AI180" s="191"/>
      <c r="AJ180" s="188"/>
      <c r="AK180" s="188"/>
      <c r="AL180" s="188"/>
      <c r="AM180" s="188"/>
      <c r="AN180" s="188"/>
      <c r="AO180" s="189"/>
      <c r="AP180" s="188"/>
      <c r="AQ180" s="188"/>
      <c r="AR180" s="188"/>
      <c r="AS180" s="188"/>
      <c r="AT180" s="188"/>
      <c r="AU180" s="188"/>
      <c r="AV180" s="188"/>
      <c r="AW180" s="188"/>
      <c r="AX180" s="188"/>
      <c r="AY180" s="188"/>
      <c r="AZ180" s="188"/>
      <c r="BA180" s="188"/>
      <c r="BB180" s="188"/>
      <c r="BC180" s="188"/>
      <c r="BD180" s="188"/>
      <c r="BE180" s="188"/>
      <c r="BF180" s="188"/>
    </row>
    <row r="181" spans="1:58">
      <c r="A181" s="188"/>
      <c r="B181" s="189"/>
      <c r="C181" s="188"/>
      <c r="D181" s="188"/>
      <c r="E181" s="188"/>
      <c r="F181" s="188"/>
      <c r="G181" s="188"/>
      <c r="H181" s="190"/>
      <c r="I181" s="190"/>
      <c r="J181" s="190"/>
      <c r="K181" s="189"/>
      <c r="L181" s="190"/>
      <c r="M181" s="190"/>
      <c r="N181" s="190"/>
      <c r="O181" s="190"/>
      <c r="P181" s="188"/>
      <c r="Q181" s="190"/>
      <c r="R181" s="188"/>
      <c r="S181" s="188"/>
      <c r="T181" s="191"/>
      <c r="U181" s="191"/>
      <c r="V181" s="191"/>
      <c r="W181" s="189"/>
      <c r="X181" s="191"/>
      <c r="Y181" s="191"/>
      <c r="Z181" s="191"/>
      <c r="AA181" s="189"/>
      <c r="AB181" s="191"/>
      <c r="AC181" s="191"/>
      <c r="AD181" s="191"/>
      <c r="AE181" s="191"/>
      <c r="AF181" s="191"/>
      <c r="AG181" s="191"/>
      <c r="AH181" s="188"/>
      <c r="AI181" s="191"/>
      <c r="AJ181" s="188"/>
      <c r="AK181" s="188"/>
      <c r="AL181" s="188"/>
      <c r="AM181" s="188"/>
      <c r="AN181" s="188"/>
      <c r="AO181" s="189"/>
      <c r="AP181" s="188"/>
      <c r="AQ181" s="188"/>
      <c r="AR181" s="188"/>
      <c r="AS181" s="188"/>
      <c r="AT181" s="188"/>
      <c r="AU181" s="188"/>
      <c r="AV181" s="188"/>
      <c r="AW181" s="188"/>
      <c r="AX181" s="188"/>
      <c r="AY181" s="188"/>
      <c r="AZ181" s="188"/>
      <c r="BA181" s="188"/>
      <c r="BB181" s="188"/>
      <c r="BC181" s="188"/>
      <c r="BD181" s="188"/>
      <c r="BE181" s="188"/>
      <c r="BF181" s="188"/>
    </row>
    <row r="182" spans="1:58">
      <c r="A182" s="188"/>
      <c r="B182" s="189"/>
      <c r="C182" s="188"/>
      <c r="D182" s="188"/>
      <c r="E182" s="188"/>
      <c r="F182" s="188"/>
      <c r="G182" s="188"/>
      <c r="H182" s="190"/>
      <c r="I182" s="190"/>
      <c r="J182" s="190"/>
      <c r="K182" s="189"/>
      <c r="L182" s="190"/>
      <c r="M182" s="190"/>
      <c r="N182" s="190"/>
      <c r="O182" s="190"/>
      <c r="P182" s="188"/>
      <c r="Q182" s="190"/>
      <c r="R182" s="188"/>
      <c r="S182" s="188"/>
      <c r="T182" s="191"/>
      <c r="U182" s="191"/>
      <c r="V182" s="191"/>
      <c r="W182" s="189"/>
      <c r="X182" s="191"/>
      <c r="Y182" s="191"/>
      <c r="Z182" s="191"/>
      <c r="AA182" s="189"/>
      <c r="AB182" s="191"/>
      <c r="AC182" s="191"/>
      <c r="AD182" s="191"/>
      <c r="AE182" s="191"/>
      <c r="AF182" s="191"/>
      <c r="AG182" s="191"/>
      <c r="AH182" s="188"/>
      <c r="AI182" s="191"/>
      <c r="AJ182" s="188"/>
      <c r="AK182" s="188"/>
      <c r="AL182" s="188"/>
      <c r="AM182" s="188"/>
      <c r="AN182" s="188"/>
      <c r="AO182" s="189"/>
      <c r="AP182" s="188"/>
      <c r="AQ182" s="188"/>
      <c r="AR182" s="188"/>
      <c r="AS182" s="188"/>
      <c r="AT182" s="188"/>
      <c r="AU182" s="188"/>
      <c r="AV182" s="188"/>
      <c r="AW182" s="188"/>
      <c r="AX182" s="188"/>
      <c r="AY182" s="188"/>
      <c r="AZ182" s="188"/>
      <c r="BA182" s="188"/>
      <c r="BB182" s="188"/>
      <c r="BC182" s="188"/>
      <c r="BD182" s="188"/>
      <c r="BE182" s="188"/>
      <c r="BF182" s="188"/>
    </row>
    <row r="183" spans="1:58">
      <c r="A183" s="188"/>
      <c r="B183" s="189"/>
      <c r="C183" s="188"/>
      <c r="D183" s="188"/>
      <c r="E183" s="188"/>
      <c r="F183" s="188"/>
      <c r="G183" s="188"/>
      <c r="H183" s="190"/>
      <c r="I183" s="190"/>
      <c r="J183" s="190"/>
      <c r="K183" s="189"/>
      <c r="L183" s="190"/>
      <c r="M183" s="190"/>
      <c r="N183" s="190"/>
      <c r="O183" s="190"/>
      <c r="P183" s="188"/>
      <c r="Q183" s="190"/>
      <c r="R183" s="188"/>
      <c r="S183" s="188"/>
      <c r="T183" s="191"/>
      <c r="U183" s="191"/>
      <c r="V183" s="191"/>
      <c r="W183" s="189"/>
      <c r="X183" s="191"/>
      <c r="Y183" s="191"/>
      <c r="Z183" s="191"/>
      <c r="AA183" s="189"/>
      <c r="AB183" s="191"/>
      <c r="AC183" s="191"/>
      <c r="AD183" s="191"/>
      <c r="AE183" s="191"/>
      <c r="AF183" s="191"/>
      <c r="AG183" s="191"/>
      <c r="AH183" s="188"/>
      <c r="AI183" s="191"/>
      <c r="AJ183" s="188"/>
      <c r="AK183" s="188"/>
      <c r="AL183" s="188"/>
      <c r="AM183" s="188"/>
      <c r="AN183" s="188"/>
      <c r="AO183" s="189"/>
      <c r="AP183" s="188"/>
      <c r="AQ183" s="188"/>
      <c r="AR183" s="188"/>
      <c r="AS183" s="188"/>
      <c r="AT183" s="188"/>
      <c r="AU183" s="188"/>
      <c r="AV183" s="188"/>
      <c r="AW183" s="188"/>
      <c r="AX183" s="188"/>
      <c r="AY183" s="188"/>
      <c r="AZ183" s="188"/>
      <c r="BA183" s="188"/>
      <c r="BB183" s="188"/>
      <c r="BC183" s="188"/>
      <c r="BD183" s="188"/>
      <c r="BE183" s="188"/>
      <c r="BF183" s="188"/>
    </row>
    <row r="184" spans="1:58">
      <c r="A184" s="188"/>
      <c r="B184" s="189"/>
      <c r="C184" s="188"/>
      <c r="D184" s="188"/>
      <c r="E184" s="188"/>
      <c r="F184" s="188"/>
      <c r="G184" s="188"/>
      <c r="H184" s="190"/>
      <c r="I184" s="190"/>
      <c r="J184" s="190"/>
      <c r="K184" s="189"/>
      <c r="L184" s="190"/>
      <c r="M184" s="190"/>
      <c r="N184" s="190"/>
      <c r="O184" s="190"/>
      <c r="P184" s="188"/>
      <c r="Q184" s="190"/>
      <c r="R184" s="188"/>
      <c r="S184" s="188"/>
      <c r="T184" s="191"/>
      <c r="U184" s="191"/>
      <c r="V184" s="191"/>
      <c r="W184" s="189"/>
      <c r="X184" s="191"/>
      <c r="Y184" s="191"/>
      <c r="Z184" s="191"/>
      <c r="AA184" s="189"/>
      <c r="AB184" s="191"/>
      <c r="AC184" s="191"/>
      <c r="AD184" s="191"/>
      <c r="AE184" s="191"/>
      <c r="AF184" s="191"/>
      <c r="AG184" s="191"/>
      <c r="AH184" s="188"/>
      <c r="AI184" s="191"/>
      <c r="AJ184" s="188"/>
      <c r="AK184" s="188"/>
      <c r="AL184" s="188"/>
      <c r="AM184" s="188"/>
      <c r="AN184" s="188"/>
      <c r="AO184" s="189"/>
      <c r="AP184" s="188"/>
      <c r="AQ184" s="188"/>
      <c r="AR184" s="188"/>
      <c r="AS184" s="188"/>
      <c r="AT184" s="188"/>
      <c r="AU184" s="188"/>
      <c r="AV184" s="188"/>
      <c r="AW184" s="188"/>
      <c r="AX184" s="188"/>
      <c r="AY184" s="188"/>
      <c r="AZ184" s="188"/>
      <c r="BA184" s="188"/>
      <c r="BB184" s="188"/>
      <c r="BC184" s="188"/>
      <c r="BD184" s="188"/>
      <c r="BE184" s="188"/>
      <c r="BF184" s="188"/>
    </row>
    <row r="185" spans="1:58">
      <c r="A185" s="188"/>
      <c r="B185" s="189"/>
      <c r="C185" s="188"/>
      <c r="D185" s="188"/>
      <c r="E185" s="188"/>
      <c r="F185" s="188"/>
      <c r="G185" s="188"/>
      <c r="H185" s="190"/>
      <c r="I185" s="190"/>
      <c r="J185" s="190"/>
      <c r="K185" s="189"/>
      <c r="L185" s="190"/>
      <c r="M185" s="190"/>
      <c r="N185" s="190"/>
      <c r="O185" s="190"/>
      <c r="P185" s="188"/>
      <c r="Q185" s="190"/>
      <c r="R185" s="188"/>
      <c r="S185" s="188"/>
      <c r="T185" s="191"/>
      <c r="U185" s="191"/>
      <c r="V185" s="191"/>
      <c r="W185" s="189"/>
      <c r="X185" s="191"/>
      <c r="Y185" s="191"/>
      <c r="Z185" s="191"/>
      <c r="AA185" s="189"/>
      <c r="AB185" s="191"/>
      <c r="AC185" s="191"/>
      <c r="AD185" s="191"/>
      <c r="AE185" s="191"/>
      <c r="AF185" s="191"/>
      <c r="AG185" s="191"/>
      <c r="AH185" s="188"/>
      <c r="AI185" s="191"/>
      <c r="AJ185" s="188"/>
      <c r="AK185" s="188"/>
      <c r="AL185" s="188"/>
      <c r="AM185" s="188"/>
      <c r="AN185" s="188"/>
      <c r="AO185" s="189"/>
      <c r="AP185" s="188"/>
      <c r="AQ185" s="188"/>
      <c r="AR185" s="188"/>
      <c r="AS185" s="188"/>
      <c r="AT185" s="188"/>
      <c r="AU185" s="188"/>
      <c r="AV185" s="188"/>
      <c r="AW185" s="188"/>
      <c r="AX185" s="188"/>
      <c r="AY185" s="188"/>
      <c r="AZ185" s="188"/>
      <c r="BA185" s="188"/>
      <c r="BB185" s="188"/>
      <c r="BC185" s="188"/>
      <c r="BD185" s="188"/>
      <c r="BE185" s="188"/>
      <c r="BF185" s="188"/>
    </row>
    <row r="186" spans="1:58">
      <c r="A186" s="188"/>
      <c r="B186" s="189"/>
      <c r="C186" s="188"/>
      <c r="D186" s="188"/>
      <c r="E186" s="188"/>
      <c r="F186" s="188"/>
      <c r="G186" s="188"/>
      <c r="H186" s="190"/>
      <c r="I186" s="190"/>
      <c r="J186" s="190"/>
      <c r="K186" s="189"/>
      <c r="L186" s="190"/>
      <c r="M186" s="190"/>
      <c r="N186" s="190"/>
      <c r="O186" s="190"/>
      <c r="P186" s="188"/>
      <c r="Q186" s="190"/>
      <c r="R186" s="188"/>
      <c r="S186" s="188"/>
      <c r="T186" s="191"/>
      <c r="U186" s="191"/>
      <c r="V186" s="191"/>
      <c r="W186" s="189"/>
      <c r="X186" s="191"/>
      <c r="Y186" s="191"/>
      <c r="Z186" s="191"/>
      <c r="AA186" s="189"/>
      <c r="AB186" s="191"/>
      <c r="AC186" s="191"/>
      <c r="AD186" s="191"/>
      <c r="AE186" s="191"/>
      <c r="AF186" s="191"/>
      <c r="AG186" s="191"/>
      <c r="AH186" s="188"/>
      <c r="AI186" s="191"/>
      <c r="AJ186" s="188"/>
      <c r="AK186" s="188"/>
      <c r="AL186" s="188"/>
      <c r="AM186" s="188"/>
      <c r="AN186" s="188"/>
      <c r="AO186" s="189"/>
      <c r="AP186" s="188"/>
      <c r="AQ186" s="188"/>
      <c r="AR186" s="188"/>
      <c r="AS186" s="188"/>
      <c r="AT186" s="188"/>
      <c r="AU186" s="188"/>
      <c r="AV186" s="188"/>
      <c r="AW186" s="188"/>
      <c r="AX186" s="188"/>
      <c r="AY186" s="188"/>
      <c r="AZ186" s="188"/>
      <c r="BA186" s="188"/>
      <c r="BB186" s="188"/>
      <c r="BC186" s="188"/>
      <c r="BD186" s="188"/>
      <c r="BE186" s="188"/>
      <c r="BF186" s="188"/>
    </row>
    <row r="187" spans="1:58">
      <c r="A187" s="188"/>
      <c r="B187" s="189"/>
      <c r="C187" s="188"/>
      <c r="D187" s="188"/>
      <c r="E187" s="188"/>
      <c r="F187" s="188"/>
      <c r="G187" s="188"/>
      <c r="H187" s="190"/>
      <c r="I187" s="190"/>
      <c r="J187" s="190"/>
      <c r="K187" s="189"/>
      <c r="L187" s="190"/>
      <c r="M187" s="190"/>
      <c r="N187" s="190"/>
      <c r="O187" s="190"/>
      <c r="P187" s="188"/>
      <c r="Q187" s="190"/>
      <c r="R187" s="188"/>
      <c r="S187" s="188"/>
      <c r="T187" s="191"/>
      <c r="U187" s="191"/>
      <c r="V187" s="191"/>
      <c r="W187" s="189"/>
      <c r="X187" s="191"/>
      <c r="Y187" s="191"/>
      <c r="Z187" s="191"/>
      <c r="AA187" s="189"/>
      <c r="AB187" s="191"/>
      <c r="AC187" s="191"/>
      <c r="AD187" s="191"/>
      <c r="AE187" s="191"/>
      <c r="AF187" s="191"/>
      <c r="AG187" s="191"/>
      <c r="AH187" s="188"/>
      <c r="AI187" s="191"/>
      <c r="AJ187" s="188"/>
      <c r="AK187" s="188"/>
      <c r="AL187" s="188"/>
      <c r="AM187" s="188"/>
      <c r="AN187" s="188"/>
      <c r="AO187" s="189"/>
      <c r="AP187" s="188"/>
      <c r="AQ187" s="188"/>
      <c r="AR187" s="188"/>
      <c r="AS187" s="188"/>
      <c r="AT187" s="188"/>
      <c r="AU187" s="188"/>
      <c r="AV187" s="188"/>
      <c r="AW187" s="188"/>
      <c r="AX187" s="188"/>
      <c r="AY187" s="188"/>
      <c r="AZ187" s="188"/>
      <c r="BA187" s="188"/>
      <c r="BB187" s="188"/>
      <c r="BC187" s="188"/>
      <c r="BD187" s="188"/>
      <c r="BE187" s="188"/>
      <c r="BF187" s="188"/>
    </row>
    <row r="188" spans="1:58">
      <c r="A188" s="188"/>
      <c r="B188" s="189"/>
      <c r="C188" s="188"/>
      <c r="D188" s="188"/>
      <c r="E188" s="188"/>
      <c r="F188" s="188"/>
      <c r="G188" s="188"/>
      <c r="H188" s="190"/>
      <c r="I188" s="190"/>
      <c r="J188" s="190"/>
      <c r="K188" s="189"/>
      <c r="L188" s="190"/>
      <c r="M188" s="190"/>
      <c r="N188" s="190"/>
      <c r="O188" s="190"/>
      <c r="P188" s="188"/>
      <c r="Q188" s="190"/>
      <c r="R188" s="188"/>
      <c r="S188" s="188"/>
      <c r="T188" s="191"/>
      <c r="U188" s="191"/>
      <c r="V188" s="191"/>
      <c r="W188" s="189"/>
      <c r="X188" s="191"/>
      <c r="Y188" s="191"/>
      <c r="Z188" s="191"/>
      <c r="AA188" s="189"/>
      <c r="AB188" s="191"/>
      <c r="AC188" s="191"/>
      <c r="AD188" s="191"/>
      <c r="AE188" s="191"/>
      <c r="AF188" s="191"/>
      <c r="AG188" s="191"/>
      <c r="AH188" s="188"/>
      <c r="AI188" s="191"/>
      <c r="AJ188" s="188"/>
      <c r="AK188" s="188"/>
      <c r="AL188" s="188"/>
      <c r="AM188" s="188"/>
      <c r="AN188" s="188"/>
      <c r="AO188" s="189"/>
      <c r="AP188" s="188"/>
      <c r="AQ188" s="188"/>
      <c r="AR188" s="188"/>
      <c r="AS188" s="188"/>
      <c r="AT188" s="188"/>
      <c r="AU188" s="188"/>
      <c r="AV188" s="188"/>
      <c r="AW188" s="188"/>
      <c r="AX188" s="188"/>
      <c r="AY188" s="188"/>
      <c r="AZ188" s="188"/>
      <c r="BA188" s="188"/>
      <c r="BB188" s="188"/>
      <c r="BC188" s="188"/>
      <c r="BD188" s="188"/>
      <c r="BE188" s="188"/>
      <c r="BF188" s="188"/>
    </row>
    <row r="189" spans="1:58">
      <c r="A189" s="188"/>
      <c r="B189" s="189"/>
      <c r="C189" s="188"/>
      <c r="D189" s="188"/>
      <c r="E189" s="188"/>
      <c r="F189" s="188"/>
      <c r="G189" s="188"/>
      <c r="H189" s="190"/>
      <c r="I189" s="190"/>
      <c r="J189" s="190"/>
      <c r="K189" s="189"/>
      <c r="L189" s="190"/>
      <c r="M189" s="190"/>
      <c r="N189" s="190"/>
      <c r="O189" s="190"/>
      <c r="P189" s="188"/>
      <c r="Q189" s="190"/>
      <c r="R189" s="188"/>
      <c r="S189" s="188"/>
      <c r="T189" s="191"/>
      <c r="U189" s="191"/>
      <c r="V189" s="191"/>
      <c r="W189" s="189"/>
      <c r="X189" s="191"/>
      <c r="Y189" s="191"/>
      <c r="Z189" s="191"/>
      <c r="AA189" s="189"/>
      <c r="AB189" s="191"/>
      <c r="AC189" s="191"/>
      <c r="AD189" s="191"/>
      <c r="AE189" s="191"/>
      <c r="AF189" s="191"/>
      <c r="AG189" s="191"/>
      <c r="AH189" s="188"/>
      <c r="AI189" s="191"/>
      <c r="AJ189" s="188"/>
      <c r="AK189" s="188"/>
      <c r="AL189" s="188"/>
      <c r="AM189" s="188"/>
      <c r="AN189" s="188"/>
      <c r="AO189" s="189"/>
      <c r="AP189" s="188"/>
      <c r="AQ189" s="188"/>
      <c r="AR189" s="188"/>
      <c r="AS189" s="188"/>
      <c r="AT189" s="188"/>
      <c r="AU189" s="188"/>
      <c r="AV189" s="188"/>
      <c r="AW189" s="188"/>
      <c r="AX189" s="188"/>
      <c r="AY189" s="188"/>
      <c r="AZ189" s="188"/>
      <c r="BA189" s="188"/>
      <c r="BB189" s="188"/>
      <c r="BC189" s="188"/>
      <c r="BD189" s="188"/>
      <c r="BE189" s="188"/>
      <c r="BF189" s="188"/>
    </row>
    <row r="190" spans="1:58">
      <c r="A190" s="188"/>
      <c r="B190" s="189"/>
      <c r="C190" s="188"/>
      <c r="D190" s="188"/>
      <c r="E190" s="188"/>
      <c r="F190" s="188"/>
      <c r="G190" s="188"/>
      <c r="H190" s="190"/>
      <c r="I190" s="190"/>
      <c r="J190" s="190"/>
      <c r="K190" s="189"/>
      <c r="L190" s="190"/>
      <c r="M190" s="190"/>
      <c r="N190" s="190"/>
      <c r="O190" s="190"/>
      <c r="P190" s="188"/>
      <c r="Q190" s="190"/>
      <c r="R190" s="188"/>
      <c r="S190" s="188"/>
      <c r="T190" s="191"/>
      <c r="U190" s="191"/>
      <c r="V190" s="191"/>
      <c r="W190" s="189"/>
      <c r="X190" s="191"/>
      <c r="Y190" s="191"/>
      <c r="Z190" s="191"/>
      <c r="AA190" s="189"/>
      <c r="AB190" s="191"/>
      <c r="AC190" s="191"/>
      <c r="AD190" s="191"/>
      <c r="AE190" s="191"/>
      <c r="AF190" s="191"/>
      <c r="AG190" s="191"/>
      <c r="AH190" s="188"/>
      <c r="AI190" s="191"/>
      <c r="AJ190" s="188"/>
      <c r="AK190" s="188"/>
      <c r="AL190" s="188"/>
      <c r="AM190" s="188"/>
      <c r="AN190" s="188"/>
      <c r="AO190" s="189"/>
      <c r="AP190" s="188"/>
      <c r="AQ190" s="188"/>
      <c r="AR190" s="188"/>
      <c r="AS190" s="188"/>
      <c r="AT190" s="188"/>
      <c r="AU190" s="188"/>
      <c r="AV190" s="188"/>
      <c r="AW190" s="188"/>
      <c r="AX190" s="188"/>
      <c r="AY190" s="188"/>
      <c r="AZ190" s="188"/>
      <c r="BA190" s="188"/>
      <c r="BB190" s="188"/>
      <c r="BC190" s="188"/>
      <c r="BD190" s="188"/>
      <c r="BE190" s="188"/>
      <c r="BF190" s="188"/>
    </row>
    <row r="191" spans="1:58">
      <c r="A191" s="188"/>
      <c r="B191" s="189"/>
      <c r="C191" s="188"/>
      <c r="D191" s="188"/>
      <c r="E191" s="188"/>
      <c r="F191" s="188"/>
      <c r="G191" s="188"/>
      <c r="H191" s="190"/>
      <c r="I191" s="190"/>
      <c r="J191" s="190"/>
      <c r="K191" s="189"/>
      <c r="L191" s="190"/>
      <c r="M191" s="190"/>
      <c r="N191" s="190"/>
      <c r="O191" s="190"/>
      <c r="P191" s="188"/>
      <c r="Q191" s="190"/>
      <c r="R191" s="188"/>
      <c r="S191" s="188"/>
      <c r="T191" s="191"/>
      <c r="U191" s="191"/>
      <c r="V191" s="191"/>
      <c r="W191" s="189"/>
      <c r="X191" s="191"/>
      <c r="Y191" s="191"/>
      <c r="Z191" s="191"/>
      <c r="AA191" s="189"/>
      <c r="AB191" s="191"/>
      <c r="AC191" s="191"/>
      <c r="AD191" s="191"/>
      <c r="AE191" s="191"/>
      <c r="AF191" s="191"/>
      <c r="AG191" s="191"/>
      <c r="AH191" s="188"/>
      <c r="AI191" s="191"/>
      <c r="AJ191" s="188"/>
      <c r="AK191" s="188"/>
      <c r="AL191" s="188"/>
      <c r="AM191" s="188"/>
      <c r="AN191" s="188"/>
      <c r="AO191" s="189"/>
      <c r="AP191" s="188"/>
      <c r="AQ191" s="188"/>
      <c r="AR191" s="188"/>
      <c r="AS191" s="188"/>
      <c r="AT191" s="188"/>
      <c r="AU191" s="188"/>
      <c r="AV191" s="188"/>
      <c r="AW191" s="188"/>
      <c r="AX191" s="188"/>
      <c r="AY191" s="188"/>
      <c r="AZ191" s="188"/>
      <c r="BA191" s="188"/>
      <c r="BB191" s="188"/>
      <c r="BC191" s="188"/>
      <c r="BD191" s="188"/>
      <c r="BE191" s="188"/>
      <c r="BF191" s="188"/>
    </row>
    <row r="192" spans="1:58">
      <c r="A192" s="188"/>
      <c r="B192" s="189"/>
      <c r="C192" s="188"/>
      <c r="D192" s="188"/>
      <c r="E192" s="188"/>
      <c r="F192" s="188"/>
      <c r="G192" s="188"/>
      <c r="H192" s="190"/>
      <c r="I192" s="190"/>
      <c r="J192" s="190"/>
      <c r="K192" s="189"/>
      <c r="L192" s="190"/>
      <c r="M192" s="190"/>
      <c r="N192" s="190"/>
      <c r="O192" s="190"/>
      <c r="P192" s="188"/>
      <c r="Q192" s="190"/>
      <c r="R192" s="188"/>
      <c r="S192" s="188"/>
      <c r="T192" s="191"/>
      <c r="U192" s="191"/>
      <c r="V192" s="191"/>
      <c r="W192" s="189"/>
      <c r="X192" s="191"/>
      <c r="Y192" s="191"/>
      <c r="Z192" s="191"/>
      <c r="AA192" s="189"/>
      <c r="AB192" s="191"/>
      <c r="AC192" s="191"/>
      <c r="AD192" s="191"/>
      <c r="AE192" s="191"/>
      <c r="AF192" s="191"/>
      <c r="AG192" s="191"/>
      <c r="AH192" s="188"/>
      <c r="AI192" s="191"/>
      <c r="AJ192" s="188"/>
      <c r="AK192" s="188"/>
      <c r="AL192" s="188"/>
      <c r="AM192" s="188"/>
      <c r="AN192" s="188"/>
      <c r="AO192" s="189"/>
      <c r="AP192" s="188"/>
      <c r="AQ192" s="188"/>
      <c r="AR192" s="188"/>
      <c r="AS192" s="188"/>
      <c r="AT192" s="188"/>
      <c r="AU192" s="188"/>
      <c r="AV192" s="188"/>
      <c r="AW192" s="188"/>
      <c r="AX192" s="188"/>
      <c r="AY192" s="188"/>
      <c r="AZ192" s="188"/>
      <c r="BA192" s="188"/>
      <c r="BB192" s="188"/>
      <c r="BC192" s="188"/>
      <c r="BD192" s="188"/>
      <c r="BE192" s="188"/>
      <c r="BF192" s="188"/>
    </row>
    <row r="193" spans="1:58">
      <c r="A193" s="188"/>
      <c r="B193" s="189"/>
      <c r="C193" s="188"/>
      <c r="D193" s="188"/>
      <c r="E193" s="188"/>
      <c r="F193" s="188"/>
      <c r="G193" s="188"/>
      <c r="H193" s="190"/>
      <c r="I193" s="190"/>
      <c r="J193" s="190"/>
      <c r="K193" s="189"/>
      <c r="L193" s="190"/>
      <c r="M193" s="190"/>
      <c r="N193" s="190"/>
      <c r="O193" s="190"/>
      <c r="P193" s="188"/>
      <c r="Q193" s="190"/>
      <c r="R193" s="188"/>
      <c r="S193" s="188"/>
      <c r="T193" s="191"/>
      <c r="U193" s="191"/>
      <c r="V193" s="191"/>
      <c r="W193" s="189"/>
      <c r="X193" s="191"/>
      <c r="Y193" s="191"/>
      <c r="Z193" s="191"/>
      <c r="AA193" s="189"/>
      <c r="AB193" s="191"/>
      <c r="AC193" s="191"/>
      <c r="AD193" s="191"/>
      <c r="AE193" s="191"/>
      <c r="AF193" s="191"/>
      <c r="AG193" s="191"/>
      <c r="AH193" s="188"/>
      <c r="AI193" s="191"/>
      <c r="AJ193" s="188"/>
      <c r="AK193" s="188"/>
      <c r="AL193" s="188"/>
      <c r="AM193" s="188"/>
      <c r="AN193" s="188"/>
      <c r="AO193" s="189"/>
      <c r="AP193" s="188"/>
      <c r="AQ193" s="188"/>
      <c r="AR193" s="188"/>
      <c r="AS193" s="188"/>
      <c r="AT193" s="188"/>
      <c r="AU193" s="188"/>
      <c r="AV193" s="188"/>
      <c r="AW193" s="188"/>
      <c r="AX193" s="188"/>
      <c r="AY193" s="188"/>
      <c r="AZ193" s="188"/>
      <c r="BA193" s="188"/>
      <c r="BB193" s="188"/>
      <c r="BC193" s="188"/>
      <c r="BD193" s="188"/>
      <c r="BE193" s="188"/>
      <c r="BF193" s="188"/>
    </row>
    <row r="194" spans="1:58">
      <c r="A194" s="188"/>
      <c r="B194" s="189"/>
      <c r="C194" s="188"/>
      <c r="D194" s="188"/>
      <c r="E194" s="188"/>
      <c r="F194" s="188"/>
      <c r="G194" s="188"/>
      <c r="H194" s="190"/>
      <c r="I194" s="190"/>
      <c r="J194" s="190"/>
      <c r="K194" s="189"/>
      <c r="L194" s="190"/>
      <c r="M194" s="190"/>
      <c r="N194" s="190"/>
      <c r="O194" s="190"/>
      <c r="P194" s="188"/>
      <c r="Q194" s="190"/>
      <c r="R194" s="188"/>
      <c r="S194" s="188"/>
      <c r="T194" s="191"/>
      <c r="U194" s="191"/>
      <c r="V194" s="191"/>
      <c r="W194" s="189"/>
      <c r="X194" s="191"/>
      <c r="Y194" s="191"/>
      <c r="Z194" s="191"/>
      <c r="AA194" s="189"/>
      <c r="AB194" s="191"/>
      <c r="AC194" s="191"/>
      <c r="AD194" s="191"/>
      <c r="AE194" s="191"/>
      <c r="AF194" s="191"/>
      <c r="AG194" s="191"/>
      <c r="AH194" s="188"/>
      <c r="AI194" s="191"/>
      <c r="AJ194" s="188"/>
      <c r="AK194" s="188"/>
      <c r="AL194" s="188"/>
      <c r="AM194" s="188"/>
      <c r="AN194" s="188"/>
      <c r="AO194" s="189"/>
      <c r="AP194" s="188"/>
      <c r="AQ194" s="188"/>
      <c r="AR194" s="188"/>
      <c r="AS194" s="188"/>
      <c r="AT194" s="188"/>
      <c r="AU194" s="188"/>
      <c r="AV194" s="188"/>
      <c r="AW194" s="188"/>
      <c r="AX194" s="188"/>
      <c r="AY194" s="188"/>
      <c r="AZ194" s="188"/>
      <c r="BA194" s="188"/>
      <c r="BB194" s="188"/>
      <c r="BC194" s="188"/>
      <c r="BD194" s="188"/>
      <c r="BE194" s="188"/>
      <c r="BF194" s="188"/>
    </row>
    <row r="195" spans="1:58">
      <c r="A195" s="188"/>
      <c r="B195" s="189"/>
      <c r="C195" s="188"/>
      <c r="D195" s="188"/>
      <c r="E195" s="188"/>
      <c r="F195" s="188"/>
      <c r="G195" s="188"/>
      <c r="H195" s="190"/>
      <c r="I195" s="190"/>
      <c r="J195" s="190"/>
      <c r="K195" s="189"/>
      <c r="L195" s="190"/>
      <c r="M195" s="190"/>
      <c r="N195" s="190"/>
      <c r="O195" s="190"/>
      <c r="P195" s="188"/>
      <c r="Q195" s="190"/>
      <c r="R195" s="188"/>
      <c r="S195" s="188"/>
      <c r="T195" s="191"/>
      <c r="U195" s="191"/>
      <c r="V195" s="191"/>
      <c r="W195" s="189"/>
      <c r="X195" s="191"/>
      <c r="Y195" s="191"/>
      <c r="Z195" s="191"/>
      <c r="AA195" s="189"/>
      <c r="AB195" s="191"/>
      <c r="AC195" s="191"/>
      <c r="AD195" s="191"/>
      <c r="AE195" s="191"/>
      <c r="AF195" s="191"/>
      <c r="AG195" s="191"/>
      <c r="AH195" s="188"/>
      <c r="AI195" s="191"/>
      <c r="AJ195" s="188"/>
      <c r="AK195" s="188"/>
      <c r="AL195" s="188"/>
      <c r="AM195" s="188"/>
      <c r="AN195" s="188"/>
      <c r="AO195" s="189"/>
      <c r="AP195" s="188"/>
      <c r="AQ195" s="188"/>
      <c r="AR195" s="188"/>
      <c r="AS195" s="188"/>
      <c r="AT195" s="188"/>
      <c r="AU195" s="188"/>
      <c r="AV195" s="188"/>
      <c r="AW195" s="188"/>
      <c r="AX195" s="188"/>
      <c r="AY195" s="188"/>
      <c r="AZ195" s="188"/>
      <c r="BA195" s="188"/>
      <c r="BB195" s="188"/>
      <c r="BC195" s="188"/>
      <c r="BD195" s="188"/>
      <c r="BE195" s="188"/>
      <c r="BF195" s="188"/>
    </row>
    <row r="196" spans="1:58">
      <c r="A196" s="188"/>
      <c r="B196" s="189"/>
      <c r="C196" s="188"/>
      <c r="D196" s="188"/>
      <c r="E196" s="188"/>
      <c r="F196" s="188"/>
      <c r="G196" s="188"/>
      <c r="H196" s="190"/>
      <c r="I196" s="190"/>
      <c r="J196" s="190"/>
      <c r="K196" s="189"/>
      <c r="L196" s="190"/>
      <c r="M196" s="190"/>
      <c r="N196" s="190"/>
      <c r="O196" s="190"/>
      <c r="P196" s="188"/>
      <c r="Q196" s="190"/>
      <c r="R196" s="188"/>
      <c r="S196" s="188"/>
      <c r="T196" s="191"/>
      <c r="U196" s="191"/>
      <c r="V196" s="191"/>
      <c r="W196" s="189"/>
      <c r="X196" s="191"/>
      <c r="Y196" s="191"/>
      <c r="Z196" s="191"/>
      <c r="AA196" s="189"/>
      <c r="AB196" s="191"/>
      <c r="AC196" s="191"/>
      <c r="AD196" s="191"/>
      <c r="AE196" s="191"/>
      <c r="AF196" s="191"/>
      <c r="AG196" s="191"/>
      <c r="AH196" s="188"/>
      <c r="AI196" s="191"/>
      <c r="AJ196" s="188"/>
      <c r="AK196" s="188"/>
      <c r="AL196" s="188"/>
      <c r="AM196" s="188"/>
      <c r="AN196" s="188"/>
      <c r="AO196" s="189"/>
      <c r="AP196" s="188"/>
      <c r="AQ196" s="188"/>
      <c r="AR196" s="188"/>
      <c r="AS196" s="188"/>
      <c r="AT196" s="188"/>
      <c r="AU196" s="188"/>
      <c r="AV196" s="188"/>
      <c r="AW196" s="188"/>
      <c r="AX196" s="188"/>
      <c r="AY196" s="188"/>
      <c r="AZ196" s="188"/>
      <c r="BA196" s="188"/>
      <c r="BB196" s="188"/>
      <c r="BC196" s="188"/>
      <c r="BD196" s="188"/>
      <c r="BE196" s="188"/>
      <c r="BF196" s="188"/>
    </row>
    <row r="197" spans="1:58">
      <c r="A197" s="188"/>
      <c r="B197" s="189"/>
      <c r="C197" s="188"/>
      <c r="D197" s="188"/>
      <c r="E197" s="188"/>
      <c r="F197" s="188"/>
      <c r="G197" s="188"/>
      <c r="H197" s="190"/>
      <c r="I197" s="190"/>
      <c r="J197" s="190"/>
      <c r="K197" s="189"/>
      <c r="L197" s="190"/>
      <c r="M197" s="190"/>
      <c r="N197" s="190"/>
      <c r="O197" s="190"/>
      <c r="P197" s="188"/>
      <c r="Q197" s="190"/>
      <c r="R197" s="188"/>
      <c r="S197" s="188"/>
      <c r="T197" s="191"/>
      <c r="U197" s="191"/>
      <c r="V197" s="191"/>
      <c r="W197" s="189"/>
      <c r="X197" s="191"/>
      <c r="Y197" s="191"/>
      <c r="Z197" s="191"/>
      <c r="AA197" s="189"/>
      <c r="AB197" s="191"/>
      <c r="AC197" s="191"/>
      <c r="AD197" s="191"/>
      <c r="AE197" s="191"/>
      <c r="AF197" s="191"/>
      <c r="AG197" s="191"/>
      <c r="AH197" s="188"/>
      <c r="AI197" s="191"/>
      <c r="AJ197" s="188"/>
      <c r="AK197" s="188"/>
      <c r="AL197" s="188"/>
      <c r="AM197" s="188"/>
      <c r="AN197" s="188"/>
      <c r="AO197" s="189"/>
      <c r="AP197" s="188"/>
      <c r="AQ197" s="188"/>
      <c r="AR197" s="188"/>
      <c r="AS197" s="188"/>
      <c r="AT197" s="188"/>
      <c r="AU197" s="188"/>
      <c r="AV197" s="188"/>
      <c r="AW197" s="188"/>
      <c r="AX197" s="188"/>
      <c r="AY197" s="188"/>
      <c r="AZ197" s="188"/>
      <c r="BA197" s="188"/>
      <c r="BB197" s="188"/>
      <c r="BC197" s="188"/>
      <c r="BD197" s="188"/>
      <c r="BE197" s="188"/>
      <c r="BF197" s="188"/>
    </row>
    <row r="198" spans="1:58">
      <c r="A198" s="188"/>
      <c r="B198" s="189"/>
      <c r="C198" s="188"/>
      <c r="D198" s="188"/>
      <c r="E198" s="188"/>
      <c r="F198" s="188"/>
      <c r="G198" s="188"/>
      <c r="H198" s="190"/>
      <c r="I198" s="190"/>
      <c r="J198" s="190"/>
      <c r="K198" s="189"/>
      <c r="L198" s="190"/>
      <c r="M198" s="190"/>
      <c r="N198" s="190"/>
      <c r="O198" s="190"/>
      <c r="P198" s="188"/>
      <c r="Q198" s="190"/>
      <c r="R198" s="188"/>
      <c r="S198" s="188"/>
      <c r="T198" s="191"/>
      <c r="U198" s="191"/>
      <c r="V198" s="191"/>
      <c r="W198" s="189"/>
      <c r="X198" s="191"/>
      <c r="Y198" s="191"/>
      <c r="Z198" s="191"/>
      <c r="AA198" s="189"/>
      <c r="AB198" s="191"/>
      <c r="AC198" s="191"/>
      <c r="AD198" s="191"/>
      <c r="AE198" s="191"/>
      <c r="AF198" s="191"/>
      <c r="AG198" s="191"/>
      <c r="AH198" s="188"/>
      <c r="AI198" s="191"/>
      <c r="AJ198" s="188"/>
      <c r="AK198" s="188"/>
      <c r="AL198" s="188"/>
      <c r="AM198" s="188"/>
      <c r="AN198" s="188"/>
      <c r="AO198" s="189"/>
      <c r="AP198" s="188"/>
      <c r="AQ198" s="188"/>
      <c r="AR198" s="188"/>
      <c r="AS198" s="188"/>
      <c r="AT198" s="188"/>
      <c r="AU198" s="188"/>
      <c r="AV198" s="188"/>
      <c r="AW198" s="188"/>
      <c r="AX198" s="188"/>
      <c r="AY198" s="188"/>
      <c r="AZ198" s="188"/>
      <c r="BA198" s="188"/>
      <c r="BB198" s="188"/>
      <c r="BC198" s="188"/>
      <c r="BD198" s="188"/>
      <c r="BE198" s="188"/>
      <c r="BF198" s="188"/>
    </row>
    <row r="199" spans="1:58">
      <c r="A199" s="188"/>
      <c r="B199" s="189"/>
      <c r="C199" s="188"/>
      <c r="D199" s="188"/>
      <c r="E199" s="188"/>
      <c r="F199" s="188"/>
      <c r="G199" s="188"/>
      <c r="H199" s="190"/>
      <c r="I199" s="190"/>
      <c r="J199" s="190"/>
      <c r="K199" s="189"/>
      <c r="L199" s="190"/>
      <c r="M199" s="190"/>
      <c r="N199" s="190"/>
      <c r="O199" s="190"/>
      <c r="P199" s="188"/>
      <c r="Q199" s="190"/>
      <c r="R199" s="188"/>
      <c r="S199" s="188"/>
      <c r="T199" s="191"/>
      <c r="U199" s="191"/>
      <c r="V199" s="191"/>
      <c r="W199" s="189"/>
      <c r="X199" s="191"/>
      <c r="Y199" s="191"/>
      <c r="Z199" s="191"/>
      <c r="AA199" s="189"/>
      <c r="AB199" s="191"/>
      <c r="AC199" s="191"/>
      <c r="AD199" s="191"/>
      <c r="AE199" s="191"/>
      <c r="AF199" s="191"/>
      <c r="AG199" s="191"/>
      <c r="AH199" s="188"/>
      <c r="AI199" s="191"/>
      <c r="AJ199" s="188"/>
      <c r="AK199" s="188"/>
      <c r="AL199" s="188"/>
      <c r="AM199" s="188"/>
      <c r="AN199" s="188"/>
      <c r="AO199" s="189"/>
      <c r="AP199" s="188"/>
      <c r="AQ199" s="188"/>
      <c r="AR199" s="188"/>
      <c r="AS199" s="188"/>
      <c r="AT199" s="188"/>
      <c r="AU199" s="188"/>
      <c r="AV199" s="188"/>
      <c r="AW199" s="188"/>
      <c r="AX199" s="188"/>
      <c r="AY199" s="188"/>
      <c r="AZ199" s="188"/>
      <c r="BA199" s="188"/>
      <c r="BB199" s="188"/>
      <c r="BC199" s="188"/>
      <c r="BD199" s="188"/>
      <c r="BE199" s="188"/>
      <c r="BF199" s="188"/>
    </row>
    <row r="200" spans="1:58">
      <c r="A200" s="188"/>
      <c r="B200" s="189"/>
      <c r="C200" s="188"/>
      <c r="D200" s="188"/>
      <c r="E200" s="188"/>
      <c r="F200" s="188"/>
      <c r="G200" s="188"/>
      <c r="H200" s="190"/>
      <c r="I200" s="190"/>
      <c r="J200" s="190"/>
      <c r="K200" s="189"/>
      <c r="L200" s="190"/>
      <c r="M200" s="190"/>
      <c r="N200" s="190"/>
      <c r="O200" s="190"/>
      <c r="P200" s="188"/>
      <c r="Q200" s="190"/>
      <c r="R200" s="188"/>
      <c r="S200" s="188"/>
      <c r="T200" s="191"/>
      <c r="U200" s="191"/>
      <c r="V200" s="191"/>
      <c r="W200" s="189"/>
      <c r="X200" s="191"/>
      <c r="Y200" s="191"/>
      <c r="Z200" s="191"/>
      <c r="AA200" s="189"/>
      <c r="AB200" s="191"/>
      <c r="AC200" s="191"/>
      <c r="AD200" s="191"/>
      <c r="AE200" s="191"/>
      <c r="AF200" s="191"/>
      <c r="AG200" s="191"/>
      <c r="AH200" s="188"/>
      <c r="AI200" s="191"/>
      <c r="AJ200" s="188"/>
      <c r="AK200" s="188"/>
      <c r="AL200" s="188"/>
      <c r="AM200" s="188"/>
      <c r="AN200" s="188"/>
      <c r="AO200" s="189"/>
      <c r="AP200" s="188"/>
      <c r="AQ200" s="188"/>
      <c r="AR200" s="188"/>
      <c r="AS200" s="188"/>
      <c r="AT200" s="188"/>
      <c r="AU200" s="188"/>
      <c r="AV200" s="188"/>
      <c r="AW200" s="188"/>
      <c r="AX200" s="188"/>
      <c r="AY200" s="188"/>
      <c r="AZ200" s="188"/>
      <c r="BA200" s="188"/>
      <c r="BB200" s="188"/>
      <c r="BC200" s="188"/>
      <c r="BD200" s="188"/>
      <c r="BE200" s="188"/>
      <c r="BF200" s="188"/>
    </row>
    <row r="201" spans="1:58">
      <c r="A201" s="188"/>
      <c r="B201" s="189"/>
      <c r="C201" s="188"/>
      <c r="D201" s="188"/>
      <c r="E201" s="188"/>
      <c r="F201" s="188"/>
      <c r="G201" s="188"/>
      <c r="H201" s="190"/>
      <c r="I201" s="190"/>
      <c r="J201" s="190"/>
      <c r="K201" s="189"/>
      <c r="L201" s="190"/>
      <c r="M201" s="190"/>
      <c r="N201" s="190"/>
      <c r="O201" s="190"/>
      <c r="P201" s="188"/>
      <c r="Q201" s="190"/>
      <c r="R201" s="188"/>
      <c r="S201" s="188"/>
      <c r="T201" s="191"/>
      <c r="U201" s="191"/>
      <c r="V201" s="191"/>
      <c r="W201" s="189"/>
      <c r="X201" s="191"/>
      <c r="Y201" s="191"/>
      <c r="Z201" s="191"/>
      <c r="AA201" s="189"/>
      <c r="AB201" s="191"/>
      <c r="AC201" s="191"/>
      <c r="AD201" s="191"/>
      <c r="AE201" s="191"/>
      <c r="AF201" s="191"/>
      <c r="AG201" s="191"/>
      <c r="AH201" s="188"/>
      <c r="AI201" s="191"/>
      <c r="AJ201" s="188"/>
      <c r="AK201" s="188"/>
      <c r="AL201" s="188"/>
      <c r="AM201" s="188"/>
      <c r="AN201" s="188"/>
      <c r="AO201" s="189"/>
      <c r="AP201" s="188"/>
      <c r="AQ201" s="188"/>
      <c r="AR201" s="188"/>
      <c r="AS201" s="188"/>
      <c r="AT201" s="188"/>
      <c r="AU201" s="188"/>
      <c r="AV201" s="188"/>
      <c r="AW201" s="188"/>
      <c r="AX201" s="188"/>
      <c r="AY201" s="188"/>
      <c r="AZ201" s="188"/>
      <c r="BA201" s="188"/>
      <c r="BB201" s="188"/>
      <c r="BC201" s="188"/>
      <c r="BD201" s="188"/>
      <c r="BE201" s="188"/>
      <c r="BF201" s="188"/>
    </row>
    <row r="202" spans="1:58">
      <c r="A202" s="188"/>
      <c r="B202" s="189"/>
      <c r="C202" s="188"/>
      <c r="D202" s="188"/>
      <c r="E202" s="188"/>
      <c r="F202" s="188"/>
      <c r="G202" s="188"/>
      <c r="H202" s="190"/>
      <c r="I202" s="190"/>
      <c r="J202" s="190"/>
      <c r="K202" s="189"/>
      <c r="L202" s="190"/>
      <c r="M202" s="190"/>
      <c r="N202" s="190"/>
      <c r="O202" s="190"/>
      <c r="P202" s="188"/>
      <c r="Q202" s="190"/>
      <c r="R202" s="188"/>
      <c r="S202" s="188"/>
      <c r="T202" s="191"/>
      <c r="U202" s="191"/>
      <c r="V202" s="191"/>
      <c r="W202" s="189"/>
      <c r="X202" s="191"/>
      <c r="Y202" s="191"/>
      <c r="Z202" s="191"/>
      <c r="AA202" s="189"/>
      <c r="AB202" s="191"/>
      <c r="AC202" s="191"/>
      <c r="AD202" s="191"/>
      <c r="AE202" s="191"/>
      <c r="AF202" s="191"/>
      <c r="AG202" s="191"/>
      <c r="AH202" s="188"/>
      <c r="AI202" s="191"/>
      <c r="AJ202" s="188"/>
      <c r="AK202" s="188"/>
      <c r="AL202" s="188"/>
      <c r="AM202" s="188"/>
      <c r="AN202" s="188"/>
      <c r="AO202" s="189"/>
      <c r="AP202" s="188"/>
      <c r="AQ202" s="188"/>
      <c r="AR202" s="188"/>
      <c r="AS202" s="188"/>
      <c r="AT202" s="188"/>
      <c r="AU202" s="188"/>
      <c r="AV202" s="188"/>
      <c r="AW202" s="188"/>
      <c r="AX202" s="188"/>
      <c r="AY202" s="188"/>
      <c r="AZ202" s="188"/>
      <c r="BA202" s="188"/>
      <c r="BB202" s="188"/>
      <c r="BC202" s="188"/>
      <c r="BD202" s="188"/>
      <c r="BE202" s="188"/>
      <c r="BF202" s="188"/>
    </row>
    <row r="203" spans="1:58">
      <c r="A203" s="188"/>
      <c r="B203" s="189"/>
      <c r="C203" s="188"/>
      <c r="D203" s="188"/>
      <c r="E203" s="188"/>
      <c r="F203" s="188"/>
      <c r="G203" s="188"/>
      <c r="H203" s="190"/>
      <c r="I203" s="190"/>
      <c r="J203" s="190"/>
      <c r="K203" s="189"/>
      <c r="L203" s="190"/>
      <c r="M203" s="190"/>
      <c r="N203" s="190"/>
      <c r="O203" s="190"/>
      <c r="P203" s="188"/>
      <c r="Q203" s="190"/>
      <c r="R203" s="188"/>
      <c r="S203" s="188"/>
      <c r="T203" s="191"/>
      <c r="U203" s="191"/>
      <c r="V203" s="191"/>
      <c r="W203" s="189"/>
      <c r="X203" s="191"/>
      <c r="Y203" s="191"/>
      <c r="Z203" s="191"/>
      <c r="AA203" s="189"/>
      <c r="AB203" s="191"/>
      <c r="AC203" s="191"/>
      <c r="AD203" s="191"/>
      <c r="AE203" s="191"/>
      <c r="AF203" s="191"/>
      <c r="AG203" s="191"/>
      <c r="AH203" s="188"/>
      <c r="AI203" s="191"/>
      <c r="AJ203" s="188"/>
      <c r="AK203" s="188"/>
      <c r="AL203" s="188"/>
      <c r="AM203" s="188"/>
      <c r="AN203" s="188"/>
      <c r="AO203" s="189"/>
      <c r="AP203" s="188"/>
      <c r="AQ203" s="188"/>
      <c r="AR203" s="188"/>
      <c r="AS203" s="188"/>
      <c r="AT203" s="188"/>
      <c r="AU203" s="188"/>
      <c r="AV203" s="188"/>
      <c r="AW203" s="188"/>
      <c r="AX203" s="188"/>
      <c r="AY203" s="188"/>
      <c r="AZ203" s="188"/>
      <c r="BA203" s="188"/>
      <c r="BB203" s="188"/>
      <c r="BC203" s="188"/>
      <c r="BD203" s="188"/>
      <c r="BE203" s="188"/>
      <c r="BF203" s="188"/>
    </row>
    <row r="204" spans="1:58">
      <c r="A204" s="188"/>
      <c r="B204" s="189"/>
      <c r="C204" s="188"/>
      <c r="D204" s="188"/>
      <c r="E204" s="188"/>
      <c r="F204" s="188"/>
      <c r="G204" s="188"/>
      <c r="H204" s="190"/>
      <c r="I204" s="190"/>
      <c r="J204" s="190"/>
      <c r="K204" s="189"/>
      <c r="L204" s="190"/>
      <c r="M204" s="190"/>
      <c r="N204" s="190"/>
      <c r="O204" s="190"/>
      <c r="P204" s="188"/>
      <c r="Q204" s="190"/>
      <c r="R204" s="188"/>
      <c r="S204" s="188"/>
      <c r="T204" s="191"/>
      <c r="U204" s="191"/>
      <c r="V204" s="191"/>
      <c r="W204" s="189"/>
      <c r="X204" s="191"/>
      <c r="Y204" s="191"/>
      <c r="Z204" s="191"/>
      <c r="AA204" s="189"/>
      <c r="AB204" s="191"/>
      <c r="AC204" s="191"/>
      <c r="AD204" s="191"/>
      <c r="AE204" s="191"/>
      <c r="AF204" s="191"/>
      <c r="AG204" s="191"/>
      <c r="AH204" s="188"/>
      <c r="AI204" s="191"/>
      <c r="AJ204" s="188"/>
      <c r="AK204" s="188"/>
      <c r="AL204" s="188"/>
      <c r="AM204" s="188"/>
      <c r="AN204" s="188"/>
      <c r="AO204" s="189"/>
      <c r="AP204" s="188"/>
      <c r="AQ204" s="188"/>
      <c r="AR204" s="188"/>
      <c r="AS204" s="188"/>
      <c r="AT204" s="188"/>
      <c r="AU204" s="188"/>
      <c r="AV204" s="188"/>
      <c r="AW204" s="188"/>
      <c r="AX204" s="188"/>
      <c r="AY204" s="188"/>
      <c r="AZ204" s="188"/>
      <c r="BA204" s="188"/>
      <c r="BB204" s="188"/>
      <c r="BC204" s="188"/>
      <c r="BD204" s="188"/>
      <c r="BE204" s="188"/>
      <c r="BF204" s="188"/>
    </row>
    <row r="205" spans="1:58">
      <c r="A205" s="188"/>
      <c r="B205" s="189"/>
      <c r="C205" s="188"/>
      <c r="D205" s="188"/>
      <c r="E205" s="188"/>
      <c r="F205" s="188"/>
      <c r="G205" s="188"/>
      <c r="H205" s="190"/>
      <c r="I205" s="190"/>
      <c r="J205" s="190"/>
      <c r="K205" s="189"/>
      <c r="L205" s="190"/>
      <c r="M205" s="190"/>
      <c r="N205" s="190"/>
      <c r="O205" s="190"/>
      <c r="P205" s="188"/>
      <c r="Q205" s="190"/>
      <c r="R205" s="188"/>
      <c r="S205" s="188"/>
      <c r="T205" s="191"/>
      <c r="U205" s="191"/>
      <c r="V205" s="191"/>
      <c r="W205" s="189"/>
      <c r="X205" s="191"/>
      <c r="Y205" s="191"/>
      <c r="Z205" s="191"/>
      <c r="AA205" s="189"/>
      <c r="AB205" s="191"/>
      <c r="AC205" s="191"/>
      <c r="AD205" s="191"/>
      <c r="AE205" s="191"/>
      <c r="AF205" s="191"/>
      <c r="AG205" s="191"/>
      <c r="AH205" s="188"/>
      <c r="AI205" s="191"/>
      <c r="AJ205" s="188"/>
      <c r="AK205" s="188"/>
      <c r="AL205" s="188"/>
      <c r="AM205" s="188"/>
      <c r="AN205" s="188"/>
      <c r="AO205" s="189"/>
      <c r="AP205" s="188"/>
      <c r="AQ205" s="188"/>
      <c r="AR205" s="188"/>
      <c r="AS205" s="188"/>
      <c r="AT205" s="188"/>
      <c r="AU205" s="188"/>
      <c r="AV205" s="188"/>
      <c r="AW205" s="188"/>
      <c r="AX205" s="188"/>
      <c r="AY205" s="188"/>
      <c r="AZ205" s="188"/>
      <c r="BA205" s="188"/>
      <c r="BB205" s="188"/>
      <c r="BC205" s="188"/>
      <c r="BD205" s="188"/>
      <c r="BE205" s="188"/>
      <c r="BF205" s="188"/>
    </row>
    <row r="206" spans="1:58">
      <c r="A206" s="188"/>
      <c r="B206" s="189"/>
      <c r="C206" s="188"/>
      <c r="D206" s="188"/>
      <c r="E206" s="188"/>
      <c r="F206" s="188"/>
      <c r="G206" s="188"/>
      <c r="H206" s="190"/>
      <c r="I206" s="190"/>
      <c r="J206" s="190"/>
      <c r="K206" s="189"/>
      <c r="L206" s="190"/>
      <c r="M206" s="190"/>
      <c r="N206" s="190"/>
      <c r="O206" s="190"/>
      <c r="P206" s="188"/>
      <c r="Q206" s="190"/>
      <c r="R206" s="188"/>
      <c r="S206" s="188"/>
      <c r="T206" s="191"/>
      <c r="U206" s="191"/>
      <c r="V206" s="191"/>
      <c r="W206" s="189"/>
      <c r="X206" s="191"/>
      <c r="Y206" s="191"/>
      <c r="Z206" s="191"/>
      <c r="AA206" s="189"/>
      <c r="AB206" s="191"/>
      <c r="AC206" s="191"/>
      <c r="AD206" s="191"/>
      <c r="AE206" s="191"/>
      <c r="AF206" s="191"/>
      <c r="AG206" s="191"/>
      <c r="AH206" s="188"/>
      <c r="AI206" s="191"/>
      <c r="AJ206" s="188"/>
      <c r="AK206" s="188"/>
      <c r="AL206" s="188"/>
      <c r="AM206" s="188"/>
      <c r="AN206" s="188"/>
      <c r="AO206" s="189"/>
      <c r="AP206" s="188"/>
      <c r="AQ206" s="188"/>
      <c r="AR206" s="188"/>
      <c r="AS206" s="188"/>
      <c r="AT206" s="188"/>
      <c r="AU206" s="188"/>
      <c r="AV206" s="188"/>
      <c r="AW206" s="188"/>
      <c r="AX206" s="188"/>
      <c r="AY206" s="188"/>
      <c r="AZ206" s="188"/>
      <c r="BA206" s="188"/>
      <c r="BB206" s="188"/>
      <c r="BC206" s="188"/>
      <c r="BD206" s="188"/>
      <c r="BE206" s="188"/>
      <c r="BF206" s="188"/>
    </row>
    <row r="207" spans="1:58">
      <c r="A207" s="188"/>
      <c r="B207" s="189"/>
      <c r="C207" s="188"/>
      <c r="D207" s="188"/>
      <c r="E207" s="188"/>
      <c r="F207" s="188"/>
      <c r="G207" s="188"/>
      <c r="H207" s="190"/>
      <c r="I207" s="190"/>
      <c r="J207" s="190"/>
      <c r="K207" s="189"/>
      <c r="L207" s="190"/>
      <c r="M207" s="190"/>
      <c r="N207" s="190"/>
      <c r="O207" s="190"/>
      <c r="P207" s="188"/>
      <c r="Q207" s="190"/>
      <c r="R207" s="188"/>
      <c r="S207" s="188"/>
      <c r="T207" s="191"/>
      <c r="U207" s="191"/>
      <c r="V207" s="191"/>
      <c r="W207" s="189"/>
      <c r="X207" s="191"/>
      <c r="Y207" s="191"/>
      <c r="Z207" s="191"/>
      <c r="AA207" s="189"/>
      <c r="AB207" s="191"/>
      <c r="AC207" s="191"/>
      <c r="AD207" s="191"/>
      <c r="AE207" s="191"/>
      <c r="AF207" s="191"/>
      <c r="AG207" s="191"/>
      <c r="AH207" s="188"/>
      <c r="AI207" s="191"/>
      <c r="AJ207" s="188"/>
      <c r="AK207" s="188"/>
      <c r="AL207" s="188"/>
      <c r="AM207" s="188"/>
      <c r="AN207" s="188"/>
      <c r="AO207" s="189"/>
      <c r="AP207" s="188"/>
      <c r="AQ207" s="188"/>
      <c r="AR207" s="188"/>
      <c r="AS207" s="188"/>
      <c r="AT207" s="188"/>
      <c r="AU207" s="188"/>
      <c r="AV207" s="188"/>
      <c r="AW207" s="188"/>
      <c r="AX207" s="188"/>
      <c r="AY207" s="188"/>
      <c r="AZ207" s="188"/>
      <c r="BA207" s="188"/>
      <c r="BB207" s="188"/>
      <c r="BC207" s="188"/>
      <c r="BD207" s="188"/>
      <c r="BE207" s="188"/>
      <c r="BF207" s="188"/>
    </row>
    <row r="208" spans="1:58">
      <c r="A208" s="188"/>
      <c r="B208" s="189"/>
      <c r="C208" s="188"/>
      <c r="D208" s="188"/>
      <c r="E208" s="188"/>
      <c r="F208" s="188"/>
      <c r="G208" s="188"/>
      <c r="H208" s="190"/>
      <c r="I208" s="190"/>
      <c r="J208" s="190"/>
      <c r="K208" s="189"/>
      <c r="L208" s="190"/>
      <c r="M208" s="190"/>
      <c r="N208" s="190"/>
      <c r="O208" s="190"/>
      <c r="P208" s="188"/>
      <c r="Q208" s="190"/>
      <c r="R208" s="188"/>
      <c r="S208" s="188"/>
      <c r="T208" s="191"/>
      <c r="U208" s="191"/>
      <c r="V208" s="191"/>
      <c r="W208" s="189"/>
      <c r="X208" s="191"/>
      <c r="Y208" s="191"/>
      <c r="Z208" s="191"/>
      <c r="AA208" s="189"/>
      <c r="AB208" s="191"/>
      <c r="AC208" s="191"/>
      <c r="AD208" s="191"/>
      <c r="AE208" s="191"/>
      <c r="AF208" s="191"/>
      <c r="AG208" s="191"/>
      <c r="AH208" s="188"/>
      <c r="AI208" s="191"/>
      <c r="AJ208" s="188"/>
      <c r="AK208" s="188"/>
      <c r="AL208" s="188"/>
      <c r="AM208" s="188"/>
      <c r="AN208" s="188"/>
      <c r="AO208" s="189"/>
      <c r="AP208" s="188"/>
      <c r="AQ208" s="188"/>
      <c r="AR208" s="188"/>
      <c r="AS208" s="188"/>
      <c r="AT208" s="188"/>
      <c r="AU208" s="188"/>
      <c r="AV208" s="188"/>
      <c r="AW208" s="188"/>
      <c r="AX208" s="188"/>
      <c r="AY208" s="188"/>
      <c r="AZ208" s="188"/>
      <c r="BA208" s="188"/>
      <c r="BB208" s="188"/>
      <c r="BC208" s="188"/>
      <c r="BD208" s="188"/>
      <c r="BE208" s="188"/>
      <c r="BF208" s="188"/>
    </row>
    <row r="209" spans="1:58">
      <c r="A209" s="188"/>
      <c r="B209" s="189"/>
      <c r="C209" s="188"/>
      <c r="D209" s="188"/>
      <c r="E209" s="188"/>
      <c r="F209" s="188"/>
      <c r="G209" s="188"/>
      <c r="H209" s="190"/>
      <c r="I209" s="190"/>
      <c r="J209" s="190"/>
      <c r="K209" s="189"/>
      <c r="L209" s="190"/>
      <c r="M209" s="190"/>
      <c r="N209" s="190"/>
      <c r="O209" s="190"/>
      <c r="P209" s="188"/>
      <c r="Q209" s="190"/>
      <c r="R209" s="188"/>
      <c r="S209" s="188"/>
      <c r="T209" s="191"/>
      <c r="U209" s="191"/>
      <c r="V209" s="191"/>
      <c r="W209" s="189"/>
      <c r="X209" s="191"/>
      <c r="Y209" s="191"/>
      <c r="Z209" s="191"/>
      <c r="AA209" s="189"/>
      <c r="AB209" s="191"/>
      <c r="AC209" s="191"/>
      <c r="AD209" s="191"/>
      <c r="AE209" s="191"/>
      <c r="AF209" s="191"/>
      <c r="AG209" s="191"/>
      <c r="AH209" s="188"/>
      <c r="AI209" s="191"/>
      <c r="AJ209" s="188"/>
      <c r="AK209" s="188"/>
      <c r="AL209" s="188"/>
      <c r="AM209" s="188"/>
      <c r="AN209" s="188"/>
      <c r="AO209" s="189"/>
      <c r="AP209" s="188"/>
      <c r="AQ209" s="188"/>
      <c r="AR209" s="188"/>
      <c r="AS209" s="188"/>
      <c r="AT209" s="188"/>
      <c r="AU209" s="188"/>
      <c r="AV209" s="188"/>
      <c r="AW209" s="188"/>
      <c r="AX209" s="188"/>
      <c r="AY209" s="188"/>
      <c r="AZ209" s="188"/>
      <c r="BA209" s="188"/>
      <c r="BB209" s="188"/>
      <c r="BC209" s="188"/>
      <c r="BD209" s="188"/>
      <c r="BE209" s="188"/>
      <c r="BF209" s="188"/>
    </row>
    <row r="210" spans="1:58">
      <c r="A210" s="188"/>
      <c r="B210" s="189"/>
      <c r="C210" s="188"/>
      <c r="D210" s="188"/>
      <c r="E210" s="188"/>
      <c r="F210" s="188"/>
      <c r="G210" s="188"/>
      <c r="H210" s="190"/>
      <c r="I210" s="190"/>
      <c r="J210" s="190"/>
      <c r="K210" s="189"/>
      <c r="L210" s="190"/>
      <c r="M210" s="190"/>
      <c r="N210" s="190"/>
      <c r="O210" s="190"/>
      <c r="P210" s="188"/>
      <c r="Q210" s="190"/>
      <c r="R210" s="188"/>
      <c r="S210" s="188"/>
      <c r="T210" s="191"/>
      <c r="U210" s="191"/>
      <c r="V210" s="191"/>
      <c r="W210" s="189"/>
      <c r="X210" s="191"/>
      <c r="Y210" s="191"/>
      <c r="Z210" s="191"/>
      <c r="AA210" s="189"/>
      <c r="AB210" s="191"/>
      <c r="AC210" s="191"/>
      <c r="AD210" s="191"/>
      <c r="AE210" s="191"/>
      <c r="AF210" s="191"/>
      <c r="AG210" s="191"/>
      <c r="AH210" s="188"/>
      <c r="AI210" s="191"/>
      <c r="AJ210" s="188"/>
      <c r="AK210" s="188"/>
      <c r="AL210" s="188"/>
      <c r="AM210" s="188"/>
      <c r="AN210" s="188"/>
      <c r="AO210" s="189"/>
      <c r="AP210" s="188"/>
      <c r="AQ210" s="188"/>
      <c r="AR210" s="188"/>
      <c r="AS210" s="188"/>
      <c r="AT210" s="188"/>
      <c r="AU210" s="188"/>
      <c r="AV210" s="188"/>
      <c r="AW210" s="188"/>
      <c r="AX210" s="188"/>
      <c r="AY210" s="188"/>
      <c r="AZ210" s="188"/>
      <c r="BA210" s="188"/>
      <c r="BB210" s="188"/>
      <c r="BC210" s="188"/>
      <c r="BD210" s="188"/>
      <c r="BE210" s="188"/>
      <c r="BF210" s="188"/>
    </row>
    <row r="211" spans="1:58">
      <c r="A211" s="188"/>
      <c r="B211" s="189"/>
      <c r="C211" s="188"/>
      <c r="D211" s="188"/>
      <c r="E211" s="188"/>
      <c r="F211" s="188"/>
      <c r="G211" s="188"/>
      <c r="H211" s="190"/>
      <c r="I211" s="190"/>
      <c r="J211" s="190"/>
      <c r="K211" s="189"/>
      <c r="L211" s="190"/>
      <c r="M211" s="190"/>
      <c r="N211" s="190"/>
      <c r="O211" s="190"/>
      <c r="P211" s="188"/>
      <c r="Q211" s="190"/>
      <c r="R211" s="188"/>
      <c r="S211" s="188"/>
      <c r="T211" s="191"/>
      <c r="U211" s="191"/>
      <c r="V211" s="191"/>
      <c r="W211" s="189"/>
      <c r="X211" s="191"/>
      <c r="Y211" s="191"/>
      <c r="Z211" s="191"/>
      <c r="AA211" s="189"/>
      <c r="AB211" s="191"/>
      <c r="AC211" s="191"/>
      <c r="AD211" s="191"/>
      <c r="AE211" s="191"/>
      <c r="AF211" s="191"/>
      <c r="AG211" s="191"/>
      <c r="AH211" s="188"/>
      <c r="AI211" s="191"/>
      <c r="AJ211" s="188"/>
      <c r="AK211" s="188"/>
      <c r="AL211" s="188"/>
      <c r="AM211" s="188"/>
      <c r="AN211" s="188"/>
      <c r="AO211" s="189"/>
      <c r="AP211" s="188"/>
      <c r="AQ211" s="188"/>
      <c r="AR211" s="188"/>
      <c r="AS211" s="188"/>
      <c r="AT211" s="188"/>
      <c r="AU211" s="188"/>
      <c r="AV211" s="188"/>
      <c r="AW211" s="188"/>
      <c r="AX211" s="188"/>
      <c r="AY211" s="188"/>
      <c r="AZ211" s="188"/>
      <c r="BA211" s="188"/>
      <c r="BB211" s="188"/>
      <c r="BC211" s="188"/>
      <c r="BD211" s="188"/>
      <c r="BE211" s="188"/>
      <c r="BF211" s="188"/>
    </row>
    <row r="212" spans="1:58">
      <c r="A212" s="188"/>
      <c r="B212" s="189"/>
      <c r="C212" s="188"/>
      <c r="D212" s="188"/>
      <c r="E212" s="188"/>
      <c r="F212" s="188"/>
      <c r="G212" s="188"/>
      <c r="H212" s="190"/>
      <c r="I212" s="190"/>
      <c r="J212" s="190"/>
      <c r="K212" s="189"/>
      <c r="L212" s="190"/>
      <c r="M212" s="190"/>
      <c r="N212" s="190"/>
      <c r="O212" s="190"/>
      <c r="P212" s="188"/>
      <c r="Q212" s="190"/>
      <c r="R212" s="188"/>
      <c r="S212" s="188"/>
      <c r="T212" s="191"/>
      <c r="U212" s="191"/>
      <c r="V212" s="191"/>
      <c r="W212" s="189"/>
      <c r="X212" s="191"/>
      <c r="Y212" s="191"/>
      <c r="Z212" s="191"/>
      <c r="AA212" s="189"/>
      <c r="AB212" s="191"/>
      <c r="AC212" s="191"/>
      <c r="AD212" s="191"/>
      <c r="AE212" s="191"/>
      <c r="AF212" s="191"/>
      <c r="AG212" s="191"/>
      <c r="AH212" s="188"/>
      <c r="AI212" s="191"/>
      <c r="AJ212" s="188"/>
      <c r="AK212" s="188"/>
      <c r="AL212" s="188"/>
      <c r="AM212" s="188"/>
      <c r="AN212" s="188"/>
      <c r="AO212" s="189"/>
      <c r="AP212" s="188"/>
      <c r="AQ212" s="188"/>
      <c r="AR212" s="188"/>
      <c r="AS212" s="188"/>
      <c r="AT212" s="188"/>
      <c r="AU212" s="188"/>
      <c r="AV212" s="188"/>
      <c r="AW212" s="188"/>
      <c r="AX212" s="188"/>
      <c r="AY212" s="188"/>
      <c r="AZ212" s="188"/>
      <c r="BA212" s="188"/>
      <c r="BB212" s="188"/>
      <c r="BC212" s="188"/>
      <c r="BD212" s="188"/>
      <c r="BE212" s="188"/>
      <c r="BF212" s="188"/>
    </row>
    <row r="213" spans="1:58">
      <c r="A213" s="188"/>
      <c r="B213" s="189"/>
      <c r="C213" s="188"/>
      <c r="D213" s="188"/>
      <c r="E213" s="188"/>
      <c r="F213" s="188"/>
      <c r="G213" s="188"/>
      <c r="H213" s="190"/>
      <c r="I213" s="190"/>
      <c r="J213" s="190"/>
      <c r="K213" s="189"/>
      <c r="L213" s="190"/>
      <c r="M213" s="190"/>
      <c r="N213" s="190"/>
      <c r="O213" s="190"/>
      <c r="P213" s="188"/>
      <c r="Q213" s="190"/>
      <c r="R213" s="188"/>
      <c r="S213" s="188"/>
      <c r="T213" s="191"/>
      <c r="U213" s="191"/>
      <c r="V213" s="191"/>
      <c r="W213" s="189"/>
      <c r="X213" s="191"/>
      <c r="Y213" s="191"/>
      <c r="Z213" s="191"/>
      <c r="AA213" s="189"/>
      <c r="AB213" s="191"/>
      <c r="AC213" s="191"/>
      <c r="AD213" s="191"/>
      <c r="AE213" s="191"/>
      <c r="AF213" s="191"/>
      <c r="AG213" s="191"/>
      <c r="AH213" s="188"/>
      <c r="AI213" s="191"/>
      <c r="AJ213" s="188"/>
      <c r="AK213" s="188"/>
      <c r="AL213" s="188"/>
      <c r="AM213" s="188"/>
      <c r="AN213" s="188"/>
      <c r="AO213" s="189"/>
      <c r="AP213" s="188"/>
      <c r="AQ213" s="188"/>
      <c r="AR213" s="188"/>
      <c r="AS213" s="188"/>
      <c r="AT213" s="188"/>
      <c r="AU213" s="188"/>
      <c r="AV213" s="188"/>
      <c r="AW213" s="188"/>
      <c r="AX213" s="188"/>
      <c r="AY213" s="188"/>
      <c r="AZ213" s="188"/>
      <c r="BA213" s="188"/>
      <c r="BB213" s="188"/>
      <c r="BC213" s="188"/>
      <c r="BD213" s="188"/>
      <c r="BE213" s="188"/>
      <c r="BF213" s="188"/>
    </row>
    <row r="214" spans="1:58">
      <c r="A214" s="188"/>
      <c r="B214" s="189"/>
      <c r="C214" s="188"/>
      <c r="D214" s="188"/>
      <c r="E214" s="188"/>
      <c r="F214" s="188"/>
      <c r="G214" s="188"/>
      <c r="H214" s="190"/>
      <c r="I214" s="190"/>
      <c r="J214" s="190"/>
      <c r="K214" s="189"/>
      <c r="L214" s="190"/>
      <c r="M214" s="190"/>
      <c r="N214" s="190"/>
      <c r="O214" s="190"/>
      <c r="P214" s="188"/>
      <c r="Q214" s="190"/>
      <c r="R214" s="188"/>
      <c r="S214" s="188"/>
      <c r="T214" s="191"/>
      <c r="U214" s="191"/>
      <c r="V214" s="191"/>
      <c r="W214" s="189"/>
      <c r="X214" s="191"/>
      <c r="Y214" s="191"/>
      <c r="Z214" s="191"/>
      <c r="AA214" s="189"/>
      <c r="AB214" s="191"/>
      <c r="AC214" s="191"/>
      <c r="AD214" s="191"/>
      <c r="AE214" s="191"/>
      <c r="AF214" s="191"/>
      <c r="AG214" s="191"/>
      <c r="AH214" s="188"/>
      <c r="AI214" s="191"/>
      <c r="AJ214" s="188"/>
      <c r="AK214" s="188"/>
      <c r="AL214" s="188"/>
      <c r="AM214" s="188"/>
      <c r="AN214" s="188"/>
      <c r="AO214" s="189"/>
      <c r="AP214" s="188"/>
      <c r="AQ214" s="188"/>
      <c r="AR214" s="188"/>
      <c r="AS214" s="188"/>
      <c r="AT214" s="188"/>
      <c r="AU214" s="188"/>
      <c r="AV214" s="188"/>
      <c r="AW214" s="188"/>
      <c r="AX214" s="188"/>
      <c r="AY214" s="188"/>
      <c r="AZ214" s="188"/>
      <c r="BA214" s="188"/>
      <c r="BB214" s="188"/>
      <c r="BC214" s="188"/>
      <c r="BD214" s="188"/>
      <c r="BE214" s="188"/>
      <c r="BF214" s="188"/>
    </row>
    <row r="215" spans="1:58">
      <c r="A215" s="188"/>
      <c r="B215" s="189"/>
      <c r="C215" s="188"/>
      <c r="D215" s="188"/>
      <c r="E215" s="188"/>
      <c r="F215" s="188"/>
      <c r="G215" s="188"/>
      <c r="H215" s="190"/>
      <c r="I215" s="190"/>
      <c r="J215" s="190"/>
      <c r="K215" s="189"/>
      <c r="L215" s="190"/>
      <c r="M215" s="190"/>
      <c r="N215" s="190"/>
      <c r="O215" s="190"/>
      <c r="P215" s="188"/>
      <c r="Q215" s="190"/>
      <c r="R215" s="188"/>
      <c r="S215" s="188"/>
      <c r="T215" s="191"/>
      <c r="U215" s="191"/>
      <c r="V215" s="191"/>
      <c r="W215" s="189"/>
      <c r="X215" s="191"/>
      <c r="Y215" s="191"/>
      <c r="Z215" s="191"/>
      <c r="AA215" s="189"/>
      <c r="AB215" s="191"/>
      <c r="AC215" s="191"/>
      <c r="AD215" s="191"/>
      <c r="AE215" s="191"/>
      <c r="AF215" s="191"/>
      <c r="AG215" s="191"/>
      <c r="AH215" s="188"/>
      <c r="AI215" s="191"/>
      <c r="AJ215" s="188"/>
      <c r="AK215" s="188"/>
      <c r="AL215" s="188"/>
      <c r="AM215" s="188"/>
      <c r="AN215" s="188"/>
      <c r="AO215" s="189"/>
      <c r="AP215" s="188"/>
      <c r="AQ215" s="188"/>
      <c r="AR215" s="188"/>
      <c r="AS215" s="188"/>
      <c r="AT215" s="188"/>
      <c r="AU215" s="188"/>
      <c r="AV215" s="188"/>
      <c r="AW215" s="188"/>
      <c r="AX215" s="188"/>
      <c r="AY215" s="188"/>
      <c r="AZ215" s="188"/>
      <c r="BA215" s="188"/>
      <c r="BB215" s="188"/>
      <c r="BC215" s="188"/>
      <c r="BD215" s="188"/>
      <c r="BE215" s="188"/>
      <c r="BF215" s="188"/>
    </row>
    <row r="216" spans="1:58">
      <c r="A216" s="188"/>
      <c r="B216" s="189"/>
      <c r="C216" s="188"/>
      <c r="D216" s="188"/>
      <c r="E216" s="188"/>
      <c r="F216" s="188"/>
      <c r="G216" s="188"/>
      <c r="H216" s="190"/>
      <c r="I216" s="190"/>
      <c r="J216" s="190"/>
      <c r="K216" s="189"/>
      <c r="L216" s="190"/>
      <c r="M216" s="190"/>
      <c r="N216" s="190"/>
      <c r="O216" s="190"/>
      <c r="P216" s="188"/>
      <c r="Q216" s="190"/>
      <c r="R216" s="188"/>
      <c r="S216" s="188"/>
      <c r="T216" s="191"/>
      <c r="U216" s="191"/>
      <c r="V216" s="191"/>
      <c r="W216" s="189"/>
      <c r="X216" s="191"/>
      <c r="Y216" s="191"/>
      <c r="Z216" s="191"/>
      <c r="AA216" s="189"/>
      <c r="AB216" s="191"/>
      <c r="AC216" s="191"/>
      <c r="AD216" s="191"/>
      <c r="AE216" s="191"/>
      <c r="AF216" s="191"/>
      <c r="AG216" s="191"/>
      <c r="AH216" s="188"/>
      <c r="AI216" s="191"/>
      <c r="AJ216" s="188"/>
      <c r="AK216" s="188"/>
      <c r="AL216" s="188"/>
      <c r="AM216" s="188"/>
      <c r="AN216" s="188"/>
      <c r="AO216" s="189"/>
      <c r="AP216" s="188"/>
      <c r="AQ216" s="188"/>
      <c r="AR216" s="188"/>
      <c r="AS216" s="188"/>
      <c r="AT216" s="188"/>
      <c r="AU216" s="188"/>
      <c r="AV216" s="188"/>
      <c r="AW216" s="188"/>
      <c r="AX216" s="188"/>
      <c r="AY216" s="188"/>
      <c r="AZ216" s="188"/>
      <c r="BA216" s="188"/>
      <c r="BB216" s="188"/>
      <c r="BC216" s="188"/>
      <c r="BD216" s="188"/>
      <c r="BE216" s="188"/>
      <c r="BF216" s="188"/>
    </row>
    <row r="217" spans="1:58">
      <c r="A217" s="188"/>
      <c r="B217" s="189"/>
      <c r="C217" s="188"/>
      <c r="D217" s="188"/>
      <c r="E217" s="188"/>
      <c r="F217" s="188"/>
      <c r="G217" s="188"/>
      <c r="H217" s="190"/>
      <c r="I217" s="190"/>
      <c r="J217" s="190"/>
      <c r="K217" s="189"/>
      <c r="L217" s="190"/>
      <c r="M217" s="190"/>
      <c r="N217" s="190"/>
      <c r="O217" s="190"/>
      <c r="P217" s="188"/>
      <c r="Q217" s="190"/>
      <c r="R217" s="188"/>
      <c r="S217" s="188"/>
      <c r="T217" s="191"/>
      <c r="U217" s="191"/>
      <c r="V217" s="191"/>
      <c r="W217" s="189"/>
      <c r="X217" s="191"/>
      <c r="Y217" s="191"/>
      <c r="Z217" s="191"/>
      <c r="AA217" s="189"/>
      <c r="AB217" s="191"/>
      <c r="AC217" s="191"/>
      <c r="AD217" s="191"/>
      <c r="AE217" s="191"/>
      <c r="AF217" s="191"/>
      <c r="AG217" s="191"/>
      <c r="AH217" s="188"/>
      <c r="AI217" s="191"/>
      <c r="AJ217" s="188"/>
      <c r="AK217" s="188"/>
      <c r="AL217" s="188"/>
      <c r="AM217" s="188"/>
      <c r="AN217" s="188"/>
      <c r="AO217" s="189"/>
      <c r="AP217" s="188"/>
      <c r="AQ217" s="188"/>
      <c r="AR217" s="188"/>
      <c r="AS217" s="188"/>
      <c r="AT217" s="188"/>
      <c r="AU217" s="188"/>
      <c r="AV217" s="188"/>
      <c r="AW217" s="188"/>
      <c r="AX217" s="188"/>
      <c r="AY217" s="188"/>
      <c r="AZ217" s="188"/>
      <c r="BA217" s="188"/>
      <c r="BB217" s="188"/>
      <c r="BC217" s="188"/>
      <c r="BD217" s="188"/>
      <c r="BE217" s="188"/>
      <c r="BF217" s="188"/>
    </row>
    <row r="218" spans="1:58">
      <c r="A218" s="188"/>
      <c r="B218" s="189"/>
      <c r="C218" s="188"/>
      <c r="D218" s="188"/>
      <c r="E218" s="188"/>
      <c r="F218" s="188"/>
      <c r="G218" s="188"/>
      <c r="H218" s="190"/>
      <c r="I218" s="190"/>
      <c r="J218" s="190"/>
      <c r="K218" s="189"/>
      <c r="L218" s="190"/>
      <c r="M218" s="190"/>
      <c r="N218" s="190"/>
      <c r="O218" s="190"/>
      <c r="P218" s="188"/>
      <c r="Q218" s="190"/>
      <c r="R218" s="188"/>
      <c r="S218" s="188"/>
      <c r="T218" s="191"/>
      <c r="U218" s="191"/>
      <c r="V218" s="191"/>
      <c r="W218" s="189"/>
      <c r="X218" s="191"/>
      <c r="Y218" s="191"/>
      <c r="Z218" s="191"/>
      <c r="AA218" s="189"/>
      <c r="AB218" s="191"/>
      <c r="AC218" s="191"/>
      <c r="AD218" s="191"/>
      <c r="AE218" s="191"/>
      <c r="AF218" s="191"/>
      <c r="AG218" s="191"/>
      <c r="AH218" s="188"/>
      <c r="AI218" s="191"/>
      <c r="AJ218" s="188"/>
      <c r="AK218" s="188"/>
      <c r="AL218" s="188"/>
      <c r="AM218" s="188"/>
      <c r="AN218" s="188"/>
      <c r="AO218" s="189"/>
      <c r="AP218" s="188"/>
      <c r="AQ218" s="188"/>
      <c r="AR218" s="188"/>
      <c r="AS218" s="188"/>
      <c r="AT218" s="188"/>
      <c r="AU218" s="188"/>
      <c r="AV218" s="188"/>
      <c r="AW218" s="188"/>
      <c r="AX218" s="188"/>
      <c r="AY218" s="188"/>
      <c r="AZ218" s="188"/>
      <c r="BA218" s="188"/>
      <c r="BB218" s="188"/>
      <c r="BC218" s="188"/>
      <c r="BD218" s="188"/>
      <c r="BE218" s="188"/>
      <c r="BF218" s="188"/>
    </row>
    <row r="219" spans="1:58">
      <c r="A219" s="188"/>
      <c r="B219" s="189"/>
      <c r="C219" s="188"/>
      <c r="D219" s="188"/>
      <c r="E219" s="188"/>
      <c r="F219" s="188"/>
      <c r="G219" s="188"/>
      <c r="H219" s="190"/>
      <c r="I219" s="190"/>
      <c r="J219" s="190"/>
      <c r="K219" s="189"/>
      <c r="L219" s="190"/>
      <c r="M219" s="190"/>
      <c r="N219" s="190"/>
      <c r="O219" s="190"/>
      <c r="P219" s="188"/>
      <c r="Q219" s="190"/>
      <c r="R219" s="188"/>
      <c r="S219" s="188"/>
      <c r="T219" s="191"/>
      <c r="U219" s="191"/>
      <c r="V219" s="191"/>
      <c r="W219" s="189"/>
      <c r="X219" s="191"/>
      <c r="Y219" s="191"/>
      <c r="Z219" s="191"/>
      <c r="AA219" s="189"/>
      <c r="AB219" s="191"/>
      <c r="AC219" s="191"/>
      <c r="AD219" s="191"/>
      <c r="AE219" s="191"/>
      <c r="AF219" s="191"/>
      <c r="AG219" s="191"/>
      <c r="AH219" s="188"/>
      <c r="AI219" s="191"/>
      <c r="AJ219" s="188"/>
      <c r="AK219" s="188"/>
      <c r="AL219" s="188"/>
      <c r="AM219" s="188"/>
      <c r="AN219" s="188"/>
      <c r="AO219" s="189"/>
      <c r="AP219" s="188"/>
      <c r="AQ219" s="188"/>
      <c r="AR219" s="188"/>
      <c r="AS219" s="188"/>
      <c r="AT219" s="188"/>
      <c r="AU219" s="188"/>
      <c r="AV219" s="188"/>
      <c r="AW219" s="188"/>
      <c r="AX219" s="188"/>
      <c r="AY219" s="188"/>
      <c r="AZ219" s="188"/>
      <c r="BA219" s="188"/>
      <c r="BB219" s="188"/>
      <c r="BC219" s="188"/>
      <c r="BD219" s="188"/>
      <c r="BE219" s="188"/>
      <c r="BF219" s="188"/>
    </row>
    <row r="220" spans="1:58">
      <c r="A220" s="188"/>
      <c r="B220" s="189"/>
      <c r="C220" s="188"/>
      <c r="D220" s="188"/>
      <c r="E220" s="188"/>
      <c r="F220" s="188"/>
      <c r="G220" s="188"/>
      <c r="H220" s="190"/>
      <c r="I220" s="190"/>
      <c r="J220" s="190"/>
      <c r="K220" s="189"/>
      <c r="L220" s="190"/>
      <c r="M220" s="190"/>
      <c r="N220" s="190"/>
      <c r="O220" s="190"/>
      <c r="P220" s="188"/>
      <c r="Q220" s="190"/>
      <c r="R220" s="188"/>
      <c r="S220" s="188"/>
      <c r="T220" s="191"/>
      <c r="U220" s="191"/>
      <c r="V220" s="191"/>
      <c r="W220" s="189"/>
      <c r="X220" s="191"/>
      <c r="Y220" s="191"/>
      <c r="Z220" s="191"/>
      <c r="AA220" s="189"/>
      <c r="AB220" s="191"/>
      <c r="AC220" s="191"/>
      <c r="AD220" s="191"/>
      <c r="AE220" s="191"/>
      <c r="AF220" s="191"/>
      <c r="AG220" s="191"/>
      <c r="AH220" s="188"/>
      <c r="AI220" s="191"/>
      <c r="AJ220" s="188"/>
      <c r="AK220" s="188"/>
      <c r="AL220" s="188"/>
      <c r="AM220" s="188"/>
      <c r="AN220" s="188"/>
      <c r="AO220" s="189"/>
      <c r="AP220" s="188"/>
      <c r="AQ220" s="188"/>
      <c r="AR220" s="188"/>
      <c r="AS220" s="188"/>
      <c r="AT220" s="188"/>
      <c r="AU220" s="188"/>
      <c r="AV220" s="188"/>
      <c r="AW220" s="188"/>
      <c r="AX220" s="188"/>
      <c r="AY220" s="188"/>
      <c r="AZ220" s="188"/>
      <c r="BA220" s="188"/>
      <c r="BB220" s="188"/>
      <c r="BC220" s="188"/>
      <c r="BD220" s="188"/>
      <c r="BE220" s="188"/>
      <c r="BF220" s="188"/>
    </row>
    <row r="221" spans="1:58">
      <c r="A221" s="188"/>
      <c r="B221" s="189"/>
      <c r="C221" s="188"/>
      <c r="D221" s="188"/>
      <c r="E221" s="188"/>
      <c r="F221" s="188"/>
      <c r="G221" s="188"/>
      <c r="H221" s="190"/>
      <c r="I221" s="190"/>
      <c r="J221" s="190"/>
      <c r="K221" s="189"/>
      <c r="L221" s="190"/>
      <c r="M221" s="190"/>
      <c r="N221" s="190"/>
      <c r="O221" s="190"/>
      <c r="P221" s="188"/>
      <c r="Q221" s="190"/>
      <c r="R221" s="188"/>
      <c r="S221" s="188"/>
      <c r="T221" s="191"/>
      <c r="U221" s="191"/>
      <c r="V221" s="191"/>
      <c r="W221" s="189"/>
      <c r="X221" s="191"/>
      <c r="Y221" s="191"/>
      <c r="Z221" s="191"/>
      <c r="AA221" s="189"/>
      <c r="AB221" s="191"/>
      <c r="AC221" s="191"/>
      <c r="AD221" s="191"/>
      <c r="AE221" s="191"/>
      <c r="AF221" s="191"/>
      <c r="AG221" s="191"/>
      <c r="AH221" s="188"/>
      <c r="AI221" s="191"/>
      <c r="AJ221" s="188"/>
      <c r="AK221" s="188"/>
      <c r="AL221" s="188"/>
      <c r="AM221" s="188"/>
      <c r="AN221" s="188"/>
      <c r="AO221" s="189"/>
      <c r="AP221" s="188"/>
      <c r="AQ221" s="188"/>
      <c r="AR221" s="188"/>
      <c r="AS221" s="188"/>
      <c r="AT221" s="188"/>
      <c r="AU221" s="188"/>
      <c r="AV221" s="188"/>
      <c r="AW221" s="188"/>
      <c r="AX221" s="188"/>
      <c r="AY221" s="188"/>
      <c r="AZ221" s="188"/>
      <c r="BA221" s="188"/>
      <c r="BB221" s="188"/>
      <c r="BC221" s="188"/>
      <c r="BD221" s="188"/>
      <c r="BE221" s="188"/>
      <c r="BF221" s="188"/>
    </row>
    <row r="222" spans="1:58">
      <c r="A222" s="188"/>
      <c r="B222" s="189"/>
      <c r="C222" s="188"/>
      <c r="D222" s="188"/>
      <c r="E222" s="188"/>
      <c r="F222" s="188"/>
      <c r="G222" s="188"/>
      <c r="H222" s="190"/>
      <c r="I222" s="190"/>
      <c r="J222" s="190"/>
      <c r="K222" s="189"/>
      <c r="L222" s="190"/>
      <c r="M222" s="190"/>
      <c r="N222" s="190"/>
      <c r="O222" s="190"/>
      <c r="P222" s="188"/>
      <c r="Q222" s="190"/>
      <c r="R222" s="188"/>
      <c r="S222" s="188"/>
      <c r="T222" s="191"/>
      <c r="U222" s="191"/>
      <c r="V222" s="191"/>
      <c r="W222" s="189"/>
      <c r="X222" s="191"/>
      <c r="Y222" s="191"/>
      <c r="Z222" s="191"/>
      <c r="AA222" s="189"/>
      <c r="AB222" s="191"/>
      <c r="AC222" s="191"/>
      <c r="AD222" s="191"/>
      <c r="AE222" s="191"/>
      <c r="AF222" s="191"/>
      <c r="AG222" s="191"/>
      <c r="AH222" s="188"/>
      <c r="AI222" s="191"/>
      <c r="AJ222" s="188"/>
      <c r="AK222" s="188"/>
      <c r="AL222" s="188"/>
      <c r="AM222" s="188"/>
      <c r="AN222" s="188"/>
      <c r="AO222" s="189"/>
      <c r="AP222" s="188"/>
      <c r="AQ222" s="188"/>
      <c r="AR222" s="188"/>
      <c r="AS222" s="188"/>
      <c r="AT222" s="188"/>
      <c r="AU222" s="188"/>
      <c r="AV222" s="188"/>
      <c r="AW222" s="188"/>
      <c r="AX222" s="188"/>
      <c r="AY222" s="188"/>
      <c r="AZ222" s="188"/>
      <c r="BA222" s="188"/>
      <c r="BB222" s="188"/>
      <c r="BC222" s="188"/>
      <c r="BD222" s="188"/>
      <c r="BE222" s="188"/>
      <c r="BF222" s="188"/>
    </row>
    <row r="223" spans="1:58">
      <c r="A223" s="188"/>
      <c r="B223" s="189"/>
      <c r="C223" s="188"/>
      <c r="D223" s="188"/>
      <c r="E223" s="188"/>
      <c r="F223" s="188"/>
      <c r="G223" s="188"/>
      <c r="H223" s="190"/>
      <c r="I223" s="190"/>
      <c r="J223" s="190"/>
      <c r="K223" s="189"/>
      <c r="L223" s="190"/>
      <c r="M223" s="190"/>
      <c r="N223" s="190"/>
      <c r="O223" s="190"/>
      <c r="P223" s="188"/>
      <c r="Q223" s="190"/>
      <c r="R223" s="188"/>
      <c r="S223" s="188"/>
      <c r="T223" s="191"/>
      <c r="U223" s="191"/>
      <c r="V223" s="191"/>
      <c r="W223" s="189"/>
      <c r="X223" s="191"/>
      <c r="Y223" s="191"/>
      <c r="Z223" s="191"/>
      <c r="AA223" s="189"/>
      <c r="AB223" s="191"/>
      <c r="AC223" s="191"/>
      <c r="AD223" s="191"/>
      <c r="AE223" s="191"/>
      <c r="AF223" s="191"/>
      <c r="AG223" s="191"/>
      <c r="AH223" s="188"/>
      <c r="AI223" s="191"/>
      <c r="AJ223" s="188"/>
      <c r="AK223" s="188"/>
      <c r="AL223" s="188"/>
      <c r="AM223" s="188"/>
      <c r="AN223" s="188"/>
      <c r="AO223" s="189"/>
      <c r="AP223" s="188"/>
      <c r="AQ223" s="188"/>
      <c r="AR223" s="188"/>
      <c r="AS223" s="188"/>
      <c r="AT223" s="188"/>
      <c r="AU223" s="188"/>
      <c r="AV223" s="188"/>
      <c r="AW223" s="188"/>
      <c r="AX223" s="188"/>
      <c r="AY223" s="188"/>
      <c r="AZ223" s="188"/>
      <c r="BA223" s="188"/>
      <c r="BB223" s="188"/>
      <c r="BC223" s="188"/>
      <c r="BD223" s="188"/>
      <c r="BE223" s="188"/>
      <c r="BF223" s="188"/>
    </row>
    <row r="224" spans="1:58">
      <c r="A224" s="188"/>
      <c r="B224" s="189"/>
      <c r="C224" s="188"/>
      <c r="D224" s="188"/>
      <c r="E224" s="188"/>
      <c r="F224" s="188"/>
      <c r="G224" s="188"/>
      <c r="H224" s="190"/>
      <c r="I224" s="190"/>
      <c r="J224" s="190"/>
      <c r="K224" s="189"/>
      <c r="L224" s="190"/>
      <c r="M224" s="190"/>
      <c r="N224" s="190"/>
      <c r="O224" s="190"/>
      <c r="P224" s="188"/>
      <c r="Q224" s="190"/>
      <c r="R224" s="188"/>
      <c r="S224" s="188"/>
      <c r="T224" s="191"/>
      <c r="U224" s="191"/>
      <c r="V224" s="191"/>
      <c r="W224" s="189"/>
      <c r="X224" s="191"/>
      <c r="Y224" s="191"/>
      <c r="Z224" s="191"/>
      <c r="AA224" s="189"/>
      <c r="AB224" s="191"/>
      <c r="AC224" s="191"/>
      <c r="AD224" s="191"/>
      <c r="AE224" s="191"/>
      <c r="AF224" s="191"/>
      <c r="AG224" s="191"/>
      <c r="AH224" s="188"/>
      <c r="AI224" s="191"/>
      <c r="AJ224" s="188"/>
      <c r="AK224" s="188"/>
      <c r="AL224" s="188"/>
      <c r="AM224" s="188"/>
      <c r="AN224" s="188"/>
      <c r="AO224" s="189"/>
      <c r="AP224" s="188"/>
      <c r="AQ224" s="188"/>
      <c r="AR224" s="188"/>
      <c r="AS224" s="188"/>
      <c r="AT224" s="188"/>
      <c r="AU224" s="188"/>
      <c r="AV224" s="188"/>
      <c r="AW224" s="188"/>
      <c r="AX224" s="188"/>
      <c r="AY224" s="188"/>
      <c r="AZ224" s="188"/>
      <c r="BA224" s="188"/>
      <c r="BB224" s="188"/>
      <c r="BC224" s="188"/>
      <c r="BD224" s="188"/>
      <c r="BE224" s="188"/>
      <c r="BF224" s="188"/>
    </row>
    <row r="225" spans="1:58">
      <c r="A225" s="188"/>
      <c r="B225" s="189"/>
      <c r="C225" s="188"/>
      <c r="D225" s="188"/>
      <c r="E225" s="188"/>
      <c r="F225" s="188"/>
      <c r="G225" s="188"/>
      <c r="H225" s="190"/>
      <c r="I225" s="190"/>
      <c r="J225" s="190"/>
      <c r="K225" s="189"/>
      <c r="L225" s="190"/>
      <c r="M225" s="190"/>
      <c r="N225" s="190"/>
      <c r="O225" s="190"/>
      <c r="P225" s="188"/>
      <c r="Q225" s="190"/>
      <c r="R225" s="188"/>
      <c r="S225" s="188"/>
      <c r="T225" s="191"/>
      <c r="U225" s="191"/>
      <c r="V225" s="191"/>
      <c r="W225" s="189"/>
      <c r="X225" s="191"/>
      <c r="Y225" s="191"/>
      <c r="Z225" s="191"/>
      <c r="AA225" s="189"/>
      <c r="AB225" s="191"/>
      <c r="AC225" s="191"/>
      <c r="AD225" s="191"/>
      <c r="AE225" s="191"/>
      <c r="AF225" s="191"/>
      <c r="AG225" s="191"/>
      <c r="AH225" s="188"/>
      <c r="AI225" s="191"/>
      <c r="AJ225" s="188"/>
      <c r="AK225" s="188"/>
      <c r="AL225" s="188"/>
      <c r="AM225" s="188"/>
      <c r="AN225" s="188"/>
      <c r="AO225" s="189"/>
      <c r="AP225" s="188"/>
      <c r="AQ225" s="188"/>
      <c r="AR225" s="188"/>
      <c r="AS225" s="188"/>
      <c r="AT225" s="188"/>
      <c r="AU225" s="188"/>
      <c r="AV225" s="188"/>
      <c r="AW225" s="188"/>
      <c r="AX225" s="188"/>
      <c r="AY225" s="188"/>
      <c r="AZ225" s="188"/>
      <c r="BA225" s="188"/>
      <c r="BB225" s="188"/>
      <c r="BC225" s="188"/>
      <c r="BD225" s="188"/>
      <c r="BE225" s="188"/>
      <c r="BF225" s="188"/>
    </row>
    <row r="226" spans="1:58">
      <c r="A226" s="188"/>
      <c r="B226" s="189"/>
      <c r="C226" s="188"/>
      <c r="D226" s="188"/>
      <c r="E226" s="188"/>
      <c r="F226" s="188"/>
      <c r="G226" s="188"/>
      <c r="H226" s="190"/>
      <c r="I226" s="190"/>
      <c r="J226" s="190"/>
      <c r="K226" s="189"/>
      <c r="L226" s="190"/>
      <c r="M226" s="190"/>
      <c r="N226" s="190"/>
      <c r="O226" s="190"/>
      <c r="P226" s="188"/>
      <c r="Q226" s="190"/>
      <c r="R226" s="188"/>
      <c r="S226" s="188"/>
      <c r="T226" s="191"/>
      <c r="U226" s="191"/>
      <c r="V226" s="191"/>
      <c r="W226" s="189"/>
      <c r="X226" s="191"/>
      <c r="Y226" s="191"/>
      <c r="Z226" s="191"/>
      <c r="AA226" s="189"/>
      <c r="AB226" s="191"/>
      <c r="AC226" s="191"/>
      <c r="AD226" s="191"/>
      <c r="AE226" s="191"/>
      <c r="AF226" s="191"/>
      <c r="AG226" s="191"/>
      <c r="AH226" s="188"/>
      <c r="AI226" s="191"/>
      <c r="AJ226" s="188"/>
      <c r="AK226" s="188"/>
      <c r="AL226" s="188"/>
      <c r="AM226" s="188"/>
      <c r="AN226" s="188"/>
      <c r="AO226" s="189"/>
      <c r="AP226" s="188"/>
      <c r="AQ226" s="188"/>
      <c r="AR226" s="188"/>
      <c r="AS226" s="188"/>
      <c r="AT226" s="188"/>
      <c r="AU226" s="188"/>
      <c r="AV226" s="188"/>
      <c r="AW226" s="188"/>
      <c r="AX226" s="188"/>
      <c r="AY226" s="188"/>
      <c r="AZ226" s="188"/>
      <c r="BA226" s="188"/>
      <c r="BB226" s="188"/>
      <c r="BC226" s="188"/>
      <c r="BD226" s="188"/>
      <c r="BE226" s="188"/>
      <c r="BF226" s="188"/>
    </row>
    <row r="227" spans="1:58">
      <c r="A227" s="188"/>
      <c r="B227" s="189"/>
      <c r="C227" s="188"/>
      <c r="D227" s="188"/>
      <c r="E227" s="188"/>
      <c r="F227" s="188"/>
      <c r="G227" s="188"/>
      <c r="H227" s="190"/>
      <c r="I227" s="190"/>
      <c r="J227" s="190"/>
      <c r="K227" s="189"/>
      <c r="L227" s="190"/>
      <c r="M227" s="190"/>
      <c r="N227" s="190"/>
      <c r="O227" s="190"/>
      <c r="P227" s="188"/>
      <c r="Q227" s="190"/>
      <c r="R227" s="188"/>
      <c r="S227" s="188"/>
      <c r="T227" s="191"/>
      <c r="U227" s="191"/>
      <c r="V227" s="191"/>
      <c r="W227" s="189"/>
      <c r="X227" s="191"/>
      <c r="Y227" s="191"/>
      <c r="Z227" s="191"/>
      <c r="AA227" s="189"/>
      <c r="AB227" s="191"/>
      <c r="AC227" s="191"/>
      <c r="AD227" s="191"/>
      <c r="AE227" s="191"/>
      <c r="AF227" s="191"/>
      <c r="AG227" s="191"/>
      <c r="AH227" s="188"/>
      <c r="AI227" s="191"/>
      <c r="AJ227" s="188"/>
      <c r="AK227" s="188"/>
      <c r="AL227" s="188"/>
      <c r="AM227" s="188"/>
      <c r="AN227" s="188"/>
      <c r="AO227" s="189"/>
      <c r="AP227" s="188"/>
      <c r="AQ227" s="188"/>
      <c r="AR227" s="188"/>
      <c r="AS227" s="188"/>
      <c r="AT227" s="188"/>
      <c r="AU227" s="188"/>
      <c r="AV227" s="188"/>
      <c r="AW227" s="188"/>
      <c r="AX227" s="188"/>
      <c r="AY227" s="188"/>
      <c r="AZ227" s="188"/>
      <c r="BA227" s="188"/>
      <c r="BB227" s="188"/>
      <c r="BC227" s="188"/>
      <c r="BD227" s="188"/>
      <c r="BE227" s="188"/>
      <c r="BF227" s="188"/>
    </row>
    <row r="228" spans="1:58">
      <c r="A228" s="188"/>
      <c r="B228" s="189"/>
      <c r="C228" s="188"/>
      <c r="D228" s="188"/>
      <c r="E228" s="188"/>
      <c r="F228" s="188"/>
      <c r="G228" s="188"/>
      <c r="H228" s="190"/>
      <c r="I228" s="190"/>
      <c r="J228" s="190"/>
      <c r="K228" s="189"/>
      <c r="L228" s="190"/>
      <c r="M228" s="190"/>
      <c r="N228" s="190"/>
      <c r="O228" s="190"/>
      <c r="P228" s="188"/>
      <c r="Q228" s="190"/>
      <c r="R228" s="188"/>
      <c r="S228" s="188"/>
      <c r="T228" s="191"/>
      <c r="U228" s="191"/>
      <c r="V228" s="191"/>
      <c r="W228" s="189"/>
      <c r="X228" s="191"/>
      <c r="Y228" s="191"/>
      <c r="Z228" s="191"/>
      <c r="AA228" s="189"/>
      <c r="AB228" s="191"/>
      <c r="AC228" s="191"/>
      <c r="AD228" s="191"/>
      <c r="AE228" s="191"/>
      <c r="AF228" s="191"/>
      <c r="AG228" s="191"/>
      <c r="AH228" s="188"/>
      <c r="AI228" s="191"/>
      <c r="AJ228" s="188"/>
      <c r="AK228" s="188"/>
      <c r="AL228" s="188"/>
      <c r="AM228" s="188"/>
      <c r="AN228" s="188"/>
      <c r="AO228" s="189"/>
      <c r="AP228" s="188"/>
      <c r="AQ228" s="188"/>
      <c r="AR228" s="188"/>
      <c r="AS228" s="188"/>
      <c r="AT228" s="188"/>
      <c r="AU228" s="188"/>
      <c r="AV228" s="188"/>
      <c r="AW228" s="188"/>
      <c r="AX228" s="188"/>
      <c r="AY228" s="188"/>
      <c r="AZ228" s="188"/>
      <c r="BA228" s="188"/>
      <c r="BB228" s="188"/>
      <c r="BC228" s="188"/>
      <c r="BD228" s="188"/>
      <c r="BE228" s="188"/>
      <c r="BF228" s="188"/>
    </row>
    <row r="229" spans="1:58">
      <c r="A229" s="188"/>
      <c r="B229" s="189"/>
      <c r="C229" s="188"/>
      <c r="D229" s="188"/>
      <c r="E229" s="188"/>
      <c r="F229" s="188"/>
      <c r="G229" s="188"/>
      <c r="H229" s="190"/>
      <c r="I229" s="190"/>
      <c r="J229" s="190"/>
      <c r="K229" s="189"/>
      <c r="L229" s="190"/>
      <c r="M229" s="190"/>
      <c r="N229" s="190"/>
      <c r="O229" s="190"/>
      <c r="P229" s="188"/>
      <c r="Q229" s="190"/>
      <c r="R229" s="188"/>
      <c r="S229" s="188"/>
      <c r="T229" s="191"/>
      <c r="U229" s="191"/>
      <c r="V229" s="191"/>
      <c r="W229" s="189"/>
      <c r="X229" s="191"/>
      <c r="Y229" s="191"/>
      <c r="Z229" s="191"/>
      <c r="AA229" s="189"/>
      <c r="AB229" s="191"/>
      <c r="AC229" s="191"/>
      <c r="AD229" s="191"/>
      <c r="AE229" s="191"/>
      <c r="AF229" s="191"/>
      <c r="AG229" s="191"/>
      <c r="AH229" s="188"/>
      <c r="AI229" s="191"/>
      <c r="AJ229" s="188"/>
      <c r="AK229" s="188"/>
      <c r="AL229" s="188"/>
      <c r="AM229" s="188"/>
      <c r="AN229" s="188"/>
      <c r="AO229" s="189"/>
      <c r="AP229" s="188"/>
      <c r="AQ229" s="188"/>
      <c r="AR229" s="188"/>
      <c r="AS229" s="188"/>
      <c r="AT229" s="188"/>
      <c r="AU229" s="188"/>
      <c r="AV229" s="188"/>
      <c r="AW229" s="188"/>
      <c r="AX229" s="188"/>
      <c r="AY229" s="188"/>
      <c r="AZ229" s="188"/>
      <c r="BA229" s="188"/>
      <c r="BB229" s="188"/>
      <c r="BC229" s="188"/>
      <c r="BD229" s="188"/>
      <c r="BE229" s="188"/>
      <c r="BF229" s="188"/>
    </row>
    <row r="230" spans="1:58">
      <c r="A230" s="188"/>
      <c r="B230" s="189"/>
      <c r="C230" s="188"/>
      <c r="D230" s="188"/>
      <c r="E230" s="188"/>
      <c r="F230" s="188"/>
      <c r="G230" s="188"/>
      <c r="H230" s="190"/>
      <c r="I230" s="190"/>
      <c r="J230" s="190"/>
      <c r="K230" s="189"/>
      <c r="L230" s="190"/>
      <c r="M230" s="190"/>
      <c r="N230" s="190"/>
      <c r="O230" s="190"/>
      <c r="P230" s="188"/>
      <c r="Q230" s="190"/>
      <c r="R230" s="188"/>
      <c r="S230" s="188"/>
      <c r="T230" s="191"/>
      <c r="U230" s="191"/>
      <c r="V230" s="191"/>
      <c r="W230" s="189"/>
      <c r="X230" s="191"/>
      <c r="Y230" s="191"/>
      <c r="Z230" s="191"/>
      <c r="AA230" s="189"/>
      <c r="AB230" s="191"/>
      <c r="AC230" s="191"/>
      <c r="AD230" s="191"/>
      <c r="AE230" s="191"/>
      <c r="AF230" s="191"/>
      <c r="AG230" s="191"/>
      <c r="AH230" s="188"/>
      <c r="AI230" s="191"/>
      <c r="AJ230" s="188"/>
      <c r="AK230" s="188"/>
      <c r="AL230" s="188"/>
      <c r="AM230" s="188"/>
      <c r="AN230" s="188"/>
      <c r="AO230" s="189"/>
      <c r="AP230" s="188"/>
      <c r="AQ230" s="188"/>
      <c r="AR230" s="188"/>
      <c r="AS230" s="188"/>
      <c r="AT230" s="188"/>
      <c r="AU230" s="188"/>
      <c r="AV230" s="188"/>
      <c r="AW230" s="188"/>
      <c r="AX230" s="188"/>
      <c r="AY230" s="188"/>
      <c r="AZ230" s="188"/>
      <c r="BA230" s="188"/>
      <c r="BB230" s="188"/>
      <c r="BC230" s="188"/>
      <c r="BD230" s="188"/>
      <c r="BE230" s="188"/>
      <c r="BF230" s="188"/>
    </row>
    <row r="231" spans="1:58">
      <c r="A231" s="188"/>
      <c r="B231" s="189"/>
      <c r="C231" s="188"/>
      <c r="D231" s="188"/>
      <c r="E231" s="188"/>
      <c r="F231" s="188"/>
      <c r="G231" s="188"/>
      <c r="H231" s="190"/>
      <c r="I231" s="190"/>
      <c r="J231" s="190"/>
      <c r="K231" s="189"/>
      <c r="L231" s="190"/>
      <c r="M231" s="190"/>
      <c r="N231" s="190"/>
      <c r="O231" s="190"/>
      <c r="P231" s="188"/>
      <c r="Q231" s="190"/>
      <c r="R231" s="188"/>
      <c r="S231" s="188"/>
      <c r="T231" s="191"/>
      <c r="U231" s="191"/>
      <c r="V231" s="191"/>
      <c r="W231" s="189"/>
      <c r="X231" s="191"/>
      <c r="Y231" s="191"/>
      <c r="Z231" s="191"/>
      <c r="AA231" s="189"/>
      <c r="AB231" s="191"/>
      <c r="AC231" s="191"/>
      <c r="AD231" s="191"/>
      <c r="AE231" s="191"/>
      <c r="AF231" s="191"/>
      <c r="AG231" s="191"/>
      <c r="AH231" s="188"/>
      <c r="AI231" s="191"/>
      <c r="AJ231" s="188"/>
      <c r="AK231" s="188"/>
      <c r="AL231" s="188"/>
      <c r="AM231" s="188"/>
      <c r="AN231" s="188"/>
      <c r="AO231" s="189"/>
      <c r="AP231" s="188"/>
      <c r="AQ231" s="188"/>
      <c r="AR231" s="188"/>
      <c r="AS231" s="188"/>
      <c r="AT231" s="188"/>
      <c r="AU231" s="188"/>
      <c r="AV231" s="188"/>
      <c r="AW231" s="188"/>
      <c r="AX231" s="188"/>
      <c r="AY231" s="188"/>
      <c r="AZ231" s="188"/>
      <c r="BA231" s="188"/>
      <c r="BB231" s="188"/>
      <c r="BC231" s="188"/>
      <c r="BD231" s="188"/>
      <c r="BE231" s="188"/>
      <c r="BF231" s="188"/>
    </row>
    <row r="232" spans="1:58">
      <c r="A232" s="188"/>
      <c r="B232" s="189"/>
      <c r="C232" s="188"/>
      <c r="D232" s="188"/>
      <c r="E232" s="188"/>
      <c r="F232" s="188"/>
      <c r="G232" s="188"/>
      <c r="H232" s="190"/>
      <c r="I232" s="190"/>
      <c r="J232" s="190"/>
      <c r="K232" s="189"/>
      <c r="L232" s="190"/>
      <c r="M232" s="190"/>
      <c r="N232" s="190"/>
      <c r="O232" s="190"/>
      <c r="P232" s="188"/>
      <c r="Q232" s="190"/>
      <c r="R232" s="188"/>
      <c r="S232" s="188"/>
      <c r="T232" s="191"/>
      <c r="U232" s="191"/>
      <c r="V232" s="191"/>
      <c r="W232" s="189"/>
      <c r="X232" s="191"/>
      <c r="Y232" s="191"/>
      <c r="Z232" s="191"/>
      <c r="AA232" s="189"/>
      <c r="AB232" s="191"/>
      <c r="AC232" s="191"/>
      <c r="AD232" s="191"/>
      <c r="AE232" s="191"/>
      <c r="AF232" s="191"/>
      <c r="AG232" s="191"/>
      <c r="AH232" s="188"/>
      <c r="AI232" s="191"/>
      <c r="AJ232" s="188"/>
      <c r="AK232" s="188"/>
      <c r="AL232" s="188"/>
      <c r="AM232" s="188"/>
      <c r="AN232" s="188"/>
      <c r="AO232" s="189"/>
      <c r="AP232" s="188"/>
      <c r="AQ232" s="188"/>
      <c r="AR232" s="188"/>
      <c r="AS232" s="188"/>
      <c r="AT232" s="188"/>
      <c r="AU232" s="188"/>
      <c r="AV232" s="188"/>
      <c r="AW232" s="188"/>
      <c r="AX232" s="188"/>
      <c r="AY232" s="188"/>
      <c r="AZ232" s="188"/>
      <c r="BA232" s="188"/>
      <c r="BB232" s="188"/>
      <c r="BC232" s="188"/>
      <c r="BD232" s="188"/>
      <c r="BE232" s="188"/>
      <c r="BF232" s="188"/>
    </row>
    <row r="233" spans="1:58">
      <c r="A233" s="188"/>
      <c r="B233" s="189"/>
      <c r="C233" s="188"/>
      <c r="D233" s="188"/>
      <c r="E233" s="188"/>
      <c r="F233" s="188"/>
      <c r="G233" s="188"/>
      <c r="H233" s="190"/>
      <c r="I233" s="190"/>
      <c r="J233" s="190"/>
      <c r="K233" s="189"/>
      <c r="L233" s="190"/>
      <c r="M233" s="190"/>
      <c r="N233" s="190"/>
      <c r="O233" s="190"/>
      <c r="P233" s="188"/>
      <c r="Q233" s="190"/>
      <c r="R233" s="188"/>
      <c r="S233" s="188"/>
      <c r="T233" s="191"/>
      <c r="U233" s="191"/>
      <c r="V233" s="191"/>
      <c r="W233" s="189"/>
      <c r="X233" s="191"/>
      <c r="Y233" s="191"/>
      <c r="Z233" s="191"/>
      <c r="AA233" s="189"/>
      <c r="AB233" s="191"/>
      <c r="AC233" s="191"/>
      <c r="AD233" s="191"/>
      <c r="AE233" s="191"/>
      <c r="AF233" s="191"/>
      <c r="AG233" s="191"/>
      <c r="AH233" s="188"/>
      <c r="AI233" s="191"/>
      <c r="AJ233" s="188"/>
      <c r="AK233" s="188"/>
      <c r="AL233" s="188"/>
      <c r="AM233" s="188"/>
      <c r="AN233" s="188"/>
      <c r="AO233" s="189"/>
      <c r="AP233" s="188"/>
      <c r="AQ233" s="188"/>
      <c r="AR233" s="188"/>
      <c r="AS233" s="188"/>
      <c r="AT233" s="188"/>
      <c r="AU233" s="188"/>
      <c r="AV233" s="188"/>
      <c r="AW233" s="188"/>
      <c r="AX233" s="188"/>
      <c r="AY233" s="188"/>
      <c r="AZ233" s="188"/>
      <c r="BA233" s="188"/>
      <c r="BB233" s="188"/>
      <c r="BC233" s="188"/>
      <c r="BD233" s="188"/>
      <c r="BE233" s="188"/>
      <c r="BF233" s="188"/>
    </row>
    <row r="234" spans="1:58">
      <c r="A234" s="188"/>
      <c r="B234" s="189"/>
      <c r="C234" s="188"/>
      <c r="D234" s="188"/>
      <c r="E234" s="188"/>
      <c r="F234" s="188"/>
      <c r="G234" s="188"/>
      <c r="H234" s="190"/>
      <c r="I234" s="190"/>
      <c r="J234" s="190"/>
      <c r="K234" s="189"/>
      <c r="L234" s="190"/>
      <c r="M234" s="190"/>
      <c r="N234" s="190"/>
      <c r="O234" s="190"/>
      <c r="P234" s="188"/>
      <c r="Q234" s="190"/>
      <c r="R234" s="188"/>
      <c r="S234" s="188"/>
      <c r="T234" s="191"/>
      <c r="U234" s="191"/>
      <c r="V234" s="191"/>
      <c r="W234" s="189"/>
      <c r="X234" s="191"/>
      <c r="Y234" s="191"/>
      <c r="Z234" s="191"/>
      <c r="AA234" s="189"/>
      <c r="AB234" s="191"/>
      <c r="AC234" s="191"/>
      <c r="AD234" s="191"/>
      <c r="AE234" s="191"/>
      <c r="AF234" s="191"/>
      <c r="AG234" s="191"/>
      <c r="AH234" s="188"/>
      <c r="AI234" s="191"/>
      <c r="AJ234" s="188"/>
      <c r="AK234" s="188"/>
      <c r="AL234" s="188"/>
      <c r="AM234" s="188"/>
      <c r="AN234" s="188"/>
      <c r="AO234" s="189"/>
      <c r="AP234" s="188"/>
      <c r="AQ234" s="188"/>
      <c r="AR234" s="188"/>
      <c r="AS234" s="188"/>
      <c r="AT234" s="188"/>
      <c r="AU234" s="188"/>
      <c r="AV234" s="188"/>
      <c r="AW234" s="188"/>
      <c r="AX234" s="188"/>
      <c r="AY234" s="188"/>
      <c r="AZ234" s="188"/>
      <c r="BA234" s="188"/>
      <c r="BB234" s="188"/>
      <c r="BC234" s="188"/>
      <c r="BD234" s="188"/>
      <c r="BE234" s="188"/>
      <c r="BF234" s="188"/>
    </row>
    <row r="235" spans="1:58">
      <c r="A235" s="188"/>
      <c r="B235" s="189"/>
      <c r="C235" s="188"/>
      <c r="D235" s="188"/>
      <c r="E235" s="188"/>
      <c r="F235" s="188"/>
      <c r="G235" s="188"/>
      <c r="H235" s="190"/>
      <c r="I235" s="190"/>
      <c r="J235" s="190"/>
      <c r="K235" s="189"/>
      <c r="L235" s="190"/>
      <c r="M235" s="190"/>
      <c r="N235" s="190"/>
      <c r="O235" s="190"/>
      <c r="P235" s="188"/>
      <c r="Q235" s="190"/>
      <c r="R235" s="188"/>
      <c r="S235" s="188"/>
      <c r="T235" s="191"/>
      <c r="U235" s="191"/>
      <c r="V235" s="191"/>
      <c r="W235" s="189"/>
      <c r="X235" s="191"/>
      <c r="Y235" s="191"/>
      <c r="Z235" s="191"/>
      <c r="AA235" s="189"/>
      <c r="AB235" s="191"/>
      <c r="AC235" s="191"/>
      <c r="AD235" s="191"/>
      <c r="AE235" s="191"/>
      <c r="AF235" s="191"/>
      <c r="AG235" s="191"/>
      <c r="AH235" s="188"/>
      <c r="AI235" s="191"/>
      <c r="AJ235" s="188"/>
      <c r="AK235" s="188"/>
      <c r="AL235" s="188"/>
      <c r="AM235" s="188"/>
      <c r="AN235" s="188"/>
      <c r="AO235" s="189"/>
      <c r="AP235" s="188"/>
      <c r="AQ235" s="188"/>
      <c r="AR235" s="188"/>
      <c r="AS235" s="188"/>
      <c r="AT235" s="188"/>
      <c r="AU235" s="188"/>
      <c r="AV235" s="188"/>
      <c r="AW235" s="188"/>
      <c r="AX235" s="188"/>
      <c r="AY235" s="188"/>
      <c r="AZ235" s="188"/>
      <c r="BA235" s="188"/>
      <c r="BB235" s="188"/>
      <c r="BC235" s="188"/>
      <c r="BD235" s="188"/>
      <c r="BE235" s="188"/>
      <c r="BF235" s="188"/>
    </row>
    <row r="236" spans="1:58">
      <c r="A236" s="188"/>
      <c r="B236" s="189"/>
      <c r="C236" s="188"/>
      <c r="D236" s="188"/>
      <c r="E236" s="188"/>
      <c r="F236" s="188"/>
      <c r="G236" s="188"/>
      <c r="H236" s="190"/>
      <c r="I236" s="190"/>
      <c r="J236" s="190"/>
      <c r="K236" s="189"/>
      <c r="L236" s="190"/>
      <c r="M236" s="190"/>
      <c r="N236" s="190"/>
      <c r="O236" s="190"/>
      <c r="P236" s="188"/>
      <c r="Q236" s="190"/>
      <c r="R236" s="188"/>
      <c r="S236" s="188"/>
      <c r="T236" s="191"/>
      <c r="U236" s="191"/>
      <c r="V236" s="191"/>
      <c r="W236" s="189"/>
      <c r="X236" s="191"/>
      <c r="Y236" s="191"/>
      <c r="Z236" s="191"/>
      <c r="AA236" s="189"/>
      <c r="AB236" s="191"/>
      <c r="AC236" s="191"/>
      <c r="AD236" s="191"/>
      <c r="AE236" s="191"/>
      <c r="AF236" s="191"/>
      <c r="AG236" s="191"/>
      <c r="AH236" s="188"/>
      <c r="AI236" s="191"/>
      <c r="AJ236" s="188"/>
      <c r="AK236" s="188"/>
      <c r="AL236" s="188"/>
      <c r="AM236" s="188"/>
      <c r="AN236" s="188"/>
      <c r="AO236" s="189"/>
      <c r="AP236" s="188"/>
      <c r="AQ236" s="188"/>
      <c r="AR236" s="188"/>
      <c r="AS236" s="188"/>
      <c r="AT236" s="188"/>
      <c r="AU236" s="188"/>
      <c r="AV236" s="188"/>
      <c r="AW236" s="188"/>
      <c r="AX236" s="188"/>
      <c r="AY236" s="188"/>
      <c r="AZ236" s="188"/>
      <c r="BA236" s="188"/>
      <c r="BB236" s="188"/>
      <c r="BC236" s="188"/>
      <c r="BD236" s="188"/>
      <c r="BE236" s="188"/>
      <c r="BF236" s="188"/>
    </row>
    <row r="237" spans="1:58">
      <c r="A237" s="188"/>
      <c r="B237" s="189"/>
      <c r="C237" s="188"/>
      <c r="D237" s="188"/>
      <c r="E237" s="188"/>
      <c r="F237" s="188"/>
      <c r="G237" s="188"/>
      <c r="H237" s="190"/>
      <c r="I237" s="190"/>
      <c r="J237" s="190"/>
      <c r="K237" s="189"/>
      <c r="L237" s="190"/>
      <c r="M237" s="190"/>
      <c r="N237" s="190"/>
      <c r="O237" s="190"/>
      <c r="P237" s="188"/>
      <c r="Q237" s="190"/>
      <c r="R237" s="188"/>
      <c r="S237" s="188"/>
      <c r="T237" s="191"/>
      <c r="U237" s="191"/>
      <c r="V237" s="191"/>
      <c r="W237" s="189"/>
      <c r="X237" s="191"/>
      <c r="Y237" s="191"/>
      <c r="Z237" s="191"/>
      <c r="AA237" s="189"/>
      <c r="AB237" s="191"/>
      <c r="AC237" s="191"/>
      <c r="AD237" s="191"/>
      <c r="AE237" s="191"/>
      <c r="AF237" s="191"/>
      <c r="AG237" s="191"/>
      <c r="AH237" s="188"/>
      <c r="AI237" s="191"/>
      <c r="AJ237" s="188"/>
      <c r="AK237" s="188"/>
      <c r="AL237" s="188"/>
      <c r="AM237" s="188"/>
      <c r="AN237" s="188"/>
      <c r="AO237" s="189"/>
      <c r="AP237" s="188"/>
      <c r="AQ237" s="188"/>
      <c r="AR237" s="188"/>
      <c r="AS237" s="188"/>
      <c r="AT237" s="188"/>
      <c r="AU237" s="188"/>
      <c r="AV237" s="188"/>
      <c r="AW237" s="188"/>
      <c r="AX237" s="188"/>
      <c r="AY237" s="188"/>
      <c r="AZ237" s="188"/>
      <c r="BA237" s="188"/>
      <c r="BB237" s="188"/>
      <c r="BC237" s="188"/>
      <c r="BD237" s="188"/>
      <c r="BE237" s="188"/>
      <c r="BF237" s="188"/>
    </row>
    <row r="238" spans="1:58">
      <c r="A238" s="188"/>
      <c r="B238" s="189"/>
      <c r="C238" s="188"/>
      <c r="D238" s="188"/>
      <c r="E238" s="188"/>
      <c r="F238" s="188"/>
      <c r="G238" s="188"/>
      <c r="H238" s="190"/>
      <c r="I238" s="190"/>
      <c r="J238" s="190"/>
      <c r="K238" s="189"/>
      <c r="L238" s="190"/>
      <c r="M238" s="190"/>
      <c r="N238" s="190"/>
      <c r="O238" s="190"/>
      <c r="P238" s="188"/>
      <c r="Q238" s="190"/>
      <c r="R238" s="188"/>
      <c r="S238" s="188"/>
      <c r="T238" s="191"/>
      <c r="U238" s="191"/>
      <c r="V238" s="191"/>
      <c r="W238" s="189"/>
      <c r="X238" s="191"/>
      <c r="Y238" s="191"/>
      <c r="Z238" s="191"/>
      <c r="AA238" s="189"/>
      <c r="AB238" s="191"/>
      <c r="AC238" s="191"/>
      <c r="AD238" s="191"/>
      <c r="AE238" s="191"/>
      <c r="AF238" s="191"/>
      <c r="AG238" s="191"/>
      <c r="AH238" s="188"/>
      <c r="AI238" s="191"/>
      <c r="AJ238" s="188"/>
      <c r="AK238" s="188"/>
      <c r="AL238" s="188"/>
      <c r="AM238" s="188"/>
      <c r="AN238" s="188"/>
      <c r="AO238" s="189"/>
      <c r="AP238" s="188"/>
      <c r="AQ238" s="188"/>
      <c r="AR238" s="188"/>
      <c r="AS238" s="188"/>
      <c r="AT238" s="188"/>
      <c r="AU238" s="188"/>
      <c r="AV238" s="188"/>
      <c r="AW238" s="188"/>
      <c r="AX238" s="188"/>
      <c r="AY238" s="188"/>
      <c r="AZ238" s="188"/>
      <c r="BA238" s="188"/>
      <c r="BB238" s="188"/>
      <c r="BC238" s="188"/>
      <c r="BD238" s="188"/>
      <c r="BE238" s="188"/>
      <c r="BF238" s="188"/>
    </row>
    <row r="239" spans="1:58">
      <c r="A239" s="188"/>
      <c r="B239" s="189"/>
      <c r="C239" s="188"/>
      <c r="D239" s="188"/>
      <c r="E239" s="188"/>
      <c r="F239" s="188"/>
      <c r="G239" s="188"/>
      <c r="H239" s="190"/>
      <c r="I239" s="190"/>
      <c r="J239" s="190"/>
      <c r="K239" s="189"/>
      <c r="L239" s="190"/>
      <c r="M239" s="190"/>
      <c r="N239" s="190"/>
      <c r="O239" s="190"/>
      <c r="P239" s="188"/>
      <c r="Q239" s="190"/>
      <c r="R239" s="188"/>
      <c r="S239" s="188"/>
      <c r="T239" s="191"/>
      <c r="U239" s="191"/>
      <c r="V239" s="191"/>
      <c r="W239" s="189"/>
      <c r="X239" s="191"/>
      <c r="Y239" s="191"/>
      <c r="Z239" s="191"/>
      <c r="AA239" s="189"/>
      <c r="AB239" s="191"/>
      <c r="AC239" s="191"/>
      <c r="AD239" s="191"/>
      <c r="AE239" s="191"/>
      <c r="AF239" s="191"/>
      <c r="AG239" s="191"/>
      <c r="AH239" s="188"/>
      <c r="AI239" s="191"/>
      <c r="AJ239" s="188"/>
      <c r="AK239" s="188"/>
      <c r="AL239" s="188"/>
      <c r="AM239" s="188"/>
      <c r="AN239" s="188"/>
      <c r="AO239" s="189"/>
      <c r="AP239" s="188"/>
      <c r="AQ239" s="188"/>
      <c r="AR239" s="188"/>
      <c r="AS239" s="188"/>
      <c r="AT239" s="188"/>
      <c r="AU239" s="188"/>
      <c r="AV239" s="188"/>
      <c r="AW239" s="188"/>
      <c r="AX239" s="188"/>
      <c r="AY239" s="188"/>
      <c r="AZ239" s="188"/>
      <c r="BA239" s="188"/>
      <c r="BB239" s="188"/>
      <c r="BC239" s="188"/>
      <c r="BD239" s="188"/>
      <c r="BE239" s="188"/>
      <c r="BF239" s="188"/>
    </row>
    <row r="240" spans="1:58">
      <c r="A240" s="188"/>
      <c r="B240" s="189"/>
      <c r="C240" s="188"/>
      <c r="D240" s="188"/>
      <c r="E240" s="188"/>
      <c r="F240" s="188"/>
      <c r="G240" s="188"/>
      <c r="H240" s="190"/>
      <c r="I240" s="190"/>
      <c r="J240" s="190"/>
      <c r="K240" s="189"/>
      <c r="L240" s="190"/>
      <c r="M240" s="190"/>
      <c r="N240" s="190"/>
      <c r="O240" s="190"/>
      <c r="P240" s="188"/>
      <c r="Q240" s="190"/>
      <c r="R240" s="188"/>
      <c r="S240" s="188"/>
      <c r="T240" s="191"/>
      <c r="U240" s="191"/>
      <c r="V240" s="191"/>
      <c r="W240" s="189"/>
      <c r="X240" s="191"/>
      <c r="Y240" s="191"/>
      <c r="Z240" s="191"/>
      <c r="AA240" s="189"/>
      <c r="AB240" s="191"/>
      <c r="AC240" s="191"/>
      <c r="AD240" s="191"/>
      <c r="AE240" s="191"/>
      <c r="AF240" s="191"/>
      <c r="AG240" s="191"/>
      <c r="AH240" s="188"/>
      <c r="AI240" s="191"/>
      <c r="AJ240" s="188"/>
      <c r="AK240" s="188"/>
      <c r="AL240" s="188"/>
      <c r="AM240" s="188"/>
      <c r="AN240" s="188"/>
      <c r="AO240" s="189"/>
      <c r="AP240" s="188"/>
      <c r="AQ240" s="188"/>
      <c r="AR240" s="188"/>
      <c r="AS240" s="188"/>
      <c r="AT240" s="188"/>
      <c r="AU240" s="188"/>
      <c r="AV240" s="188"/>
      <c r="AW240" s="188"/>
      <c r="AX240" s="188"/>
      <c r="AY240" s="188"/>
      <c r="AZ240" s="188"/>
      <c r="BA240" s="188"/>
      <c r="BB240" s="188"/>
      <c r="BC240" s="188"/>
      <c r="BD240" s="188"/>
      <c r="BE240" s="188"/>
      <c r="BF240" s="188"/>
    </row>
    <row r="241" spans="1:58">
      <c r="A241" s="188"/>
      <c r="B241" s="189"/>
      <c r="C241" s="188"/>
      <c r="D241" s="188"/>
      <c r="E241" s="188"/>
      <c r="F241" s="188"/>
      <c r="G241" s="188"/>
      <c r="H241" s="190"/>
      <c r="I241" s="190"/>
      <c r="J241" s="190"/>
      <c r="K241" s="189"/>
      <c r="L241" s="190"/>
      <c r="M241" s="190"/>
      <c r="N241" s="190"/>
      <c r="O241" s="190"/>
      <c r="P241" s="188"/>
      <c r="Q241" s="190"/>
      <c r="R241" s="188"/>
      <c r="S241" s="188"/>
      <c r="T241" s="191"/>
      <c r="U241" s="191"/>
      <c r="V241" s="191"/>
      <c r="W241" s="189"/>
      <c r="X241" s="191"/>
      <c r="Y241" s="191"/>
      <c r="Z241" s="191"/>
      <c r="AA241" s="189"/>
      <c r="AB241" s="191"/>
      <c r="AC241" s="191"/>
      <c r="AD241" s="191"/>
      <c r="AE241" s="191"/>
      <c r="AF241" s="191"/>
      <c r="AG241" s="191"/>
      <c r="AH241" s="188"/>
      <c r="AI241" s="191"/>
      <c r="AJ241" s="188"/>
      <c r="AK241" s="188"/>
      <c r="AL241" s="188"/>
      <c r="AM241" s="188"/>
      <c r="AN241" s="188"/>
      <c r="AO241" s="189"/>
      <c r="AP241" s="188"/>
      <c r="AQ241" s="188"/>
      <c r="AR241" s="188"/>
      <c r="AS241" s="188"/>
      <c r="AT241" s="188"/>
      <c r="AU241" s="188"/>
      <c r="AV241" s="188"/>
      <c r="AW241" s="188"/>
      <c r="AX241" s="188"/>
      <c r="AY241" s="188"/>
      <c r="AZ241" s="188"/>
      <c r="BA241" s="188"/>
      <c r="BB241" s="188"/>
      <c r="BC241" s="188"/>
      <c r="BD241" s="188"/>
      <c r="BE241" s="188"/>
      <c r="BF241" s="188"/>
    </row>
    <row r="242" spans="1:58">
      <c r="A242" s="188"/>
      <c r="B242" s="189"/>
      <c r="C242" s="188"/>
      <c r="D242" s="188"/>
      <c r="E242" s="188"/>
      <c r="F242" s="188"/>
      <c r="G242" s="188"/>
      <c r="H242" s="190"/>
      <c r="I242" s="190"/>
      <c r="J242" s="190"/>
      <c r="K242" s="189"/>
      <c r="L242" s="190"/>
      <c r="M242" s="190"/>
      <c r="N242" s="190"/>
      <c r="O242" s="190"/>
      <c r="P242" s="188"/>
      <c r="Q242" s="190"/>
      <c r="R242" s="188"/>
      <c r="S242" s="188"/>
      <c r="T242" s="191"/>
      <c r="U242" s="191"/>
      <c r="V242" s="191"/>
      <c r="W242" s="189"/>
      <c r="X242" s="191"/>
      <c r="Y242" s="191"/>
      <c r="Z242" s="191"/>
      <c r="AA242" s="189"/>
      <c r="AB242" s="191"/>
      <c r="AC242" s="191"/>
      <c r="AD242" s="191"/>
      <c r="AE242" s="191"/>
      <c r="AF242" s="191"/>
      <c r="AG242" s="191"/>
      <c r="AH242" s="188"/>
      <c r="AI242" s="191"/>
      <c r="AJ242" s="188"/>
      <c r="AK242" s="188"/>
      <c r="AL242" s="188"/>
      <c r="AM242" s="188"/>
      <c r="AN242" s="188"/>
      <c r="AO242" s="189"/>
      <c r="AP242" s="188"/>
      <c r="AQ242" s="188"/>
      <c r="AR242" s="188"/>
      <c r="AS242" s="188"/>
      <c r="AT242" s="188"/>
      <c r="AU242" s="188"/>
      <c r="AV242" s="188"/>
      <c r="AW242" s="188"/>
      <c r="AX242" s="188"/>
      <c r="AY242" s="188"/>
      <c r="AZ242" s="188"/>
      <c r="BA242" s="188"/>
      <c r="BB242" s="188"/>
      <c r="BC242" s="188"/>
      <c r="BD242" s="188"/>
      <c r="BE242" s="188"/>
      <c r="BF242" s="188"/>
    </row>
    <row r="243" spans="1:58">
      <c r="A243" s="188"/>
      <c r="B243" s="189"/>
      <c r="C243" s="188"/>
      <c r="D243" s="188"/>
      <c r="E243" s="188"/>
      <c r="F243" s="188"/>
      <c r="G243" s="188"/>
      <c r="H243" s="190"/>
      <c r="I243" s="190"/>
      <c r="J243" s="190"/>
      <c r="K243" s="189"/>
      <c r="L243" s="190"/>
      <c r="M243" s="190"/>
      <c r="N243" s="190"/>
      <c r="O243" s="190"/>
      <c r="P243" s="188"/>
      <c r="Q243" s="190"/>
      <c r="R243" s="188"/>
      <c r="S243" s="188"/>
      <c r="T243" s="191"/>
      <c r="U243" s="191"/>
      <c r="V243" s="191"/>
      <c r="W243" s="189"/>
      <c r="X243" s="191"/>
      <c r="Y243" s="191"/>
      <c r="Z243" s="191"/>
      <c r="AA243" s="189"/>
      <c r="AB243" s="191"/>
      <c r="AC243" s="191"/>
      <c r="AD243" s="191"/>
      <c r="AE243" s="191"/>
      <c r="AF243" s="191"/>
      <c r="AG243" s="191"/>
      <c r="AH243" s="188"/>
      <c r="AI243" s="191"/>
      <c r="AJ243" s="188"/>
      <c r="AK243" s="188"/>
      <c r="AL243" s="188"/>
      <c r="AM243" s="188"/>
      <c r="AN243" s="188"/>
      <c r="AO243" s="189"/>
      <c r="AP243" s="188"/>
      <c r="AQ243" s="188"/>
      <c r="AR243" s="188"/>
      <c r="AS243" s="188"/>
      <c r="AT243" s="188"/>
      <c r="AU243" s="188"/>
      <c r="AV243" s="188"/>
      <c r="AW243" s="188"/>
      <c r="AX243" s="188"/>
      <c r="AY243" s="188"/>
      <c r="AZ243" s="188"/>
      <c r="BA243" s="188"/>
      <c r="BB243" s="188"/>
      <c r="BC243" s="188"/>
      <c r="BD243" s="188"/>
      <c r="BE243" s="188"/>
      <c r="BF243" s="188"/>
    </row>
    <row r="244" spans="1:58">
      <c r="A244" s="188"/>
      <c r="B244" s="189"/>
      <c r="C244" s="188"/>
      <c r="D244" s="188"/>
      <c r="E244" s="188"/>
      <c r="F244" s="188"/>
      <c r="G244" s="188"/>
      <c r="H244" s="190"/>
      <c r="I244" s="190"/>
      <c r="J244" s="190"/>
      <c r="K244" s="189"/>
      <c r="L244" s="190"/>
      <c r="M244" s="190"/>
      <c r="N244" s="190"/>
      <c r="O244" s="190"/>
      <c r="P244" s="188"/>
      <c r="Q244" s="190"/>
      <c r="R244" s="188"/>
      <c r="S244" s="188"/>
      <c r="T244" s="191"/>
      <c r="U244" s="191"/>
      <c r="V244" s="191"/>
      <c r="W244" s="189"/>
      <c r="X244" s="191"/>
      <c r="Y244" s="191"/>
      <c r="Z244" s="191"/>
      <c r="AA244" s="189"/>
      <c r="AB244" s="191"/>
      <c r="AC244" s="191"/>
      <c r="AD244" s="191"/>
      <c r="AE244" s="191"/>
      <c r="AF244" s="191"/>
      <c r="AG244" s="191"/>
      <c r="AH244" s="188"/>
      <c r="AI244" s="191"/>
      <c r="AJ244" s="188"/>
      <c r="AK244" s="188"/>
      <c r="AL244" s="188"/>
      <c r="AM244" s="188"/>
      <c r="AN244" s="188"/>
      <c r="AO244" s="189"/>
      <c r="AP244" s="188"/>
      <c r="AQ244" s="188"/>
      <c r="AR244" s="188"/>
      <c r="AS244" s="188"/>
      <c r="AT244" s="188"/>
      <c r="AU244" s="188"/>
      <c r="AV244" s="188"/>
      <c r="AW244" s="188"/>
      <c r="AX244" s="188"/>
      <c r="AY244" s="188"/>
      <c r="AZ244" s="188"/>
      <c r="BA244" s="188"/>
      <c r="BB244" s="188"/>
      <c r="BC244" s="188"/>
      <c r="BD244" s="188"/>
      <c r="BE244" s="188"/>
      <c r="BF244" s="188"/>
    </row>
    <row r="245" spans="1:58">
      <c r="A245" s="188"/>
      <c r="B245" s="189"/>
      <c r="C245" s="188"/>
      <c r="D245" s="188"/>
      <c r="E245" s="188"/>
      <c r="F245" s="188"/>
      <c r="G245" s="188"/>
      <c r="H245" s="190"/>
      <c r="I245" s="190"/>
      <c r="J245" s="190"/>
      <c r="K245" s="189"/>
      <c r="L245" s="190"/>
      <c r="M245" s="190"/>
      <c r="N245" s="190"/>
      <c r="O245" s="190"/>
      <c r="P245" s="188"/>
      <c r="Q245" s="190"/>
      <c r="R245" s="188"/>
      <c r="S245" s="188"/>
      <c r="T245" s="191"/>
      <c r="U245" s="191"/>
      <c r="V245" s="191"/>
      <c r="W245" s="189"/>
      <c r="X245" s="191"/>
      <c r="Y245" s="191"/>
      <c r="Z245" s="191"/>
      <c r="AA245" s="189"/>
      <c r="AB245" s="191"/>
      <c r="AC245" s="191"/>
      <c r="AD245" s="191"/>
      <c r="AE245" s="191"/>
      <c r="AF245" s="191"/>
      <c r="AG245" s="191"/>
      <c r="AH245" s="188"/>
      <c r="AI245" s="191"/>
      <c r="AJ245" s="188"/>
      <c r="AK245" s="188"/>
      <c r="AL245" s="188"/>
      <c r="AM245" s="188"/>
      <c r="AN245" s="188"/>
      <c r="AO245" s="189"/>
      <c r="AP245" s="188"/>
      <c r="AQ245" s="188"/>
      <c r="AR245" s="188"/>
      <c r="AS245" s="188"/>
      <c r="AT245" s="188"/>
      <c r="AU245" s="188"/>
      <c r="AV245" s="188"/>
      <c r="AW245" s="188"/>
      <c r="AX245" s="188"/>
      <c r="AY245" s="188"/>
      <c r="AZ245" s="188"/>
      <c r="BA245" s="188"/>
      <c r="BB245" s="188"/>
      <c r="BC245" s="188"/>
      <c r="BD245" s="188"/>
      <c r="BE245" s="188"/>
      <c r="BF245" s="188"/>
    </row>
    <row r="246" spans="1:58">
      <c r="A246" s="188"/>
      <c r="B246" s="189"/>
      <c r="C246" s="188"/>
      <c r="D246" s="188"/>
      <c r="E246" s="188"/>
      <c r="F246" s="188"/>
      <c r="G246" s="188"/>
      <c r="H246" s="190"/>
      <c r="I246" s="190"/>
      <c r="J246" s="190"/>
      <c r="K246" s="189"/>
      <c r="L246" s="190"/>
      <c r="M246" s="190"/>
      <c r="N246" s="190"/>
      <c r="O246" s="190"/>
      <c r="P246" s="188"/>
      <c r="Q246" s="190"/>
      <c r="R246" s="188"/>
      <c r="S246" s="188"/>
      <c r="T246" s="191"/>
      <c r="U246" s="191"/>
      <c r="V246" s="191"/>
      <c r="W246" s="189"/>
      <c r="X246" s="191"/>
      <c r="Y246" s="191"/>
      <c r="Z246" s="191"/>
      <c r="AA246" s="189"/>
      <c r="AB246" s="191"/>
      <c r="AC246" s="191"/>
      <c r="AD246" s="191"/>
      <c r="AE246" s="191"/>
      <c r="AF246" s="191"/>
      <c r="AG246" s="191"/>
      <c r="AH246" s="188"/>
      <c r="AI246" s="191"/>
      <c r="AJ246" s="188"/>
      <c r="AK246" s="188"/>
      <c r="AL246" s="188"/>
      <c r="AM246" s="188"/>
      <c r="AN246" s="188"/>
      <c r="AO246" s="189"/>
      <c r="AP246" s="188"/>
      <c r="AQ246" s="188"/>
      <c r="AR246" s="188"/>
      <c r="AS246" s="188"/>
      <c r="AT246" s="188"/>
      <c r="AU246" s="188"/>
      <c r="AV246" s="188"/>
      <c r="AW246" s="188"/>
      <c r="AX246" s="188"/>
      <c r="AY246" s="188"/>
      <c r="AZ246" s="188"/>
      <c r="BA246" s="188"/>
      <c r="BB246" s="188"/>
      <c r="BC246" s="188"/>
      <c r="BD246" s="188"/>
      <c r="BE246" s="188"/>
      <c r="BF246" s="188"/>
    </row>
    <row r="247" spans="1:58">
      <c r="A247" s="188"/>
      <c r="B247" s="189"/>
      <c r="C247" s="188"/>
      <c r="D247" s="188"/>
      <c r="E247" s="188"/>
      <c r="F247" s="188"/>
      <c r="G247" s="188"/>
      <c r="H247" s="190"/>
      <c r="I247" s="190"/>
      <c r="J247" s="190"/>
      <c r="K247" s="189"/>
      <c r="L247" s="190"/>
      <c r="M247" s="190"/>
      <c r="N247" s="190"/>
      <c r="O247" s="190"/>
      <c r="P247" s="188"/>
      <c r="Q247" s="190"/>
      <c r="R247" s="188"/>
      <c r="S247" s="188"/>
      <c r="T247" s="191"/>
      <c r="U247" s="191"/>
      <c r="V247" s="191"/>
      <c r="W247" s="189"/>
      <c r="X247" s="191"/>
      <c r="Y247" s="191"/>
      <c r="Z247" s="191"/>
      <c r="AA247" s="189"/>
      <c r="AB247" s="191"/>
      <c r="AC247" s="191"/>
      <c r="AD247" s="191"/>
      <c r="AE247" s="191"/>
      <c r="AF247" s="191"/>
      <c r="AG247" s="191"/>
      <c r="AH247" s="188"/>
      <c r="AI247" s="191"/>
      <c r="AJ247" s="188"/>
      <c r="AK247" s="188"/>
      <c r="AL247" s="188"/>
      <c r="AM247" s="188"/>
      <c r="AN247" s="188"/>
      <c r="AO247" s="189"/>
      <c r="AP247" s="188"/>
      <c r="AQ247" s="188"/>
      <c r="AR247" s="188"/>
      <c r="AS247" s="188"/>
      <c r="AT247" s="188"/>
      <c r="AU247" s="188"/>
      <c r="AV247" s="188"/>
      <c r="AW247" s="188"/>
      <c r="AX247" s="188"/>
      <c r="AY247" s="188"/>
      <c r="AZ247" s="188"/>
      <c r="BA247" s="188"/>
      <c r="BB247" s="188"/>
      <c r="BC247" s="188"/>
      <c r="BD247" s="188"/>
      <c r="BE247" s="188"/>
      <c r="BF247" s="188"/>
    </row>
    <row r="248" spans="1:58">
      <c r="A248" s="188"/>
      <c r="B248" s="189"/>
      <c r="C248" s="188"/>
      <c r="D248" s="188"/>
      <c r="E248" s="188"/>
      <c r="F248" s="188"/>
      <c r="G248" s="188"/>
      <c r="H248" s="190"/>
      <c r="I248" s="190"/>
      <c r="J248" s="190"/>
      <c r="K248" s="189"/>
      <c r="L248" s="190"/>
      <c r="M248" s="190"/>
      <c r="N248" s="190"/>
      <c r="O248" s="190"/>
      <c r="P248" s="188"/>
      <c r="Q248" s="190"/>
      <c r="R248" s="188"/>
      <c r="S248" s="188"/>
      <c r="T248" s="191"/>
      <c r="U248" s="191"/>
      <c r="V248" s="191"/>
      <c r="W248" s="189"/>
      <c r="X248" s="191"/>
      <c r="Y248" s="191"/>
      <c r="Z248" s="191"/>
      <c r="AA248" s="189"/>
      <c r="AB248" s="191"/>
      <c r="AC248" s="191"/>
      <c r="AD248" s="191"/>
      <c r="AE248" s="191"/>
      <c r="AF248" s="191"/>
      <c r="AG248" s="191"/>
      <c r="AH248" s="188"/>
      <c r="AI248" s="191"/>
      <c r="AJ248" s="188"/>
      <c r="AK248" s="188"/>
      <c r="AL248" s="188"/>
      <c r="AM248" s="188"/>
      <c r="AN248" s="188"/>
      <c r="AO248" s="189"/>
      <c r="AP248" s="188"/>
      <c r="AQ248" s="188"/>
      <c r="AR248" s="188"/>
      <c r="AS248" s="188"/>
      <c r="AT248" s="188"/>
      <c r="AU248" s="188"/>
      <c r="AV248" s="188"/>
      <c r="AW248" s="188"/>
      <c r="AX248" s="188"/>
      <c r="AY248" s="188"/>
      <c r="AZ248" s="188"/>
      <c r="BA248" s="188"/>
      <c r="BB248" s="188"/>
      <c r="BC248" s="188"/>
      <c r="BD248" s="188"/>
      <c r="BE248" s="188"/>
      <c r="BF248" s="188"/>
    </row>
    <row r="249" spans="1:58">
      <c r="A249" s="188"/>
      <c r="B249" s="189"/>
      <c r="C249" s="188"/>
      <c r="D249" s="188"/>
      <c r="E249" s="188"/>
      <c r="F249" s="188"/>
      <c r="G249" s="188"/>
      <c r="H249" s="190"/>
      <c r="I249" s="190"/>
      <c r="J249" s="190"/>
      <c r="K249" s="189"/>
      <c r="L249" s="190"/>
      <c r="M249" s="190"/>
      <c r="N249" s="190"/>
      <c r="O249" s="190"/>
      <c r="P249" s="188"/>
      <c r="Q249" s="190"/>
      <c r="R249" s="188"/>
      <c r="S249" s="188"/>
      <c r="T249" s="191"/>
      <c r="U249" s="191"/>
      <c r="V249" s="191"/>
      <c r="W249" s="189"/>
      <c r="X249" s="191"/>
      <c r="Y249" s="191"/>
      <c r="Z249" s="191"/>
      <c r="AA249" s="189"/>
      <c r="AB249" s="191"/>
      <c r="AC249" s="191"/>
      <c r="AD249" s="191"/>
      <c r="AE249" s="191"/>
      <c r="AF249" s="191"/>
      <c r="AG249" s="191"/>
      <c r="AH249" s="188"/>
      <c r="AI249" s="191"/>
      <c r="AJ249" s="188"/>
      <c r="AK249" s="188"/>
      <c r="AL249" s="188"/>
      <c r="AM249" s="188"/>
      <c r="AN249" s="188"/>
      <c r="AO249" s="189"/>
      <c r="AP249" s="188"/>
      <c r="AQ249" s="188"/>
      <c r="AR249" s="188"/>
      <c r="AS249" s="188"/>
      <c r="AT249" s="188"/>
      <c r="AU249" s="188"/>
      <c r="AV249" s="188"/>
      <c r="AW249" s="188"/>
      <c r="AX249" s="188"/>
      <c r="AY249" s="188"/>
      <c r="AZ249" s="188"/>
      <c r="BA249" s="188"/>
      <c r="BB249" s="188"/>
      <c r="BC249" s="188"/>
      <c r="BD249" s="188"/>
      <c r="BE249" s="188"/>
      <c r="BF249" s="188"/>
    </row>
    <row r="250" spans="1:58">
      <c r="A250" s="188"/>
      <c r="B250" s="189"/>
      <c r="C250" s="188"/>
      <c r="D250" s="188"/>
      <c r="E250" s="188"/>
      <c r="F250" s="188"/>
      <c r="G250" s="188"/>
      <c r="H250" s="190"/>
      <c r="I250" s="190"/>
      <c r="J250" s="190"/>
      <c r="K250" s="189"/>
      <c r="L250" s="190"/>
      <c r="M250" s="190"/>
      <c r="N250" s="190"/>
      <c r="O250" s="190"/>
      <c r="P250" s="188"/>
      <c r="Q250" s="190"/>
      <c r="R250" s="188"/>
      <c r="S250" s="188"/>
      <c r="T250" s="191"/>
      <c r="U250" s="191"/>
      <c r="V250" s="191"/>
      <c r="W250" s="189"/>
      <c r="X250" s="191"/>
      <c r="Y250" s="191"/>
      <c r="Z250" s="191"/>
      <c r="AA250" s="189"/>
      <c r="AB250" s="191"/>
      <c r="AC250" s="191"/>
      <c r="AD250" s="191"/>
      <c r="AE250" s="191"/>
      <c r="AF250" s="191"/>
      <c r="AG250" s="191"/>
      <c r="AH250" s="188"/>
      <c r="AI250" s="191"/>
      <c r="AJ250" s="188"/>
      <c r="AK250" s="188"/>
      <c r="AL250" s="188"/>
      <c r="AM250" s="188"/>
      <c r="AN250" s="188"/>
      <c r="AO250" s="189"/>
      <c r="AP250" s="188"/>
      <c r="AQ250" s="188"/>
      <c r="AR250" s="188"/>
      <c r="AS250" s="188"/>
      <c r="AT250" s="188"/>
      <c r="AU250" s="188"/>
      <c r="AV250" s="188"/>
      <c r="AW250" s="188"/>
      <c r="AX250" s="188"/>
      <c r="AY250" s="188"/>
      <c r="AZ250" s="188"/>
      <c r="BA250" s="188"/>
      <c r="BB250" s="188"/>
      <c r="BC250" s="188"/>
      <c r="BD250" s="188"/>
      <c r="BE250" s="188"/>
      <c r="BF250" s="188"/>
    </row>
    <row r="251" spans="1:58">
      <c r="A251" s="188"/>
      <c r="B251" s="189"/>
      <c r="C251" s="188"/>
      <c r="D251" s="188"/>
      <c r="E251" s="188"/>
      <c r="F251" s="188"/>
      <c r="G251" s="188"/>
      <c r="H251" s="190"/>
      <c r="I251" s="190"/>
      <c r="J251" s="190"/>
      <c r="K251" s="189"/>
      <c r="L251" s="190"/>
      <c r="M251" s="190"/>
      <c r="N251" s="190"/>
      <c r="O251" s="190"/>
      <c r="P251" s="188"/>
      <c r="Q251" s="190"/>
      <c r="R251" s="188"/>
      <c r="S251" s="188"/>
      <c r="T251" s="191"/>
      <c r="U251" s="191"/>
      <c r="V251" s="191"/>
      <c r="W251" s="189"/>
      <c r="X251" s="191"/>
      <c r="Y251" s="191"/>
      <c r="Z251" s="191"/>
      <c r="AA251" s="189"/>
      <c r="AB251" s="191"/>
      <c r="AC251" s="191"/>
      <c r="AD251" s="191"/>
      <c r="AE251" s="191"/>
      <c r="AF251" s="191"/>
      <c r="AG251" s="191"/>
      <c r="AH251" s="188"/>
      <c r="AI251" s="191"/>
      <c r="AJ251" s="188"/>
      <c r="AK251" s="188"/>
      <c r="AL251" s="188"/>
      <c r="AM251" s="188"/>
      <c r="AN251" s="188"/>
      <c r="AO251" s="189"/>
      <c r="AP251" s="188"/>
      <c r="AQ251" s="188"/>
      <c r="AR251" s="188"/>
      <c r="AS251" s="188"/>
      <c r="AT251" s="188"/>
      <c r="AU251" s="188"/>
      <c r="AV251" s="188"/>
      <c r="AW251" s="188"/>
      <c r="AX251" s="188"/>
      <c r="AY251" s="188"/>
      <c r="AZ251" s="188"/>
      <c r="BA251" s="188"/>
      <c r="BB251" s="188"/>
      <c r="BC251" s="188"/>
      <c r="BD251" s="188"/>
      <c r="BE251" s="188"/>
      <c r="BF251" s="188"/>
    </row>
    <row r="252" spans="1:58">
      <c r="A252" s="188"/>
      <c r="B252" s="189"/>
      <c r="C252" s="188"/>
      <c r="D252" s="188"/>
      <c r="E252" s="188"/>
      <c r="F252" s="188"/>
      <c r="G252" s="188"/>
      <c r="H252" s="190"/>
      <c r="I252" s="190"/>
      <c r="J252" s="190"/>
      <c r="K252" s="189"/>
      <c r="L252" s="190"/>
      <c r="M252" s="190"/>
      <c r="N252" s="190"/>
      <c r="O252" s="190"/>
      <c r="P252" s="188"/>
      <c r="Q252" s="190"/>
      <c r="R252" s="188"/>
      <c r="S252" s="188"/>
      <c r="T252" s="191"/>
      <c r="U252" s="191"/>
      <c r="V252" s="191"/>
      <c r="W252" s="189"/>
      <c r="X252" s="191"/>
      <c r="Y252" s="191"/>
      <c r="Z252" s="191"/>
      <c r="AA252" s="189"/>
      <c r="AB252" s="191"/>
      <c r="AC252" s="191"/>
      <c r="AD252" s="191"/>
      <c r="AE252" s="191"/>
      <c r="AF252" s="191"/>
      <c r="AG252" s="191"/>
      <c r="AH252" s="188"/>
      <c r="AI252" s="191"/>
      <c r="AJ252" s="188"/>
      <c r="AK252" s="188"/>
      <c r="AL252" s="188"/>
      <c r="AM252" s="188"/>
      <c r="AN252" s="188"/>
      <c r="AO252" s="189"/>
      <c r="AP252" s="188"/>
      <c r="AQ252" s="188"/>
      <c r="AR252" s="188"/>
      <c r="AS252" s="188"/>
      <c r="AT252" s="188"/>
      <c r="AU252" s="188"/>
      <c r="AV252" s="188"/>
      <c r="AW252" s="188"/>
      <c r="AX252" s="188"/>
      <c r="AY252" s="188"/>
      <c r="AZ252" s="188"/>
      <c r="BA252" s="188"/>
      <c r="BB252" s="188"/>
      <c r="BC252" s="188"/>
      <c r="BD252" s="188"/>
      <c r="BE252" s="188"/>
      <c r="BF252" s="188"/>
    </row>
    <row r="253" spans="1:58">
      <c r="A253" s="188"/>
      <c r="B253" s="189"/>
      <c r="C253" s="188"/>
      <c r="D253" s="188"/>
      <c r="E253" s="188"/>
      <c r="F253" s="188"/>
      <c r="G253" s="188"/>
      <c r="H253" s="190"/>
      <c r="I253" s="190"/>
      <c r="J253" s="190"/>
      <c r="K253" s="189"/>
      <c r="L253" s="190"/>
      <c r="M253" s="190"/>
      <c r="N253" s="190"/>
      <c r="O253" s="190"/>
      <c r="P253" s="188"/>
      <c r="Q253" s="190"/>
      <c r="R253" s="188"/>
      <c r="S253" s="188"/>
      <c r="T253" s="191"/>
      <c r="U253" s="191"/>
      <c r="V253" s="191"/>
      <c r="W253" s="189"/>
      <c r="X253" s="191"/>
      <c r="Y253" s="191"/>
      <c r="Z253" s="191"/>
      <c r="AA253" s="189"/>
      <c r="AB253" s="191"/>
      <c r="AC253" s="191"/>
      <c r="AD253" s="191"/>
      <c r="AE253" s="191"/>
      <c r="AF253" s="191"/>
      <c r="AG253" s="191"/>
      <c r="AH253" s="188"/>
      <c r="AI253" s="191"/>
      <c r="AJ253" s="188"/>
      <c r="AK253" s="188"/>
      <c r="AL253" s="188"/>
      <c r="AM253" s="188"/>
      <c r="AN253" s="188"/>
      <c r="AO253" s="189"/>
      <c r="AP253" s="188"/>
      <c r="AQ253" s="188"/>
      <c r="AR253" s="188"/>
      <c r="AS253" s="188"/>
      <c r="AT253" s="188"/>
      <c r="AU253" s="188"/>
      <c r="AV253" s="188"/>
      <c r="AW253" s="188"/>
      <c r="AX253" s="188"/>
      <c r="AY253" s="188"/>
      <c r="AZ253" s="188"/>
      <c r="BA253" s="188"/>
      <c r="BB253" s="188"/>
      <c r="BC253" s="188"/>
      <c r="BD253" s="188"/>
      <c r="BE253" s="188"/>
      <c r="BF253" s="188"/>
    </row>
    <row r="254" spans="1:58">
      <c r="A254" s="188"/>
      <c r="B254" s="189"/>
      <c r="C254" s="188"/>
      <c r="D254" s="188"/>
      <c r="E254" s="188"/>
      <c r="F254" s="188"/>
      <c r="G254" s="188"/>
      <c r="H254" s="190"/>
      <c r="I254" s="190"/>
      <c r="J254" s="190"/>
      <c r="K254" s="189"/>
      <c r="L254" s="190"/>
      <c r="M254" s="190"/>
      <c r="N254" s="190"/>
      <c r="O254" s="190"/>
      <c r="P254" s="188"/>
      <c r="Q254" s="190"/>
      <c r="R254" s="188"/>
      <c r="S254" s="188"/>
      <c r="T254" s="191"/>
      <c r="U254" s="191"/>
      <c r="V254" s="191"/>
      <c r="W254" s="189"/>
      <c r="X254" s="191"/>
      <c r="Y254" s="191"/>
      <c r="Z254" s="191"/>
      <c r="AA254" s="189"/>
      <c r="AB254" s="191"/>
      <c r="AC254" s="191"/>
      <c r="AD254" s="191"/>
      <c r="AE254" s="191"/>
      <c r="AF254" s="191"/>
      <c r="AG254" s="191"/>
      <c r="AH254" s="188"/>
      <c r="AI254" s="191"/>
      <c r="AJ254" s="188"/>
      <c r="AK254" s="188"/>
      <c r="AL254" s="188"/>
      <c r="AM254" s="188"/>
      <c r="AN254" s="188"/>
      <c r="AO254" s="189"/>
      <c r="AP254" s="188"/>
      <c r="AQ254" s="188"/>
      <c r="AR254" s="188"/>
      <c r="AS254" s="188"/>
      <c r="AT254" s="188"/>
      <c r="AU254" s="188"/>
      <c r="AV254" s="188"/>
      <c r="AW254" s="188"/>
      <c r="AX254" s="188"/>
      <c r="AY254" s="188"/>
      <c r="AZ254" s="188"/>
      <c r="BA254" s="188"/>
      <c r="BB254" s="188"/>
      <c r="BC254" s="188"/>
      <c r="BD254" s="188"/>
      <c r="BE254" s="188"/>
      <c r="BF254" s="188"/>
    </row>
    <row r="255" spans="1:58">
      <c r="A255" s="188"/>
      <c r="B255" s="189"/>
      <c r="C255" s="188"/>
      <c r="D255" s="188"/>
      <c r="E255" s="188"/>
      <c r="F255" s="188"/>
      <c r="G255" s="188"/>
      <c r="H255" s="190"/>
      <c r="I255" s="190"/>
      <c r="J255" s="190"/>
      <c r="K255" s="189"/>
      <c r="L255" s="190"/>
      <c r="M255" s="190"/>
      <c r="N255" s="190"/>
      <c r="O255" s="190"/>
      <c r="P255" s="188"/>
      <c r="Q255" s="190"/>
      <c r="R255" s="188"/>
      <c r="S255" s="188"/>
      <c r="T255" s="191"/>
      <c r="U255" s="191"/>
      <c r="V255" s="191"/>
      <c r="W255" s="189"/>
      <c r="X255" s="191"/>
      <c r="Y255" s="191"/>
      <c r="Z255" s="191"/>
      <c r="AA255" s="189"/>
      <c r="AB255" s="191"/>
      <c r="AC255" s="191"/>
      <c r="AD255" s="191"/>
      <c r="AE255" s="191"/>
      <c r="AF255" s="191"/>
      <c r="AG255" s="191"/>
      <c r="AH255" s="188"/>
      <c r="AI255" s="191"/>
      <c r="AJ255" s="188"/>
      <c r="AK255" s="188"/>
      <c r="AL255" s="188"/>
      <c r="AM255" s="188"/>
      <c r="AN255" s="188"/>
      <c r="AO255" s="189"/>
      <c r="AP255" s="188"/>
      <c r="AQ255" s="188"/>
      <c r="AR255" s="188"/>
      <c r="AS255" s="188"/>
      <c r="AT255" s="188"/>
      <c r="AU255" s="188"/>
      <c r="AV255" s="188"/>
      <c r="AW255" s="188"/>
      <c r="AX255" s="188"/>
      <c r="AY255" s="188"/>
      <c r="AZ255" s="188"/>
      <c r="BA255" s="188"/>
      <c r="BB255" s="188"/>
      <c r="BC255" s="188"/>
      <c r="BD255" s="188"/>
      <c r="BE255" s="188"/>
      <c r="BF255" s="188"/>
    </row>
    <row r="256" spans="1:58">
      <c r="A256" s="188"/>
      <c r="B256" s="189"/>
      <c r="C256" s="188"/>
      <c r="D256" s="188"/>
      <c r="E256" s="188"/>
      <c r="F256" s="188"/>
      <c r="G256" s="188"/>
      <c r="H256" s="190"/>
      <c r="I256" s="190"/>
      <c r="J256" s="190"/>
      <c r="K256" s="189"/>
      <c r="L256" s="190"/>
      <c r="M256" s="190"/>
      <c r="N256" s="190"/>
      <c r="O256" s="190"/>
      <c r="P256" s="188"/>
      <c r="Q256" s="190"/>
      <c r="R256" s="188"/>
      <c r="S256" s="188"/>
      <c r="T256" s="191"/>
      <c r="U256" s="191"/>
      <c r="V256" s="191"/>
      <c r="W256" s="189"/>
      <c r="X256" s="191"/>
      <c r="Y256" s="191"/>
      <c r="Z256" s="191"/>
      <c r="AA256" s="189"/>
      <c r="AB256" s="191"/>
      <c r="AC256" s="191"/>
      <c r="AD256" s="191"/>
      <c r="AE256" s="191"/>
      <c r="AF256" s="191"/>
      <c r="AG256" s="191"/>
      <c r="AH256" s="188"/>
      <c r="AI256" s="191"/>
      <c r="AJ256" s="188"/>
      <c r="AK256" s="188"/>
      <c r="AL256" s="188"/>
      <c r="AM256" s="188"/>
      <c r="AN256" s="188"/>
      <c r="AO256" s="189"/>
      <c r="AP256" s="188"/>
      <c r="AQ256" s="188"/>
      <c r="AR256" s="188"/>
      <c r="AS256" s="188"/>
      <c r="AT256" s="188"/>
      <c r="AU256" s="188"/>
      <c r="AV256" s="188"/>
      <c r="AW256" s="188"/>
      <c r="AX256" s="188"/>
      <c r="AY256" s="188"/>
      <c r="AZ256" s="188"/>
      <c r="BA256" s="188"/>
      <c r="BB256" s="188"/>
      <c r="BC256" s="188"/>
      <c r="BD256" s="188"/>
      <c r="BE256" s="188"/>
      <c r="BF256" s="188"/>
    </row>
    <row r="257" spans="1:58">
      <c r="A257" s="188"/>
      <c r="B257" s="189"/>
      <c r="C257" s="188"/>
      <c r="D257" s="188"/>
      <c r="E257" s="188"/>
      <c r="F257" s="188"/>
      <c r="G257" s="188"/>
      <c r="H257" s="190"/>
      <c r="I257" s="190"/>
      <c r="J257" s="190"/>
      <c r="K257" s="189"/>
      <c r="L257" s="190"/>
      <c r="M257" s="190"/>
      <c r="N257" s="190"/>
      <c r="O257" s="190"/>
      <c r="P257" s="188"/>
      <c r="Q257" s="190"/>
      <c r="R257" s="188"/>
      <c r="S257" s="188"/>
      <c r="T257" s="191"/>
      <c r="U257" s="191"/>
      <c r="V257" s="191"/>
      <c r="W257" s="189"/>
      <c r="X257" s="191"/>
      <c r="Y257" s="191"/>
      <c r="Z257" s="191"/>
      <c r="AA257" s="189"/>
      <c r="AB257" s="191"/>
      <c r="AC257" s="191"/>
      <c r="AD257" s="191"/>
      <c r="AE257" s="191"/>
      <c r="AF257" s="191"/>
      <c r="AG257" s="191"/>
      <c r="AH257" s="188"/>
      <c r="AI257" s="191"/>
      <c r="AJ257" s="188"/>
      <c r="AK257" s="188"/>
      <c r="AL257" s="188"/>
      <c r="AM257" s="188"/>
      <c r="AN257" s="188"/>
      <c r="AO257" s="189"/>
      <c r="AP257" s="188"/>
      <c r="AQ257" s="188"/>
      <c r="AR257" s="188"/>
      <c r="AS257" s="188"/>
      <c r="AT257" s="188"/>
      <c r="AU257" s="188"/>
      <c r="AV257" s="188"/>
      <c r="AW257" s="188"/>
      <c r="AX257" s="188"/>
      <c r="AY257" s="188"/>
      <c r="AZ257" s="188"/>
      <c r="BA257" s="188"/>
      <c r="BB257" s="188"/>
      <c r="BC257" s="188"/>
      <c r="BD257" s="188"/>
      <c r="BE257" s="188"/>
      <c r="BF257" s="188"/>
    </row>
    <row r="258" spans="1:58">
      <c r="A258" s="188"/>
      <c r="B258" s="189"/>
      <c r="C258" s="188"/>
      <c r="D258" s="188"/>
      <c r="E258" s="188"/>
      <c r="F258" s="188"/>
      <c r="G258" s="188"/>
      <c r="H258" s="190"/>
      <c r="I258" s="190"/>
      <c r="J258" s="190"/>
      <c r="K258" s="189"/>
      <c r="L258" s="190"/>
      <c r="M258" s="190"/>
      <c r="N258" s="190"/>
      <c r="O258" s="190"/>
      <c r="P258" s="188"/>
      <c r="Q258" s="190"/>
      <c r="R258" s="188"/>
      <c r="S258" s="188"/>
      <c r="T258" s="191"/>
      <c r="U258" s="191"/>
      <c r="V258" s="191"/>
      <c r="W258" s="189"/>
      <c r="X258" s="191"/>
      <c r="Y258" s="191"/>
      <c r="Z258" s="191"/>
      <c r="AA258" s="189"/>
      <c r="AB258" s="191"/>
      <c r="AC258" s="191"/>
      <c r="AD258" s="191"/>
      <c r="AE258" s="191"/>
      <c r="AF258" s="191"/>
      <c r="AG258" s="191"/>
      <c r="AH258" s="188"/>
      <c r="AI258" s="191"/>
      <c r="AJ258" s="188"/>
      <c r="AK258" s="188"/>
      <c r="AL258" s="188"/>
      <c r="AM258" s="188"/>
      <c r="AN258" s="188"/>
      <c r="AO258" s="189"/>
      <c r="AP258" s="188"/>
      <c r="AQ258" s="188"/>
      <c r="AR258" s="188"/>
      <c r="AS258" s="188"/>
      <c r="AT258" s="188"/>
      <c r="AU258" s="188"/>
      <c r="AV258" s="188"/>
      <c r="AW258" s="188"/>
      <c r="AX258" s="188"/>
      <c r="AY258" s="188"/>
      <c r="AZ258" s="188"/>
      <c r="BA258" s="188"/>
      <c r="BB258" s="188"/>
      <c r="BC258" s="188"/>
      <c r="BD258" s="188"/>
      <c r="BE258" s="188"/>
      <c r="BF258" s="188"/>
    </row>
    <row r="259" spans="1:58">
      <c r="A259" s="188"/>
      <c r="B259" s="189"/>
      <c r="C259" s="188"/>
      <c r="D259" s="188"/>
      <c r="E259" s="188"/>
      <c r="F259" s="188"/>
      <c r="G259" s="188"/>
      <c r="H259" s="190"/>
      <c r="I259" s="190"/>
      <c r="J259" s="190"/>
      <c r="K259" s="189"/>
      <c r="L259" s="190"/>
      <c r="M259" s="190"/>
      <c r="N259" s="190"/>
      <c r="O259" s="190"/>
      <c r="P259" s="188"/>
      <c r="Q259" s="190"/>
      <c r="R259" s="188"/>
      <c r="S259" s="188"/>
      <c r="T259" s="191"/>
      <c r="U259" s="191"/>
      <c r="V259" s="191"/>
      <c r="W259" s="189"/>
      <c r="X259" s="191"/>
      <c r="Y259" s="191"/>
      <c r="Z259" s="191"/>
      <c r="AA259" s="189"/>
      <c r="AB259" s="191"/>
      <c r="AC259" s="191"/>
      <c r="AD259" s="191"/>
      <c r="AE259" s="191"/>
      <c r="AF259" s="191"/>
      <c r="AG259" s="191"/>
      <c r="AH259" s="188"/>
      <c r="AI259" s="191"/>
      <c r="AJ259" s="188"/>
      <c r="AK259" s="188"/>
      <c r="AL259" s="188"/>
      <c r="AM259" s="188"/>
      <c r="AN259" s="188"/>
      <c r="AO259" s="189"/>
      <c r="AP259" s="188"/>
      <c r="AQ259" s="188"/>
      <c r="AR259" s="188"/>
      <c r="AS259" s="188"/>
      <c r="AT259" s="188"/>
      <c r="AU259" s="188"/>
      <c r="AV259" s="188"/>
      <c r="AW259" s="188"/>
      <c r="AX259" s="188"/>
      <c r="AY259" s="188"/>
      <c r="AZ259" s="188"/>
      <c r="BA259" s="188"/>
      <c r="BB259" s="188"/>
      <c r="BC259" s="188"/>
      <c r="BD259" s="188"/>
      <c r="BE259" s="188"/>
      <c r="BF259" s="188"/>
    </row>
    <row r="260" spans="1:58">
      <c r="A260" s="188"/>
      <c r="B260" s="189"/>
      <c r="C260" s="188"/>
      <c r="D260" s="188"/>
      <c r="E260" s="188"/>
      <c r="F260" s="188"/>
      <c r="G260" s="188"/>
      <c r="H260" s="190"/>
      <c r="I260" s="190"/>
      <c r="J260" s="190"/>
      <c r="K260" s="189"/>
      <c r="L260" s="190"/>
      <c r="M260" s="190"/>
      <c r="N260" s="190"/>
      <c r="O260" s="190"/>
      <c r="P260" s="188"/>
      <c r="Q260" s="190"/>
      <c r="R260" s="188"/>
      <c r="S260" s="188"/>
      <c r="T260" s="191"/>
      <c r="U260" s="191"/>
      <c r="V260" s="191"/>
      <c r="W260" s="189"/>
      <c r="X260" s="191"/>
      <c r="Y260" s="191"/>
      <c r="Z260" s="191"/>
      <c r="AA260" s="189"/>
      <c r="AB260" s="191"/>
      <c r="AC260" s="191"/>
      <c r="AD260" s="191"/>
      <c r="AE260" s="191"/>
      <c r="AF260" s="191"/>
      <c r="AG260" s="191"/>
      <c r="AH260" s="188"/>
      <c r="AI260" s="191"/>
      <c r="AJ260" s="188"/>
      <c r="AK260" s="188"/>
      <c r="AL260" s="188"/>
      <c r="AM260" s="188"/>
      <c r="AN260" s="188"/>
      <c r="AO260" s="189"/>
      <c r="AP260" s="188"/>
      <c r="AQ260" s="188"/>
      <c r="AR260" s="188"/>
      <c r="AS260" s="188"/>
      <c r="AT260" s="188"/>
      <c r="AU260" s="188"/>
      <c r="AV260" s="188"/>
      <c r="AW260" s="188"/>
      <c r="AX260" s="188"/>
      <c r="AY260" s="188"/>
      <c r="AZ260" s="188"/>
      <c r="BA260" s="188"/>
      <c r="BB260" s="188"/>
      <c r="BC260" s="188"/>
      <c r="BD260" s="188"/>
      <c r="BE260" s="188"/>
      <c r="BF260" s="188"/>
    </row>
    <row r="261" spans="1:58">
      <c r="A261" s="188"/>
      <c r="B261" s="189"/>
      <c r="C261" s="188"/>
      <c r="D261" s="188"/>
      <c r="E261" s="188"/>
      <c r="F261" s="188"/>
      <c r="G261" s="188"/>
      <c r="H261" s="190"/>
      <c r="I261" s="190"/>
      <c r="J261" s="190"/>
      <c r="K261" s="189"/>
      <c r="L261" s="190"/>
      <c r="M261" s="190"/>
      <c r="N261" s="190"/>
      <c r="O261" s="190"/>
      <c r="P261" s="188"/>
      <c r="Q261" s="190"/>
      <c r="R261" s="188"/>
      <c r="S261" s="188"/>
      <c r="T261" s="191"/>
      <c r="U261" s="191"/>
      <c r="V261" s="191"/>
      <c r="W261" s="189"/>
      <c r="X261" s="191"/>
      <c r="Y261" s="191"/>
      <c r="Z261" s="191"/>
      <c r="AA261" s="189"/>
      <c r="AB261" s="191"/>
      <c r="AC261" s="191"/>
      <c r="AD261" s="191"/>
      <c r="AE261" s="191"/>
      <c r="AF261" s="191"/>
      <c r="AG261" s="191"/>
      <c r="AH261" s="188"/>
      <c r="AI261" s="191"/>
      <c r="AJ261" s="188"/>
      <c r="AK261" s="188"/>
      <c r="AL261" s="188"/>
      <c r="AM261" s="188"/>
      <c r="AN261" s="188"/>
      <c r="AO261" s="189"/>
      <c r="AP261" s="188"/>
      <c r="AQ261" s="188"/>
      <c r="AR261" s="188"/>
      <c r="AS261" s="188"/>
      <c r="AT261" s="188"/>
      <c r="AU261" s="188"/>
      <c r="AV261" s="188"/>
      <c r="AW261" s="188"/>
      <c r="AX261" s="188"/>
      <c r="AY261" s="188"/>
      <c r="AZ261" s="188"/>
      <c r="BA261" s="188"/>
      <c r="BB261" s="188"/>
      <c r="BC261" s="188"/>
      <c r="BD261" s="188"/>
      <c r="BE261" s="188"/>
      <c r="BF261" s="188"/>
    </row>
    <row r="262" spans="1:58">
      <c r="A262" s="188"/>
      <c r="B262" s="189"/>
      <c r="C262" s="188"/>
      <c r="D262" s="188"/>
      <c r="E262" s="188"/>
      <c r="F262" s="188"/>
      <c r="G262" s="188"/>
      <c r="H262" s="190"/>
      <c r="I262" s="190"/>
      <c r="J262" s="190"/>
      <c r="K262" s="189"/>
      <c r="L262" s="190"/>
      <c r="M262" s="190"/>
      <c r="N262" s="190"/>
      <c r="O262" s="190"/>
      <c r="P262" s="188"/>
      <c r="Q262" s="190"/>
      <c r="R262" s="188"/>
      <c r="S262" s="188"/>
      <c r="T262" s="191"/>
      <c r="U262" s="191"/>
      <c r="V262" s="191"/>
      <c r="W262" s="189"/>
      <c r="X262" s="191"/>
      <c r="Y262" s="191"/>
      <c r="Z262" s="191"/>
      <c r="AA262" s="189"/>
      <c r="AB262" s="191"/>
      <c r="AC262" s="191"/>
      <c r="AD262" s="191"/>
      <c r="AE262" s="191"/>
      <c r="AF262" s="191"/>
      <c r="AG262" s="191"/>
      <c r="AH262" s="188"/>
      <c r="AI262" s="191"/>
      <c r="AJ262" s="188"/>
      <c r="AK262" s="188"/>
      <c r="AL262" s="188"/>
      <c r="AM262" s="188"/>
      <c r="AN262" s="188"/>
      <c r="AO262" s="189"/>
      <c r="AP262" s="188"/>
      <c r="AQ262" s="188"/>
      <c r="AR262" s="188"/>
      <c r="AS262" s="188"/>
      <c r="AT262" s="188"/>
      <c r="AU262" s="188"/>
      <c r="AV262" s="188"/>
      <c r="AW262" s="188"/>
      <c r="AX262" s="188"/>
      <c r="AY262" s="188"/>
      <c r="AZ262" s="188"/>
      <c r="BA262" s="188"/>
      <c r="BB262" s="188"/>
      <c r="BC262" s="188"/>
      <c r="BD262" s="188"/>
      <c r="BE262" s="188"/>
      <c r="BF262" s="188"/>
    </row>
    <row r="263" spans="1:58">
      <c r="A263" s="188"/>
      <c r="B263" s="189"/>
      <c r="C263" s="188"/>
      <c r="D263" s="188"/>
      <c r="E263" s="188"/>
      <c r="F263" s="188"/>
      <c r="G263" s="188"/>
      <c r="H263" s="190"/>
      <c r="I263" s="190"/>
      <c r="J263" s="190"/>
      <c r="K263" s="189"/>
      <c r="L263" s="190"/>
      <c r="M263" s="190"/>
      <c r="N263" s="190"/>
      <c r="O263" s="190"/>
      <c r="P263" s="188"/>
      <c r="Q263" s="190"/>
      <c r="R263" s="188"/>
      <c r="S263" s="188"/>
      <c r="T263" s="191"/>
      <c r="U263" s="191"/>
      <c r="V263" s="191"/>
      <c r="W263" s="189"/>
      <c r="X263" s="191"/>
      <c r="Y263" s="191"/>
      <c r="Z263" s="191"/>
      <c r="AA263" s="189"/>
      <c r="AB263" s="191"/>
      <c r="AC263" s="191"/>
      <c r="AD263" s="191"/>
      <c r="AE263" s="191"/>
      <c r="AF263" s="191"/>
      <c r="AG263" s="191"/>
      <c r="AH263" s="188"/>
      <c r="AI263" s="191"/>
      <c r="AJ263" s="188"/>
      <c r="AK263" s="188"/>
      <c r="AL263" s="188"/>
      <c r="AM263" s="188"/>
      <c r="AN263" s="188"/>
      <c r="AO263" s="189"/>
      <c r="AP263" s="188"/>
      <c r="AQ263" s="188"/>
      <c r="AR263" s="188"/>
      <c r="AS263" s="188"/>
      <c r="AT263" s="188"/>
      <c r="AU263" s="188"/>
      <c r="AV263" s="188"/>
      <c r="AW263" s="188"/>
      <c r="AX263" s="188"/>
      <c r="AY263" s="188"/>
      <c r="AZ263" s="188"/>
      <c r="BA263" s="188"/>
      <c r="BB263" s="188"/>
      <c r="BC263" s="188"/>
      <c r="BD263" s="188"/>
      <c r="BE263" s="188"/>
      <c r="BF263" s="188"/>
    </row>
    <row r="264" spans="1:58">
      <c r="A264" s="188"/>
      <c r="B264" s="189"/>
      <c r="C264" s="188"/>
      <c r="D264" s="188"/>
      <c r="E264" s="188"/>
      <c r="F264" s="188"/>
      <c r="G264" s="188"/>
      <c r="H264" s="190"/>
      <c r="I264" s="190"/>
      <c r="J264" s="190"/>
      <c r="K264" s="189"/>
      <c r="L264" s="190"/>
      <c r="M264" s="190"/>
      <c r="N264" s="190"/>
      <c r="O264" s="190"/>
      <c r="P264" s="188"/>
      <c r="Q264" s="190"/>
      <c r="R264" s="188"/>
      <c r="S264" s="188"/>
      <c r="T264" s="191"/>
      <c r="U264" s="191"/>
      <c r="V264" s="191"/>
      <c r="W264" s="189"/>
      <c r="X264" s="191"/>
      <c r="Y264" s="191"/>
      <c r="Z264" s="191"/>
      <c r="AA264" s="189"/>
      <c r="AB264" s="191"/>
      <c r="AC264" s="191"/>
      <c r="AD264" s="191"/>
      <c r="AE264" s="191"/>
      <c r="AF264" s="191"/>
      <c r="AG264" s="191"/>
      <c r="AH264" s="188"/>
      <c r="AI264" s="191"/>
      <c r="AJ264" s="188"/>
      <c r="AK264" s="188"/>
      <c r="AL264" s="188"/>
      <c r="AM264" s="188"/>
      <c r="AN264" s="188"/>
      <c r="AO264" s="189"/>
      <c r="AP264" s="188"/>
      <c r="AQ264" s="188"/>
      <c r="AR264" s="188"/>
      <c r="AS264" s="188"/>
      <c r="AT264" s="188"/>
      <c r="AU264" s="188"/>
      <c r="AV264" s="188"/>
      <c r="AW264" s="188"/>
      <c r="AX264" s="188"/>
      <c r="AY264" s="188"/>
      <c r="AZ264" s="188"/>
      <c r="BA264" s="188"/>
      <c r="BB264" s="188"/>
      <c r="BC264" s="188"/>
      <c r="BD264" s="188"/>
      <c r="BE264" s="188"/>
      <c r="BF264" s="188"/>
    </row>
    <row r="265" spans="1:58">
      <c r="A265" s="188"/>
      <c r="B265" s="189"/>
      <c r="C265" s="188"/>
      <c r="D265" s="188"/>
      <c r="E265" s="188"/>
      <c r="F265" s="188"/>
      <c r="G265" s="188"/>
      <c r="H265" s="190"/>
      <c r="I265" s="190"/>
      <c r="J265" s="190"/>
      <c r="K265" s="189"/>
      <c r="L265" s="190"/>
      <c r="M265" s="190"/>
      <c r="N265" s="190"/>
      <c r="O265" s="190"/>
      <c r="P265" s="188"/>
      <c r="Q265" s="190"/>
      <c r="R265" s="188"/>
      <c r="S265" s="188"/>
      <c r="T265" s="191"/>
      <c r="U265" s="191"/>
      <c r="V265" s="191"/>
      <c r="W265" s="189"/>
      <c r="X265" s="191"/>
      <c r="Y265" s="191"/>
      <c r="Z265" s="191"/>
      <c r="AA265" s="189"/>
      <c r="AB265" s="191"/>
      <c r="AC265" s="191"/>
      <c r="AD265" s="191"/>
      <c r="AE265" s="191"/>
      <c r="AF265" s="191"/>
      <c r="AG265" s="191"/>
      <c r="AH265" s="188"/>
      <c r="AI265" s="191"/>
      <c r="AJ265" s="188"/>
      <c r="AK265" s="188"/>
      <c r="AL265" s="188"/>
      <c r="AM265" s="188"/>
      <c r="AN265" s="188"/>
      <c r="AO265" s="189"/>
      <c r="AP265" s="188"/>
      <c r="AQ265" s="188"/>
      <c r="AR265" s="188"/>
      <c r="AS265" s="188"/>
      <c r="AT265" s="188"/>
      <c r="AU265" s="188"/>
      <c r="AV265" s="188"/>
      <c r="AW265" s="188"/>
      <c r="AX265" s="188"/>
      <c r="AY265" s="188"/>
      <c r="AZ265" s="188"/>
      <c r="BA265" s="188"/>
      <c r="BB265" s="188"/>
      <c r="BC265" s="188"/>
      <c r="BD265" s="188"/>
      <c r="BE265" s="188"/>
      <c r="BF265" s="188"/>
    </row>
    <row r="266" spans="1:58">
      <c r="A266" s="188"/>
      <c r="B266" s="189"/>
      <c r="C266" s="188"/>
      <c r="D266" s="188"/>
      <c r="E266" s="188"/>
      <c r="F266" s="188"/>
      <c r="G266" s="188"/>
      <c r="H266" s="190"/>
      <c r="I266" s="190"/>
      <c r="J266" s="190"/>
      <c r="K266" s="189"/>
      <c r="L266" s="190"/>
      <c r="M266" s="190"/>
      <c r="N266" s="190"/>
      <c r="O266" s="190"/>
      <c r="P266" s="188"/>
      <c r="Q266" s="190"/>
      <c r="R266" s="188"/>
      <c r="S266" s="188"/>
      <c r="T266" s="191"/>
      <c r="U266" s="191"/>
      <c r="V266" s="191"/>
      <c r="W266" s="189"/>
      <c r="X266" s="191"/>
      <c r="Y266" s="191"/>
      <c r="Z266" s="191"/>
      <c r="AA266" s="189"/>
      <c r="AB266" s="191"/>
      <c r="AC266" s="191"/>
      <c r="AD266" s="191"/>
      <c r="AE266" s="191"/>
      <c r="AF266" s="191"/>
      <c r="AG266" s="191"/>
      <c r="AH266" s="188"/>
      <c r="AI266" s="191"/>
      <c r="AJ266" s="188"/>
      <c r="AK266" s="188"/>
      <c r="AL266" s="188"/>
      <c r="AM266" s="188"/>
      <c r="AN266" s="188"/>
      <c r="AO266" s="189"/>
      <c r="AP266" s="188"/>
      <c r="AQ266" s="188"/>
      <c r="AR266" s="188"/>
      <c r="AS266" s="188"/>
      <c r="AT266" s="188"/>
      <c r="AU266" s="188"/>
      <c r="AV266" s="188"/>
      <c r="AW266" s="188"/>
      <c r="AX266" s="188"/>
      <c r="AY266" s="188"/>
      <c r="AZ266" s="188"/>
      <c r="BA266" s="188"/>
      <c r="BB266" s="188"/>
      <c r="BC266" s="188"/>
      <c r="BD266" s="188"/>
      <c r="BE266" s="188"/>
      <c r="BF266" s="188"/>
    </row>
    <row r="267" spans="1:58">
      <c r="A267" s="188"/>
      <c r="B267" s="189"/>
      <c r="C267" s="188"/>
      <c r="D267" s="188"/>
      <c r="E267" s="188"/>
      <c r="F267" s="188"/>
      <c r="G267" s="188"/>
      <c r="H267" s="190"/>
      <c r="I267" s="190"/>
      <c r="J267" s="190"/>
      <c r="K267" s="189"/>
      <c r="L267" s="190"/>
      <c r="M267" s="190"/>
      <c r="N267" s="190"/>
      <c r="O267" s="190"/>
      <c r="P267" s="188"/>
      <c r="Q267" s="190"/>
      <c r="R267" s="188"/>
      <c r="S267" s="188"/>
      <c r="T267" s="191"/>
      <c r="U267" s="191"/>
      <c r="V267" s="191"/>
      <c r="W267" s="189"/>
      <c r="X267" s="191"/>
      <c r="Y267" s="191"/>
      <c r="Z267" s="191"/>
      <c r="AA267" s="189"/>
      <c r="AB267" s="191"/>
      <c r="AC267" s="191"/>
      <c r="AD267" s="191"/>
      <c r="AE267" s="191"/>
      <c r="AF267" s="191"/>
      <c r="AG267" s="191"/>
      <c r="AH267" s="188"/>
      <c r="AI267" s="191"/>
      <c r="AJ267" s="188"/>
      <c r="AK267" s="188"/>
      <c r="AL267" s="188"/>
      <c r="AM267" s="188"/>
      <c r="AN267" s="188"/>
      <c r="AO267" s="189"/>
      <c r="AP267" s="188"/>
      <c r="AQ267" s="188"/>
      <c r="AR267" s="188"/>
      <c r="AS267" s="188"/>
      <c r="AT267" s="188"/>
      <c r="AU267" s="188"/>
      <c r="AV267" s="188"/>
      <c r="AW267" s="188"/>
      <c r="AX267" s="188"/>
      <c r="AY267" s="188"/>
      <c r="AZ267" s="188"/>
      <c r="BA267" s="188"/>
      <c r="BB267" s="188"/>
      <c r="BC267" s="188"/>
      <c r="BD267" s="188"/>
      <c r="BE267" s="188"/>
      <c r="BF267" s="188"/>
    </row>
    <row r="268" spans="1:58">
      <c r="A268" s="188"/>
      <c r="B268" s="189"/>
      <c r="C268" s="188"/>
      <c r="D268" s="188"/>
      <c r="E268" s="188"/>
      <c r="F268" s="188"/>
      <c r="G268" s="188"/>
      <c r="H268" s="190"/>
      <c r="I268" s="190"/>
      <c r="J268" s="190"/>
      <c r="K268" s="189"/>
      <c r="L268" s="190"/>
      <c r="M268" s="190"/>
      <c r="N268" s="190"/>
      <c r="O268" s="190"/>
      <c r="P268" s="188"/>
      <c r="Q268" s="190"/>
      <c r="R268" s="188"/>
      <c r="S268" s="188"/>
      <c r="T268" s="191"/>
      <c r="U268" s="191"/>
      <c r="V268" s="191"/>
      <c r="W268" s="189"/>
      <c r="X268" s="191"/>
      <c r="Y268" s="191"/>
      <c r="Z268" s="191"/>
      <c r="AA268" s="189"/>
      <c r="AB268" s="191"/>
      <c r="AC268" s="191"/>
      <c r="AD268" s="191"/>
      <c r="AE268" s="191"/>
      <c r="AF268" s="191"/>
      <c r="AG268" s="191"/>
      <c r="AH268" s="188"/>
      <c r="AI268" s="191"/>
      <c r="AJ268" s="188"/>
      <c r="AK268" s="188"/>
      <c r="AL268" s="188"/>
      <c r="AM268" s="188"/>
      <c r="AN268" s="188"/>
      <c r="AO268" s="189"/>
      <c r="AP268" s="188"/>
      <c r="AQ268" s="188"/>
      <c r="AR268" s="188"/>
      <c r="AS268" s="188"/>
      <c r="AT268" s="188"/>
      <c r="AU268" s="188"/>
      <c r="AV268" s="188"/>
      <c r="AW268" s="188"/>
      <c r="AX268" s="188"/>
      <c r="AY268" s="188"/>
      <c r="AZ268" s="188"/>
      <c r="BA268" s="188"/>
      <c r="BB268" s="188"/>
      <c r="BC268" s="188"/>
      <c r="BD268" s="188"/>
      <c r="BE268" s="188"/>
      <c r="BF268" s="188"/>
    </row>
    <row r="269" spans="1:58">
      <c r="A269" s="188"/>
      <c r="B269" s="189"/>
      <c r="C269" s="188"/>
      <c r="D269" s="188"/>
      <c r="E269" s="188"/>
      <c r="F269" s="188"/>
      <c r="G269" s="188"/>
      <c r="H269" s="190"/>
      <c r="I269" s="190"/>
      <c r="J269" s="190"/>
      <c r="K269" s="189"/>
      <c r="L269" s="190"/>
      <c r="M269" s="190"/>
      <c r="N269" s="190"/>
      <c r="O269" s="190"/>
      <c r="P269" s="188"/>
      <c r="Q269" s="190"/>
      <c r="R269" s="188"/>
      <c r="S269" s="188"/>
      <c r="T269" s="191"/>
      <c r="U269" s="191"/>
      <c r="V269" s="191"/>
      <c r="W269" s="189"/>
      <c r="X269" s="191"/>
      <c r="Y269" s="191"/>
      <c r="Z269" s="191"/>
      <c r="AA269" s="189"/>
      <c r="AB269" s="191"/>
      <c r="AC269" s="191"/>
      <c r="AD269" s="191"/>
      <c r="AE269" s="191"/>
      <c r="AF269" s="191"/>
      <c r="AG269" s="191"/>
      <c r="AH269" s="188"/>
      <c r="AI269" s="191"/>
      <c r="AJ269" s="188"/>
      <c r="AK269" s="188"/>
      <c r="AL269" s="188"/>
      <c r="AM269" s="188"/>
      <c r="AN269" s="188"/>
      <c r="AO269" s="189"/>
      <c r="AP269" s="188"/>
      <c r="AQ269" s="188"/>
      <c r="AR269" s="188"/>
      <c r="AS269" s="188"/>
      <c r="AT269" s="188"/>
      <c r="AU269" s="188"/>
      <c r="AV269" s="188"/>
      <c r="AW269" s="188"/>
      <c r="AX269" s="188"/>
      <c r="AY269" s="188"/>
      <c r="AZ269" s="188"/>
      <c r="BA269" s="188"/>
      <c r="BB269" s="188"/>
      <c r="BC269" s="188"/>
      <c r="BD269" s="188"/>
      <c r="BE269" s="188"/>
      <c r="BF269" s="188"/>
    </row>
    <row r="270" spans="1:58">
      <c r="A270" s="188"/>
      <c r="B270" s="189"/>
      <c r="C270" s="188"/>
      <c r="D270" s="188"/>
      <c r="E270" s="188"/>
      <c r="F270" s="188"/>
      <c r="G270" s="188"/>
      <c r="H270" s="190"/>
      <c r="I270" s="190"/>
      <c r="J270" s="190"/>
      <c r="K270" s="189"/>
      <c r="L270" s="190"/>
      <c r="M270" s="190"/>
      <c r="N270" s="190"/>
      <c r="O270" s="190"/>
      <c r="P270" s="188"/>
      <c r="Q270" s="190"/>
      <c r="R270" s="188"/>
      <c r="S270" s="188"/>
      <c r="T270" s="191"/>
      <c r="U270" s="191"/>
      <c r="V270" s="191"/>
      <c r="W270" s="189"/>
      <c r="X270" s="191"/>
      <c r="Y270" s="191"/>
      <c r="Z270" s="191"/>
      <c r="AA270" s="189"/>
      <c r="AB270" s="191"/>
      <c r="AC270" s="191"/>
      <c r="AD270" s="191"/>
      <c r="AE270" s="191"/>
      <c r="AF270" s="191"/>
      <c r="AG270" s="191"/>
      <c r="AH270" s="188"/>
      <c r="AI270" s="191"/>
      <c r="AJ270" s="188"/>
      <c r="AK270" s="188"/>
      <c r="AL270" s="188"/>
      <c r="AM270" s="188"/>
      <c r="AN270" s="188"/>
      <c r="AO270" s="189"/>
      <c r="AP270" s="188"/>
      <c r="AQ270" s="188"/>
      <c r="AR270" s="188"/>
      <c r="AS270" s="188"/>
      <c r="AT270" s="188"/>
      <c r="AU270" s="188"/>
      <c r="AV270" s="188"/>
      <c r="AW270" s="188"/>
      <c r="AX270" s="188"/>
      <c r="AY270" s="188"/>
      <c r="AZ270" s="188"/>
      <c r="BA270" s="188"/>
      <c r="BB270" s="188"/>
      <c r="BC270" s="188"/>
      <c r="BD270" s="188"/>
      <c r="BE270" s="188"/>
      <c r="BF270" s="188"/>
    </row>
    <row r="271" spans="1:58">
      <c r="A271" s="188"/>
      <c r="B271" s="189"/>
      <c r="C271" s="188"/>
      <c r="D271" s="188"/>
      <c r="E271" s="188"/>
      <c r="F271" s="188"/>
      <c r="G271" s="188"/>
      <c r="H271" s="190"/>
      <c r="I271" s="190"/>
      <c r="J271" s="190"/>
      <c r="K271" s="189"/>
      <c r="L271" s="190"/>
      <c r="M271" s="190"/>
      <c r="N271" s="190"/>
      <c r="O271" s="190"/>
      <c r="P271" s="188"/>
      <c r="Q271" s="190"/>
      <c r="R271" s="188"/>
      <c r="S271" s="188"/>
      <c r="T271" s="191"/>
      <c r="U271" s="191"/>
      <c r="V271" s="191"/>
      <c r="W271" s="189"/>
      <c r="X271" s="191"/>
      <c r="Y271" s="191"/>
      <c r="Z271" s="191"/>
      <c r="AA271" s="189"/>
      <c r="AB271" s="191"/>
      <c r="AC271" s="191"/>
      <c r="AD271" s="191"/>
      <c r="AE271" s="191"/>
      <c r="AF271" s="191"/>
      <c r="AG271" s="191"/>
      <c r="AH271" s="188"/>
      <c r="AI271" s="191"/>
      <c r="AJ271" s="188"/>
      <c r="AK271" s="188"/>
      <c r="AL271" s="188"/>
      <c r="AM271" s="188"/>
      <c r="AN271" s="188"/>
      <c r="AO271" s="189"/>
      <c r="AP271" s="188"/>
      <c r="AQ271" s="188"/>
      <c r="AR271" s="188"/>
      <c r="AS271" s="188"/>
      <c r="AT271" s="188"/>
      <c r="AU271" s="188"/>
      <c r="AV271" s="188"/>
      <c r="AW271" s="188"/>
      <c r="AX271" s="188"/>
      <c r="AY271" s="188"/>
      <c r="AZ271" s="188"/>
      <c r="BA271" s="188"/>
      <c r="BB271" s="188"/>
      <c r="BC271" s="188"/>
      <c r="BD271" s="188"/>
      <c r="BE271" s="188"/>
      <c r="BF271" s="188"/>
    </row>
    <row r="272" spans="1:58">
      <c r="A272" s="188"/>
      <c r="B272" s="189"/>
      <c r="C272" s="188"/>
      <c r="D272" s="188"/>
      <c r="E272" s="188"/>
      <c r="F272" s="188"/>
      <c r="G272" s="188"/>
      <c r="H272" s="190"/>
      <c r="I272" s="190"/>
      <c r="J272" s="190"/>
      <c r="K272" s="189"/>
      <c r="L272" s="190"/>
      <c r="M272" s="190"/>
      <c r="N272" s="190"/>
      <c r="O272" s="190"/>
      <c r="P272" s="188"/>
      <c r="Q272" s="190"/>
      <c r="R272" s="188"/>
      <c r="S272" s="188"/>
      <c r="T272" s="191"/>
      <c r="U272" s="191"/>
      <c r="V272" s="191"/>
      <c r="W272" s="189"/>
      <c r="X272" s="191"/>
      <c r="Y272" s="191"/>
      <c r="Z272" s="191"/>
      <c r="AA272" s="189"/>
      <c r="AB272" s="191"/>
      <c r="AC272" s="191"/>
      <c r="AD272" s="191"/>
      <c r="AE272" s="191"/>
      <c r="AF272" s="191"/>
      <c r="AG272" s="191"/>
      <c r="AH272" s="188"/>
      <c r="AI272" s="191"/>
      <c r="AJ272" s="188"/>
      <c r="AK272" s="188"/>
      <c r="AL272" s="188"/>
      <c r="AM272" s="188"/>
      <c r="AN272" s="188"/>
      <c r="AO272" s="189"/>
      <c r="AP272" s="188"/>
      <c r="AQ272" s="188"/>
      <c r="AR272" s="188"/>
      <c r="AS272" s="188"/>
      <c r="AT272" s="188"/>
      <c r="AU272" s="188"/>
      <c r="AV272" s="188"/>
      <c r="AW272" s="188"/>
      <c r="AX272" s="188"/>
      <c r="AY272" s="188"/>
      <c r="AZ272" s="188"/>
      <c r="BA272" s="188"/>
      <c r="BB272" s="188"/>
      <c r="BC272" s="188"/>
      <c r="BD272" s="188"/>
      <c r="BE272" s="188"/>
      <c r="BF272" s="188"/>
    </row>
    <row r="273" spans="1:58">
      <c r="A273" s="188"/>
      <c r="B273" s="189"/>
      <c r="C273" s="188"/>
      <c r="D273" s="188"/>
      <c r="E273" s="188"/>
      <c r="F273" s="188"/>
      <c r="G273" s="188"/>
      <c r="H273" s="190"/>
      <c r="I273" s="190"/>
      <c r="J273" s="190"/>
      <c r="K273" s="189"/>
      <c r="L273" s="190"/>
      <c r="M273" s="190"/>
      <c r="N273" s="190"/>
      <c r="O273" s="190"/>
      <c r="P273" s="188"/>
      <c r="Q273" s="190"/>
      <c r="R273" s="188"/>
      <c r="S273" s="188"/>
      <c r="T273" s="191"/>
      <c r="U273" s="191"/>
      <c r="V273" s="191"/>
      <c r="W273" s="189"/>
      <c r="X273" s="191"/>
      <c r="Y273" s="191"/>
      <c r="Z273" s="191"/>
      <c r="AA273" s="189"/>
      <c r="AB273" s="191"/>
      <c r="AC273" s="191"/>
      <c r="AD273" s="191"/>
      <c r="AE273" s="191"/>
      <c r="AF273" s="191"/>
      <c r="AG273" s="191"/>
      <c r="AH273" s="188"/>
      <c r="AI273" s="191"/>
      <c r="AJ273" s="188"/>
      <c r="AK273" s="188"/>
      <c r="AL273" s="188"/>
      <c r="AM273" s="188"/>
      <c r="AN273" s="188"/>
      <c r="AO273" s="189"/>
      <c r="AP273" s="188"/>
      <c r="AQ273" s="188"/>
      <c r="AR273" s="188"/>
      <c r="AS273" s="188"/>
      <c r="AT273" s="188"/>
      <c r="AU273" s="188"/>
      <c r="AV273" s="188"/>
      <c r="AW273" s="188"/>
      <c r="AX273" s="188"/>
      <c r="AY273" s="188"/>
      <c r="AZ273" s="188"/>
      <c r="BA273" s="188"/>
      <c r="BB273" s="188"/>
      <c r="BC273" s="188"/>
      <c r="BD273" s="188"/>
      <c r="BE273" s="188"/>
      <c r="BF273" s="188"/>
    </row>
    <row r="274" spans="1:58">
      <c r="A274" s="188"/>
      <c r="B274" s="189"/>
      <c r="C274" s="188"/>
      <c r="D274" s="188"/>
      <c r="E274" s="188"/>
      <c r="F274" s="188"/>
      <c r="G274" s="188"/>
      <c r="H274" s="190"/>
      <c r="I274" s="190"/>
      <c r="J274" s="190"/>
      <c r="K274" s="189"/>
      <c r="L274" s="190"/>
      <c r="M274" s="190"/>
      <c r="N274" s="190"/>
      <c r="O274" s="190"/>
      <c r="P274" s="188"/>
      <c r="Q274" s="190"/>
      <c r="R274" s="188"/>
      <c r="S274" s="188"/>
      <c r="T274" s="191"/>
      <c r="U274" s="191"/>
      <c r="V274" s="191"/>
      <c r="W274" s="189"/>
      <c r="X274" s="191"/>
      <c r="Y274" s="191"/>
      <c r="Z274" s="191"/>
      <c r="AA274" s="189"/>
      <c r="AB274" s="191"/>
      <c r="AC274" s="191"/>
      <c r="AD274" s="191"/>
      <c r="AE274" s="191"/>
      <c r="AF274" s="191"/>
      <c r="AG274" s="191"/>
      <c r="AH274" s="188"/>
      <c r="AI274" s="191"/>
      <c r="AJ274" s="188"/>
      <c r="AK274" s="188"/>
      <c r="AL274" s="188"/>
      <c r="AM274" s="188"/>
      <c r="AN274" s="188"/>
      <c r="AO274" s="189"/>
      <c r="AP274" s="188"/>
      <c r="AQ274" s="188"/>
      <c r="AR274" s="188"/>
      <c r="AS274" s="188"/>
      <c r="AT274" s="188"/>
      <c r="AU274" s="188"/>
      <c r="AV274" s="188"/>
      <c r="AW274" s="188"/>
      <c r="AX274" s="188"/>
      <c r="AY274" s="188"/>
      <c r="AZ274" s="188"/>
      <c r="BA274" s="188"/>
      <c r="BB274" s="188"/>
      <c r="BC274" s="188"/>
      <c r="BD274" s="188"/>
      <c r="BE274" s="188"/>
      <c r="BF274" s="188"/>
    </row>
    <row r="275" spans="1:58">
      <c r="A275" s="188"/>
      <c r="B275" s="189"/>
      <c r="C275" s="188"/>
      <c r="D275" s="188"/>
      <c r="E275" s="188"/>
      <c r="F275" s="188"/>
      <c r="G275" s="188"/>
      <c r="H275" s="190"/>
      <c r="I275" s="190"/>
      <c r="J275" s="190"/>
      <c r="K275" s="189"/>
      <c r="L275" s="190"/>
      <c r="M275" s="190"/>
      <c r="N275" s="190"/>
      <c r="O275" s="190"/>
      <c r="P275" s="188"/>
      <c r="Q275" s="190"/>
      <c r="R275" s="188"/>
      <c r="S275" s="188"/>
      <c r="T275" s="191"/>
      <c r="U275" s="191"/>
      <c r="V275" s="191"/>
      <c r="W275" s="189"/>
      <c r="X275" s="191"/>
      <c r="Y275" s="191"/>
      <c r="Z275" s="191"/>
      <c r="AA275" s="189"/>
      <c r="AB275" s="191"/>
      <c r="AC275" s="191"/>
      <c r="AD275" s="191"/>
      <c r="AE275" s="191"/>
      <c r="AF275" s="191"/>
      <c r="AG275" s="191"/>
      <c r="AH275" s="188"/>
      <c r="AI275" s="191"/>
      <c r="AJ275" s="188"/>
      <c r="AK275" s="188"/>
      <c r="AL275" s="188"/>
      <c r="AM275" s="188"/>
      <c r="AN275" s="188"/>
      <c r="AO275" s="189"/>
      <c r="AP275" s="188"/>
      <c r="AQ275" s="188"/>
      <c r="AR275" s="188"/>
      <c r="AS275" s="188"/>
      <c r="AT275" s="188"/>
      <c r="AU275" s="188"/>
      <c r="AV275" s="188"/>
      <c r="AW275" s="188"/>
      <c r="AX275" s="188"/>
      <c r="AY275" s="188"/>
      <c r="AZ275" s="188"/>
      <c r="BA275" s="188"/>
      <c r="BB275" s="188"/>
      <c r="BC275" s="188"/>
      <c r="BD275" s="188"/>
      <c r="BE275" s="188"/>
      <c r="BF275" s="188"/>
    </row>
    <row r="276" spans="1:58">
      <c r="A276" s="188"/>
      <c r="B276" s="189"/>
      <c r="C276" s="188"/>
      <c r="D276" s="188"/>
      <c r="E276" s="188"/>
      <c r="F276" s="188"/>
      <c r="G276" s="188"/>
      <c r="H276" s="190"/>
      <c r="I276" s="190"/>
      <c r="J276" s="190"/>
      <c r="K276" s="189"/>
      <c r="L276" s="190"/>
      <c r="M276" s="190"/>
      <c r="N276" s="190"/>
      <c r="O276" s="190"/>
      <c r="P276" s="188"/>
      <c r="Q276" s="190"/>
      <c r="R276" s="188"/>
      <c r="S276" s="188"/>
      <c r="T276" s="191"/>
      <c r="U276" s="191"/>
      <c r="V276" s="191"/>
      <c r="W276" s="189"/>
      <c r="X276" s="191"/>
      <c r="Y276" s="191"/>
      <c r="Z276" s="191"/>
      <c r="AA276" s="189"/>
      <c r="AB276" s="191"/>
      <c r="AC276" s="191"/>
      <c r="AD276" s="191"/>
      <c r="AE276" s="191"/>
      <c r="AF276" s="191"/>
      <c r="AG276" s="191"/>
      <c r="AH276" s="188"/>
      <c r="AI276" s="191"/>
      <c r="AJ276" s="188"/>
      <c r="AK276" s="188"/>
      <c r="AL276" s="188"/>
      <c r="AM276" s="188"/>
      <c r="AN276" s="188"/>
      <c r="AO276" s="189"/>
      <c r="AP276" s="188"/>
      <c r="AQ276" s="188"/>
      <c r="AR276" s="188"/>
      <c r="AS276" s="188"/>
      <c r="AT276" s="188"/>
      <c r="AU276" s="188"/>
      <c r="AV276" s="188"/>
      <c r="AW276" s="188"/>
      <c r="AX276" s="188"/>
      <c r="AY276" s="188"/>
      <c r="AZ276" s="188"/>
      <c r="BA276" s="188"/>
      <c r="BB276" s="188"/>
      <c r="BC276" s="188"/>
      <c r="BD276" s="188"/>
      <c r="BE276" s="188"/>
      <c r="BF276" s="188"/>
    </row>
    <row r="277" spans="1:58">
      <c r="A277" s="188"/>
      <c r="B277" s="189"/>
      <c r="C277" s="188"/>
      <c r="D277" s="188"/>
      <c r="E277" s="188"/>
      <c r="F277" s="188"/>
      <c r="G277" s="188"/>
      <c r="H277" s="190"/>
      <c r="I277" s="190"/>
      <c r="J277" s="190"/>
      <c r="K277" s="189"/>
      <c r="L277" s="190"/>
      <c r="M277" s="190"/>
      <c r="N277" s="190"/>
      <c r="O277" s="190"/>
      <c r="P277" s="188"/>
      <c r="Q277" s="190"/>
      <c r="R277" s="188"/>
      <c r="S277" s="188"/>
      <c r="T277" s="191"/>
      <c r="U277" s="191"/>
      <c r="V277" s="191"/>
      <c r="W277" s="189"/>
      <c r="X277" s="191"/>
      <c r="Y277" s="191"/>
      <c r="Z277" s="191"/>
      <c r="AA277" s="189"/>
      <c r="AB277" s="191"/>
      <c r="AC277" s="191"/>
      <c r="AD277" s="191"/>
      <c r="AE277" s="191"/>
      <c r="AF277" s="191"/>
      <c r="AG277" s="191"/>
      <c r="AH277" s="188"/>
      <c r="AI277" s="191"/>
      <c r="AJ277" s="188"/>
      <c r="AK277" s="188"/>
      <c r="AL277" s="188"/>
      <c r="AM277" s="188"/>
      <c r="AN277" s="188"/>
      <c r="AO277" s="189"/>
      <c r="AP277" s="188"/>
      <c r="AQ277" s="188"/>
      <c r="AR277" s="188"/>
      <c r="AS277" s="188"/>
      <c r="AT277" s="188"/>
      <c r="AU277" s="188"/>
      <c r="AV277" s="188"/>
      <c r="AW277" s="188"/>
      <c r="AX277" s="188"/>
      <c r="AY277" s="188"/>
      <c r="AZ277" s="188"/>
      <c r="BA277" s="188"/>
      <c r="BB277" s="188"/>
      <c r="BC277" s="188"/>
      <c r="BD277" s="188"/>
      <c r="BE277" s="188"/>
      <c r="BF277" s="188"/>
    </row>
    <row r="278" spans="1:58">
      <c r="A278" s="188"/>
      <c r="B278" s="189"/>
      <c r="C278" s="188"/>
      <c r="D278" s="188"/>
      <c r="E278" s="188"/>
      <c r="F278" s="188"/>
      <c r="G278" s="188"/>
      <c r="H278" s="190"/>
      <c r="I278" s="190"/>
      <c r="J278" s="190"/>
      <c r="K278" s="189"/>
      <c r="L278" s="190"/>
      <c r="M278" s="190"/>
      <c r="N278" s="190"/>
      <c r="O278" s="190"/>
      <c r="P278" s="188"/>
      <c r="Q278" s="190"/>
      <c r="R278" s="188"/>
      <c r="S278" s="188"/>
      <c r="T278" s="191"/>
      <c r="U278" s="191"/>
      <c r="V278" s="191"/>
      <c r="W278" s="189"/>
      <c r="X278" s="191"/>
      <c r="Y278" s="191"/>
      <c r="Z278" s="191"/>
      <c r="AA278" s="189"/>
      <c r="AB278" s="191"/>
      <c r="AC278" s="191"/>
      <c r="AD278" s="191"/>
      <c r="AE278" s="191"/>
      <c r="AF278" s="191"/>
      <c r="AG278" s="191"/>
      <c r="AH278" s="188"/>
      <c r="AI278" s="191"/>
      <c r="AJ278" s="188"/>
      <c r="AK278" s="188"/>
      <c r="AL278" s="188"/>
      <c r="AM278" s="188"/>
      <c r="AN278" s="188"/>
      <c r="AO278" s="189"/>
      <c r="AP278" s="188"/>
      <c r="AQ278" s="188"/>
      <c r="AR278" s="188"/>
      <c r="AS278" s="188"/>
      <c r="AT278" s="188"/>
      <c r="AU278" s="188"/>
      <c r="AV278" s="188"/>
      <c r="AW278" s="188"/>
      <c r="AX278" s="188"/>
      <c r="AY278" s="188"/>
      <c r="AZ278" s="188"/>
      <c r="BA278" s="188"/>
      <c r="BB278" s="188"/>
      <c r="BC278" s="188"/>
      <c r="BD278" s="188"/>
      <c r="BE278" s="188"/>
      <c r="BF278" s="188"/>
    </row>
    <row r="279" spans="1:58">
      <c r="A279" s="188"/>
      <c r="B279" s="189"/>
      <c r="C279" s="188"/>
      <c r="D279" s="188"/>
      <c r="E279" s="188"/>
      <c r="F279" s="188"/>
      <c r="G279" s="188"/>
      <c r="H279" s="190"/>
      <c r="I279" s="190"/>
      <c r="J279" s="190"/>
      <c r="K279" s="189"/>
      <c r="L279" s="190"/>
      <c r="M279" s="190"/>
      <c r="N279" s="190"/>
      <c r="O279" s="190"/>
      <c r="P279" s="188"/>
      <c r="Q279" s="190"/>
      <c r="R279" s="188"/>
      <c r="S279" s="188"/>
      <c r="T279" s="191"/>
      <c r="U279" s="191"/>
      <c r="V279" s="191"/>
      <c r="W279" s="189"/>
      <c r="X279" s="191"/>
      <c r="Y279" s="191"/>
      <c r="Z279" s="191"/>
      <c r="AA279" s="189"/>
      <c r="AB279" s="191"/>
      <c r="AC279" s="191"/>
      <c r="AD279" s="191"/>
      <c r="AE279" s="191"/>
      <c r="AF279" s="191"/>
      <c r="AG279" s="191"/>
      <c r="AH279" s="188"/>
      <c r="AI279" s="191"/>
      <c r="AJ279" s="188"/>
      <c r="AK279" s="188"/>
      <c r="AL279" s="188"/>
      <c r="AM279" s="188"/>
      <c r="AN279" s="188"/>
      <c r="AO279" s="189"/>
      <c r="AP279" s="188"/>
      <c r="AQ279" s="188"/>
      <c r="AR279" s="188"/>
      <c r="AS279" s="188"/>
      <c r="AT279" s="188"/>
      <c r="AU279" s="188"/>
      <c r="AV279" s="188"/>
      <c r="AW279" s="188"/>
      <c r="AX279" s="188"/>
      <c r="AY279" s="188"/>
      <c r="AZ279" s="188"/>
      <c r="BA279" s="188"/>
      <c r="BB279" s="188"/>
      <c r="BC279" s="188"/>
      <c r="BD279" s="188"/>
      <c r="BE279" s="188"/>
      <c r="BF279" s="188"/>
    </row>
    <row r="280" spans="1:58">
      <c r="A280" s="188"/>
      <c r="B280" s="189"/>
      <c r="C280" s="188"/>
      <c r="D280" s="188"/>
      <c r="E280" s="188"/>
      <c r="F280" s="188"/>
      <c r="G280" s="188"/>
      <c r="H280" s="190"/>
      <c r="I280" s="190"/>
      <c r="J280" s="190"/>
      <c r="K280" s="189"/>
      <c r="L280" s="190"/>
      <c r="M280" s="190"/>
      <c r="N280" s="190"/>
      <c r="O280" s="190"/>
      <c r="P280" s="188"/>
      <c r="Q280" s="190"/>
      <c r="R280" s="188"/>
      <c r="S280" s="188"/>
      <c r="T280" s="191"/>
      <c r="U280" s="191"/>
      <c r="V280" s="191"/>
      <c r="W280" s="189"/>
      <c r="X280" s="191"/>
      <c r="Y280" s="191"/>
      <c r="Z280" s="191"/>
      <c r="AA280" s="189"/>
      <c r="AB280" s="191"/>
      <c r="AC280" s="191"/>
      <c r="AD280" s="191"/>
      <c r="AE280" s="191"/>
      <c r="AF280" s="191"/>
      <c r="AG280" s="191"/>
      <c r="AH280" s="188"/>
      <c r="AI280" s="191"/>
      <c r="AJ280" s="188"/>
      <c r="AK280" s="188"/>
      <c r="AL280" s="188"/>
      <c r="AM280" s="188"/>
      <c r="AN280" s="188"/>
      <c r="AO280" s="189"/>
      <c r="AP280" s="188"/>
      <c r="AQ280" s="188"/>
      <c r="AR280" s="188"/>
      <c r="AS280" s="188"/>
      <c r="AT280" s="188"/>
      <c r="AU280" s="188"/>
      <c r="AV280" s="188"/>
      <c r="AW280" s="188"/>
      <c r="AX280" s="188"/>
      <c r="AY280" s="188"/>
      <c r="AZ280" s="188"/>
      <c r="BA280" s="188"/>
      <c r="BB280" s="188"/>
      <c r="BC280" s="188"/>
      <c r="BD280" s="188"/>
      <c r="BE280" s="188"/>
      <c r="BF280" s="188"/>
    </row>
    <row r="281" spans="1:58">
      <c r="A281" s="188"/>
      <c r="B281" s="189"/>
      <c r="C281" s="188"/>
      <c r="D281" s="188"/>
      <c r="E281" s="188"/>
      <c r="F281" s="188"/>
      <c r="G281" s="188"/>
      <c r="H281" s="190"/>
      <c r="I281" s="190"/>
      <c r="J281" s="190"/>
      <c r="K281" s="189"/>
      <c r="L281" s="190"/>
      <c r="M281" s="190"/>
      <c r="N281" s="190"/>
      <c r="O281" s="190"/>
      <c r="P281" s="188"/>
      <c r="Q281" s="190"/>
      <c r="R281" s="188"/>
      <c r="S281" s="188"/>
      <c r="T281" s="191"/>
      <c r="U281" s="191"/>
      <c r="V281" s="191"/>
      <c r="W281" s="189"/>
      <c r="X281" s="191"/>
      <c r="Y281" s="191"/>
      <c r="Z281" s="191"/>
      <c r="AA281" s="189"/>
      <c r="AB281" s="191"/>
      <c r="AC281" s="191"/>
      <c r="AD281" s="191"/>
      <c r="AE281" s="191"/>
      <c r="AF281" s="191"/>
      <c r="AG281" s="191"/>
      <c r="AH281" s="188"/>
      <c r="AI281" s="191"/>
      <c r="AJ281" s="188"/>
      <c r="AK281" s="188"/>
      <c r="AL281" s="188"/>
      <c r="AM281" s="188"/>
      <c r="AN281" s="188"/>
      <c r="AO281" s="189"/>
      <c r="AP281" s="188"/>
      <c r="AQ281" s="188"/>
      <c r="AR281" s="188"/>
      <c r="AS281" s="188"/>
      <c r="AT281" s="188"/>
      <c r="AU281" s="188"/>
      <c r="AV281" s="188"/>
      <c r="AW281" s="188"/>
      <c r="AX281" s="188"/>
      <c r="AY281" s="188"/>
      <c r="AZ281" s="188"/>
      <c r="BA281" s="188"/>
      <c r="BB281" s="188"/>
      <c r="BC281" s="188"/>
      <c r="BD281" s="188"/>
      <c r="BE281" s="188"/>
      <c r="BF281" s="188"/>
    </row>
    <row r="282" spans="1:58">
      <c r="A282" s="188"/>
      <c r="B282" s="189"/>
      <c r="C282" s="188"/>
      <c r="D282" s="188"/>
      <c r="E282" s="188"/>
      <c r="F282" s="188"/>
      <c r="G282" s="188"/>
      <c r="H282" s="190"/>
      <c r="I282" s="190"/>
      <c r="J282" s="190"/>
      <c r="K282" s="189"/>
      <c r="L282" s="190"/>
      <c r="M282" s="190"/>
      <c r="N282" s="190"/>
      <c r="O282" s="190"/>
      <c r="P282" s="188"/>
      <c r="Q282" s="190"/>
      <c r="R282" s="188"/>
      <c r="S282" s="188"/>
      <c r="T282" s="191"/>
      <c r="U282" s="191"/>
      <c r="V282" s="191"/>
      <c r="W282" s="189"/>
      <c r="X282" s="191"/>
      <c r="Y282" s="191"/>
      <c r="Z282" s="191"/>
      <c r="AA282" s="189"/>
      <c r="AB282" s="191"/>
      <c r="AC282" s="191"/>
      <c r="AD282" s="191"/>
      <c r="AE282" s="191"/>
      <c r="AF282" s="191"/>
      <c r="AG282" s="191"/>
      <c r="AH282" s="188"/>
      <c r="AI282" s="191"/>
      <c r="AJ282" s="188"/>
      <c r="AK282" s="188"/>
      <c r="AL282" s="188"/>
      <c r="AM282" s="188"/>
      <c r="AN282" s="188"/>
      <c r="AO282" s="189"/>
      <c r="AP282" s="188"/>
      <c r="AQ282" s="188"/>
      <c r="AR282" s="188"/>
      <c r="AS282" s="188"/>
      <c r="AT282" s="188"/>
      <c r="AU282" s="188"/>
      <c r="AV282" s="188"/>
      <c r="AW282" s="188"/>
      <c r="AX282" s="188"/>
      <c r="AY282" s="188"/>
      <c r="AZ282" s="188"/>
      <c r="BA282" s="188"/>
      <c r="BB282" s="188"/>
      <c r="BC282" s="188"/>
      <c r="BD282" s="188"/>
      <c r="BE282" s="188"/>
      <c r="BF282" s="188"/>
    </row>
    <row r="283" spans="1:58">
      <c r="A283" s="188"/>
      <c r="B283" s="189"/>
      <c r="C283" s="188"/>
      <c r="D283" s="188"/>
      <c r="E283" s="188"/>
      <c r="F283" s="188"/>
      <c r="G283" s="188"/>
      <c r="H283" s="190"/>
      <c r="I283" s="190"/>
      <c r="J283" s="190"/>
      <c r="K283" s="189"/>
      <c r="L283" s="190"/>
      <c r="M283" s="190"/>
      <c r="N283" s="190"/>
      <c r="O283" s="190"/>
      <c r="P283" s="188"/>
      <c r="Q283" s="190"/>
      <c r="R283" s="188"/>
      <c r="S283" s="188"/>
      <c r="T283" s="191"/>
      <c r="U283" s="191"/>
      <c r="V283" s="191"/>
      <c r="W283" s="189"/>
      <c r="X283" s="191"/>
      <c r="Y283" s="191"/>
      <c r="Z283" s="191"/>
      <c r="AA283" s="189"/>
      <c r="AB283" s="191"/>
      <c r="AC283" s="191"/>
      <c r="AD283" s="191"/>
      <c r="AE283" s="191"/>
      <c r="AF283" s="191"/>
      <c r="AG283" s="191"/>
      <c r="AH283" s="188"/>
      <c r="AI283" s="191"/>
      <c r="AJ283" s="188"/>
      <c r="AK283" s="188"/>
      <c r="AL283" s="188"/>
      <c r="AM283" s="188"/>
      <c r="AN283" s="188"/>
      <c r="AO283" s="189"/>
      <c r="AP283" s="188"/>
      <c r="AQ283" s="188"/>
      <c r="AR283" s="188"/>
      <c r="AS283" s="188"/>
      <c r="AT283" s="188"/>
      <c r="AU283" s="188"/>
      <c r="AV283" s="188"/>
      <c r="AW283" s="188"/>
      <c r="AX283" s="188"/>
      <c r="AY283" s="188"/>
      <c r="AZ283" s="188"/>
      <c r="BA283" s="188"/>
      <c r="BB283" s="188"/>
      <c r="BC283" s="188"/>
      <c r="BD283" s="188"/>
      <c r="BE283" s="188"/>
      <c r="BF283" s="188"/>
    </row>
    <row r="284" spans="1:58">
      <c r="A284" s="188"/>
      <c r="B284" s="189"/>
      <c r="C284" s="188"/>
      <c r="D284" s="188"/>
      <c r="E284" s="188"/>
      <c r="F284" s="188"/>
      <c r="G284" s="188"/>
      <c r="H284" s="190"/>
      <c r="I284" s="190"/>
      <c r="J284" s="190"/>
      <c r="K284" s="189"/>
      <c r="L284" s="190"/>
      <c r="M284" s="190"/>
      <c r="N284" s="190"/>
      <c r="O284" s="190"/>
      <c r="P284" s="188"/>
      <c r="Q284" s="190"/>
      <c r="R284" s="188"/>
      <c r="S284" s="188"/>
      <c r="T284" s="191"/>
      <c r="U284" s="191"/>
      <c r="V284" s="191"/>
      <c r="W284" s="189"/>
      <c r="X284" s="191"/>
      <c r="Y284" s="191"/>
      <c r="Z284" s="191"/>
      <c r="AA284" s="189"/>
      <c r="AB284" s="191"/>
      <c r="AC284" s="191"/>
      <c r="AD284" s="191"/>
      <c r="AE284" s="191"/>
      <c r="AF284" s="191"/>
      <c r="AG284" s="191"/>
      <c r="AH284" s="188"/>
      <c r="AI284" s="191"/>
      <c r="AJ284" s="188"/>
      <c r="AK284" s="188"/>
      <c r="AL284" s="188"/>
      <c r="AM284" s="188"/>
      <c r="AN284" s="188"/>
      <c r="AO284" s="189"/>
      <c r="AP284" s="188"/>
      <c r="AQ284" s="188"/>
      <c r="AR284" s="188"/>
      <c r="AS284" s="188"/>
      <c r="AT284" s="188"/>
      <c r="AU284" s="188"/>
      <c r="AV284" s="188"/>
      <c r="AW284" s="188"/>
      <c r="AX284" s="188"/>
      <c r="AY284" s="188"/>
      <c r="AZ284" s="188"/>
      <c r="BA284" s="188"/>
      <c r="BB284" s="188"/>
      <c r="BC284" s="188"/>
      <c r="BD284" s="188"/>
      <c r="BE284" s="188"/>
      <c r="BF284" s="188"/>
    </row>
    <row r="285" spans="1:58">
      <c r="A285" s="188"/>
      <c r="B285" s="189"/>
      <c r="C285" s="188"/>
      <c r="D285" s="188"/>
      <c r="E285" s="188"/>
      <c r="F285" s="188"/>
      <c r="G285" s="188"/>
      <c r="H285" s="190"/>
      <c r="I285" s="190"/>
      <c r="J285" s="190"/>
      <c r="K285" s="189"/>
      <c r="L285" s="190"/>
      <c r="M285" s="190"/>
      <c r="N285" s="190"/>
      <c r="O285" s="190"/>
      <c r="P285" s="188"/>
      <c r="Q285" s="190"/>
      <c r="R285" s="188"/>
      <c r="S285" s="188"/>
      <c r="T285" s="191"/>
      <c r="U285" s="191"/>
      <c r="V285" s="191"/>
      <c r="W285" s="189"/>
      <c r="X285" s="191"/>
      <c r="Y285" s="191"/>
      <c r="Z285" s="191"/>
      <c r="AA285" s="189"/>
      <c r="AB285" s="191"/>
      <c r="AC285" s="191"/>
      <c r="AD285" s="191"/>
      <c r="AE285" s="191"/>
      <c r="AF285" s="191"/>
      <c r="AG285" s="191"/>
      <c r="AH285" s="188"/>
      <c r="AI285" s="191"/>
      <c r="AJ285" s="188"/>
      <c r="AK285" s="188"/>
      <c r="AL285" s="188"/>
      <c r="AM285" s="188"/>
      <c r="AN285" s="188"/>
      <c r="AO285" s="189"/>
      <c r="AP285" s="188"/>
      <c r="AQ285" s="188"/>
      <c r="AR285" s="188"/>
      <c r="AS285" s="188"/>
      <c r="AT285" s="188"/>
      <c r="AU285" s="188"/>
      <c r="AV285" s="188"/>
      <c r="AW285" s="188"/>
      <c r="AX285" s="188"/>
      <c r="AY285" s="188"/>
      <c r="AZ285" s="188"/>
      <c r="BA285" s="188"/>
      <c r="BB285" s="188"/>
      <c r="BC285" s="188"/>
      <c r="BD285" s="188"/>
      <c r="BE285" s="188"/>
      <c r="BF285" s="188"/>
    </row>
    <row r="286" spans="1:58">
      <c r="A286" s="188"/>
      <c r="B286" s="189"/>
      <c r="C286" s="188"/>
      <c r="D286" s="188"/>
      <c r="E286" s="188"/>
      <c r="F286" s="188"/>
      <c r="G286" s="188"/>
      <c r="H286" s="190"/>
      <c r="I286" s="190"/>
      <c r="J286" s="190"/>
      <c r="K286" s="189"/>
      <c r="L286" s="190"/>
      <c r="M286" s="190"/>
      <c r="N286" s="190"/>
      <c r="O286" s="190"/>
      <c r="P286" s="188"/>
      <c r="Q286" s="190"/>
      <c r="R286" s="188"/>
      <c r="S286" s="188"/>
      <c r="T286" s="191"/>
      <c r="U286" s="191"/>
      <c r="V286" s="191"/>
      <c r="W286" s="189"/>
      <c r="X286" s="191"/>
      <c r="Y286" s="191"/>
      <c r="Z286" s="191"/>
      <c r="AA286" s="189"/>
      <c r="AB286" s="191"/>
      <c r="AC286" s="191"/>
      <c r="AD286" s="191"/>
      <c r="AE286" s="191"/>
      <c r="AF286" s="191"/>
      <c r="AG286" s="191"/>
      <c r="AH286" s="188"/>
      <c r="AI286" s="191"/>
      <c r="AJ286" s="188"/>
      <c r="AK286" s="188"/>
      <c r="AL286" s="188"/>
      <c r="AM286" s="188"/>
      <c r="AN286" s="188"/>
      <c r="AO286" s="189"/>
      <c r="AP286" s="188"/>
      <c r="AQ286" s="188"/>
      <c r="AR286" s="188"/>
      <c r="AS286" s="188"/>
      <c r="AT286" s="188"/>
      <c r="AU286" s="188"/>
      <c r="AV286" s="188"/>
      <c r="AW286" s="188"/>
      <c r="AX286" s="188"/>
      <c r="AY286" s="188"/>
      <c r="AZ286" s="188"/>
      <c r="BA286" s="188"/>
      <c r="BB286" s="188"/>
      <c r="BC286" s="188"/>
      <c r="BD286" s="188"/>
      <c r="BE286" s="188"/>
      <c r="BF286" s="188"/>
    </row>
    <row r="287" spans="1:58">
      <c r="A287" s="188"/>
      <c r="B287" s="189"/>
      <c r="C287" s="188"/>
      <c r="D287" s="188"/>
      <c r="E287" s="188"/>
      <c r="F287" s="188"/>
      <c r="G287" s="188"/>
      <c r="H287" s="190"/>
      <c r="I287" s="190"/>
      <c r="J287" s="190"/>
      <c r="K287" s="189"/>
      <c r="L287" s="190"/>
      <c r="M287" s="190"/>
      <c r="N287" s="190"/>
      <c r="O287" s="190"/>
      <c r="P287" s="188"/>
      <c r="Q287" s="190"/>
      <c r="R287" s="188"/>
      <c r="S287" s="188"/>
      <c r="T287" s="191"/>
      <c r="U287" s="191"/>
      <c r="V287" s="191"/>
      <c r="W287" s="189"/>
      <c r="X287" s="191"/>
      <c r="Y287" s="191"/>
      <c r="Z287" s="191"/>
      <c r="AA287" s="189"/>
      <c r="AB287" s="191"/>
      <c r="AC287" s="191"/>
      <c r="AD287" s="191"/>
      <c r="AE287" s="191"/>
      <c r="AF287" s="191"/>
      <c r="AG287" s="191"/>
      <c r="AH287" s="188"/>
      <c r="AI287" s="191"/>
      <c r="AJ287" s="188"/>
      <c r="AK287" s="188"/>
      <c r="AL287" s="188"/>
      <c r="AM287" s="188"/>
      <c r="AN287" s="188"/>
      <c r="AO287" s="189"/>
      <c r="AP287" s="188"/>
      <c r="AQ287" s="188"/>
      <c r="AR287" s="188"/>
      <c r="AS287" s="188"/>
      <c r="AT287" s="188"/>
      <c r="AU287" s="188"/>
      <c r="AV287" s="188"/>
      <c r="AW287" s="188"/>
      <c r="AX287" s="188"/>
      <c r="AY287" s="188"/>
      <c r="AZ287" s="188"/>
      <c r="BA287" s="188"/>
      <c r="BB287" s="188"/>
      <c r="BC287" s="188"/>
      <c r="BD287" s="188"/>
      <c r="BE287" s="188"/>
      <c r="BF287" s="188"/>
    </row>
    <row r="288" spans="1:58">
      <c r="A288" s="188"/>
      <c r="B288" s="189"/>
      <c r="C288" s="188"/>
      <c r="D288" s="188"/>
      <c r="E288" s="188"/>
      <c r="F288" s="188"/>
      <c r="G288" s="188"/>
      <c r="H288" s="190"/>
      <c r="I288" s="190"/>
      <c r="J288" s="190"/>
      <c r="K288" s="189"/>
      <c r="L288" s="190"/>
      <c r="M288" s="190"/>
      <c r="N288" s="190"/>
      <c r="O288" s="190"/>
      <c r="P288" s="188"/>
      <c r="Q288" s="190"/>
      <c r="R288" s="188"/>
      <c r="S288" s="188"/>
      <c r="T288" s="191"/>
      <c r="U288" s="191"/>
      <c r="V288" s="191"/>
      <c r="W288" s="189"/>
      <c r="X288" s="191"/>
      <c r="Y288" s="191"/>
      <c r="Z288" s="191"/>
      <c r="AA288" s="189"/>
      <c r="AB288" s="191"/>
      <c r="AC288" s="191"/>
      <c r="AD288" s="191"/>
      <c r="AE288" s="191"/>
      <c r="AF288" s="191"/>
      <c r="AG288" s="191"/>
      <c r="AH288" s="188"/>
      <c r="AI288" s="191"/>
      <c r="AJ288" s="188"/>
      <c r="AK288" s="188"/>
      <c r="AL288" s="188"/>
      <c r="AM288" s="188"/>
      <c r="AN288" s="188"/>
      <c r="AO288" s="189"/>
      <c r="AP288" s="188"/>
      <c r="AQ288" s="188"/>
      <c r="AR288" s="188"/>
      <c r="AS288" s="188"/>
      <c r="AT288" s="188"/>
      <c r="AU288" s="188"/>
      <c r="AV288" s="188"/>
      <c r="AW288" s="188"/>
      <c r="AX288" s="188"/>
      <c r="AY288" s="188"/>
      <c r="AZ288" s="188"/>
      <c r="BA288" s="188"/>
      <c r="BB288" s="188"/>
      <c r="BC288" s="188"/>
      <c r="BD288" s="188"/>
      <c r="BE288" s="188"/>
      <c r="BF288" s="188"/>
    </row>
    <row r="289" spans="1:58">
      <c r="A289" s="188"/>
      <c r="B289" s="189"/>
      <c r="C289" s="188"/>
      <c r="D289" s="188"/>
      <c r="E289" s="188"/>
      <c r="F289" s="188"/>
      <c r="G289" s="188"/>
      <c r="H289" s="190"/>
      <c r="I289" s="190"/>
      <c r="J289" s="190"/>
      <c r="K289" s="189"/>
      <c r="L289" s="190"/>
      <c r="M289" s="190"/>
      <c r="N289" s="190"/>
      <c r="O289" s="190"/>
      <c r="P289" s="188"/>
      <c r="Q289" s="190"/>
      <c r="R289" s="188"/>
      <c r="S289" s="188"/>
      <c r="T289" s="191"/>
      <c r="U289" s="191"/>
      <c r="V289" s="191"/>
      <c r="W289" s="189"/>
      <c r="X289" s="191"/>
      <c r="Y289" s="191"/>
      <c r="Z289" s="191"/>
      <c r="AA289" s="189"/>
      <c r="AB289" s="191"/>
      <c r="AC289" s="191"/>
      <c r="AD289" s="191"/>
      <c r="AE289" s="191"/>
      <c r="AF289" s="191"/>
      <c r="AG289" s="191"/>
      <c r="AH289" s="188"/>
      <c r="AI289" s="191"/>
      <c r="AJ289" s="188"/>
      <c r="AK289" s="188"/>
      <c r="AL289" s="188"/>
      <c r="AM289" s="188"/>
      <c r="AN289" s="188"/>
      <c r="AO289" s="189"/>
      <c r="AP289" s="188"/>
      <c r="AQ289" s="188"/>
      <c r="AR289" s="188"/>
      <c r="AS289" s="188"/>
      <c r="AT289" s="188"/>
      <c r="AU289" s="188"/>
      <c r="AV289" s="188"/>
      <c r="AW289" s="188"/>
      <c r="AX289" s="188"/>
      <c r="AY289" s="188"/>
      <c r="AZ289" s="188"/>
      <c r="BA289" s="188"/>
      <c r="BB289" s="188"/>
      <c r="BC289" s="188"/>
      <c r="BD289" s="188"/>
      <c r="BE289" s="188"/>
      <c r="BF289" s="188"/>
    </row>
    <row r="290" spans="1:58">
      <c r="A290" s="188"/>
      <c r="B290" s="189"/>
      <c r="C290" s="188"/>
      <c r="D290" s="188"/>
      <c r="E290" s="188"/>
      <c r="F290" s="188"/>
      <c r="G290" s="188"/>
      <c r="H290" s="190"/>
      <c r="I290" s="190"/>
      <c r="J290" s="190"/>
      <c r="K290" s="189"/>
      <c r="L290" s="190"/>
      <c r="M290" s="190"/>
      <c r="N290" s="190"/>
      <c r="O290" s="190"/>
      <c r="P290" s="188"/>
      <c r="Q290" s="190"/>
      <c r="R290" s="188"/>
      <c r="S290" s="188"/>
      <c r="T290" s="191"/>
      <c r="U290" s="191"/>
      <c r="V290" s="191"/>
      <c r="W290" s="189"/>
      <c r="X290" s="191"/>
      <c r="Y290" s="191"/>
      <c r="Z290" s="191"/>
      <c r="AA290" s="189"/>
      <c r="AB290" s="191"/>
      <c r="AC290" s="191"/>
      <c r="AD290" s="191"/>
      <c r="AE290" s="191"/>
      <c r="AF290" s="191"/>
      <c r="AG290" s="191"/>
      <c r="AH290" s="188"/>
      <c r="AI290" s="191"/>
      <c r="AJ290" s="188"/>
      <c r="AK290" s="188"/>
      <c r="AL290" s="188"/>
      <c r="AM290" s="188"/>
      <c r="AN290" s="188"/>
      <c r="AO290" s="189"/>
      <c r="AP290" s="188"/>
      <c r="AQ290" s="188"/>
      <c r="AR290" s="188"/>
      <c r="AS290" s="188"/>
      <c r="AT290" s="188"/>
      <c r="AU290" s="188"/>
      <c r="AV290" s="188"/>
      <c r="AW290" s="188"/>
      <c r="AX290" s="188"/>
      <c r="AY290" s="188"/>
      <c r="AZ290" s="188"/>
      <c r="BA290" s="188"/>
      <c r="BB290" s="188"/>
      <c r="BC290" s="188"/>
      <c r="BD290" s="188"/>
      <c r="BE290" s="188"/>
      <c r="BF290" s="188"/>
    </row>
    <row r="291" spans="1:58">
      <c r="A291" s="188"/>
      <c r="B291" s="189"/>
      <c r="C291" s="188"/>
      <c r="D291" s="188"/>
      <c r="E291" s="188"/>
      <c r="F291" s="188"/>
      <c r="G291" s="188"/>
      <c r="H291" s="190"/>
      <c r="I291" s="190"/>
      <c r="J291" s="190"/>
      <c r="K291" s="189"/>
      <c r="L291" s="190"/>
      <c r="M291" s="190"/>
      <c r="N291" s="190"/>
      <c r="O291" s="190"/>
      <c r="P291" s="188"/>
      <c r="Q291" s="190"/>
      <c r="R291" s="188"/>
      <c r="S291" s="188"/>
      <c r="T291" s="191"/>
      <c r="U291" s="191"/>
      <c r="V291" s="191"/>
      <c r="W291" s="189"/>
      <c r="X291" s="191"/>
      <c r="Y291" s="191"/>
      <c r="Z291" s="191"/>
      <c r="AA291" s="189"/>
      <c r="AB291" s="191"/>
      <c r="AC291" s="191"/>
      <c r="AD291" s="191"/>
      <c r="AE291" s="191"/>
      <c r="AF291" s="191"/>
      <c r="AG291" s="191"/>
      <c r="AH291" s="188"/>
      <c r="AI291" s="191"/>
      <c r="AJ291" s="188"/>
      <c r="AK291" s="188"/>
      <c r="AL291" s="188"/>
      <c r="AM291" s="188"/>
      <c r="AN291" s="188"/>
      <c r="AO291" s="189"/>
      <c r="AP291" s="188"/>
      <c r="AQ291" s="188"/>
      <c r="AR291" s="188"/>
      <c r="AS291" s="188"/>
      <c r="AT291" s="188"/>
      <c r="AU291" s="188"/>
      <c r="AV291" s="188"/>
      <c r="AW291" s="188"/>
      <c r="AX291" s="188"/>
      <c r="AY291" s="188"/>
      <c r="AZ291" s="188"/>
      <c r="BA291" s="188"/>
      <c r="BB291" s="188"/>
      <c r="BC291" s="188"/>
      <c r="BD291" s="188"/>
      <c r="BE291" s="188"/>
      <c r="BF291" s="188"/>
    </row>
    <row r="292" spans="1:58">
      <c r="A292" s="188"/>
      <c r="B292" s="189"/>
      <c r="C292" s="188"/>
      <c r="D292" s="188"/>
      <c r="E292" s="188"/>
      <c r="F292" s="188"/>
      <c r="G292" s="188"/>
      <c r="H292" s="190"/>
      <c r="I292" s="190"/>
      <c r="J292" s="190"/>
      <c r="K292" s="189"/>
      <c r="L292" s="190"/>
      <c r="M292" s="190"/>
      <c r="N292" s="190"/>
      <c r="O292" s="190"/>
      <c r="P292" s="188"/>
      <c r="Q292" s="190"/>
      <c r="R292" s="188"/>
      <c r="S292" s="188"/>
      <c r="T292" s="191"/>
      <c r="U292" s="191"/>
      <c r="V292" s="191"/>
      <c r="W292" s="189"/>
      <c r="X292" s="191"/>
      <c r="Y292" s="191"/>
      <c r="Z292" s="191"/>
      <c r="AA292" s="189"/>
      <c r="AB292" s="191"/>
      <c r="AC292" s="191"/>
      <c r="AD292" s="191"/>
      <c r="AE292" s="191"/>
      <c r="AF292" s="191"/>
      <c r="AG292" s="191"/>
      <c r="AH292" s="188"/>
      <c r="AI292" s="191"/>
      <c r="AJ292" s="188"/>
      <c r="AK292" s="188"/>
      <c r="AL292" s="188"/>
      <c r="AM292" s="188"/>
      <c r="AN292" s="188"/>
      <c r="AO292" s="189"/>
      <c r="AP292" s="188"/>
      <c r="AQ292" s="188"/>
      <c r="AR292" s="188"/>
      <c r="AS292" s="188"/>
      <c r="AT292" s="188"/>
      <c r="AU292" s="188"/>
      <c r="AV292" s="188"/>
      <c r="AW292" s="188"/>
      <c r="AX292" s="188"/>
      <c r="AY292" s="188"/>
      <c r="AZ292" s="188"/>
      <c r="BA292" s="188"/>
      <c r="BB292" s="188"/>
      <c r="BC292" s="188"/>
      <c r="BD292" s="188"/>
      <c r="BE292" s="188"/>
      <c r="BF292" s="188"/>
    </row>
    <row r="293" spans="1:58">
      <c r="A293" s="188"/>
      <c r="B293" s="189"/>
      <c r="C293" s="188"/>
      <c r="D293" s="188"/>
      <c r="E293" s="188"/>
      <c r="F293" s="188"/>
      <c r="G293" s="188"/>
      <c r="H293" s="190"/>
      <c r="I293" s="190"/>
      <c r="J293" s="190"/>
      <c r="K293" s="189"/>
      <c r="L293" s="190"/>
      <c r="M293" s="190"/>
      <c r="N293" s="190"/>
      <c r="O293" s="190"/>
      <c r="P293" s="188"/>
      <c r="Q293" s="190"/>
      <c r="R293" s="188"/>
      <c r="S293" s="188"/>
      <c r="T293" s="191"/>
      <c r="U293" s="191"/>
      <c r="V293" s="191"/>
      <c r="W293" s="189"/>
      <c r="X293" s="191"/>
      <c r="Y293" s="191"/>
      <c r="Z293" s="191"/>
      <c r="AA293" s="189"/>
      <c r="AB293" s="191"/>
      <c r="AC293" s="191"/>
      <c r="AD293" s="191"/>
      <c r="AE293" s="191"/>
      <c r="AF293" s="191"/>
      <c r="AG293" s="191"/>
      <c r="AH293" s="188"/>
      <c r="AI293" s="191"/>
      <c r="AJ293" s="188"/>
      <c r="AK293" s="188"/>
      <c r="AL293" s="188"/>
      <c r="AM293" s="188"/>
      <c r="AN293" s="188"/>
      <c r="AO293" s="189"/>
      <c r="AP293" s="188"/>
      <c r="AQ293" s="188"/>
      <c r="AR293" s="188"/>
      <c r="AS293" s="188"/>
      <c r="AT293" s="188"/>
      <c r="AU293" s="188"/>
      <c r="AV293" s="188"/>
      <c r="AW293" s="188"/>
      <c r="AX293" s="188"/>
      <c r="AY293" s="188"/>
      <c r="AZ293" s="188"/>
      <c r="BA293" s="188"/>
      <c r="BB293" s="188"/>
      <c r="BC293" s="188"/>
      <c r="BD293" s="188"/>
      <c r="BE293" s="188"/>
      <c r="BF293" s="188"/>
    </row>
    <row r="294" spans="1:58">
      <c r="A294" s="188"/>
      <c r="B294" s="189"/>
      <c r="C294" s="188"/>
      <c r="D294" s="188"/>
      <c r="E294" s="188"/>
      <c r="F294" s="188"/>
      <c r="G294" s="188"/>
      <c r="H294" s="190"/>
      <c r="I294" s="190"/>
      <c r="J294" s="190"/>
      <c r="K294" s="189"/>
      <c r="L294" s="190"/>
      <c r="M294" s="190"/>
      <c r="N294" s="190"/>
      <c r="O294" s="190"/>
      <c r="P294" s="188"/>
      <c r="Q294" s="190"/>
      <c r="R294" s="188"/>
      <c r="S294" s="188"/>
      <c r="T294" s="191"/>
      <c r="U294" s="191"/>
      <c r="V294" s="191"/>
      <c r="W294" s="189"/>
      <c r="X294" s="191"/>
      <c r="Y294" s="191"/>
      <c r="Z294" s="191"/>
      <c r="AA294" s="189"/>
      <c r="AB294" s="191"/>
      <c r="AC294" s="191"/>
      <c r="AD294" s="191"/>
      <c r="AE294" s="191"/>
      <c r="AF294" s="191"/>
      <c r="AG294" s="191"/>
      <c r="AH294" s="188"/>
      <c r="AI294" s="191"/>
      <c r="AJ294" s="188"/>
      <c r="AK294" s="188"/>
      <c r="AL294" s="188"/>
      <c r="AM294" s="188"/>
      <c r="AN294" s="188"/>
      <c r="AO294" s="189"/>
      <c r="AP294" s="188"/>
      <c r="AQ294" s="188"/>
      <c r="AR294" s="188"/>
      <c r="AS294" s="188"/>
      <c r="AT294" s="188"/>
      <c r="AU294" s="188"/>
      <c r="AV294" s="188"/>
      <c r="AW294" s="188"/>
      <c r="AX294" s="188"/>
      <c r="AY294" s="188"/>
      <c r="AZ294" s="188"/>
      <c r="BA294" s="188"/>
      <c r="BB294" s="188"/>
      <c r="BC294" s="188"/>
      <c r="BD294" s="188"/>
      <c r="BE294" s="188"/>
      <c r="BF294" s="188"/>
    </row>
    <row r="295" spans="1:58">
      <c r="A295" s="188"/>
      <c r="B295" s="189"/>
      <c r="C295" s="188"/>
      <c r="D295" s="188"/>
      <c r="E295" s="188"/>
      <c r="F295" s="188"/>
      <c r="G295" s="188"/>
      <c r="H295" s="190"/>
      <c r="I295" s="190"/>
      <c r="J295" s="190"/>
      <c r="K295" s="189"/>
      <c r="L295" s="190"/>
      <c r="M295" s="190"/>
      <c r="N295" s="190"/>
      <c r="O295" s="190"/>
      <c r="P295" s="188"/>
      <c r="Q295" s="190"/>
      <c r="R295" s="188"/>
      <c r="S295" s="188"/>
      <c r="T295" s="191"/>
      <c r="U295" s="191"/>
      <c r="V295" s="191"/>
      <c r="W295" s="189"/>
      <c r="X295" s="191"/>
      <c r="Y295" s="191"/>
      <c r="Z295" s="191"/>
      <c r="AA295" s="189"/>
      <c r="AB295" s="191"/>
      <c r="AC295" s="191"/>
      <c r="AD295" s="191"/>
      <c r="AE295" s="191"/>
      <c r="AF295" s="191"/>
      <c r="AG295" s="191"/>
      <c r="AH295" s="188"/>
      <c r="AI295" s="191"/>
      <c r="AJ295" s="188"/>
      <c r="AK295" s="188"/>
      <c r="AL295" s="188"/>
      <c r="AM295" s="188"/>
      <c r="AN295" s="188"/>
      <c r="AO295" s="189"/>
      <c r="AP295" s="188"/>
      <c r="AQ295" s="188"/>
      <c r="AR295" s="188"/>
      <c r="AS295" s="188"/>
      <c r="AT295" s="188"/>
      <c r="AU295" s="188"/>
      <c r="AV295" s="188"/>
      <c r="AW295" s="188"/>
      <c r="AX295" s="188"/>
      <c r="AY295" s="188"/>
      <c r="AZ295" s="188"/>
      <c r="BA295" s="188"/>
      <c r="BB295" s="188"/>
      <c r="BC295" s="188"/>
      <c r="BD295" s="188"/>
      <c r="BE295" s="188"/>
      <c r="BF295" s="188"/>
    </row>
    <row r="296" spans="1:58">
      <c r="A296" s="188"/>
      <c r="B296" s="189"/>
      <c r="C296" s="188"/>
      <c r="D296" s="188"/>
      <c r="E296" s="188"/>
      <c r="F296" s="188"/>
      <c r="G296" s="188"/>
      <c r="H296" s="190"/>
      <c r="I296" s="190"/>
      <c r="J296" s="190"/>
      <c r="K296" s="189"/>
      <c r="L296" s="190"/>
      <c r="M296" s="190"/>
      <c r="N296" s="190"/>
      <c r="O296" s="190"/>
      <c r="P296" s="188"/>
      <c r="Q296" s="190"/>
      <c r="R296" s="188"/>
      <c r="S296" s="188"/>
      <c r="T296" s="191"/>
      <c r="U296" s="191"/>
      <c r="V296" s="191"/>
      <c r="W296" s="189"/>
      <c r="X296" s="191"/>
      <c r="Y296" s="191"/>
      <c r="Z296" s="191"/>
      <c r="AA296" s="189"/>
      <c r="AB296" s="191"/>
      <c r="AC296" s="191"/>
      <c r="AD296" s="191"/>
      <c r="AE296" s="191"/>
      <c r="AF296" s="191"/>
      <c r="AG296" s="191"/>
      <c r="AH296" s="188"/>
      <c r="AI296" s="191"/>
      <c r="AJ296" s="188"/>
      <c r="AK296" s="188"/>
      <c r="AL296" s="188"/>
      <c r="AM296" s="188"/>
      <c r="AN296" s="188"/>
      <c r="AO296" s="189"/>
      <c r="AP296" s="188"/>
      <c r="AQ296" s="188"/>
      <c r="AR296" s="188"/>
      <c r="AS296" s="188"/>
      <c r="AT296" s="188"/>
      <c r="AU296" s="188"/>
      <c r="AV296" s="188"/>
      <c r="AW296" s="188"/>
      <c r="AX296" s="188"/>
      <c r="AY296" s="188"/>
      <c r="AZ296" s="188"/>
      <c r="BA296" s="188"/>
      <c r="BB296" s="188"/>
      <c r="BC296" s="188"/>
      <c r="BD296" s="188"/>
      <c r="BE296" s="188"/>
      <c r="BF296" s="188"/>
    </row>
    <row r="297" spans="1:58">
      <c r="A297" s="188"/>
      <c r="B297" s="189"/>
      <c r="C297" s="188"/>
      <c r="D297" s="188"/>
      <c r="E297" s="188"/>
      <c r="F297" s="188"/>
      <c r="G297" s="188"/>
      <c r="H297" s="190"/>
      <c r="I297" s="190"/>
      <c r="J297" s="190"/>
      <c r="K297" s="189"/>
      <c r="L297" s="190"/>
      <c r="M297" s="190"/>
      <c r="N297" s="190"/>
      <c r="O297" s="190"/>
      <c r="P297" s="188"/>
      <c r="Q297" s="190"/>
      <c r="R297" s="188"/>
      <c r="S297" s="188"/>
      <c r="T297" s="191"/>
      <c r="U297" s="191"/>
      <c r="V297" s="191"/>
      <c r="W297" s="189"/>
      <c r="X297" s="191"/>
      <c r="Y297" s="191"/>
      <c r="Z297" s="191"/>
      <c r="AA297" s="189"/>
      <c r="AB297" s="191"/>
      <c r="AC297" s="191"/>
      <c r="AD297" s="191"/>
      <c r="AE297" s="191"/>
      <c r="AF297" s="191"/>
      <c r="AG297" s="191"/>
      <c r="AH297" s="188"/>
      <c r="AI297" s="191"/>
      <c r="AJ297" s="188"/>
      <c r="AK297" s="188"/>
      <c r="AL297" s="188"/>
      <c r="AM297" s="188"/>
      <c r="AN297" s="188"/>
      <c r="AO297" s="189"/>
      <c r="AP297" s="188"/>
      <c r="AQ297" s="188"/>
      <c r="AR297" s="188"/>
      <c r="AS297" s="188"/>
      <c r="AT297" s="188"/>
      <c r="AU297" s="188"/>
      <c r="AV297" s="188"/>
      <c r="AW297" s="188"/>
      <c r="AX297" s="188"/>
      <c r="AY297" s="188"/>
      <c r="AZ297" s="188"/>
      <c r="BA297" s="188"/>
      <c r="BB297" s="188"/>
      <c r="BC297" s="188"/>
      <c r="BD297" s="188"/>
      <c r="BE297" s="188"/>
      <c r="BF297" s="188"/>
    </row>
    <row r="298" spans="1:58">
      <c r="A298" s="188"/>
      <c r="B298" s="189"/>
      <c r="C298" s="188"/>
      <c r="D298" s="188"/>
      <c r="E298" s="188"/>
      <c r="F298" s="188"/>
      <c r="G298" s="188"/>
      <c r="H298" s="190"/>
      <c r="I298" s="190"/>
      <c r="J298" s="190"/>
      <c r="K298" s="189"/>
      <c r="L298" s="190"/>
      <c r="M298" s="190"/>
      <c r="N298" s="190"/>
      <c r="O298" s="190"/>
      <c r="P298" s="188"/>
      <c r="Q298" s="190"/>
      <c r="R298" s="188"/>
      <c r="S298" s="188"/>
      <c r="T298" s="191"/>
      <c r="U298" s="191"/>
      <c r="V298" s="191"/>
      <c r="W298" s="189"/>
      <c r="X298" s="191"/>
      <c r="Y298" s="191"/>
      <c r="Z298" s="191"/>
      <c r="AA298" s="189"/>
      <c r="AB298" s="191"/>
      <c r="AC298" s="191"/>
      <c r="AD298" s="191"/>
      <c r="AE298" s="191"/>
      <c r="AF298" s="191"/>
      <c r="AG298" s="191"/>
      <c r="AH298" s="188"/>
      <c r="AI298" s="191"/>
      <c r="AJ298" s="188"/>
      <c r="AK298" s="188"/>
      <c r="AL298" s="188"/>
      <c r="AM298" s="188"/>
      <c r="AN298" s="188"/>
      <c r="AO298" s="189"/>
      <c r="AP298" s="188"/>
      <c r="AQ298" s="188"/>
      <c r="AR298" s="188"/>
      <c r="AS298" s="188"/>
      <c r="AT298" s="188"/>
      <c r="AU298" s="188"/>
      <c r="AV298" s="188"/>
      <c r="AW298" s="188"/>
      <c r="AX298" s="188"/>
      <c r="AY298" s="188"/>
      <c r="AZ298" s="188"/>
      <c r="BA298" s="188"/>
      <c r="BB298" s="188"/>
      <c r="BC298" s="188"/>
      <c r="BD298" s="188"/>
      <c r="BE298" s="188"/>
      <c r="BF298" s="188"/>
    </row>
    <row r="299" spans="1:58">
      <c r="A299" s="188"/>
      <c r="B299" s="189"/>
      <c r="C299" s="188"/>
      <c r="D299" s="188"/>
      <c r="E299" s="188"/>
      <c r="F299" s="188"/>
      <c r="G299" s="188"/>
      <c r="H299" s="190"/>
      <c r="I299" s="190"/>
      <c r="J299" s="190"/>
      <c r="K299" s="189"/>
      <c r="L299" s="190"/>
      <c r="M299" s="190"/>
      <c r="N299" s="190"/>
      <c r="O299" s="190"/>
      <c r="P299" s="188"/>
      <c r="Q299" s="190"/>
      <c r="R299" s="188"/>
      <c r="S299" s="188"/>
      <c r="T299" s="191"/>
      <c r="U299" s="191"/>
      <c r="V299" s="191"/>
      <c r="W299" s="189"/>
      <c r="X299" s="191"/>
      <c r="Y299" s="191"/>
      <c r="Z299" s="191"/>
      <c r="AA299" s="189"/>
      <c r="AB299" s="191"/>
      <c r="AC299" s="191"/>
      <c r="AD299" s="191"/>
      <c r="AE299" s="191"/>
      <c r="AF299" s="191"/>
      <c r="AG299" s="191"/>
      <c r="AH299" s="188"/>
      <c r="AI299" s="191"/>
      <c r="AJ299" s="188"/>
      <c r="AK299" s="188"/>
      <c r="AL299" s="188"/>
      <c r="AM299" s="188"/>
      <c r="AN299" s="188"/>
      <c r="AO299" s="189"/>
      <c r="AP299" s="188"/>
      <c r="AQ299" s="188"/>
      <c r="AR299" s="188"/>
      <c r="AS299" s="188"/>
      <c r="AT299" s="188"/>
      <c r="AU299" s="188"/>
      <c r="AV299" s="188"/>
      <c r="AW299" s="188"/>
      <c r="AX299" s="188"/>
      <c r="AY299" s="188"/>
      <c r="AZ299" s="188"/>
      <c r="BA299" s="188"/>
      <c r="BB299" s="188"/>
      <c r="BC299" s="188"/>
      <c r="BD299" s="188"/>
      <c r="BE299" s="188"/>
      <c r="BF299" s="188"/>
    </row>
    <row r="300" spans="1:58">
      <c r="A300" s="188"/>
      <c r="B300" s="189"/>
      <c r="C300" s="188"/>
      <c r="D300" s="188"/>
      <c r="E300" s="188"/>
      <c r="F300" s="188"/>
      <c r="G300" s="188"/>
      <c r="H300" s="190"/>
      <c r="I300" s="190"/>
      <c r="J300" s="190"/>
      <c r="K300" s="189"/>
      <c r="L300" s="190"/>
      <c r="M300" s="190"/>
      <c r="N300" s="190"/>
      <c r="O300" s="190"/>
      <c r="P300" s="188"/>
      <c r="Q300" s="190"/>
      <c r="R300" s="188"/>
      <c r="S300" s="188"/>
      <c r="T300" s="191"/>
      <c r="U300" s="191"/>
      <c r="V300" s="191"/>
      <c r="W300" s="189"/>
      <c r="X300" s="191"/>
      <c r="Y300" s="191"/>
      <c r="Z300" s="191"/>
      <c r="AA300" s="189"/>
      <c r="AB300" s="191"/>
      <c r="AC300" s="191"/>
      <c r="AD300" s="191"/>
      <c r="AE300" s="191"/>
      <c r="AF300" s="191"/>
      <c r="AG300" s="191"/>
      <c r="AH300" s="188"/>
      <c r="AI300" s="191"/>
      <c r="AJ300" s="188"/>
      <c r="AK300" s="188"/>
      <c r="AL300" s="188"/>
      <c r="AM300" s="188"/>
      <c r="AN300" s="188"/>
      <c r="AO300" s="189"/>
      <c r="AP300" s="188"/>
      <c r="AQ300" s="188"/>
      <c r="AR300" s="188"/>
      <c r="AS300" s="188"/>
      <c r="AT300" s="188"/>
      <c r="AU300" s="188"/>
      <c r="AV300" s="188"/>
      <c r="AW300" s="188"/>
      <c r="AX300" s="188"/>
      <c r="AY300" s="188"/>
      <c r="AZ300" s="188"/>
      <c r="BA300" s="188"/>
      <c r="BB300" s="188"/>
      <c r="BC300" s="188"/>
      <c r="BD300" s="188"/>
      <c r="BE300" s="188"/>
      <c r="BF300" s="188"/>
    </row>
    <row r="301" spans="1:58">
      <c r="A301" s="188"/>
      <c r="B301" s="189"/>
      <c r="C301" s="188"/>
      <c r="D301" s="188"/>
      <c r="E301" s="188"/>
      <c r="F301" s="188"/>
      <c r="G301" s="188"/>
      <c r="H301" s="190"/>
      <c r="I301" s="190"/>
      <c r="J301" s="190"/>
      <c r="K301" s="189"/>
      <c r="L301" s="190"/>
      <c r="M301" s="190"/>
      <c r="N301" s="190"/>
      <c r="O301" s="190"/>
      <c r="P301" s="188"/>
      <c r="Q301" s="190"/>
      <c r="R301" s="188"/>
      <c r="S301" s="188"/>
      <c r="T301" s="191"/>
      <c r="U301" s="191"/>
      <c r="V301" s="191"/>
      <c r="W301" s="189"/>
      <c r="X301" s="191"/>
      <c r="Y301" s="191"/>
      <c r="Z301" s="191"/>
      <c r="AA301" s="189"/>
      <c r="AB301" s="191"/>
      <c r="AC301" s="191"/>
      <c r="AD301" s="191"/>
      <c r="AE301" s="191"/>
      <c r="AF301" s="191"/>
      <c r="AG301" s="191"/>
      <c r="AH301" s="188"/>
      <c r="AI301" s="191"/>
      <c r="AJ301" s="188"/>
      <c r="AK301" s="188"/>
      <c r="AL301" s="188"/>
      <c r="AM301" s="188"/>
      <c r="AN301" s="188"/>
      <c r="AO301" s="189"/>
      <c r="AP301" s="188"/>
      <c r="AQ301" s="188"/>
      <c r="AR301" s="188"/>
      <c r="AS301" s="188"/>
      <c r="AT301" s="188"/>
      <c r="AU301" s="188"/>
      <c r="AV301" s="188"/>
      <c r="AW301" s="188"/>
      <c r="AX301" s="188"/>
      <c r="AY301" s="188"/>
      <c r="AZ301" s="188"/>
      <c r="BA301" s="188"/>
      <c r="BB301" s="188"/>
      <c r="BC301" s="188"/>
      <c r="BD301" s="188"/>
      <c r="BE301" s="188"/>
      <c r="BF301" s="188"/>
    </row>
    <row r="302" spans="1:58">
      <c r="A302" s="188"/>
      <c r="B302" s="189"/>
      <c r="C302" s="188"/>
      <c r="D302" s="188"/>
      <c r="E302" s="188"/>
      <c r="F302" s="188"/>
      <c r="G302" s="188"/>
      <c r="H302" s="190"/>
      <c r="I302" s="190"/>
      <c r="J302" s="190"/>
      <c r="K302" s="189"/>
      <c r="L302" s="190"/>
      <c r="M302" s="190"/>
      <c r="N302" s="190"/>
      <c r="O302" s="190"/>
      <c r="P302" s="188"/>
      <c r="Q302" s="190"/>
      <c r="R302" s="188"/>
      <c r="S302" s="188"/>
      <c r="T302" s="191"/>
      <c r="U302" s="191"/>
      <c r="V302" s="191"/>
      <c r="W302" s="189"/>
      <c r="X302" s="191"/>
      <c r="Y302" s="191"/>
      <c r="Z302" s="191"/>
      <c r="AA302" s="189"/>
      <c r="AB302" s="191"/>
      <c r="AC302" s="191"/>
      <c r="AD302" s="191"/>
      <c r="AE302" s="191"/>
      <c r="AF302" s="191"/>
      <c r="AG302" s="191"/>
      <c r="AH302" s="188"/>
      <c r="AI302" s="191"/>
      <c r="AJ302" s="188"/>
      <c r="AK302" s="188"/>
      <c r="AL302" s="188"/>
      <c r="AM302" s="188"/>
      <c r="AN302" s="188"/>
      <c r="AO302" s="189"/>
      <c r="AP302" s="188"/>
      <c r="AQ302" s="188"/>
      <c r="AR302" s="188"/>
      <c r="AS302" s="188"/>
      <c r="AT302" s="188"/>
      <c r="AU302" s="188"/>
      <c r="AV302" s="188"/>
      <c r="AW302" s="188"/>
      <c r="AX302" s="188"/>
      <c r="AY302" s="188"/>
      <c r="AZ302" s="188"/>
      <c r="BA302" s="188"/>
      <c r="BB302" s="188"/>
      <c r="BC302" s="188"/>
      <c r="BD302" s="188"/>
      <c r="BE302" s="188"/>
      <c r="BF302" s="188"/>
    </row>
    <row r="303" spans="1:58">
      <c r="A303" s="188"/>
      <c r="B303" s="189"/>
      <c r="C303" s="188"/>
      <c r="D303" s="188"/>
      <c r="E303" s="188"/>
      <c r="F303" s="188"/>
      <c r="G303" s="188"/>
      <c r="H303" s="190"/>
      <c r="I303" s="190"/>
      <c r="J303" s="190"/>
      <c r="K303" s="189"/>
      <c r="L303" s="190"/>
      <c r="M303" s="190"/>
      <c r="N303" s="190"/>
      <c r="O303" s="190"/>
      <c r="P303" s="188"/>
      <c r="Q303" s="190"/>
      <c r="R303" s="188"/>
      <c r="S303" s="188"/>
      <c r="T303" s="191"/>
      <c r="U303" s="191"/>
      <c r="V303" s="191"/>
      <c r="W303" s="189"/>
      <c r="X303" s="191"/>
      <c r="Y303" s="191"/>
      <c r="Z303" s="191"/>
      <c r="AA303" s="189"/>
      <c r="AB303" s="191"/>
      <c r="AC303" s="191"/>
      <c r="AD303" s="191"/>
      <c r="AE303" s="191"/>
      <c r="AF303" s="191"/>
      <c r="AG303" s="191"/>
      <c r="AH303" s="188"/>
      <c r="AI303" s="191"/>
      <c r="AJ303" s="188"/>
      <c r="AK303" s="188"/>
      <c r="AL303" s="188"/>
      <c r="AM303" s="188"/>
      <c r="AN303" s="188"/>
      <c r="AO303" s="189"/>
      <c r="AP303" s="188"/>
      <c r="AQ303" s="188"/>
      <c r="AR303" s="188"/>
      <c r="AS303" s="188"/>
      <c r="AT303" s="188"/>
      <c r="AU303" s="188"/>
      <c r="AV303" s="188"/>
      <c r="AW303" s="188"/>
      <c r="AX303" s="188"/>
      <c r="AY303" s="188"/>
      <c r="AZ303" s="188"/>
      <c r="BA303" s="188"/>
      <c r="BB303" s="188"/>
      <c r="BC303" s="188"/>
      <c r="BD303" s="188"/>
      <c r="BE303" s="188"/>
      <c r="BF303" s="188"/>
    </row>
    <row r="304" spans="1:58">
      <c r="A304" s="188"/>
      <c r="B304" s="189"/>
      <c r="C304" s="188"/>
      <c r="D304" s="188"/>
      <c r="E304" s="188"/>
      <c r="F304" s="188"/>
      <c r="G304" s="188"/>
      <c r="H304" s="190"/>
      <c r="I304" s="190"/>
      <c r="J304" s="190"/>
      <c r="K304" s="189"/>
      <c r="L304" s="190"/>
      <c r="M304" s="190"/>
      <c r="N304" s="190"/>
      <c r="O304" s="190"/>
      <c r="P304" s="188"/>
      <c r="Q304" s="190"/>
      <c r="R304" s="188"/>
      <c r="S304" s="188"/>
      <c r="T304" s="191"/>
      <c r="U304" s="191"/>
      <c r="V304" s="191"/>
      <c r="W304" s="189"/>
      <c r="X304" s="191"/>
      <c r="Y304" s="191"/>
      <c r="Z304" s="191"/>
      <c r="AA304" s="189"/>
      <c r="AB304" s="191"/>
      <c r="AC304" s="191"/>
      <c r="AD304" s="191"/>
      <c r="AE304" s="191"/>
      <c r="AF304" s="191"/>
      <c r="AG304" s="191"/>
      <c r="AH304" s="188"/>
      <c r="AI304" s="191"/>
      <c r="AJ304" s="188"/>
      <c r="AK304" s="188"/>
      <c r="AL304" s="188"/>
      <c r="AM304" s="188"/>
      <c r="AN304" s="188"/>
      <c r="AO304" s="189"/>
      <c r="AP304" s="188"/>
      <c r="AQ304" s="188"/>
      <c r="AR304" s="188"/>
      <c r="AS304" s="188"/>
      <c r="AT304" s="188"/>
      <c r="AU304" s="188"/>
      <c r="AV304" s="188"/>
      <c r="AW304" s="188"/>
      <c r="AX304" s="188"/>
      <c r="AY304" s="188"/>
      <c r="AZ304" s="188"/>
      <c r="BA304" s="188"/>
      <c r="BB304" s="188"/>
      <c r="BC304" s="188"/>
      <c r="BD304" s="188"/>
      <c r="BE304" s="188"/>
      <c r="BF304" s="188"/>
    </row>
    <row r="305" spans="1:58">
      <c r="A305" s="188"/>
      <c r="B305" s="189"/>
      <c r="C305" s="188"/>
      <c r="D305" s="188"/>
      <c r="E305" s="188"/>
      <c r="F305" s="188"/>
      <c r="G305" s="188"/>
      <c r="H305" s="190"/>
      <c r="I305" s="190"/>
      <c r="J305" s="190"/>
      <c r="K305" s="189"/>
      <c r="L305" s="190"/>
      <c r="M305" s="190"/>
      <c r="N305" s="190"/>
      <c r="O305" s="190"/>
      <c r="P305" s="188"/>
      <c r="Q305" s="190"/>
      <c r="R305" s="188"/>
      <c r="S305" s="188"/>
      <c r="T305" s="191"/>
      <c r="U305" s="191"/>
      <c r="V305" s="191"/>
      <c r="W305" s="189"/>
      <c r="X305" s="191"/>
      <c r="Y305" s="191"/>
      <c r="Z305" s="191"/>
      <c r="AA305" s="189"/>
      <c r="AB305" s="191"/>
      <c r="AC305" s="191"/>
      <c r="AD305" s="191"/>
      <c r="AE305" s="191"/>
      <c r="AF305" s="191"/>
      <c r="AG305" s="191"/>
      <c r="AH305" s="188"/>
      <c r="AI305" s="191"/>
      <c r="AJ305" s="188"/>
      <c r="AK305" s="188"/>
      <c r="AL305" s="188"/>
      <c r="AM305" s="188"/>
      <c r="AN305" s="188"/>
      <c r="AO305" s="189"/>
      <c r="AP305" s="188"/>
      <c r="AQ305" s="188"/>
      <c r="AR305" s="188"/>
      <c r="AS305" s="188"/>
      <c r="AT305" s="188"/>
      <c r="AU305" s="188"/>
      <c r="AV305" s="188"/>
      <c r="AW305" s="188"/>
      <c r="AX305" s="188"/>
      <c r="AY305" s="188"/>
      <c r="AZ305" s="188"/>
      <c r="BA305" s="188"/>
      <c r="BB305" s="188"/>
      <c r="BC305" s="188"/>
      <c r="BD305" s="188"/>
      <c r="BE305" s="188"/>
      <c r="BF305" s="188"/>
    </row>
    <row r="306" spans="1:58">
      <c r="A306" s="188"/>
      <c r="B306" s="189"/>
      <c r="C306" s="188"/>
      <c r="D306" s="188"/>
      <c r="E306" s="188"/>
      <c r="F306" s="188"/>
      <c r="G306" s="188"/>
      <c r="H306" s="190"/>
      <c r="I306" s="190"/>
      <c r="J306" s="190"/>
      <c r="K306" s="189"/>
      <c r="L306" s="190"/>
      <c r="M306" s="190"/>
      <c r="N306" s="190"/>
      <c r="O306" s="190"/>
      <c r="P306" s="188"/>
      <c r="Q306" s="190"/>
      <c r="R306" s="188"/>
      <c r="S306" s="188"/>
      <c r="T306" s="191"/>
      <c r="U306" s="191"/>
      <c r="V306" s="191"/>
      <c r="W306" s="189"/>
      <c r="X306" s="191"/>
      <c r="Y306" s="191"/>
      <c r="Z306" s="191"/>
      <c r="AA306" s="189"/>
      <c r="AB306" s="191"/>
      <c r="AC306" s="191"/>
      <c r="AD306" s="191"/>
      <c r="AE306" s="191"/>
      <c r="AF306" s="191"/>
      <c r="AG306" s="191"/>
      <c r="AH306" s="188"/>
      <c r="AI306" s="191"/>
      <c r="AJ306" s="188"/>
      <c r="AK306" s="188"/>
      <c r="AL306" s="188"/>
      <c r="AM306" s="188"/>
      <c r="AN306" s="188"/>
      <c r="AO306" s="189"/>
      <c r="AP306" s="188"/>
      <c r="AQ306" s="188"/>
      <c r="AR306" s="188"/>
      <c r="AS306" s="188"/>
      <c r="AT306" s="188"/>
      <c r="AU306" s="188"/>
      <c r="AV306" s="188"/>
      <c r="AW306" s="188"/>
      <c r="AX306" s="188"/>
      <c r="AY306" s="188"/>
      <c r="AZ306" s="188"/>
      <c r="BA306" s="188"/>
      <c r="BB306" s="188"/>
      <c r="BC306" s="188"/>
      <c r="BD306" s="188"/>
      <c r="BE306" s="188"/>
      <c r="BF306" s="188"/>
    </row>
    <row r="307" spans="1:58">
      <c r="A307" s="188"/>
      <c r="B307" s="189"/>
      <c r="C307" s="188"/>
      <c r="D307" s="188"/>
      <c r="E307" s="188"/>
      <c r="F307" s="188"/>
      <c r="G307" s="188"/>
      <c r="H307" s="190"/>
      <c r="I307" s="190"/>
      <c r="J307" s="190"/>
      <c r="K307" s="189"/>
      <c r="L307" s="190"/>
      <c r="M307" s="190"/>
      <c r="N307" s="190"/>
      <c r="O307" s="190"/>
      <c r="P307" s="188"/>
      <c r="Q307" s="190"/>
      <c r="R307" s="188"/>
      <c r="S307" s="188"/>
      <c r="T307" s="191"/>
      <c r="U307" s="191"/>
      <c r="V307" s="191"/>
      <c r="W307" s="189"/>
      <c r="X307" s="191"/>
      <c r="Y307" s="191"/>
      <c r="Z307" s="191"/>
      <c r="AA307" s="189"/>
      <c r="AB307" s="191"/>
      <c r="AC307" s="191"/>
      <c r="AD307" s="191"/>
      <c r="AE307" s="191"/>
      <c r="AF307" s="191"/>
      <c r="AG307" s="191"/>
      <c r="AH307" s="188"/>
      <c r="AI307" s="191"/>
      <c r="AJ307" s="188"/>
      <c r="AK307" s="188"/>
      <c r="AL307" s="188"/>
      <c r="AM307" s="188"/>
      <c r="AN307" s="188"/>
      <c r="AO307" s="189"/>
      <c r="AP307" s="188"/>
      <c r="AQ307" s="188"/>
      <c r="AR307" s="188"/>
      <c r="AS307" s="188"/>
      <c r="AT307" s="188"/>
      <c r="AU307" s="188"/>
      <c r="AV307" s="188"/>
      <c r="AW307" s="188"/>
      <c r="AX307" s="188"/>
      <c r="AY307" s="188"/>
      <c r="AZ307" s="188"/>
      <c r="BA307" s="188"/>
      <c r="BB307" s="188"/>
      <c r="BC307" s="188"/>
      <c r="BD307" s="188"/>
      <c r="BE307" s="188"/>
      <c r="BF307" s="188"/>
    </row>
    <row r="308" spans="1:58">
      <c r="A308" s="188"/>
      <c r="B308" s="189"/>
      <c r="C308" s="188"/>
      <c r="D308" s="188"/>
      <c r="E308" s="188"/>
      <c r="F308" s="188"/>
      <c r="G308" s="188"/>
      <c r="H308" s="190"/>
      <c r="I308" s="190"/>
      <c r="J308" s="190"/>
      <c r="K308" s="189"/>
      <c r="L308" s="190"/>
      <c r="M308" s="190"/>
      <c r="N308" s="190"/>
      <c r="O308" s="190"/>
      <c r="P308" s="188"/>
      <c r="Q308" s="190"/>
      <c r="R308" s="188"/>
      <c r="S308" s="188"/>
      <c r="T308" s="191"/>
      <c r="U308" s="191"/>
      <c r="V308" s="191"/>
      <c r="W308" s="189"/>
      <c r="X308" s="191"/>
      <c r="Y308" s="191"/>
      <c r="Z308" s="191"/>
      <c r="AA308" s="189"/>
      <c r="AB308" s="191"/>
      <c r="AC308" s="191"/>
      <c r="AD308" s="191"/>
      <c r="AE308" s="191"/>
      <c r="AF308" s="191"/>
      <c r="AG308" s="191"/>
      <c r="AH308" s="188"/>
      <c r="AI308" s="191"/>
      <c r="AJ308" s="188"/>
      <c r="AK308" s="188"/>
      <c r="AL308" s="188"/>
      <c r="AM308" s="188"/>
      <c r="AN308" s="188"/>
      <c r="AO308" s="189"/>
      <c r="AP308" s="188"/>
      <c r="AQ308" s="188"/>
      <c r="AR308" s="188"/>
      <c r="AS308" s="188"/>
      <c r="AT308" s="188"/>
      <c r="AU308" s="188"/>
      <c r="AV308" s="188"/>
      <c r="AW308" s="188"/>
      <c r="AX308" s="188"/>
      <c r="AY308" s="188"/>
      <c r="AZ308" s="188"/>
      <c r="BA308" s="188"/>
      <c r="BB308" s="188"/>
      <c r="BC308" s="188"/>
      <c r="BD308" s="188"/>
      <c r="BE308" s="188"/>
      <c r="BF308" s="188"/>
    </row>
    <row r="309" spans="1:58">
      <c r="A309" s="188"/>
      <c r="B309" s="189"/>
      <c r="C309" s="188"/>
      <c r="D309" s="188"/>
      <c r="E309" s="188"/>
      <c r="F309" s="188"/>
      <c r="G309" s="188"/>
      <c r="H309" s="190"/>
      <c r="I309" s="190"/>
      <c r="J309" s="190"/>
      <c r="K309" s="189"/>
      <c r="L309" s="190"/>
      <c r="M309" s="190"/>
      <c r="N309" s="190"/>
      <c r="O309" s="190"/>
      <c r="P309" s="188"/>
      <c r="Q309" s="190"/>
      <c r="R309" s="188"/>
      <c r="S309" s="188"/>
      <c r="T309" s="191"/>
      <c r="U309" s="191"/>
      <c r="V309" s="191"/>
      <c r="W309" s="189"/>
      <c r="X309" s="191"/>
      <c r="Y309" s="191"/>
      <c r="Z309" s="191"/>
      <c r="AA309" s="189"/>
      <c r="AB309" s="191"/>
      <c r="AC309" s="191"/>
      <c r="AD309" s="191"/>
      <c r="AE309" s="191"/>
      <c r="AF309" s="191"/>
      <c r="AG309" s="191"/>
      <c r="AH309" s="188"/>
      <c r="AI309" s="191"/>
      <c r="AJ309" s="188"/>
      <c r="AK309" s="188"/>
      <c r="AL309" s="188"/>
      <c r="AM309" s="188"/>
      <c r="AN309" s="188"/>
      <c r="AO309" s="189"/>
      <c r="AP309" s="188"/>
      <c r="AQ309" s="188"/>
      <c r="AR309" s="188"/>
      <c r="AS309" s="188"/>
      <c r="AT309" s="188"/>
      <c r="AU309" s="188"/>
      <c r="AV309" s="188"/>
      <c r="AW309" s="188"/>
      <c r="AX309" s="188"/>
      <c r="AY309" s="188"/>
      <c r="AZ309" s="188"/>
      <c r="BA309" s="188"/>
      <c r="BB309" s="188"/>
      <c r="BC309" s="188"/>
      <c r="BD309" s="188"/>
      <c r="BE309" s="188"/>
      <c r="BF309" s="188"/>
    </row>
    <row r="310" spans="1:58">
      <c r="A310" s="188"/>
      <c r="B310" s="189"/>
      <c r="C310" s="188"/>
      <c r="D310" s="188"/>
      <c r="E310" s="188"/>
      <c r="F310" s="188"/>
      <c r="G310" s="188"/>
      <c r="H310" s="190"/>
      <c r="I310" s="190"/>
      <c r="J310" s="190"/>
      <c r="K310" s="189"/>
      <c r="L310" s="190"/>
      <c r="M310" s="190"/>
      <c r="N310" s="190"/>
      <c r="O310" s="190"/>
      <c r="P310" s="188"/>
      <c r="Q310" s="190"/>
      <c r="R310" s="188"/>
      <c r="S310" s="188"/>
      <c r="T310" s="191"/>
      <c r="U310" s="191"/>
      <c r="V310" s="191"/>
      <c r="W310" s="189"/>
      <c r="X310" s="191"/>
      <c r="Y310" s="191"/>
      <c r="Z310" s="191"/>
      <c r="AA310" s="189"/>
      <c r="AB310" s="191"/>
      <c r="AC310" s="191"/>
      <c r="AD310" s="191"/>
      <c r="AE310" s="191"/>
      <c r="AF310" s="191"/>
      <c r="AG310" s="191"/>
      <c r="AH310" s="188"/>
      <c r="AI310" s="191"/>
      <c r="AJ310" s="188"/>
      <c r="AK310" s="188"/>
      <c r="AL310" s="188"/>
      <c r="AM310" s="188"/>
      <c r="AN310" s="188"/>
      <c r="AO310" s="189"/>
      <c r="AP310" s="188"/>
      <c r="AQ310" s="188"/>
      <c r="AR310" s="188"/>
      <c r="AS310" s="188"/>
      <c r="AT310" s="188"/>
      <c r="AU310" s="188"/>
      <c r="AV310" s="188"/>
      <c r="AW310" s="188"/>
      <c r="AX310" s="188"/>
      <c r="AY310" s="188"/>
      <c r="AZ310" s="188"/>
      <c r="BA310" s="188"/>
      <c r="BB310" s="188"/>
      <c r="BC310" s="188"/>
      <c r="BD310" s="188"/>
      <c r="BE310" s="188"/>
      <c r="BF310" s="188"/>
    </row>
    <row r="311" spans="1:58">
      <c r="A311" s="188"/>
      <c r="B311" s="189"/>
      <c r="C311" s="188"/>
      <c r="D311" s="188"/>
      <c r="E311" s="188"/>
      <c r="F311" s="188"/>
      <c r="G311" s="188"/>
      <c r="H311" s="190"/>
      <c r="I311" s="190"/>
      <c r="J311" s="190"/>
      <c r="K311" s="189"/>
      <c r="L311" s="190"/>
      <c r="M311" s="190"/>
      <c r="N311" s="190"/>
      <c r="O311" s="190"/>
      <c r="P311" s="188"/>
      <c r="Q311" s="190"/>
      <c r="R311" s="188"/>
      <c r="S311" s="188"/>
      <c r="T311" s="191"/>
      <c r="U311" s="191"/>
      <c r="V311" s="191"/>
      <c r="W311" s="189"/>
      <c r="X311" s="191"/>
      <c r="Y311" s="191"/>
      <c r="Z311" s="191"/>
      <c r="AA311" s="189"/>
      <c r="AB311" s="191"/>
      <c r="AC311" s="191"/>
      <c r="AD311" s="191"/>
      <c r="AE311" s="191"/>
      <c r="AF311" s="191"/>
      <c r="AG311" s="191"/>
      <c r="AH311" s="188"/>
      <c r="AI311" s="191"/>
      <c r="AJ311" s="188"/>
      <c r="AK311" s="188"/>
      <c r="AL311" s="188"/>
      <c r="AM311" s="188"/>
      <c r="AN311" s="188"/>
      <c r="AO311" s="189"/>
      <c r="AP311" s="188"/>
      <c r="AQ311" s="188"/>
      <c r="AR311" s="188"/>
      <c r="AS311" s="188"/>
      <c r="AT311" s="188"/>
      <c r="AU311" s="188"/>
      <c r="AV311" s="188"/>
      <c r="AW311" s="188"/>
      <c r="AX311" s="188"/>
      <c r="AY311" s="188"/>
      <c r="AZ311" s="188"/>
      <c r="BA311" s="188"/>
      <c r="BB311" s="188"/>
      <c r="BC311" s="188"/>
      <c r="BD311" s="188"/>
      <c r="BE311" s="188"/>
      <c r="BF311" s="188"/>
    </row>
    <row r="312" spans="1:58">
      <c r="A312" s="188"/>
      <c r="B312" s="189"/>
      <c r="C312" s="188"/>
      <c r="D312" s="188"/>
      <c r="E312" s="188"/>
      <c r="F312" s="188"/>
      <c r="G312" s="188"/>
      <c r="H312" s="190"/>
      <c r="I312" s="190"/>
      <c r="J312" s="190"/>
      <c r="K312" s="189"/>
      <c r="L312" s="190"/>
      <c r="M312" s="190"/>
      <c r="N312" s="190"/>
      <c r="O312" s="190"/>
      <c r="P312" s="188"/>
      <c r="Q312" s="190"/>
      <c r="R312" s="188"/>
      <c r="S312" s="188"/>
      <c r="T312" s="191"/>
      <c r="U312" s="191"/>
      <c r="V312" s="191"/>
      <c r="W312" s="189"/>
      <c r="X312" s="191"/>
      <c r="Y312" s="191"/>
      <c r="Z312" s="191"/>
      <c r="AA312" s="189"/>
      <c r="AB312" s="191"/>
      <c r="AC312" s="191"/>
      <c r="AD312" s="191"/>
      <c r="AE312" s="191"/>
      <c r="AF312" s="191"/>
      <c r="AG312" s="191"/>
      <c r="AH312" s="188"/>
      <c r="AI312" s="191"/>
      <c r="AJ312" s="188"/>
      <c r="AK312" s="188"/>
      <c r="AL312" s="188"/>
      <c r="AM312" s="188"/>
      <c r="AN312" s="188"/>
      <c r="AO312" s="189"/>
      <c r="AP312" s="188"/>
      <c r="AQ312" s="188"/>
      <c r="AR312" s="188"/>
      <c r="AS312" s="188"/>
      <c r="AT312" s="188"/>
      <c r="AU312" s="188"/>
      <c r="AV312" s="188"/>
      <c r="AW312" s="188"/>
      <c r="AX312" s="188"/>
      <c r="AY312" s="188"/>
      <c r="AZ312" s="188"/>
      <c r="BA312" s="188"/>
      <c r="BB312" s="188"/>
      <c r="BC312" s="188"/>
      <c r="BD312" s="188"/>
      <c r="BE312" s="188"/>
      <c r="BF312" s="188"/>
    </row>
    <row r="313" spans="1:58">
      <c r="A313" s="188"/>
      <c r="B313" s="189"/>
      <c r="C313" s="188"/>
      <c r="D313" s="188"/>
      <c r="E313" s="188"/>
      <c r="F313" s="188"/>
      <c r="G313" s="188"/>
      <c r="H313" s="190"/>
      <c r="I313" s="190"/>
      <c r="J313" s="190"/>
      <c r="K313" s="189"/>
      <c r="L313" s="190"/>
      <c r="M313" s="190"/>
      <c r="N313" s="190"/>
      <c r="O313" s="190"/>
      <c r="P313" s="188"/>
      <c r="Q313" s="190"/>
      <c r="R313" s="188"/>
      <c r="S313" s="188"/>
      <c r="T313" s="191"/>
      <c r="U313" s="191"/>
      <c r="V313" s="191"/>
      <c r="W313" s="189"/>
      <c r="X313" s="191"/>
      <c r="Y313" s="191"/>
      <c r="Z313" s="191"/>
      <c r="AA313" s="189"/>
      <c r="AB313" s="191"/>
      <c r="AC313" s="191"/>
      <c r="AD313" s="191"/>
      <c r="AE313" s="191"/>
      <c r="AF313" s="191"/>
      <c r="AG313" s="191"/>
      <c r="AH313" s="188"/>
      <c r="AI313" s="191"/>
      <c r="AJ313" s="188"/>
      <c r="AK313" s="188"/>
      <c r="AL313" s="188"/>
      <c r="AM313" s="188"/>
      <c r="AN313" s="188"/>
      <c r="AO313" s="189"/>
      <c r="AP313" s="188"/>
      <c r="AQ313" s="188"/>
      <c r="AR313" s="188"/>
      <c r="AS313" s="188"/>
      <c r="AT313" s="188"/>
      <c r="AU313" s="188"/>
      <c r="AV313" s="188"/>
      <c r="AW313" s="188"/>
      <c r="AX313" s="188"/>
      <c r="AY313" s="188"/>
      <c r="AZ313" s="188"/>
      <c r="BA313" s="188"/>
      <c r="BB313" s="188"/>
      <c r="BC313" s="188"/>
      <c r="BD313" s="188"/>
      <c r="BE313" s="188"/>
      <c r="BF313" s="188"/>
    </row>
    <row r="314" spans="1:58">
      <c r="A314" s="188"/>
      <c r="B314" s="189"/>
      <c r="C314" s="188"/>
      <c r="D314" s="188"/>
      <c r="E314" s="188"/>
      <c r="F314" s="188"/>
      <c r="G314" s="188"/>
      <c r="H314" s="190"/>
      <c r="I314" s="190"/>
      <c r="J314" s="190"/>
      <c r="K314" s="189"/>
      <c r="L314" s="190"/>
      <c r="M314" s="190"/>
      <c r="N314" s="190"/>
      <c r="O314" s="190"/>
      <c r="P314" s="188"/>
      <c r="Q314" s="190"/>
      <c r="R314" s="188"/>
      <c r="S314" s="188"/>
      <c r="T314" s="191"/>
      <c r="U314" s="191"/>
      <c r="V314" s="191"/>
      <c r="W314" s="189"/>
      <c r="X314" s="191"/>
      <c r="Y314" s="191"/>
      <c r="Z314" s="191"/>
      <c r="AA314" s="189"/>
      <c r="AB314" s="191"/>
      <c r="AC314" s="191"/>
      <c r="AD314" s="191"/>
      <c r="AE314" s="191"/>
      <c r="AF314" s="191"/>
      <c r="AG314" s="191"/>
      <c r="AH314" s="188"/>
      <c r="AI314" s="191"/>
      <c r="AJ314" s="188"/>
      <c r="AK314" s="188"/>
      <c r="AL314" s="188"/>
      <c r="AM314" s="188"/>
      <c r="AN314" s="188"/>
      <c r="AO314" s="189"/>
      <c r="AP314" s="188"/>
      <c r="AQ314" s="188"/>
      <c r="AR314" s="188"/>
      <c r="AS314" s="188"/>
      <c r="AT314" s="188"/>
      <c r="AU314" s="188"/>
      <c r="AV314" s="188"/>
      <c r="AW314" s="188"/>
      <c r="AX314" s="188"/>
      <c r="AY314" s="188"/>
      <c r="AZ314" s="188"/>
      <c r="BA314" s="188"/>
      <c r="BB314" s="188"/>
      <c r="BC314" s="188"/>
      <c r="BD314" s="188"/>
      <c r="BE314" s="188"/>
      <c r="BF314" s="188"/>
    </row>
    <row r="315" spans="1:58">
      <c r="A315" s="188"/>
      <c r="B315" s="189"/>
      <c r="C315" s="188"/>
      <c r="D315" s="188"/>
      <c r="E315" s="188"/>
      <c r="F315" s="188"/>
      <c r="G315" s="188"/>
      <c r="H315" s="190"/>
      <c r="I315" s="190"/>
      <c r="J315" s="190"/>
      <c r="K315" s="189"/>
      <c r="L315" s="190"/>
      <c r="M315" s="190"/>
      <c r="N315" s="190"/>
      <c r="O315" s="190"/>
      <c r="P315" s="188"/>
      <c r="Q315" s="190"/>
      <c r="R315" s="188"/>
      <c r="S315" s="188"/>
      <c r="T315" s="191"/>
      <c r="U315" s="191"/>
      <c r="V315" s="191"/>
      <c r="W315" s="189"/>
      <c r="X315" s="191"/>
      <c r="Y315" s="191"/>
      <c r="Z315" s="191"/>
      <c r="AA315" s="189"/>
      <c r="AB315" s="191"/>
      <c r="AC315" s="191"/>
      <c r="AD315" s="191"/>
      <c r="AE315" s="191"/>
      <c r="AF315" s="191"/>
      <c r="AG315" s="191"/>
      <c r="AH315" s="188"/>
      <c r="AI315" s="191"/>
      <c r="AJ315" s="188"/>
      <c r="AK315" s="188"/>
      <c r="AL315" s="188"/>
      <c r="AM315" s="188"/>
      <c r="AN315" s="188"/>
      <c r="AO315" s="189"/>
      <c r="AP315" s="188"/>
      <c r="AQ315" s="188"/>
      <c r="AR315" s="188"/>
      <c r="AS315" s="188"/>
      <c r="AT315" s="188"/>
      <c r="AU315" s="188"/>
      <c r="AV315" s="188"/>
      <c r="AW315" s="188"/>
      <c r="AX315" s="188"/>
      <c r="AY315" s="188"/>
      <c r="AZ315" s="188"/>
      <c r="BA315" s="188"/>
      <c r="BB315" s="188"/>
      <c r="BC315" s="188"/>
      <c r="BD315" s="188"/>
      <c r="BE315" s="188"/>
      <c r="BF315" s="188"/>
    </row>
    <row r="316" spans="1:58">
      <c r="A316" s="188"/>
      <c r="B316" s="189"/>
      <c r="C316" s="188"/>
      <c r="D316" s="188"/>
      <c r="E316" s="188"/>
      <c r="F316" s="188"/>
      <c r="G316" s="188"/>
      <c r="H316" s="190"/>
      <c r="I316" s="190"/>
      <c r="J316" s="190"/>
      <c r="K316" s="189"/>
      <c r="L316" s="190"/>
      <c r="M316" s="190"/>
      <c r="N316" s="190"/>
      <c r="O316" s="190"/>
      <c r="P316" s="188"/>
      <c r="Q316" s="190"/>
      <c r="R316" s="188"/>
      <c r="S316" s="188"/>
      <c r="T316" s="191"/>
      <c r="U316" s="191"/>
      <c r="V316" s="191"/>
      <c r="W316" s="189"/>
      <c r="X316" s="191"/>
      <c r="Y316" s="191"/>
      <c r="Z316" s="191"/>
      <c r="AA316" s="189"/>
      <c r="AB316" s="191"/>
      <c r="AC316" s="191"/>
      <c r="AD316" s="191"/>
      <c r="AE316" s="191"/>
      <c r="AF316" s="191"/>
      <c r="AG316" s="191"/>
      <c r="AH316" s="188"/>
      <c r="AI316" s="191"/>
      <c r="AJ316" s="188"/>
      <c r="AK316" s="188"/>
      <c r="AL316" s="188"/>
      <c r="AM316" s="188"/>
      <c r="AN316" s="188"/>
      <c r="AO316" s="189"/>
      <c r="AP316" s="188"/>
      <c r="AQ316" s="188"/>
      <c r="AR316" s="188"/>
      <c r="AS316" s="188"/>
      <c r="AT316" s="188"/>
      <c r="AU316" s="188"/>
      <c r="AV316" s="188"/>
      <c r="AW316" s="188"/>
      <c r="AX316" s="188"/>
      <c r="AY316" s="188"/>
      <c r="AZ316" s="188"/>
      <c r="BA316" s="188"/>
      <c r="BB316" s="188"/>
      <c r="BC316" s="188"/>
      <c r="BD316" s="188"/>
      <c r="BE316" s="188"/>
      <c r="BF316" s="188"/>
    </row>
    <row r="317" spans="1:58">
      <c r="A317" s="188"/>
      <c r="B317" s="189"/>
      <c r="C317" s="188"/>
      <c r="D317" s="188"/>
      <c r="E317" s="188"/>
      <c r="F317" s="188"/>
      <c r="G317" s="188"/>
      <c r="H317" s="190"/>
      <c r="I317" s="190"/>
      <c r="J317" s="190"/>
      <c r="K317" s="189"/>
      <c r="L317" s="190"/>
      <c r="M317" s="190"/>
      <c r="N317" s="190"/>
      <c r="O317" s="190"/>
      <c r="P317" s="188"/>
      <c r="Q317" s="190"/>
      <c r="R317" s="188"/>
      <c r="S317" s="188"/>
      <c r="T317" s="191"/>
      <c r="U317" s="191"/>
      <c r="V317" s="191"/>
      <c r="W317" s="189"/>
      <c r="X317" s="191"/>
      <c r="Y317" s="191"/>
      <c r="Z317" s="191"/>
      <c r="AA317" s="189"/>
      <c r="AB317" s="191"/>
      <c r="AC317" s="191"/>
      <c r="AD317" s="191"/>
      <c r="AE317" s="191"/>
      <c r="AF317" s="191"/>
      <c r="AG317" s="191"/>
      <c r="AH317" s="188"/>
      <c r="AI317" s="191"/>
      <c r="AJ317" s="188"/>
      <c r="AK317" s="188"/>
      <c r="AL317" s="188"/>
      <c r="AM317" s="188"/>
      <c r="AN317" s="188"/>
      <c r="AO317" s="189"/>
      <c r="AP317" s="188"/>
      <c r="AQ317" s="188"/>
      <c r="AR317" s="188"/>
      <c r="AS317" s="188"/>
      <c r="AT317" s="188"/>
      <c r="AU317" s="188"/>
      <c r="AV317" s="188"/>
      <c r="AW317" s="188"/>
      <c r="AX317" s="188"/>
      <c r="AY317" s="188"/>
      <c r="AZ317" s="188"/>
      <c r="BA317" s="188"/>
      <c r="BB317" s="188"/>
      <c r="BC317" s="188"/>
      <c r="BD317" s="188"/>
      <c r="BE317" s="188"/>
      <c r="BF317" s="188"/>
    </row>
    <row r="318" spans="1:58">
      <c r="A318" s="188"/>
      <c r="B318" s="189"/>
      <c r="C318" s="188"/>
      <c r="D318" s="188"/>
      <c r="E318" s="188"/>
      <c r="F318" s="188"/>
      <c r="G318" s="188"/>
      <c r="H318" s="190"/>
      <c r="I318" s="190"/>
      <c r="J318" s="190"/>
      <c r="K318" s="189"/>
      <c r="L318" s="190"/>
      <c r="M318" s="190"/>
      <c r="N318" s="190"/>
      <c r="O318" s="190"/>
      <c r="P318" s="188"/>
      <c r="Q318" s="190"/>
      <c r="R318" s="188"/>
      <c r="S318" s="188"/>
      <c r="T318" s="191"/>
      <c r="U318" s="191"/>
      <c r="V318" s="191"/>
      <c r="W318" s="189"/>
      <c r="X318" s="191"/>
      <c r="Y318" s="191"/>
      <c r="Z318" s="191"/>
      <c r="AA318" s="189"/>
      <c r="AB318" s="191"/>
      <c r="AC318" s="191"/>
      <c r="AD318" s="191"/>
      <c r="AE318" s="191"/>
      <c r="AF318" s="191"/>
      <c r="AG318" s="191"/>
      <c r="AH318" s="188"/>
      <c r="AI318" s="191"/>
      <c r="AJ318" s="188"/>
      <c r="AK318" s="188"/>
      <c r="AL318" s="188"/>
      <c r="AM318" s="188"/>
      <c r="AN318" s="188"/>
      <c r="AO318" s="189"/>
      <c r="AP318" s="188"/>
      <c r="AQ318" s="188"/>
      <c r="AR318" s="188"/>
      <c r="AS318" s="188"/>
      <c r="AT318" s="188"/>
      <c r="AU318" s="188"/>
      <c r="AV318" s="188"/>
      <c r="AW318" s="188"/>
      <c r="AX318" s="188"/>
      <c r="AY318" s="188"/>
      <c r="AZ318" s="188"/>
      <c r="BA318" s="188"/>
      <c r="BB318" s="188"/>
      <c r="BC318" s="188"/>
      <c r="BD318" s="188"/>
      <c r="BE318" s="188"/>
      <c r="BF318" s="188"/>
    </row>
    <row r="319" spans="1:58">
      <c r="A319" s="188"/>
      <c r="B319" s="189"/>
      <c r="C319" s="188"/>
      <c r="D319" s="188"/>
      <c r="E319" s="188"/>
      <c r="F319" s="188"/>
      <c r="G319" s="188"/>
      <c r="H319" s="190"/>
      <c r="I319" s="190"/>
      <c r="J319" s="190"/>
      <c r="K319" s="189"/>
      <c r="L319" s="190"/>
      <c r="M319" s="190"/>
      <c r="N319" s="190"/>
      <c r="O319" s="190"/>
      <c r="P319" s="188"/>
      <c r="Q319" s="190"/>
      <c r="R319" s="188"/>
      <c r="S319" s="188"/>
      <c r="T319" s="191"/>
      <c r="U319" s="191"/>
      <c r="V319" s="191"/>
      <c r="W319" s="189"/>
      <c r="X319" s="191"/>
      <c r="Y319" s="191"/>
      <c r="Z319" s="191"/>
      <c r="AA319" s="189"/>
      <c r="AB319" s="191"/>
      <c r="AC319" s="191"/>
      <c r="AD319" s="191"/>
      <c r="AE319" s="191"/>
      <c r="AF319" s="191"/>
      <c r="AG319" s="191"/>
      <c r="AH319" s="188"/>
      <c r="AI319" s="191"/>
      <c r="AJ319" s="188"/>
      <c r="AK319" s="188"/>
      <c r="AL319" s="188"/>
      <c r="AM319" s="188"/>
      <c r="AN319" s="188"/>
      <c r="AO319" s="189"/>
      <c r="AP319" s="188"/>
      <c r="AQ319" s="188"/>
      <c r="AR319" s="188"/>
      <c r="AS319" s="188"/>
      <c r="AT319" s="188"/>
      <c r="AU319" s="188"/>
      <c r="AV319" s="188"/>
      <c r="AW319" s="188"/>
      <c r="AX319" s="188"/>
      <c r="AY319" s="188"/>
      <c r="AZ319" s="188"/>
      <c r="BA319" s="188"/>
      <c r="BB319" s="188"/>
      <c r="BC319" s="188"/>
      <c r="BD319" s="188"/>
      <c r="BE319" s="188"/>
      <c r="BF319" s="188"/>
    </row>
    <row r="320" spans="1:58">
      <c r="A320" s="188"/>
      <c r="B320" s="189"/>
      <c r="C320" s="188"/>
      <c r="D320" s="188"/>
      <c r="E320" s="188"/>
      <c r="F320" s="188"/>
      <c r="G320" s="188"/>
      <c r="H320" s="190"/>
      <c r="I320" s="190"/>
      <c r="J320" s="190"/>
      <c r="K320" s="189"/>
      <c r="L320" s="190"/>
      <c r="M320" s="190"/>
      <c r="N320" s="190"/>
      <c r="O320" s="190"/>
      <c r="P320" s="188"/>
      <c r="Q320" s="190"/>
      <c r="R320" s="188"/>
      <c r="S320" s="188"/>
      <c r="T320" s="191"/>
      <c r="U320" s="191"/>
      <c r="V320" s="191"/>
      <c r="W320" s="189"/>
      <c r="X320" s="191"/>
      <c r="Y320" s="191"/>
      <c r="Z320" s="191"/>
      <c r="AA320" s="189"/>
      <c r="AB320" s="191"/>
      <c r="AC320" s="191"/>
      <c r="AD320" s="191"/>
      <c r="AE320" s="191"/>
      <c r="AF320" s="191"/>
      <c r="AG320" s="191"/>
      <c r="AH320" s="188"/>
      <c r="AI320" s="191"/>
      <c r="AJ320" s="188"/>
      <c r="AK320" s="188"/>
      <c r="AL320" s="188"/>
      <c r="AM320" s="188"/>
      <c r="AN320" s="188"/>
      <c r="AO320" s="189"/>
      <c r="AP320" s="188"/>
      <c r="AQ320" s="188"/>
      <c r="AR320" s="188"/>
      <c r="AS320" s="188"/>
      <c r="AT320" s="188"/>
      <c r="AU320" s="188"/>
      <c r="AV320" s="188"/>
      <c r="AW320" s="188"/>
      <c r="AX320" s="188"/>
      <c r="AY320" s="188"/>
      <c r="AZ320" s="188"/>
      <c r="BA320" s="188"/>
      <c r="BB320" s="188"/>
      <c r="BC320" s="188"/>
      <c r="BD320" s="188"/>
      <c r="BE320" s="188"/>
      <c r="BF320" s="188"/>
    </row>
    <row r="321" spans="1:58">
      <c r="A321" s="188"/>
      <c r="B321" s="189"/>
      <c r="C321" s="188"/>
      <c r="D321" s="188"/>
      <c r="E321" s="188"/>
      <c r="F321" s="188"/>
      <c r="G321" s="188"/>
      <c r="H321" s="190"/>
      <c r="I321" s="190"/>
      <c r="J321" s="190"/>
      <c r="K321" s="189"/>
      <c r="L321" s="190"/>
      <c r="M321" s="190"/>
      <c r="N321" s="190"/>
      <c r="O321" s="190"/>
      <c r="P321" s="188"/>
      <c r="Q321" s="190"/>
      <c r="R321" s="188"/>
      <c r="S321" s="188"/>
      <c r="T321" s="191"/>
      <c r="U321" s="191"/>
      <c r="V321" s="191"/>
      <c r="W321" s="189"/>
      <c r="X321" s="191"/>
      <c r="Y321" s="191"/>
      <c r="Z321" s="191"/>
      <c r="AA321" s="189"/>
      <c r="AB321" s="191"/>
      <c r="AC321" s="191"/>
      <c r="AD321" s="191"/>
      <c r="AE321" s="191"/>
      <c r="AF321" s="191"/>
      <c r="AG321" s="191"/>
      <c r="AH321" s="188"/>
      <c r="AI321" s="191"/>
      <c r="AJ321" s="188"/>
      <c r="AK321" s="188"/>
      <c r="AL321" s="188"/>
      <c r="AM321" s="188"/>
      <c r="AN321" s="188"/>
      <c r="AO321" s="189"/>
      <c r="AP321" s="188"/>
      <c r="AQ321" s="188"/>
      <c r="AR321" s="188"/>
      <c r="AS321" s="188"/>
      <c r="AT321" s="188"/>
      <c r="AU321" s="188"/>
      <c r="AV321" s="188"/>
      <c r="AW321" s="188"/>
      <c r="AX321" s="188"/>
      <c r="AY321" s="188"/>
      <c r="AZ321" s="188"/>
      <c r="BA321" s="188"/>
      <c r="BB321" s="188"/>
      <c r="BC321" s="188"/>
      <c r="BD321" s="188"/>
      <c r="BE321" s="188"/>
      <c r="BF321" s="188"/>
    </row>
    <row r="322" spans="1:58">
      <c r="A322" s="188"/>
      <c r="B322" s="189"/>
      <c r="C322" s="188"/>
      <c r="D322" s="188"/>
      <c r="E322" s="188"/>
      <c r="F322" s="188"/>
      <c r="G322" s="188"/>
      <c r="H322" s="190"/>
      <c r="I322" s="190"/>
      <c r="J322" s="190"/>
      <c r="K322" s="189"/>
      <c r="L322" s="190"/>
      <c r="M322" s="190"/>
      <c r="N322" s="190"/>
      <c r="O322" s="190"/>
      <c r="P322" s="188"/>
      <c r="Q322" s="190"/>
      <c r="R322" s="188"/>
      <c r="S322" s="188"/>
      <c r="T322" s="191"/>
      <c r="U322" s="191"/>
      <c r="V322" s="191"/>
      <c r="W322" s="189"/>
      <c r="X322" s="191"/>
      <c r="Y322" s="191"/>
      <c r="Z322" s="191"/>
      <c r="AA322" s="189"/>
      <c r="AB322" s="191"/>
      <c r="AC322" s="191"/>
      <c r="AD322" s="191"/>
      <c r="AE322" s="191"/>
      <c r="AF322" s="191"/>
      <c r="AG322" s="191"/>
      <c r="AH322" s="188"/>
      <c r="AI322" s="191"/>
      <c r="AJ322" s="188"/>
      <c r="AK322" s="188"/>
      <c r="AL322" s="188"/>
      <c r="AM322" s="188"/>
      <c r="AN322" s="188"/>
      <c r="AO322" s="189"/>
      <c r="AP322" s="188"/>
      <c r="AQ322" s="188"/>
      <c r="AR322" s="188"/>
      <c r="AS322" s="188"/>
      <c r="AT322" s="188"/>
      <c r="AU322" s="188"/>
      <c r="AV322" s="188"/>
      <c r="AW322" s="188"/>
      <c r="AX322" s="188"/>
      <c r="AY322" s="188"/>
      <c r="AZ322" s="188"/>
      <c r="BA322" s="188"/>
      <c r="BB322" s="188"/>
      <c r="BC322" s="188"/>
      <c r="BD322" s="188"/>
      <c r="BE322" s="188"/>
      <c r="BF322" s="188"/>
    </row>
    <row r="323" spans="1:58">
      <c r="A323" s="188"/>
      <c r="B323" s="189"/>
      <c r="C323" s="188"/>
      <c r="D323" s="188"/>
      <c r="E323" s="188"/>
      <c r="F323" s="188"/>
      <c r="G323" s="188"/>
      <c r="H323" s="190"/>
      <c r="I323" s="190"/>
      <c r="J323" s="190"/>
      <c r="K323" s="189"/>
      <c r="L323" s="190"/>
      <c r="M323" s="190"/>
      <c r="N323" s="190"/>
      <c r="O323" s="190"/>
      <c r="P323" s="188"/>
      <c r="Q323" s="190"/>
      <c r="R323" s="188"/>
      <c r="S323" s="188"/>
      <c r="T323" s="191"/>
      <c r="U323" s="191"/>
      <c r="V323" s="191"/>
      <c r="W323" s="189"/>
      <c r="X323" s="191"/>
      <c r="Y323" s="191"/>
      <c r="Z323" s="191"/>
      <c r="AA323" s="189"/>
      <c r="AB323" s="191"/>
      <c r="AC323" s="191"/>
      <c r="AD323" s="191"/>
      <c r="AE323" s="191"/>
      <c r="AF323" s="191"/>
      <c r="AG323" s="191"/>
      <c r="AH323" s="188"/>
      <c r="AI323" s="191"/>
      <c r="AJ323" s="188"/>
      <c r="AK323" s="188"/>
      <c r="AL323" s="188"/>
      <c r="AM323" s="188"/>
      <c r="AN323" s="188"/>
      <c r="AO323" s="189"/>
      <c r="AP323" s="188"/>
      <c r="AQ323" s="188"/>
      <c r="AR323" s="188"/>
      <c r="AS323" s="188"/>
      <c r="AT323" s="188"/>
      <c r="AU323" s="188"/>
      <c r="AV323" s="188"/>
      <c r="AW323" s="188"/>
      <c r="AX323" s="188"/>
      <c r="AY323" s="188"/>
      <c r="AZ323" s="188"/>
      <c r="BA323" s="188"/>
      <c r="BB323" s="188"/>
      <c r="BC323" s="188"/>
      <c r="BD323" s="188"/>
      <c r="BE323" s="188"/>
      <c r="BF323" s="188"/>
    </row>
    <row r="324" spans="1:58">
      <c r="A324" s="188"/>
      <c r="B324" s="189"/>
      <c r="C324" s="188"/>
      <c r="D324" s="188"/>
      <c r="E324" s="188"/>
      <c r="F324" s="188"/>
      <c r="G324" s="188"/>
      <c r="H324" s="190"/>
      <c r="I324" s="190"/>
      <c r="J324" s="190"/>
      <c r="K324" s="189"/>
      <c r="L324" s="190"/>
      <c r="M324" s="190"/>
      <c r="N324" s="190"/>
      <c r="O324" s="190"/>
      <c r="P324" s="188"/>
      <c r="Q324" s="190"/>
      <c r="R324" s="188"/>
      <c r="S324" s="188"/>
      <c r="T324" s="191"/>
      <c r="U324" s="191"/>
      <c r="V324" s="191"/>
      <c r="W324" s="189"/>
      <c r="X324" s="191"/>
      <c r="Y324" s="191"/>
      <c r="Z324" s="191"/>
      <c r="AA324" s="189"/>
      <c r="AB324" s="191"/>
      <c r="AC324" s="191"/>
      <c r="AD324" s="191"/>
      <c r="AE324" s="191"/>
      <c r="AF324" s="191"/>
      <c r="AG324" s="191"/>
      <c r="AH324" s="188"/>
      <c r="AI324" s="191"/>
      <c r="AJ324" s="188"/>
      <c r="AK324" s="188"/>
      <c r="AL324" s="188"/>
      <c r="AM324" s="188"/>
      <c r="AN324" s="188"/>
      <c r="AO324" s="189"/>
      <c r="AP324" s="188"/>
      <c r="AQ324" s="188"/>
      <c r="AR324" s="188"/>
      <c r="AS324" s="188"/>
      <c r="AT324" s="188"/>
      <c r="AU324" s="188"/>
      <c r="AV324" s="188"/>
      <c r="AW324" s="188"/>
      <c r="AX324" s="188"/>
      <c r="AY324" s="188"/>
      <c r="AZ324" s="188"/>
      <c r="BA324" s="188"/>
      <c r="BB324" s="188"/>
      <c r="BC324" s="188"/>
      <c r="BD324" s="188"/>
      <c r="BE324" s="188"/>
      <c r="BF324" s="188"/>
    </row>
    <row r="325" spans="1:58">
      <c r="A325" s="188"/>
      <c r="B325" s="189"/>
      <c r="C325" s="188"/>
      <c r="D325" s="188"/>
      <c r="E325" s="188"/>
      <c r="F325" s="188"/>
      <c r="G325" s="188"/>
      <c r="H325" s="190"/>
      <c r="I325" s="190"/>
      <c r="J325" s="190"/>
      <c r="K325" s="189"/>
      <c r="L325" s="190"/>
      <c r="M325" s="190"/>
      <c r="N325" s="190"/>
      <c r="O325" s="190"/>
      <c r="P325" s="188"/>
      <c r="Q325" s="190"/>
      <c r="R325" s="188"/>
      <c r="S325" s="188"/>
      <c r="T325" s="191"/>
      <c r="U325" s="191"/>
      <c r="V325" s="191"/>
      <c r="W325" s="189"/>
      <c r="X325" s="191"/>
      <c r="Y325" s="191"/>
      <c r="Z325" s="191"/>
      <c r="AA325" s="189"/>
      <c r="AB325" s="191"/>
      <c r="AC325" s="191"/>
      <c r="AD325" s="191"/>
      <c r="AE325" s="191"/>
      <c r="AF325" s="191"/>
      <c r="AG325" s="191"/>
      <c r="AH325" s="188"/>
      <c r="AI325" s="191"/>
      <c r="AJ325" s="188"/>
      <c r="AK325" s="188"/>
      <c r="AL325" s="188"/>
      <c r="AM325" s="188"/>
      <c r="AN325" s="188"/>
      <c r="AO325" s="189"/>
      <c r="AP325" s="188"/>
      <c r="AQ325" s="188"/>
      <c r="AR325" s="188"/>
      <c r="AS325" s="188"/>
      <c r="AT325" s="188"/>
      <c r="AU325" s="188"/>
      <c r="AV325" s="188"/>
      <c r="AW325" s="188"/>
      <c r="AX325" s="188"/>
      <c r="AY325" s="188"/>
      <c r="AZ325" s="188"/>
      <c r="BA325" s="188"/>
      <c r="BB325" s="188"/>
      <c r="BC325" s="188"/>
      <c r="BD325" s="188"/>
      <c r="BE325" s="188"/>
      <c r="BF325" s="188"/>
    </row>
    <row r="326" spans="1:58">
      <c r="A326" s="188"/>
      <c r="B326" s="189"/>
      <c r="C326" s="188"/>
      <c r="D326" s="188"/>
      <c r="E326" s="188"/>
      <c r="F326" s="188"/>
      <c r="G326" s="188"/>
      <c r="H326" s="190"/>
      <c r="I326" s="190"/>
      <c r="J326" s="190"/>
      <c r="K326" s="189"/>
      <c r="L326" s="190"/>
      <c r="M326" s="190"/>
      <c r="N326" s="190"/>
      <c r="O326" s="190"/>
      <c r="P326" s="188"/>
      <c r="Q326" s="190"/>
      <c r="R326" s="188"/>
      <c r="S326" s="188"/>
      <c r="T326" s="191"/>
      <c r="U326" s="191"/>
      <c r="V326" s="191"/>
      <c r="W326" s="189"/>
      <c r="X326" s="191"/>
      <c r="Y326" s="191"/>
      <c r="Z326" s="191"/>
      <c r="AA326" s="189"/>
      <c r="AB326" s="191"/>
      <c r="AC326" s="191"/>
      <c r="AD326" s="191"/>
      <c r="AE326" s="191"/>
      <c r="AF326" s="191"/>
      <c r="AG326" s="191"/>
      <c r="AH326" s="188"/>
      <c r="AI326" s="191"/>
      <c r="AJ326" s="188"/>
      <c r="AK326" s="188"/>
      <c r="AL326" s="188"/>
      <c r="AM326" s="188"/>
      <c r="AN326" s="188"/>
      <c r="AO326" s="189"/>
      <c r="AP326" s="188"/>
      <c r="AQ326" s="188"/>
      <c r="AR326" s="188"/>
      <c r="AS326" s="188"/>
      <c r="AT326" s="188"/>
      <c r="AU326" s="188"/>
      <c r="AV326" s="188"/>
      <c r="AW326" s="188"/>
      <c r="AX326" s="188"/>
      <c r="AY326" s="188"/>
      <c r="AZ326" s="188"/>
      <c r="BA326" s="188"/>
      <c r="BB326" s="188"/>
      <c r="BC326" s="188"/>
      <c r="BD326" s="188"/>
      <c r="BE326" s="188"/>
      <c r="BF326" s="188"/>
    </row>
    <row r="327" spans="1:58">
      <c r="A327" s="188"/>
      <c r="B327" s="189"/>
      <c r="C327" s="188"/>
      <c r="D327" s="188"/>
      <c r="E327" s="188"/>
      <c r="F327" s="188"/>
      <c r="G327" s="188"/>
      <c r="H327" s="190"/>
      <c r="I327" s="190"/>
      <c r="J327" s="190"/>
      <c r="K327" s="189"/>
      <c r="L327" s="190"/>
      <c r="M327" s="190"/>
      <c r="N327" s="190"/>
      <c r="O327" s="190"/>
      <c r="P327" s="188"/>
      <c r="Q327" s="190"/>
      <c r="R327" s="188"/>
      <c r="S327" s="188"/>
      <c r="T327" s="191"/>
      <c r="U327" s="191"/>
      <c r="V327" s="191"/>
      <c r="W327" s="189"/>
      <c r="X327" s="191"/>
      <c r="Y327" s="191"/>
      <c r="Z327" s="191"/>
      <c r="AA327" s="189"/>
      <c r="AB327" s="191"/>
      <c r="AC327" s="191"/>
      <c r="AD327" s="191"/>
      <c r="AE327" s="191"/>
      <c r="AF327" s="191"/>
      <c r="AG327" s="191"/>
      <c r="AH327" s="188"/>
      <c r="AI327" s="191"/>
      <c r="AJ327" s="188"/>
      <c r="AK327" s="188"/>
      <c r="AL327" s="188"/>
      <c r="AM327" s="188"/>
      <c r="AN327" s="188"/>
      <c r="AO327" s="189"/>
      <c r="AP327" s="188"/>
      <c r="AQ327" s="188"/>
      <c r="AR327" s="188"/>
      <c r="AS327" s="188"/>
      <c r="AT327" s="188"/>
      <c r="AU327" s="188"/>
      <c r="AV327" s="188"/>
      <c r="AW327" s="188"/>
      <c r="AX327" s="188"/>
      <c r="AY327" s="188"/>
      <c r="AZ327" s="188"/>
      <c r="BA327" s="188"/>
      <c r="BB327" s="188"/>
      <c r="BC327" s="188"/>
      <c r="BD327" s="188"/>
      <c r="BE327" s="188"/>
      <c r="BF327" s="188"/>
    </row>
    <row r="328" spans="1:58">
      <c r="A328" s="188"/>
      <c r="B328" s="189"/>
      <c r="C328" s="188"/>
      <c r="D328" s="188"/>
      <c r="E328" s="188"/>
      <c r="F328" s="188"/>
      <c r="G328" s="188"/>
      <c r="H328" s="190"/>
      <c r="I328" s="190"/>
      <c r="J328" s="190"/>
      <c r="K328" s="189"/>
      <c r="L328" s="190"/>
      <c r="M328" s="190"/>
      <c r="N328" s="190"/>
      <c r="O328" s="190"/>
      <c r="P328" s="188"/>
      <c r="Q328" s="190"/>
      <c r="R328" s="188"/>
      <c r="S328" s="188"/>
      <c r="T328" s="191"/>
      <c r="U328" s="191"/>
      <c r="V328" s="191"/>
      <c r="W328" s="189"/>
      <c r="X328" s="191"/>
      <c r="Y328" s="191"/>
      <c r="Z328" s="191"/>
      <c r="AA328" s="189"/>
      <c r="AB328" s="191"/>
      <c r="AC328" s="191"/>
      <c r="AD328" s="191"/>
      <c r="AE328" s="191"/>
      <c r="AF328" s="191"/>
      <c r="AG328" s="191"/>
      <c r="AH328" s="188"/>
      <c r="AI328" s="191"/>
      <c r="AJ328" s="188"/>
      <c r="AK328" s="188"/>
      <c r="AL328" s="188"/>
      <c r="AM328" s="188"/>
      <c r="AN328" s="188"/>
      <c r="AO328" s="189"/>
      <c r="AP328" s="188"/>
      <c r="AQ328" s="188"/>
      <c r="AR328" s="188"/>
      <c r="AS328" s="188"/>
      <c r="AT328" s="188"/>
      <c r="AU328" s="188"/>
      <c r="AV328" s="188"/>
      <c r="AW328" s="188"/>
      <c r="AX328" s="188"/>
      <c r="AY328" s="188"/>
      <c r="AZ328" s="188"/>
      <c r="BA328" s="188"/>
      <c r="BB328" s="188"/>
      <c r="BC328" s="188"/>
      <c r="BD328" s="188"/>
      <c r="BE328" s="188"/>
      <c r="BF328" s="188"/>
    </row>
    <row r="329" spans="1:58">
      <c r="A329" s="188"/>
      <c r="B329" s="189"/>
      <c r="C329" s="188"/>
      <c r="D329" s="188"/>
      <c r="E329" s="188"/>
      <c r="F329" s="188"/>
      <c r="G329" s="188"/>
      <c r="H329" s="190"/>
      <c r="I329" s="190"/>
      <c r="J329" s="190"/>
      <c r="K329" s="189"/>
      <c r="L329" s="190"/>
      <c r="M329" s="190"/>
      <c r="N329" s="190"/>
      <c r="O329" s="190"/>
      <c r="P329" s="188"/>
      <c r="Q329" s="190"/>
      <c r="R329" s="188"/>
      <c r="S329" s="188"/>
      <c r="T329" s="191"/>
      <c r="U329" s="191"/>
      <c r="V329" s="191"/>
      <c r="W329" s="189"/>
      <c r="X329" s="191"/>
      <c r="Y329" s="191"/>
      <c r="Z329" s="191"/>
      <c r="AA329" s="189"/>
      <c r="AB329" s="191"/>
      <c r="AC329" s="191"/>
      <c r="AD329" s="191"/>
      <c r="AE329" s="191"/>
      <c r="AF329" s="191"/>
      <c r="AG329" s="191"/>
      <c r="AH329" s="188"/>
      <c r="AI329" s="191"/>
      <c r="AJ329" s="188"/>
      <c r="AK329" s="188"/>
      <c r="AL329" s="188"/>
      <c r="AM329" s="188"/>
      <c r="AN329" s="188"/>
      <c r="AO329" s="189"/>
      <c r="AP329" s="188"/>
      <c r="AQ329" s="188"/>
      <c r="AR329" s="188"/>
      <c r="AS329" s="188"/>
      <c r="AT329" s="188"/>
      <c r="AU329" s="188"/>
      <c r="AV329" s="188"/>
      <c r="AW329" s="188"/>
      <c r="AX329" s="188"/>
      <c r="AY329" s="188"/>
      <c r="AZ329" s="188"/>
      <c r="BA329" s="188"/>
      <c r="BB329" s="188"/>
      <c r="BC329" s="188"/>
      <c r="BD329" s="188"/>
      <c r="BE329" s="188"/>
      <c r="BF329" s="188"/>
    </row>
    <row r="330" spans="1:58">
      <c r="A330" s="188"/>
      <c r="B330" s="189"/>
      <c r="C330" s="188"/>
      <c r="D330" s="188"/>
      <c r="E330" s="188"/>
      <c r="F330" s="188"/>
      <c r="G330" s="188"/>
      <c r="H330" s="190"/>
      <c r="I330" s="190"/>
      <c r="J330" s="190"/>
      <c r="K330" s="189"/>
      <c r="L330" s="190"/>
      <c r="M330" s="190"/>
      <c r="N330" s="190"/>
      <c r="O330" s="190"/>
      <c r="P330" s="188"/>
      <c r="Q330" s="190"/>
      <c r="R330" s="188"/>
      <c r="S330" s="188"/>
      <c r="T330" s="191"/>
      <c r="U330" s="191"/>
      <c r="V330" s="191"/>
      <c r="W330" s="189"/>
      <c r="X330" s="191"/>
      <c r="Y330" s="191"/>
      <c r="Z330" s="191"/>
      <c r="AA330" s="189"/>
      <c r="AB330" s="191"/>
      <c r="AC330" s="191"/>
      <c r="AD330" s="191"/>
      <c r="AE330" s="191"/>
      <c r="AF330" s="191"/>
      <c r="AG330" s="191"/>
      <c r="AH330" s="188"/>
      <c r="AI330" s="191"/>
      <c r="AJ330" s="188"/>
      <c r="AK330" s="188"/>
      <c r="AL330" s="188"/>
      <c r="AM330" s="188"/>
      <c r="AN330" s="188"/>
      <c r="AO330" s="189"/>
      <c r="AP330" s="188"/>
      <c r="AQ330" s="188"/>
      <c r="AR330" s="188"/>
      <c r="AS330" s="188"/>
      <c r="AT330" s="188"/>
      <c r="AU330" s="188"/>
      <c r="AV330" s="188"/>
      <c r="AW330" s="188"/>
      <c r="AX330" s="188"/>
      <c r="AY330" s="188"/>
      <c r="AZ330" s="188"/>
      <c r="BA330" s="188"/>
      <c r="BB330" s="188"/>
      <c r="BC330" s="188"/>
      <c r="BD330" s="188"/>
      <c r="BE330" s="188"/>
      <c r="BF330" s="188"/>
    </row>
    <row r="331" spans="1:58">
      <c r="A331" s="188"/>
      <c r="B331" s="189"/>
      <c r="C331" s="188"/>
      <c r="D331" s="188"/>
      <c r="E331" s="188"/>
      <c r="F331" s="188"/>
      <c r="G331" s="188"/>
      <c r="H331" s="190"/>
      <c r="I331" s="190"/>
      <c r="J331" s="190"/>
      <c r="K331" s="189"/>
      <c r="L331" s="190"/>
      <c r="M331" s="190"/>
      <c r="N331" s="190"/>
      <c r="O331" s="190"/>
      <c r="P331" s="188"/>
      <c r="Q331" s="190"/>
      <c r="R331" s="188"/>
      <c r="S331" s="188"/>
      <c r="T331" s="191"/>
      <c r="U331" s="191"/>
      <c r="V331" s="191"/>
      <c r="W331" s="189"/>
      <c r="X331" s="191"/>
      <c r="Y331" s="191"/>
      <c r="Z331" s="191"/>
      <c r="AA331" s="189"/>
      <c r="AB331" s="191"/>
      <c r="AC331" s="191"/>
      <c r="AD331" s="191"/>
      <c r="AE331" s="191"/>
      <c r="AF331" s="191"/>
      <c r="AG331" s="191"/>
      <c r="AH331" s="188"/>
      <c r="AI331" s="191"/>
      <c r="AJ331" s="188"/>
      <c r="AK331" s="188"/>
      <c r="AL331" s="188"/>
      <c r="AM331" s="188"/>
      <c r="AN331" s="188"/>
      <c r="AO331" s="189"/>
      <c r="AP331" s="188"/>
      <c r="AQ331" s="188"/>
      <c r="AR331" s="188"/>
      <c r="AS331" s="188"/>
      <c r="AT331" s="188"/>
      <c r="AU331" s="188"/>
      <c r="AV331" s="188"/>
      <c r="AW331" s="188"/>
      <c r="AX331" s="188"/>
      <c r="AY331" s="188"/>
      <c r="AZ331" s="188"/>
      <c r="BA331" s="188"/>
      <c r="BB331" s="188"/>
      <c r="BC331" s="188"/>
      <c r="BD331" s="188"/>
      <c r="BE331" s="188"/>
      <c r="BF331" s="188"/>
    </row>
    <row r="332" spans="1:58">
      <c r="A332" s="188"/>
      <c r="B332" s="189"/>
      <c r="C332" s="188"/>
      <c r="D332" s="188"/>
      <c r="E332" s="188"/>
      <c r="F332" s="188"/>
      <c r="G332" s="188"/>
      <c r="H332" s="190"/>
      <c r="I332" s="190"/>
      <c r="J332" s="190"/>
      <c r="K332" s="189"/>
      <c r="L332" s="190"/>
      <c r="M332" s="190"/>
      <c r="N332" s="190"/>
      <c r="O332" s="190"/>
      <c r="P332" s="188"/>
      <c r="Q332" s="190"/>
      <c r="R332" s="188"/>
      <c r="S332" s="188"/>
      <c r="T332" s="191"/>
      <c r="U332" s="191"/>
      <c r="V332" s="191"/>
      <c r="W332" s="189"/>
      <c r="X332" s="191"/>
      <c r="Y332" s="191"/>
      <c r="Z332" s="191"/>
      <c r="AA332" s="189"/>
      <c r="AB332" s="191"/>
      <c r="AC332" s="191"/>
      <c r="AD332" s="191"/>
      <c r="AE332" s="191"/>
      <c r="AF332" s="191"/>
      <c r="AG332" s="191"/>
      <c r="AH332" s="188"/>
      <c r="AI332" s="191"/>
      <c r="AJ332" s="188"/>
      <c r="AK332" s="188"/>
      <c r="AL332" s="188"/>
      <c r="AM332" s="188"/>
      <c r="AN332" s="188"/>
      <c r="AO332" s="189"/>
      <c r="AP332" s="188"/>
      <c r="AQ332" s="188"/>
      <c r="AR332" s="188"/>
      <c r="AS332" s="188"/>
      <c r="AT332" s="188"/>
      <c r="AU332" s="188"/>
      <c r="AV332" s="188"/>
      <c r="AW332" s="188"/>
      <c r="AX332" s="188"/>
      <c r="AY332" s="188"/>
      <c r="AZ332" s="188"/>
      <c r="BA332" s="188"/>
      <c r="BB332" s="188"/>
      <c r="BC332" s="188"/>
      <c r="BD332" s="188"/>
      <c r="BE332" s="188"/>
      <c r="BF332" s="188"/>
    </row>
    <row r="333" spans="1:58">
      <c r="A333" s="188"/>
      <c r="B333" s="189"/>
      <c r="C333" s="188"/>
      <c r="D333" s="188"/>
      <c r="E333" s="188"/>
      <c r="F333" s="188"/>
      <c r="G333" s="188"/>
      <c r="H333" s="190"/>
      <c r="I333" s="190"/>
      <c r="J333" s="190"/>
      <c r="K333" s="189"/>
      <c r="L333" s="190"/>
      <c r="M333" s="190"/>
      <c r="N333" s="190"/>
      <c r="O333" s="190"/>
      <c r="P333" s="188"/>
      <c r="Q333" s="190"/>
      <c r="R333" s="188"/>
      <c r="S333" s="188"/>
      <c r="T333" s="191"/>
      <c r="U333" s="191"/>
      <c r="V333" s="191"/>
      <c r="W333" s="189"/>
      <c r="X333" s="191"/>
      <c r="Y333" s="191"/>
      <c r="Z333" s="191"/>
      <c r="AA333" s="189"/>
      <c r="AB333" s="191"/>
      <c r="AC333" s="191"/>
      <c r="AD333" s="191"/>
      <c r="AE333" s="191"/>
      <c r="AF333" s="191"/>
      <c r="AG333" s="191"/>
      <c r="AH333" s="188"/>
      <c r="AI333" s="191"/>
      <c r="AJ333" s="188"/>
      <c r="AK333" s="188"/>
      <c r="AL333" s="188"/>
      <c r="AM333" s="188"/>
      <c r="AN333" s="188"/>
      <c r="AO333" s="189"/>
      <c r="AP333" s="188"/>
      <c r="AQ333" s="188"/>
      <c r="AR333" s="188"/>
      <c r="AS333" s="188"/>
      <c r="AT333" s="188"/>
      <c r="AU333" s="188"/>
      <c r="AV333" s="188"/>
      <c r="AW333" s="188"/>
      <c r="AX333" s="188"/>
      <c r="AY333" s="188"/>
      <c r="AZ333" s="188"/>
      <c r="BA333" s="188"/>
      <c r="BB333" s="188"/>
      <c r="BC333" s="188"/>
      <c r="BD333" s="188"/>
      <c r="BE333" s="188"/>
      <c r="BF333" s="188"/>
    </row>
    <row r="334" spans="1:58">
      <c r="A334" s="188"/>
      <c r="B334" s="189"/>
      <c r="C334" s="188"/>
      <c r="D334" s="188"/>
      <c r="E334" s="188"/>
      <c r="F334" s="188"/>
      <c r="G334" s="188"/>
      <c r="H334" s="190"/>
      <c r="I334" s="190"/>
      <c r="J334" s="190"/>
      <c r="K334" s="189"/>
      <c r="L334" s="190"/>
      <c r="M334" s="190"/>
      <c r="N334" s="190"/>
      <c r="O334" s="190"/>
      <c r="P334" s="188"/>
      <c r="Q334" s="190"/>
      <c r="R334" s="188"/>
      <c r="S334" s="188"/>
      <c r="T334" s="191"/>
      <c r="U334" s="191"/>
      <c r="V334" s="191"/>
      <c r="W334" s="189"/>
      <c r="X334" s="191"/>
      <c r="Y334" s="191"/>
      <c r="Z334" s="191"/>
      <c r="AA334" s="189"/>
      <c r="AB334" s="191"/>
      <c r="AC334" s="191"/>
      <c r="AD334" s="191"/>
      <c r="AE334" s="191"/>
      <c r="AF334" s="191"/>
      <c r="AG334" s="191"/>
      <c r="AH334" s="188"/>
      <c r="AI334" s="191"/>
      <c r="AJ334" s="188"/>
      <c r="AK334" s="188"/>
      <c r="AL334" s="188"/>
      <c r="AM334" s="188"/>
      <c r="AN334" s="188"/>
      <c r="AO334" s="189"/>
      <c r="AP334" s="188"/>
      <c r="AQ334" s="188"/>
      <c r="AR334" s="188"/>
      <c r="AS334" s="188"/>
      <c r="AT334" s="188"/>
      <c r="AU334" s="188"/>
      <c r="AV334" s="188"/>
      <c r="AW334" s="188"/>
      <c r="AX334" s="188"/>
      <c r="AY334" s="188"/>
      <c r="AZ334" s="188"/>
      <c r="BA334" s="188"/>
      <c r="BB334" s="188"/>
      <c r="BC334" s="188"/>
      <c r="BD334" s="188"/>
      <c r="BE334" s="188"/>
      <c r="BF334" s="188"/>
    </row>
    <row r="335" spans="1:58">
      <c r="A335" s="188"/>
      <c r="B335" s="189"/>
      <c r="C335" s="188"/>
      <c r="D335" s="188"/>
      <c r="E335" s="188"/>
      <c r="F335" s="188"/>
      <c r="G335" s="188"/>
      <c r="H335" s="190"/>
      <c r="I335" s="190"/>
      <c r="J335" s="190"/>
      <c r="K335" s="189"/>
      <c r="L335" s="190"/>
      <c r="M335" s="190"/>
      <c r="N335" s="190"/>
      <c r="O335" s="190"/>
      <c r="P335" s="188"/>
      <c r="Q335" s="190"/>
      <c r="R335" s="188"/>
      <c r="S335" s="188"/>
      <c r="T335" s="191"/>
      <c r="U335" s="191"/>
      <c r="V335" s="191"/>
      <c r="W335" s="189"/>
      <c r="X335" s="191"/>
      <c r="Y335" s="191"/>
      <c r="Z335" s="191"/>
      <c r="AA335" s="189"/>
      <c r="AB335" s="191"/>
      <c r="AC335" s="191"/>
      <c r="AD335" s="191"/>
      <c r="AE335" s="191"/>
      <c r="AF335" s="191"/>
      <c r="AG335" s="191"/>
      <c r="AH335" s="188"/>
      <c r="AI335" s="191"/>
      <c r="AJ335" s="188"/>
      <c r="AK335" s="188"/>
      <c r="AL335" s="188"/>
      <c r="AM335" s="188"/>
      <c r="AN335" s="188"/>
      <c r="AO335" s="189"/>
      <c r="AP335" s="188"/>
      <c r="AQ335" s="188"/>
      <c r="AR335" s="188"/>
      <c r="AS335" s="188"/>
      <c r="AT335" s="188"/>
      <c r="AU335" s="188"/>
      <c r="AV335" s="188"/>
      <c r="AW335" s="188"/>
      <c r="AX335" s="188"/>
      <c r="AY335" s="188"/>
      <c r="AZ335" s="188"/>
      <c r="BA335" s="188"/>
      <c r="BB335" s="188"/>
      <c r="BC335" s="188"/>
      <c r="BD335" s="188"/>
      <c r="BE335" s="188"/>
      <c r="BF335" s="188"/>
    </row>
    <row r="336" spans="1:58">
      <c r="A336" s="188"/>
      <c r="B336" s="189"/>
      <c r="C336" s="188"/>
      <c r="D336" s="188"/>
      <c r="E336" s="188"/>
      <c r="F336" s="188"/>
      <c r="G336" s="188"/>
      <c r="H336" s="190"/>
      <c r="I336" s="190"/>
      <c r="J336" s="190"/>
      <c r="K336" s="189"/>
      <c r="L336" s="190"/>
      <c r="M336" s="190"/>
      <c r="N336" s="190"/>
      <c r="O336" s="190"/>
      <c r="P336" s="188"/>
      <c r="Q336" s="190"/>
      <c r="R336" s="188"/>
      <c r="S336" s="188"/>
      <c r="T336" s="191"/>
      <c r="U336" s="191"/>
      <c r="V336" s="191"/>
      <c r="W336" s="189"/>
      <c r="X336" s="191"/>
      <c r="Y336" s="191"/>
      <c r="Z336" s="191"/>
      <c r="AA336" s="189"/>
      <c r="AB336" s="191"/>
      <c r="AC336" s="191"/>
      <c r="AD336" s="191"/>
      <c r="AE336" s="191"/>
      <c r="AF336" s="191"/>
      <c r="AG336" s="191"/>
      <c r="AH336" s="188"/>
      <c r="AI336" s="191"/>
      <c r="AJ336" s="188"/>
      <c r="AK336" s="188"/>
      <c r="AL336" s="188"/>
      <c r="AM336" s="188"/>
      <c r="AN336" s="188"/>
      <c r="AO336" s="189"/>
      <c r="AP336" s="188"/>
      <c r="AQ336" s="188"/>
      <c r="AR336" s="188"/>
      <c r="AS336" s="188"/>
      <c r="AT336" s="188"/>
      <c r="AU336" s="188"/>
      <c r="AV336" s="188"/>
      <c r="AW336" s="188"/>
      <c r="AX336" s="188"/>
      <c r="AY336" s="188"/>
      <c r="AZ336" s="188"/>
      <c r="BA336" s="188"/>
      <c r="BB336" s="188"/>
      <c r="BC336" s="188"/>
      <c r="BD336" s="188"/>
      <c r="BE336" s="188"/>
      <c r="BF336" s="188"/>
    </row>
    <row r="337" spans="1:58">
      <c r="A337" s="188"/>
      <c r="B337" s="189"/>
      <c r="C337" s="188"/>
      <c r="D337" s="188"/>
      <c r="E337" s="188"/>
      <c r="F337" s="188"/>
      <c r="G337" s="188"/>
      <c r="H337" s="190"/>
      <c r="I337" s="190"/>
      <c r="J337" s="190"/>
      <c r="K337" s="189"/>
      <c r="L337" s="190"/>
      <c r="M337" s="190"/>
      <c r="N337" s="190"/>
      <c r="O337" s="190"/>
      <c r="P337" s="188"/>
      <c r="Q337" s="190"/>
      <c r="R337" s="188"/>
      <c r="S337" s="188"/>
      <c r="T337" s="191"/>
      <c r="U337" s="191"/>
      <c r="V337" s="191"/>
      <c r="W337" s="189"/>
      <c r="X337" s="191"/>
      <c r="Y337" s="191"/>
      <c r="Z337" s="191"/>
      <c r="AA337" s="189"/>
      <c r="AB337" s="191"/>
      <c r="AC337" s="191"/>
      <c r="AD337" s="191"/>
      <c r="AE337" s="191"/>
      <c r="AF337" s="191"/>
      <c r="AG337" s="191"/>
      <c r="AH337" s="188"/>
      <c r="AI337" s="191"/>
      <c r="AJ337" s="188"/>
      <c r="AK337" s="188"/>
      <c r="AL337" s="188"/>
      <c r="AM337" s="188"/>
      <c r="AN337" s="188"/>
      <c r="AO337" s="189"/>
      <c r="AP337" s="188"/>
      <c r="AQ337" s="188"/>
      <c r="AR337" s="188"/>
      <c r="AS337" s="188"/>
      <c r="AT337" s="188"/>
      <c r="AU337" s="188"/>
      <c r="AV337" s="188"/>
      <c r="AW337" s="188"/>
      <c r="AX337" s="188"/>
      <c r="AY337" s="188"/>
      <c r="AZ337" s="188"/>
      <c r="BA337" s="188"/>
      <c r="BB337" s="188"/>
      <c r="BC337" s="188"/>
      <c r="BD337" s="188"/>
      <c r="BE337" s="188"/>
      <c r="BF337" s="188"/>
    </row>
    <row r="338" spans="1:58">
      <c r="A338" s="188"/>
      <c r="B338" s="189"/>
      <c r="C338" s="188"/>
      <c r="D338" s="188"/>
      <c r="E338" s="188"/>
      <c r="F338" s="188"/>
      <c r="G338" s="188"/>
      <c r="H338" s="190"/>
      <c r="I338" s="190"/>
      <c r="J338" s="190"/>
      <c r="K338" s="189"/>
      <c r="L338" s="190"/>
      <c r="M338" s="190"/>
      <c r="N338" s="190"/>
      <c r="O338" s="190"/>
      <c r="P338" s="188"/>
      <c r="Q338" s="190"/>
      <c r="R338" s="188"/>
      <c r="S338" s="188"/>
      <c r="T338" s="191"/>
      <c r="U338" s="191"/>
      <c r="V338" s="191"/>
      <c r="W338" s="189"/>
      <c r="X338" s="191"/>
      <c r="Y338" s="191"/>
      <c r="Z338" s="191"/>
      <c r="AA338" s="189"/>
      <c r="AB338" s="191"/>
      <c r="AC338" s="191"/>
      <c r="AD338" s="191"/>
      <c r="AE338" s="191"/>
      <c r="AF338" s="191"/>
      <c r="AG338" s="191"/>
      <c r="AH338" s="188"/>
      <c r="AI338" s="191"/>
      <c r="AJ338" s="188"/>
      <c r="AK338" s="188"/>
      <c r="AL338" s="188"/>
      <c r="AM338" s="188"/>
      <c r="AN338" s="188"/>
      <c r="AO338" s="189"/>
      <c r="AP338" s="188"/>
      <c r="AQ338" s="188"/>
      <c r="AR338" s="188"/>
      <c r="AS338" s="188"/>
      <c r="AT338" s="188"/>
      <c r="AU338" s="188"/>
      <c r="AV338" s="188"/>
      <c r="AW338" s="188"/>
      <c r="AX338" s="188"/>
      <c r="AY338" s="188"/>
      <c r="AZ338" s="188"/>
      <c r="BA338" s="188"/>
      <c r="BB338" s="188"/>
      <c r="BC338" s="188"/>
      <c r="BD338" s="188"/>
      <c r="BE338" s="188"/>
      <c r="BF338" s="188"/>
    </row>
    <row r="339" spans="1:58">
      <c r="A339" s="188"/>
      <c r="B339" s="189"/>
      <c r="C339" s="188"/>
      <c r="D339" s="188"/>
      <c r="E339" s="188"/>
      <c r="F339" s="188"/>
      <c r="G339" s="188"/>
      <c r="H339" s="190"/>
      <c r="I339" s="190"/>
      <c r="J339" s="190"/>
      <c r="K339" s="189"/>
      <c r="L339" s="190"/>
      <c r="M339" s="190"/>
      <c r="N339" s="190"/>
      <c r="O339" s="190"/>
      <c r="P339" s="188"/>
      <c r="Q339" s="190"/>
      <c r="R339" s="188"/>
      <c r="S339" s="188"/>
      <c r="T339" s="191"/>
      <c r="U339" s="191"/>
      <c r="V339" s="191"/>
      <c r="W339" s="189"/>
      <c r="X339" s="191"/>
      <c r="Y339" s="191"/>
      <c r="Z339" s="191"/>
      <c r="AA339" s="189"/>
      <c r="AB339" s="191"/>
      <c r="AC339" s="191"/>
      <c r="AD339" s="191"/>
      <c r="AE339" s="191"/>
      <c r="AF339" s="191"/>
      <c r="AG339" s="191"/>
      <c r="AH339" s="188"/>
      <c r="AI339" s="191"/>
      <c r="AJ339" s="188"/>
      <c r="AK339" s="188"/>
      <c r="AL339" s="188"/>
      <c r="AM339" s="188"/>
      <c r="AN339" s="188"/>
      <c r="AO339" s="189"/>
      <c r="AP339" s="188"/>
      <c r="AQ339" s="188"/>
      <c r="AR339" s="188"/>
      <c r="AS339" s="188"/>
      <c r="AT339" s="188"/>
      <c r="AU339" s="188"/>
      <c r="AV339" s="188"/>
      <c r="AW339" s="188"/>
      <c r="AX339" s="188"/>
      <c r="AY339" s="188"/>
      <c r="AZ339" s="188"/>
      <c r="BA339" s="188"/>
      <c r="BB339" s="188"/>
      <c r="BC339" s="188"/>
      <c r="BD339" s="188"/>
      <c r="BE339" s="188"/>
      <c r="BF339" s="188"/>
    </row>
    <row r="340" spans="1:58">
      <c r="A340" s="188"/>
      <c r="B340" s="189"/>
      <c r="C340" s="188"/>
      <c r="D340" s="188"/>
      <c r="E340" s="188"/>
      <c r="F340" s="188"/>
      <c r="G340" s="188"/>
      <c r="H340" s="190"/>
      <c r="I340" s="190"/>
      <c r="J340" s="190"/>
      <c r="K340" s="189"/>
      <c r="L340" s="190"/>
      <c r="M340" s="190"/>
      <c r="N340" s="190"/>
      <c r="O340" s="190"/>
      <c r="P340" s="188"/>
      <c r="Q340" s="190"/>
      <c r="R340" s="188"/>
      <c r="S340" s="188"/>
      <c r="T340" s="191"/>
      <c r="U340" s="191"/>
      <c r="V340" s="191"/>
      <c r="W340" s="189"/>
      <c r="X340" s="191"/>
      <c r="Y340" s="191"/>
      <c r="Z340" s="191"/>
      <c r="AA340" s="189"/>
      <c r="AB340" s="191"/>
      <c r="AC340" s="191"/>
      <c r="AD340" s="191"/>
      <c r="AE340" s="191"/>
      <c r="AF340" s="191"/>
      <c r="AG340" s="191"/>
      <c r="AH340" s="188"/>
      <c r="AI340" s="191"/>
      <c r="AJ340" s="188"/>
      <c r="AK340" s="188"/>
      <c r="AL340" s="188"/>
      <c r="AM340" s="188"/>
      <c r="AN340" s="188"/>
      <c r="AO340" s="189"/>
      <c r="AP340" s="188"/>
      <c r="AQ340" s="188"/>
      <c r="AR340" s="188"/>
      <c r="AS340" s="188"/>
      <c r="AT340" s="188"/>
      <c r="AU340" s="188"/>
      <c r="AV340" s="188"/>
      <c r="AW340" s="188"/>
      <c r="AX340" s="188"/>
      <c r="AY340" s="188"/>
      <c r="AZ340" s="188"/>
      <c r="BA340" s="188"/>
      <c r="BB340" s="188"/>
      <c r="BC340" s="188"/>
      <c r="BD340" s="188"/>
      <c r="BE340" s="188"/>
      <c r="BF340" s="188"/>
    </row>
    <row r="341" spans="1:58">
      <c r="A341" s="188"/>
      <c r="B341" s="189"/>
      <c r="C341" s="188"/>
      <c r="D341" s="188"/>
      <c r="E341" s="188"/>
      <c r="F341" s="188"/>
      <c r="G341" s="188"/>
      <c r="H341" s="190"/>
      <c r="I341" s="190"/>
      <c r="J341" s="190"/>
      <c r="K341" s="189"/>
      <c r="L341" s="190"/>
      <c r="M341" s="190"/>
      <c r="N341" s="190"/>
      <c r="O341" s="190"/>
      <c r="P341" s="188"/>
      <c r="Q341" s="190"/>
      <c r="R341" s="188"/>
      <c r="S341" s="188"/>
      <c r="T341" s="191"/>
      <c r="U341" s="191"/>
      <c r="V341" s="191"/>
      <c r="W341" s="189"/>
      <c r="X341" s="191"/>
      <c r="Y341" s="191"/>
      <c r="Z341" s="191"/>
      <c r="AA341" s="189"/>
      <c r="AB341" s="191"/>
      <c r="AC341" s="191"/>
      <c r="AD341" s="191"/>
      <c r="AE341" s="191"/>
      <c r="AF341" s="191"/>
      <c r="AG341" s="191"/>
      <c r="AH341" s="188"/>
      <c r="AI341" s="191"/>
      <c r="AJ341" s="188"/>
      <c r="AK341" s="188"/>
      <c r="AL341" s="188"/>
      <c r="AM341" s="188"/>
      <c r="AN341" s="188"/>
      <c r="AO341" s="189"/>
      <c r="AP341" s="188"/>
      <c r="AQ341" s="188"/>
      <c r="AR341" s="188"/>
      <c r="AS341" s="188"/>
      <c r="AT341" s="188"/>
      <c r="AU341" s="188"/>
      <c r="AV341" s="188"/>
      <c r="AW341" s="188"/>
      <c r="AX341" s="188"/>
      <c r="AY341" s="188"/>
      <c r="AZ341" s="188"/>
      <c r="BA341" s="188"/>
      <c r="BB341" s="188"/>
      <c r="BC341" s="188"/>
      <c r="BD341" s="188"/>
      <c r="BE341" s="188"/>
      <c r="BF341" s="188"/>
    </row>
    <row r="342" spans="1:58">
      <c r="A342" s="188"/>
      <c r="B342" s="189"/>
      <c r="C342" s="188"/>
      <c r="D342" s="188"/>
      <c r="E342" s="188"/>
      <c r="F342" s="188"/>
      <c r="G342" s="188"/>
      <c r="H342" s="190"/>
      <c r="I342" s="190"/>
      <c r="J342" s="190"/>
      <c r="K342" s="189"/>
      <c r="L342" s="190"/>
      <c r="M342" s="190"/>
      <c r="N342" s="190"/>
      <c r="O342" s="190"/>
      <c r="P342" s="188"/>
      <c r="Q342" s="190"/>
      <c r="R342" s="188"/>
      <c r="S342" s="188"/>
      <c r="T342" s="191"/>
      <c r="U342" s="191"/>
      <c r="V342" s="191"/>
      <c r="W342" s="189"/>
      <c r="X342" s="191"/>
      <c r="Y342" s="191"/>
      <c r="Z342" s="191"/>
      <c r="AA342" s="189"/>
      <c r="AB342" s="191"/>
      <c r="AC342" s="191"/>
      <c r="AD342" s="191"/>
      <c r="AE342" s="191"/>
      <c r="AF342" s="191"/>
      <c r="AG342" s="191"/>
      <c r="AH342" s="188"/>
      <c r="AI342" s="191"/>
      <c r="AJ342" s="188"/>
      <c r="AK342" s="188"/>
      <c r="AL342" s="188"/>
      <c r="AM342" s="188"/>
      <c r="AN342" s="188"/>
      <c r="AO342" s="189"/>
      <c r="AP342" s="188"/>
      <c r="AQ342" s="188"/>
      <c r="AR342" s="188"/>
      <c r="AS342" s="188"/>
      <c r="AT342" s="188"/>
      <c r="AU342" s="188"/>
      <c r="AV342" s="188"/>
      <c r="AW342" s="188"/>
      <c r="AX342" s="188"/>
      <c r="AY342" s="188"/>
      <c r="AZ342" s="188"/>
      <c r="BA342" s="188"/>
      <c r="BB342" s="188"/>
      <c r="BC342" s="188"/>
      <c r="BD342" s="188"/>
      <c r="BE342" s="188"/>
      <c r="BF342" s="188"/>
    </row>
    <row r="343" spans="1:58">
      <c r="A343" s="188"/>
      <c r="B343" s="189"/>
      <c r="C343" s="188"/>
      <c r="D343" s="188"/>
      <c r="E343" s="188"/>
      <c r="F343" s="188"/>
      <c r="G343" s="188"/>
      <c r="H343" s="190"/>
      <c r="I343" s="190"/>
      <c r="J343" s="190"/>
      <c r="K343" s="189"/>
      <c r="L343" s="190"/>
      <c r="M343" s="190"/>
      <c r="N343" s="190"/>
      <c r="O343" s="190"/>
      <c r="P343" s="188"/>
      <c r="Q343" s="190"/>
      <c r="R343" s="188"/>
      <c r="S343" s="188"/>
      <c r="T343" s="191"/>
      <c r="U343" s="191"/>
      <c r="V343" s="191"/>
      <c r="W343" s="189"/>
      <c r="X343" s="191"/>
      <c r="Y343" s="191"/>
      <c r="Z343" s="191"/>
      <c r="AA343" s="189"/>
      <c r="AB343" s="191"/>
      <c r="AC343" s="191"/>
      <c r="AD343" s="191"/>
      <c r="AE343" s="191"/>
      <c r="AF343" s="191"/>
      <c r="AG343" s="191"/>
      <c r="AH343" s="188"/>
      <c r="AI343" s="191"/>
      <c r="AJ343" s="188"/>
      <c r="AK343" s="188"/>
      <c r="AL343" s="188"/>
      <c r="AM343" s="188"/>
      <c r="AN343" s="188"/>
      <c r="AO343" s="189"/>
      <c r="AP343" s="188"/>
      <c r="AQ343" s="188"/>
      <c r="AR343" s="188"/>
      <c r="AS343" s="188"/>
      <c r="AT343" s="188"/>
      <c r="AU343" s="188"/>
      <c r="AV343" s="188"/>
      <c r="AW343" s="188"/>
      <c r="AX343" s="188"/>
      <c r="AY343" s="188"/>
      <c r="AZ343" s="188"/>
      <c r="BA343" s="188"/>
      <c r="BB343" s="188"/>
      <c r="BC343" s="188"/>
      <c r="BD343" s="188"/>
      <c r="BE343" s="188"/>
      <c r="BF343" s="188"/>
    </row>
    <row r="344" spans="1:58">
      <c r="A344" s="188"/>
      <c r="B344" s="189"/>
      <c r="C344" s="188"/>
      <c r="D344" s="188"/>
      <c r="E344" s="188"/>
      <c r="F344" s="188"/>
      <c r="G344" s="188"/>
      <c r="H344" s="190"/>
      <c r="I344" s="190"/>
      <c r="J344" s="190"/>
      <c r="K344" s="189"/>
      <c r="L344" s="190"/>
      <c r="M344" s="190"/>
      <c r="N344" s="190"/>
      <c r="O344" s="190"/>
      <c r="P344" s="188"/>
      <c r="Q344" s="190"/>
      <c r="R344" s="188"/>
      <c r="S344" s="188"/>
      <c r="T344" s="191"/>
      <c r="U344" s="191"/>
      <c r="V344" s="191"/>
      <c r="W344" s="189"/>
      <c r="X344" s="191"/>
      <c r="Y344" s="191"/>
      <c r="Z344" s="191"/>
      <c r="AA344" s="189"/>
      <c r="AB344" s="191"/>
      <c r="AC344" s="191"/>
      <c r="AD344" s="191"/>
      <c r="AE344" s="191"/>
      <c r="AF344" s="191"/>
      <c r="AG344" s="191"/>
      <c r="AH344" s="188"/>
      <c r="AI344" s="191"/>
      <c r="AJ344" s="188"/>
      <c r="AK344" s="188"/>
      <c r="AL344" s="188"/>
      <c r="AM344" s="188"/>
      <c r="AN344" s="188"/>
      <c r="AO344" s="189"/>
      <c r="AP344" s="188"/>
      <c r="AQ344" s="188"/>
      <c r="AR344" s="188"/>
      <c r="AS344" s="188"/>
      <c r="AT344" s="188"/>
      <c r="AU344" s="188"/>
      <c r="AV344" s="188"/>
      <c r="AW344" s="188"/>
      <c r="AX344" s="188"/>
      <c r="AY344" s="188"/>
      <c r="AZ344" s="188"/>
      <c r="BA344" s="188"/>
      <c r="BB344" s="188"/>
      <c r="BC344" s="188"/>
      <c r="BD344" s="188"/>
      <c r="BE344" s="188"/>
      <c r="BF344" s="188"/>
    </row>
    <row r="345" spans="1:58">
      <c r="A345" s="188"/>
      <c r="B345" s="189"/>
      <c r="C345" s="188"/>
      <c r="D345" s="188"/>
      <c r="E345" s="188"/>
      <c r="F345" s="188"/>
      <c r="G345" s="188"/>
      <c r="H345" s="190"/>
      <c r="I345" s="190"/>
      <c r="J345" s="190"/>
      <c r="K345" s="189"/>
      <c r="L345" s="190"/>
      <c r="M345" s="190"/>
      <c r="N345" s="190"/>
      <c r="O345" s="190"/>
      <c r="P345" s="188"/>
      <c r="Q345" s="190"/>
      <c r="R345" s="188"/>
      <c r="S345" s="188"/>
      <c r="T345" s="191"/>
      <c r="U345" s="191"/>
      <c r="V345" s="191"/>
      <c r="W345" s="189"/>
      <c r="X345" s="191"/>
      <c r="Y345" s="191"/>
      <c r="Z345" s="191"/>
      <c r="AA345" s="189"/>
      <c r="AB345" s="191"/>
      <c r="AC345" s="191"/>
      <c r="AD345" s="191"/>
      <c r="AE345" s="191"/>
      <c r="AF345" s="191"/>
      <c r="AG345" s="191"/>
      <c r="AH345" s="188"/>
      <c r="AI345" s="191"/>
      <c r="AJ345" s="188"/>
      <c r="AK345" s="188"/>
      <c r="AL345" s="188"/>
      <c r="AM345" s="188"/>
      <c r="AN345" s="188"/>
      <c r="AO345" s="189"/>
      <c r="AP345" s="188"/>
      <c r="AQ345" s="188"/>
      <c r="AR345" s="188"/>
      <c r="AS345" s="188"/>
      <c r="AT345" s="188"/>
      <c r="AU345" s="188"/>
      <c r="AV345" s="188"/>
      <c r="AW345" s="188"/>
      <c r="AX345" s="188"/>
      <c r="AY345" s="188"/>
      <c r="AZ345" s="188"/>
      <c r="BA345" s="188"/>
      <c r="BB345" s="188"/>
      <c r="BC345" s="188"/>
      <c r="BD345" s="188"/>
      <c r="BE345" s="188"/>
      <c r="BF345" s="188"/>
    </row>
    <row r="346" spans="1:58">
      <c r="A346" s="188"/>
      <c r="B346" s="189"/>
      <c r="C346" s="188"/>
      <c r="D346" s="188"/>
      <c r="E346" s="188"/>
      <c r="F346" s="188"/>
      <c r="G346" s="188"/>
      <c r="H346" s="190"/>
      <c r="I346" s="190"/>
      <c r="J346" s="190"/>
      <c r="K346" s="189"/>
      <c r="L346" s="190"/>
      <c r="M346" s="190"/>
      <c r="N346" s="190"/>
      <c r="O346" s="190"/>
      <c r="P346" s="188"/>
      <c r="Q346" s="190"/>
      <c r="R346" s="188"/>
      <c r="S346" s="188"/>
      <c r="T346" s="191"/>
      <c r="U346" s="191"/>
      <c r="V346" s="191"/>
      <c r="W346" s="189"/>
      <c r="X346" s="191"/>
      <c r="Y346" s="191"/>
      <c r="Z346" s="191"/>
      <c r="AA346" s="189"/>
      <c r="AB346" s="191"/>
      <c r="AC346" s="191"/>
      <c r="AD346" s="191"/>
      <c r="AE346" s="191"/>
      <c r="AF346" s="191"/>
      <c r="AG346" s="191"/>
      <c r="AH346" s="188"/>
      <c r="AI346" s="191"/>
      <c r="AJ346" s="188"/>
      <c r="AK346" s="188"/>
      <c r="AL346" s="188"/>
      <c r="AM346" s="188"/>
      <c r="AN346" s="188"/>
      <c r="AO346" s="189"/>
      <c r="AP346" s="188"/>
      <c r="AQ346" s="188"/>
      <c r="AR346" s="188"/>
      <c r="AS346" s="188"/>
      <c r="AT346" s="188"/>
      <c r="AU346" s="188"/>
      <c r="AV346" s="188"/>
      <c r="AW346" s="188"/>
      <c r="AX346" s="188"/>
      <c r="AY346" s="188"/>
      <c r="AZ346" s="188"/>
      <c r="BA346" s="188"/>
      <c r="BB346" s="188"/>
      <c r="BC346" s="188"/>
      <c r="BD346" s="188"/>
      <c r="BE346" s="188"/>
      <c r="BF346" s="188"/>
    </row>
    <row r="347" spans="1:58">
      <c r="A347" s="188"/>
      <c r="B347" s="189"/>
      <c r="C347" s="188"/>
      <c r="D347" s="188"/>
      <c r="E347" s="188"/>
      <c r="F347" s="188"/>
      <c r="G347" s="188"/>
      <c r="H347" s="190"/>
      <c r="I347" s="190"/>
      <c r="J347" s="190"/>
      <c r="K347" s="189"/>
      <c r="L347" s="190"/>
      <c r="M347" s="190"/>
      <c r="N347" s="190"/>
      <c r="O347" s="190"/>
      <c r="P347" s="188"/>
      <c r="Q347" s="190"/>
      <c r="R347" s="188"/>
      <c r="S347" s="188"/>
      <c r="T347" s="191"/>
      <c r="U347" s="191"/>
      <c r="V347" s="191"/>
      <c r="W347" s="189"/>
      <c r="X347" s="191"/>
      <c r="Y347" s="191"/>
      <c r="Z347" s="191"/>
      <c r="AA347" s="189"/>
      <c r="AB347" s="191"/>
      <c r="AC347" s="191"/>
      <c r="AD347" s="191"/>
      <c r="AE347" s="191"/>
      <c r="AF347" s="191"/>
      <c r="AG347" s="191"/>
      <c r="AH347" s="188"/>
      <c r="AI347" s="191"/>
      <c r="AJ347" s="188"/>
      <c r="AK347" s="188"/>
      <c r="AL347" s="188"/>
      <c r="AM347" s="188"/>
      <c r="AN347" s="188"/>
      <c r="AO347" s="189"/>
      <c r="AP347" s="188"/>
      <c r="AQ347" s="188"/>
      <c r="AR347" s="188"/>
      <c r="AS347" s="188"/>
      <c r="AT347" s="188"/>
      <c r="AU347" s="188"/>
      <c r="AV347" s="188"/>
      <c r="AW347" s="188"/>
      <c r="AX347" s="188"/>
      <c r="AY347" s="188"/>
      <c r="AZ347" s="188"/>
      <c r="BA347" s="188"/>
      <c r="BB347" s="188"/>
      <c r="BC347" s="188"/>
      <c r="BD347" s="188"/>
      <c r="BE347" s="188"/>
      <c r="BF347" s="188"/>
    </row>
    <row r="348" spans="1:58">
      <c r="A348" s="188"/>
      <c r="B348" s="189"/>
      <c r="C348" s="188"/>
      <c r="D348" s="188"/>
      <c r="E348" s="188"/>
      <c r="F348" s="188"/>
      <c r="G348" s="188"/>
      <c r="H348" s="190"/>
      <c r="I348" s="190"/>
      <c r="J348" s="190"/>
      <c r="K348" s="189"/>
      <c r="L348" s="190"/>
      <c r="M348" s="190"/>
      <c r="N348" s="190"/>
      <c r="O348" s="190"/>
      <c r="P348" s="188"/>
      <c r="Q348" s="190"/>
      <c r="R348" s="188"/>
      <c r="S348" s="188"/>
      <c r="T348" s="191"/>
      <c r="U348" s="191"/>
      <c r="V348" s="191"/>
      <c r="W348" s="189"/>
      <c r="X348" s="191"/>
      <c r="Y348" s="191"/>
      <c r="Z348" s="191"/>
      <c r="AA348" s="189"/>
      <c r="AB348" s="191"/>
      <c r="AC348" s="191"/>
      <c r="AD348" s="191"/>
      <c r="AE348" s="191"/>
      <c r="AF348" s="191"/>
      <c r="AG348" s="191"/>
      <c r="AH348" s="188"/>
      <c r="AI348" s="191"/>
      <c r="AJ348" s="188"/>
      <c r="AK348" s="188"/>
      <c r="AL348" s="188"/>
      <c r="AM348" s="188"/>
      <c r="AN348" s="188"/>
      <c r="AO348" s="189"/>
      <c r="AP348" s="188"/>
      <c r="AQ348" s="188"/>
      <c r="AR348" s="188"/>
      <c r="AS348" s="188"/>
      <c r="AT348" s="188"/>
      <c r="AU348" s="188"/>
      <c r="AV348" s="188"/>
      <c r="AW348" s="188"/>
      <c r="AX348" s="188"/>
      <c r="AY348" s="188"/>
      <c r="AZ348" s="188"/>
      <c r="BA348" s="188"/>
      <c r="BB348" s="188"/>
      <c r="BC348" s="188"/>
      <c r="BD348" s="188"/>
      <c r="BE348" s="188"/>
      <c r="BF348" s="188"/>
    </row>
    <row r="349" spans="1:58">
      <c r="A349" s="188"/>
      <c r="B349" s="189"/>
      <c r="C349" s="188"/>
      <c r="D349" s="188"/>
      <c r="E349" s="188"/>
      <c r="F349" s="188"/>
      <c r="G349" s="188"/>
      <c r="H349" s="190"/>
      <c r="I349" s="190"/>
      <c r="J349" s="190"/>
      <c r="K349" s="189"/>
      <c r="L349" s="190"/>
      <c r="M349" s="190"/>
      <c r="N349" s="190"/>
      <c r="O349" s="190"/>
      <c r="P349" s="188"/>
      <c r="Q349" s="190"/>
      <c r="R349" s="188"/>
      <c r="S349" s="188"/>
      <c r="T349" s="191"/>
      <c r="U349" s="191"/>
      <c r="V349" s="191"/>
      <c r="W349" s="189"/>
      <c r="X349" s="191"/>
      <c r="Y349" s="191"/>
      <c r="Z349" s="191"/>
      <c r="AA349" s="189"/>
      <c r="AB349" s="191"/>
      <c r="AC349" s="191"/>
      <c r="AD349" s="191"/>
      <c r="AE349" s="191"/>
      <c r="AF349" s="191"/>
      <c r="AG349" s="191"/>
      <c r="AH349" s="188"/>
      <c r="AI349" s="191"/>
      <c r="AJ349" s="188"/>
      <c r="AK349" s="188"/>
      <c r="AL349" s="188"/>
      <c r="AM349" s="188"/>
      <c r="AN349" s="188"/>
      <c r="AO349" s="189"/>
      <c r="AP349" s="188"/>
      <c r="AQ349" s="188"/>
      <c r="AR349" s="188"/>
      <c r="AS349" s="188"/>
      <c r="AT349" s="188"/>
      <c r="AU349" s="188"/>
      <c r="AV349" s="188"/>
      <c r="AW349" s="188"/>
      <c r="AX349" s="188"/>
      <c r="AY349" s="188"/>
      <c r="AZ349" s="188"/>
      <c r="BA349" s="188"/>
      <c r="BB349" s="188"/>
      <c r="BC349" s="188"/>
      <c r="BD349" s="188"/>
      <c r="BE349" s="188"/>
      <c r="BF349" s="188"/>
    </row>
    <row r="350" spans="1:58">
      <c r="A350" s="188"/>
      <c r="B350" s="189"/>
      <c r="C350" s="188"/>
      <c r="D350" s="188"/>
      <c r="E350" s="188"/>
      <c r="F350" s="188"/>
      <c r="G350" s="188"/>
      <c r="H350" s="190"/>
      <c r="I350" s="190"/>
      <c r="J350" s="190"/>
      <c r="K350" s="189"/>
      <c r="L350" s="190"/>
      <c r="M350" s="190"/>
      <c r="N350" s="190"/>
      <c r="O350" s="190"/>
      <c r="P350" s="188"/>
      <c r="Q350" s="190"/>
      <c r="R350" s="188"/>
      <c r="S350" s="188"/>
      <c r="T350" s="191"/>
      <c r="U350" s="191"/>
      <c r="V350" s="191"/>
      <c r="W350" s="189"/>
      <c r="X350" s="191"/>
      <c r="Y350" s="191"/>
      <c r="Z350" s="191"/>
      <c r="AA350" s="189"/>
      <c r="AB350" s="191"/>
      <c r="AC350" s="191"/>
      <c r="AD350" s="191"/>
      <c r="AE350" s="191"/>
      <c r="AF350" s="191"/>
      <c r="AG350" s="191"/>
      <c r="AH350" s="188"/>
      <c r="AI350" s="191"/>
      <c r="AJ350" s="188"/>
      <c r="AK350" s="188"/>
      <c r="AL350" s="188"/>
      <c r="AM350" s="188"/>
      <c r="AN350" s="188"/>
      <c r="AO350" s="189"/>
      <c r="AP350" s="188"/>
      <c r="AQ350" s="188"/>
      <c r="AR350" s="188"/>
      <c r="AS350" s="188"/>
      <c r="AT350" s="188"/>
      <c r="AU350" s="188"/>
      <c r="AV350" s="188"/>
      <c r="AW350" s="188"/>
      <c r="AX350" s="188"/>
      <c r="AY350" s="188"/>
      <c r="AZ350" s="188"/>
      <c r="BA350" s="188"/>
      <c r="BB350" s="188"/>
      <c r="BC350" s="188"/>
      <c r="BD350" s="188"/>
      <c r="BE350" s="188"/>
      <c r="BF350" s="188"/>
    </row>
    <row r="351" spans="1:58">
      <c r="A351" s="188"/>
      <c r="B351" s="189"/>
      <c r="C351" s="188"/>
      <c r="D351" s="188"/>
      <c r="E351" s="188"/>
      <c r="F351" s="188"/>
      <c r="G351" s="188"/>
      <c r="H351" s="190"/>
      <c r="I351" s="190"/>
      <c r="J351" s="190"/>
      <c r="K351" s="189"/>
      <c r="L351" s="190"/>
      <c r="M351" s="190"/>
      <c r="N351" s="190"/>
      <c r="O351" s="190"/>
      <c r="P351" s="188"/>
      <c r="Q351" s="190"/>
      <c r="R351" s="188"/>
      <c r="S351" s="188"/>
      <c r="T351" s="191"/>
      <c r="U351" s="191"/>
      <c r="V351" s="191"/>
      <c r="W351" s="189"/>
      <c r="X351" s="191"/>
      <c r="Y351" s="191"/>
      <c r="Z351" s="191"/>
      <c r="AA351" s="189"/>
      <c r="AB351" s="191"/>
      <c r="AC351" s="191"/>
      <c r="AD351" s="191"/>
      <c r="AE351" s="191"/>
      <c r="AF351" s="191"/>
      <c r="AG351" s="191"/>
      <c r="AH351" s="188"/>
      <c r="AI351" s="191"/>
      <c r="AJ351" s="188"/>
      <c r="AK351" s="188"/>
      <c r="AL351" s="188"/>
      <c r="AM351" s="188"/>
      <c r="AN351" s="188"/>
      <c r="AO351" s="189"/>
      <c r="AP351" s="188"/>
      <c r="AQ351" s="188"/>
      <c r="AR351" s="188"/>
      <c r="AS351" s="188"/>
      <c r="AT351" s="188"/>
      <c r="AU351" s="188"/>
      <c r="AV351" s="188"/>
      <c r="AW351" s="188"/>
      <c r="AX351" s="188"/>
      <c r="AY351" s="188"/>
      <c r="AZ351" s="188"/>
      <c r="BA351" s="188"/>
      <c r="BB351" s="188"/>
      <c r="BC351" s="188"/>
      <c r="BD351" s="188"/>
      <c r="BE351" s="188"/>
      <c r="BF351" s="188"/>
    </row>
    <row r="352" spans="1:58">
      <c r="A352" s="188"/>
      <c r="B352" s="189"/>
      <c r="C352" s="188"/>
      <c r="D352" s="188"/>
      <c r="E352" s="188"/>
      <c r="F352" s="188"/>
      <c r="G352" s="188"/>
      <c r="H352" s="190"/>
      <c r="I352" s="190"/>
      <c r="J352" s="190"/>
      <c r="K352" s="189"/>
      <c r="L352" s="190"/>
      <c r="M352" s="190"/>
      <c r="N352" s="190"/>
      <c r="O352" s="190"/>
      <c r="P352" s="188"/>
      <c r="Q352" s="190"/>
      <c r="R352" s="188"/>
      <c r="S352" s="188"/>
      <c r="T352" s="191"/>
      <c r="U352" s="191"/>
      <c r="V352" s="191"/>
      <c r="W352" s="189"/>
      <c r="X352" s="191"/>
      <c r="Y352" s="191"/>
      <c r="Z352" s="191"/>
      <c r="AA352" s="189"/>
      <c r="AB352" s="191"/>
      <c r="AC352" s="191"/>
      <c r="AD352" s="191"/>
      <c r="AE352" s="191"/>
      <c r="AF352" s="191"/>
      <c r="AG352" s="191"/>
      <c r="AH352" s="188"/>
      <c r="AI352" s="191"/>
      <c r="AJ352" s="188"/>
      <c r="AK352" s="188"/>
      <c r="AL352" s="188"/>
      <c r="AM352" s="188"/>
      <c r="AN352" s="188"/>
      <c r="AO352" s="189"/>
      <c r="AP352" s="188"/>
      <c r="AQ352" s="188"/>
      <c r="AR352" s="188"/>
      <c r="AS352" s="188"/>
      <c r="AT352" s="188"/>
      <c r="AU352" s="188"/>
      <c r="AV352" s="188"/>
      <c r="AW352" s="188"/>
      <c r="AX352" s="188"/>
      <c r="AY352" s="188"/>
      <c r="AZ352" s="188"/>
      <c r="BA352" s="188"/>
      <c r="BB352" s="188"/>
      <c r="BC352" s="188"/>
      <c r="BD352" s="188"/>
      <c r="BE352" s="188"/>
      <c r="BF352" s="188"/>
    </row>
    <row r="353" spans="1:58">
      <c r="A353" s="188"/>
      <c r="B353" s="189"/>
      <c r="C353" s="188"/>
      <c r="D353" s="188"/>
      <c r="E353" s="188"/>
      <c r="F353" s="188"/>
      <c r="G353" s="188"/>
      <c r="H353" s="190"/>
      <c r="I353" s="190"/>
      <c r="J353" s="190"/>
      <c r="K353" s="189"/>
      <c r="L353" s="190"/>
      <c r="M353" s="190"/>
      <c r="N353" s="190"/>
      <c r="O353" s="190"/>
      <c r="P353" s="188"/>
      <c r="Q353" s="190"/>
      <c r="R353" s="188"/>
      <c r="S353" s="188"/>
      <c r="T353" s="191"/>
      <c r="U353" s="191"/>
      <c r="V353" s="191"/>
      <c r="W353" s="189"/>
      <c r="X353" s="191"/>
      <c r="Y353" s="191"/>
      <c r="Z353" s="191"/>
      <c r="AA353" s="189"/>
      <c r="AB353" s="191"/>
      <c r="AC353" s="191"/>
      <c r="AD353" s="191"/>
      <c r="AE353" s="191"/>
      <c r="AF353" s="191"/>
      <c r="AG353" s="191"/>
      <c r="AH353" s="188"/>
      <c r="AI353" s="191"/>
      <c r="AJ353" s="188"/>
      <c r="AK353" s="188"/>
      <c r="AL353" s="188"/>
      <c r="AM353" s="188"/>
      <c r="AN353" s="188"/>
      <c r="AO353" s="189"/>
      <c r="AP353" s="188"/>
      <c r="AQ353" s="188"/>
      <c r="AR353" s="188"/>
      <c r="AS353" s="188"/>
      <c r="AT353" s="188"/>
      <c r="AU353" s="188"/>
      <c r="AV353" s="188"/>
      <c r="AW353" s="188"/>
      <c r="AX353" s="188"/>
      <c r="AY353" s="188"/>
      <c r="AZ353" s="188"/>
      <c r="BA353" s="188"/>
      <c r="BB353" s="188"/>
      <c r="BC353" s="188"/>
      <c r="BD353" s="188"/>
      <c r="BE353" s="188"/>
      <c r="BF353" s="188"/>
    </row>
    <row r="354" spans="1:58">
      <c r="A354" s="188"/>
      <c r="B354" s="189"/>
      <c r="C354" s="188"/>
      <c r="D354" s="188"/>
      <c r="E354" s="188"/>
      <c r="F354" s="188"/>
      <c r="G354" s="188"/>
      <c r="H354" s="190"/>
      <c r="I354" s="190"/>
      <c r="J354" s="190"/>
      <c r="K354" s="189"/>
      <c r="L354" s="190"/>
      <c r="M354" s="190"/>
      <c r="N354" s="190"/>
      <c r="O354" s="190"/>
      <c r="P354" s="188"/>
      <c r="Q354" s="190"/>
      <c r="R354" s="188"/>
      <c r="S354" s="188"/>
      <c r="T354" s="191"/>
      <c r="U354" s="191"/>
      <c r="V354" s="191"/>
      <c r="W354" s="189"/>
      <c r="X354" s="191"/>
      <c r="Y354" s="191"/>
      <c r="Z354" s="191"/>
      <c r="AA354" s="189"/>
      <c r="AB354" s="191"/>
      <c r="AC354" s="191"/>
      <c r="AD354" s="191"/>
      <c r="AE354" s="191"/>
      <c r="AF354" s="191"/>
      <c r="AG354" s="191"/>
      <c r="AH354" s="188"/>
      <c r="AI354" s="191"/>
      <c r="AJ354" s="188"/>
      <c r="AK354" s="188"/>
      <c r="AL354" s="188"/>
      <c r="AM354" s="188"/>
      <c r="AN354" s="188"/>
      <c r="AO354" s="189"/>
      <c r="AP354" s="188"/>
      <c r="AQ354" s="188"/>
      <c r="AR354" s="188"/>
      <c r="AS354" s="188"/>
      <c r="AT354" s="188"/>
      <c r="AU354" s="188"/>
      <c r="AV354" s="188"/>
      <c r="AW354" s="188"/>
      <c r="AX354" s="188"/>
      <c r="AY354" s="188"/>
      <c r="AZ354" s="188"/>
      <c r="BA354" s="188"/>
      <c r="BB354" s="188"/>
      <c r="BC354" s="188"/>
      <c r="BD354" s="188"/>
      <c r="BE354" s="188"/>
      <c r="BF354" s="188"/>
    </row>
    <row r="355" spans="1:58">
      <c r="A355" s="188"/>
      <c r="B355" s="189"/>
      <c r="C355" s="188"/>
      <c r="D355" s="188"/>
      <c r="E355" s="188"/>
      <c r="F355" s="188"/>
      <c r="G355" s="188"/>
      <c r="H355" s="190"/>
      <c r="I355" s="190"/>
      <c r="J355" s="190"/>
      <c r="K355" s="189"/>
      <c r="L355" s="190"/>
      <c r="M355" s="190"/>
      <c r="N355" s="190"/>
      <c r="O355" s="190"/>
      <c r="P355" s="188"/>
      <c r="Q355" s="190"/>
      <c r="R355" s="188"/>
      <c r="S355" s="188"/>
      <c r="T355" s="191"/>
      <c r="U355" s="191"/>
      <c r="V355" s="191"/>
      <c r="W355" s="189"/>
      <c r="X355" s="191"/>
      <c r="Y355" s="191"/>
      <c r="Z355" s="191"/>
      <c r="AA355" s="189"/>
      <c r="AB355" s="191"/>
      <c r="AC355" s="191"/>
      <c r="AD355" s="191"/>
      <c r="AE355" s="191"/>
      <c r="AF355" s="191"/>
      <c r="AG355" s="191"/>
      <c r="AH355" s="188"/>
      <c r="AI355" s="191"/>
      <c r="AJ355" s="188"/>
      <c r="AK355" s="188"/>
      <c r="AL355" s="188"/>
      <c r="AM355" s="188"/>
      <c r="AN355" s="188"/>
      <c r="AO355" s="189"/>
      <c r="AP355" s="188"/>
      <c r="AQ355" s="188"/>
      <c r="AR355" s="188"/>
      <c r="AS355" s="188"/>
      <c r="AT355" s="188"/>
      <c r="AU355" s="188"/>
      <c r="AV355" s="188"/>
      <c r="AW355" s="188"/>
      <c r="AX355" s="188"/>
      <c r="AY355" s="188"/>
      <c r="AZ355" s="188"/>
      <c r="BA355" s="188"/>
      <c r="BB355" s="188"/>
      <c r="BC355" s="188"/>
      <c r="BD355" s="188"/>
      <c r="BE355" s="188"/>
      <c r="BF355" s="188"/>
    </row>
    <row r="356" spans="1:58">
      <c r="A356" s="188"/>
      <c r="B356" s="189"/>
      <c r="C356" s="188"/>
      <c r="D356" s="188"/>
      <c r="E356" s="188"/>
      <c r="F356" s="188"/>
      <c r="G356" s="188"/>
      <c r="H356" s="190"/>
      <c r="I356" s="190"/>
      <c r="J356" s="190"/>
      <c r="K356" s="189"/>
      <c r="L356" s="190"/>
      <c r="M356" s="190"/>
      <c r="N356" s="190"/>
      <c r="O356" s="190"/>
      <c r="P356" s="188"/>
      <c r="Q356" s="190"/>
      <c r="R356" s="188"/>
      <c r="S356" s="188"/>
      <c r="T356" s="191"/>
      <c r="U356" s="191"/>
      <c r="V356" s="191"/>
      <c r="W356" s="189"/>
      <c r="X356" s="191"/>
      <c r="Y356" s="191"/>
      <c r="Z356" s="191"/>
      <c r="AA356" s="189"/>
      <c r="AB356" s="191"/>
      <c r="AC356" s="191"/>
      <c r="AD356" s="191"/>
      <c r="AE356" s="191"/>
      <c r="AF356" s="191"/>
      <c r="AG356" s="191"/>
      <c r="AH356" s="188"/>
      <c r="AI356" s="191"/>
      <c r="AJ356" s="188"/>
      <c r="AK356" s="188"/>
      <c r="AL356" s="188"/>
      <c r="AM356" s="188"/>
      <c r="AN356" s="188"/>
      <c r="AO356" s="189"/>
      <c r="AP356" s="188"/>
      <c r="AQ356" s="188"/>
      <c r="AR356" s="188"/>
      <c r="AS356" s="188"/>
      <c r="AT356" s="188"/>
      <c r="AU356" s="188"/>
      <c r="AV356" s="188"/>
      <c r="AW356" s="188"/>
      <c r="AX356" s="188"/>
      <c r="AY356" s="188"/>
      <c r="AZ356" s="188"/>
      <c r="BA356" s="188"/>
      <c r="BB356" s="188"/>
      <c r="BC356" s="188"/>
      <c r="BD356" s="188"/>
      <c r="BE356" s="188"/>
      <c r="BF356" s="188"/>
    </row>
    <row r="357" spans="1:58">
      <c r="A357" s="188"/>
      <c r="B357" s="189"/>
      <c r="C357" s="188"/>
      <c r="D357" s="188"/>
      <c r="E357" s="188"/>
      <c r="F357" s="188"/>
      <c r="G357" s="188"/>
      <c r="H357" s="190"/>
      <c r="I357" s="190"/>
      <c r="J357" s="190"/>
      <c r="K357" s="189"/>
      <c r="L357" s="190"/>
      <c r="M357" s="190"/>
      <c r="N357" s="190"/>
      <c r="O357" s="190"/>
      <c r="P357" s="188"/>
      <c r="Q357" s="190"/>
      <c r="R357" s="188"/>
      <c r="S357" s="188"/>
      <c r="T357" s="191"/>
      <c r="U357" s="191"/>
      <c r="V357" s="191"/>
      <c r="W357" s="189"/>
      <c r="X357" s="191"/>
      <c r="Y357" s="191"/>
      <c r="Z357" s="191"/>
      <c r="AA357" s="189"/>
      <c r="AB357" s="191"/>
      <c r="AC357" s="191"/>
      <c r="AD357" s="191"/>
      <c r="AE357" s="191"/>
      <c r="AF357" s="191"/>
      <c r="AG357" s="191"/>
      <c r="AH357" s="188"/>
      <c r="AI357" s="191"/>
      <c r="AJ357" s="188"/>
      <c r="AK357" s="188"/>
      <c r="AL357" s="188"/>
      <c r="AM357" s="188"/>
      <c r="AN357" s="188"/>
      <c r="AO357" s="189"/>
      <c r="AP357" s="188"/>
      <c r="AQ357" s="188"/>
      <c r="AR357" s="188"/>
      <c r="AS357" s="188"/>
      <c r="AT357" s="188"/>
      <c r="AU357" s="188"/>
      <c r="AV357" s="188"/>
      <c r="AW357" s="188"/>
      <c r="AX357" s="188"/>
      <c r="AY357" s="188"/>
      <c r="AZ357" s="188"/>
      <c r="BA357" s="188"/>
      <c r="BB357" s="188"/>
      <c r="BC357" s="188"/>
      <c r="BD357" s="188"/>
      <c r="BE357" s="188"/>
      <c r="BF357" s="188"/>
    </row>
    <row r="358" spans="1:58">
      <c r="A358" s="188"/>
      <c r="B358" s="189"/>
      <c r="C358" s="188"/>
      <c r="D358" s="188"/>
      <c r="E358" s="188"/>
      <c r="F358" s="188"/>
      <c r="G358" s="188"/>
      <c r="H358" s="190"/>
      <c r="I358" s="190"/>
      <c r="J358" s="190"/>
      <c r="K358" s="189"/>
      <c r="L358" s="190"/>
      <c r="M358" s="190"/>
      <c r="N358" s="190"/>
      <c r="O358" s="190"/>
      <c r="P358" s="188"/>
      <c r="Q358" s="190"/>
      <c r="R358" s="188"/>
      <c r="S358" s="188"/>
      <c r="T358" s="191"/>
      <c r="U358" s="191"/>
      <c r="V358" s="191"/>
      <c r="W358" s="189"/>
      <c r="X358" s="191"/>
      <c r="Y358" s="191"/>
      <c r="Z358" s="191"/>
      <c r="AA358" s="189"/>
      <c r="AB358" s="191"/>
      <c r="AC358" s="191"/>
      <c r="AD358" s="191"/>
      <c r="AE358" s="191"/>
      <c r="AF358" s="191"/>
      <c r="AG358" s="191"/>
      <c r="AH358" s="188"/>
      <c r="AI358" s="191"/>
      <c r="AJ358" s="188"/>
      <c r="AK358" s="188"/>
      <c r="AL358" s="188"/>
      <c r="AM358" s="188"/>
      <c r="AN358" s="188"/>
      <c r="AO358" s="189"/>
      <c r="AP358" s="188"/>
      <c r="AQ358" s="188"/>
      <c r="AR358" s="188"/>
      <c r="AS358" s="188"/>
      <c r="AT358" s="188"/>
      <c r="AU358" s="188"/>
      <c r="AV358" s="188"/>
      <c r="AW358" s="188"/>
      <c r="AX358" s="188"/>
      <c r="AY358" s="188"/>
      <c r="AZ358" s="188"/>
      <c r="BA358" s="188"/>
      <c r="BB358" s="188"/>
      <c r="BC358" s="188"/>
      <c r="BD358" s="188"/>
      <c r="BE358" s="188"/>
      <c r="BF358" s="188"/>
    </row>
    <row r="359" spans="1:58">
      <c r="A359" s="188"/>
      <c r="B359" s="189"/>
      <c r="C359" s="188"/>
      <c r="D359" s="188"/>
      <c r="E359" s="188"/>
      <c r="F359" s="188"/>
      <c r="G359" s="188"/>
      <c r="H359" s="190"/>
      <c r="I359" s="190"/>
      <c r="J359" s="190"/>
      <c r="K359" s="189"/>
      <c r="L359" s="190"/>
      <c r="M359" s="190"/>
      <c r="N359" s="190"/>
      <c r="O359" s="190"/>
      <c r="P359" s="188"/>
      <c r="Q359" s="190"/>
      <c r="R359" s="188"/>
      <c r="S359" s="188"/>
      <c r="T359" s="191"/>
      <c r="U359" s="191"/>
      <c r="V359" s="191"/>
      <c r="W359" s="189"/>
      <c r="X359" s="191"/>
      <c r="Y359" s="191"/>
      <c r="Z359" s="191"/>
      <c r="AA359" s="189"/>
      <c r="AB359" s="191"/>
      <c r="AC359" s="191"/>
      <c r="AD359" s="191"/>
      <c r="AE359" s="191"/>
      <c r="AF359" s="191"/>
      <c r="AG359" s="191"/>
      <c r="AH359" s="188"/>
      <c r="AI359" s="191"/>
      <c r="AJ359" s="188"/>
      <c r="AK359" s="188"/>
      <c r="AL359" s="188"/>
      <c r="AM359" s="188"/>
      <c r="AN359" s="188"/>
      <c r="AO359" s="189"/>
      <c r="AP359" s="188"/>
      <c r="AQ359" s="188"/>
      <c r="AR359" s="188"/>
      <c r="AS359" s="188"/>
      <c r="AT359" s="188"/>
      <c r="AU359" s="188"/>
      <c r="AV359" s="188"/>
      <c r="AW359" s="188"/>
      <c r="AX359" s="188"/>
      <c r="AY359" s="188"/>
      <c r="AZ359" s="188"/>
      <c r="BA359" s="188"/>
      <c r="BB359" s="188"/>
      <c r="BC359" s="188"/>
      <c r="BD359" s="188"/>
      <c r="BE359" s="188"/>
      <c r="BF359" s="188"/>
    </row>
    <row r="360" spans="1:58">
      <c r="A360" s="188"/>
      <c r="B360" s="189"/>
      <c r="C360" s="188"/>
      <c r="D360" s="188"/>
      <c r="E360" s="188"/>
      <c r="F360" s="188"/>
      <c r="G360" s="188"/>
      <c r="H360" s="190"/>
      <c r="I360" s="190"/>
      <c r="J360" s="190"/>
      <c r="K360" s="189"/>
      <c r="L360" s="190"/>
      <c r="M360" s="190"/>
      <c r="N360" s="190"/>
      <c r="O360" s="190"/>
      <c r="P360" s="188"/>
      <c r="Q360" s="190"/>
      <c r="R360" s="188"/>
      <c r="S360" s="188"/>
      <c r="T360" s="191"/>
      <c r="U360" s="191"/>
      <c r="V360" s="191"/>
      <c r="W360" s="189"/>
      <c r="X360" s="191"/>
      <c r="Y360" s="191"/>
      <c r="Z360" s="191"/>
      <c r="AA360" s="189"/>
      <c r="AB360" s="191"/>
      <c r="AC360" s="191"/>
      <c r="AD360" s="191"/>
      <c r="AE360" s="191"/>
      <c r="AF360" s="191"/>
      <c r="AG360" s="191"/>
      <c r="AH360" s="188"/>
      <c r="AI360" s="191"/>
      <c r="AJ360" s="188"/>
      <c r="AK360" s="188"/>
      <c r="AL360" s="188"/>
      <c r="AM360" s="188"/>
      <c r="AN360" s="188"/>
      <c r="AO360" s="189"/>
      <c r="AP360" s="188"/>
      <c r="AQ360" s="188"/>
      <c r="AR360" s="188"/>
      <c r="AS360" s="188"/>
      <c r="AT360" s="188"/>
      <c r="AU360" s="188"/>
      <c r="AV360" s="188"/>
      <c r="AW360" s="188"/>
      <c r="AX360" s="188"/>
      <c r="AY360" s="188"/>
      <c r="AZ360" s="188"/>
      <c r="BA360" s="188"/>
      <c r="BB360" s="188"/>
      <c r="BC360" s="188"/>
      <c r="BD360" s="188"/>
      <c r="BE360" s="188"/>
      <c r="BF360" s="188"/>
    </row>
    <row r="361" spans="1:58">
      <c r="A361" s="188"/>
      <c r="B361" s="189"/>
      <c r="C361" s="188"/>
      <c r="D361" s="188"/>
      <c r="E361" s="188"/>
      <c r="F361" s="188"/>
      <c r="G361" s="188"/>
      <c r="H361" s="190"/>
      <c r="I361" s="190"/>
      <c r="J361" s="190"/>
      <c r="K361" s="189"/>
      <c r="L361" s="190"/>
      <c r="M361" s="190"/>
      <c r="N361" s="190"/>
      <c r="O361" s="190"/>
      <c r="P361" s="188"/>
      <c r="Q361" s="190"/>
      <c r="R361" s="188"/>
      <c r="S361" s="188"/>
      <c r="T361" s="191"/>
      <c r="U361" s="191"/>
      <c r="V361" s="191"/>
      <c r="W361" s="189"/>
      <c r="X361" s="191"/>
      <c r="Y361" s="191"/>
      <c r="Z361" s="191"/>
      <c r="AA361" s="189"/>
      <c r="AB361" s="191"/>
      <c r="AC361" s="191"/>
      <c r="AD361" s="191"/>
      <c r="AE361" s="191"/>
      <c r="AF361" s="191"/>
      <c r="AG361" s="191"/>
      <c r="AH361" s="188"/>
      <c r="AI361" s="191"/>
      <c r="AJ361" s="188"/>
      <c r="AK361" s="188"/>
      <c r="AL361" s="188"/>
      <c r="AM361" s="188"/>
      <c r="AN361" s="188"/>
      <c r="AO361" s="189"/>
      <c r="AP361" s="188"/>
      <c r="AQ361" s="188"/>
      <c r="AR361" s="188"/>
      <c r="AS361" s="188"/>
      <c r="AT361" s="188"/>
      <c r="AU361" s="188"/>
      <c r="AV361" s="188"/>
      <c r="AW361" s="188"/>
      <c r="AX361" s="188"/>
      <c r="AY361" s="188"/>
      <c r="AZ361" s="188"/>
      <c r="BA361" s="188"/>
      <c r="BB361" s="188"/>
      <c r="BC361" s="188"/>
      <c r="BD361" s="188"/>
      <c r="BE361" s="188"/>
      <c r="BF361" s="188"/>
    </row>
    <row r="362" spans="1:58">
      <c r="A362" s="188"/>
      <c r="B362" s="189"/>
      <c r="C362" s="188"/>
      <c r="D362" s="188"/>
      <c r="E362" s="188"/>
      <c r="F362" s="188"/>
      <c r="G362" s="188"/>
      <c r="H362" s="190"/>
      <c r="I362" s="190"/>
      <c r="J362" s="190"/>
      <c r="K362" s="189"/>
      <c r="L362" s="190"/>
      <c r="M362" s="190"/>
      <c r="N362" s="190"/>
      <c r="O362" s="190"/>
      <c r="P362" s="188"/>
      <c r="Q362" s="190"/>
      <c r="R362" s="188"/>
      <c r="S362" s="188"/>
      <c r="T362" s="191"/>
      <c r="U362" s="191"/>
      <c r="V362" s="191"/>
      <c r="W362" s="189"/>
      <c r="X362" s="191"/>
      <c r="Y362" s="191"/>
      <c r="Z362" s="191"/>
      <c r="AA362" s="189"/>
      <c r="AB362" s="191"/>
      <c r="AC362" s="191"/>
      <c r="AD362" s="191"/>
      <c r="AE362" s="191"/>
      <c r="AF362" s="191"/>
      <c r="AG362" s="191"/>
      <c r="AH362" s="188"/>
      <c r="AI362" s="191"/>
      <c r="AJ362" s="188"/>
      <c r="AK362" s="188"/>
      <c r="AL362" s="188"/>
      <c r="AM362" s="188"/>
      <c r="AN362" s="188"/>
      <c r="AO362" s="189"/>
      <c r="AP362" s="188"/>
      <c r="AQ362" s="188"/>
      <c r="AR362" s="188"/>
      <c r="AS362" s="188"/>
      <c r="AT362" s="188"/>
      <c r="AU362" s="188"/>
      <c r="AV362" s="188"/>
      <c r="AW362" s="188"/>
      <c r="AX362" s="188"/>
      <c r="AY362" s="188"/>
      <c r="AZ362" s="188"/>
      <c r="BA362" s="188"/>
      <c r="BB362" s="188"/>
      <c r="BC362" s="188"/>
      <c r="BD362" s="188"/>
      <c r="BE362" s="188"/>
      <c r="BF362" s="188"/>
    </row>
    <row r="363" spans="1:58">
      <c r="A363" s="188"/>
      <c r="B363" s="189"/>
      <c r="C363" s="188"/>
      <c r="D363" s="188"/>
      <c r="E363" s="188"/>
      <c r="F363" s="188"/>
      <c r="G363" s="188"/>
      <c r="H363" s="190"/>
      <c r="I363" s="190"/>
      <c r="J363" s="190"/>
      <c r="K363" s="189"/>
      <c r="L363" s="190"/>
      <c r="M363" s="190"/>
      <c r="N363" s="190"/>
      <c r="O363" s="190"/>
      <c r="P363" s="188"/>
      <c r="Q363" s="190"/>
      <c r="R363" s="188"/>
      <c r="S363" s="188"/>
      <c r="T363" s="191"/>
      <c r="U363" s="191"/>
      <c r="V363" s="191"/>
      <c r="W363" s="189"/>
      <c r="X363" s="191"/>
      <c r="Y363" s="191"/>
      <c r="Z363" s="191"/>
      <c r="AA363" s="189"/>
      <c r="AB363" s="191"/>
      <c r="AC363" s="191"/>
      <c r="AD363" s="191"/>
      <c r="AE363" s="191"/>
      <c r="AF363" s="191"/>
      <c r="AG363" s="191"/>
      <c r="AH363" s="188"/>
      <c r="AI363" s="191"/>
      <c r="AJ363" s="188"/>
      <c r="AK363" s="188"/>
      <c r="AL363" s="188"/>
      <c r="AM363" s="188"/>
      <c r="AN363" s="188"/>
      <c r="AO363" s="189"/>
      <c r="AP363" s="188"/>
      <c r="AQ363" s="188"/>
      <c r="AR363" s="188"/>
      <c r="AS363" s="188"/>
      <c r="AT363" s="188"/>
      <c r="AU363" s="188"/>
      <c r="AV363" s="188"/>
      <c r="AW363" s="188"/>
      <c r="AX363" s="188"/>
      <c r="AY363" s="188"/>
      <c r="AZ363" s="188"/>
      <c r="BA363" s="188"/>
      <c r="BB363" s="188"/>
      <c r="BC363" s="188"/>
      <c r="BD363" s="188"/>
      <c r="BE363" s="188"/>
      <c r="BF363" s="188"/>
    </row>
    <row r="364" spans="1:58">
      <c r="A364" s="188"/>
      <c r="B364" s="189"/>
      <c r="C364" s="188"/>
      <c r="D364" s="188"/>
      <c r="E364" s="188"/>
      <c r="F364" s="188"/>
      <c r="G364" s="188"/>
      <c r="H364" s="190"/>
      <c r="I364" s="190"/>
      <c r="J364" s="190"/>
      <c r="K364" s="189"/>
      <c r="L364" s="190"/>
      <c r="M364" s="190"/>
      <c r="N364" s="190"/>
      <c r="O364" s="190"/>
      <c r="P364" s="188"/>
      <c r="Q364" s="190"/>
      <c r="R364" s="188"/>
      <c r="S364" s="188"/>
      <c r="T364" s="191"/>
      <c r="U364" s="191"/>
      <c r="V364" s="191"/>
      <c r="W364" s="189"/>
      <c r="X364" s="191"/>
      <c r="Y364" s="191"/>
      <c r="Z364" s="191"/>
      <c r="AA364" s="189"/>
      <c r="AB364" s="191"/>
      <c r="AC364" s="191"/>
      <c r="AD364" s="191"/>
      <c r="AE364" s="191"/>
      <c r="AF364" s="191"/>
      <c r="AG364" s="191"/>
      <c r="AH364" s="188"/>
      <c r="AI364" s="191"/>
      <c r="AJ364" s="188"/>
      <c r="AK364" s="188"/>
      <c r="AL364" s="188"/>
      <c r="AM364" s="188"/>
      <c r="AN364" s="188"/>
      <c r="AO364" s="189"/>
      <c r="AP364" s="188"/>
      <c r="AQ364" s="188"/>
      <c r="AR364" s="188"/>
      <c r="AS364" s="188"/>
      <c r="AT364" s="188"/>
      <c r="AU364" s="188"/>
      <c r="AV364" s="188"/>
      <c r="AW364" s="188"/>
      <c r="AX364" s="188"/>
      <c r="AY364" s="188"/>
      <c r="AZ364" s="188"/>
      <c r="BA364" s="188"/>
      <c r="BB364" s="188"/>
      <c r="BC364" s="188"/>
      <c r="BD364" s="188"/>
      <c r="BE364" s="188"/>
      <c r="BF364" s="188"/>
    </row>
    <row r="365" spans="1:58">
      <c r="A365" s="188"/>
      <c r="B365" s="189"/>
      <c r="C365" s="188"/>
      <c r="D365" s="188"/>
      <c r="E365" s="188"/>
      <c r="F365" s="188"/>
      <c r="G365" s="188"/>
      <c r="H365" s="190"/>
      <c r="I365" s="190"/>
      <c r="J365" s="190"/>
      <c r="K365" s="189"/>
      <c r="L365" s="190"/>
      <c r="M365" s="190"/>
      <c r="N365" s="190"/>
      <c r="O365" s="190"/>
      <c r="P365" s="188"/>
      <c r="Q365" s="190"/>
      <c r="R365" s="188"/>
      <c r="S365" s="188"/>
      <c r="T365" s="191"/>
      <c r="U365" s="191"/>
      <c r="V365" s="191"/>
      <c r="W365" s="189"/>
      <c r="X365" s="191"/>
      <c r="Y365" s="191"/>
      <c r="Z365" s="191"/>
      <c r="AA365" s="189"/>
      <c r="AB365" s="191"/>
      <c r="AC365" s="191"/>
      <c r="AD365" s="191"/>
      <c r="AE365" s="191"/>
      <c r="AF365" s="191"/>
      <c r="AG365" s="191"/>
      <c r="AH365" s="188"/>
      <c r="AI365" s="191"/>
      <c r="AJ365" s="188"/>
      <c r="AK365" s="188"/>
      <c r="AL365" s="188"/>
      <c r="AM365" s="188"/>
      <c r="AN365" s="188"/>
      <c r="AO365" s="189"/>
      <c r="AP365" s="188"/>
      <c r="AQ365" s="188"/>
      <c r="AR365" s="188"/>
      <c r="AS365" s="188"/>
      <c r="AT365" s="188"/>
      <c r="AU365" s="188"/>
      <c r="AV365" s="188"/>
      <c r="AW365" s="188"/>
      <c r="AX365" s="188"/>
      <c r="AY365" s="188"/>
      <c r="AZ365" s="188"/>
      <c r="BA365" s="188"/>
      <c r="BB365" s="188"/>
      <c r="BC365" s="188"/>
      <c r="BD365" s="188"/>
      <c r="BE365" s="188"/>
      <c r="BF365" s="188"/>
    </row>
    <row r="366" spans="1:58">
      <c r="A366" s="188"/>
      <c r="B366" s="189"/>
      <c r="C366" s="188"/>
      <c r="D366" s="188"/>
      <c r="E366" s="188"/>
      <c r="F366" s="188"/>
      <c r="G366" s="188"/>
      <c r="H366" s="190"/>
      <c r="I366" s="190"/>
      <c r="J366" s="190"/>
      <c r="K366" s="189"/>
      <c r="L366" s="190"/>
      <c r="M366" s="190"/>
      <c r="N366" s="190"/>
      <c r="O366" s="190"/>
      <c r="P366" s="188"/>
      <c r="Q366" s="190"/>
      <c r="R366" s="188"/>
      <c r="S366" s="188"/>
      <c r="T366" s="191"/>
      <c r="U366" s="191"/>
      <c r="V366" s="191"/>
      <c r="W366" s="189"/>
      <c r="X366" s="191"/>
      <c r="Y366" s="191"/>
      <c r="Z366" s="191"/>
      <c r="AA366" s="189"/>
      <c r="AB366" s="191"/>
      <c r="AC366" s="191"/>
      <c r="AD366" s="191"/>
      <c r="AE366" s="191"/>
      <c r="AF366" s="191"/>
      <c r="AG366" s="191"/>
      <c r="AH366" s="188"/>
      <c r="AI366" s="191"/>
      <c r="AJ366" s="188"/>
      <c r="AK366" s="188"/>
      <c r="AL366" s="188"/>
      <c r="AM366" s="188"/>
      <c r="AN366" s="188"/>
      <c r="AO366" s="189"/>
      <c r="AP366" s="188"/>
      <c r="AQ366" s="188"/>
      <c r="AR366" s="188"/>
      <c r="AS366" s="188"/>
      <c r="AT366" s="188"/>
      <c r="AU366" s="188"/>
      <c r="AV366" s="188"/>
      <c r="AW366" s="188"/>
      <c r="AX366" s="188"/>
      <c r="AY366" s="188"/>
      <c r="AZ366" s="188"/>
      <c r="BA366" s="188"/>
      <c r="BB366" s="188"/>
      <c r="BC366" s="188"/>
      <c r="BD366" s="188"/>
      <c r="BE366" s="188"/>
      <c r="BF366" s="188"/>
    </row>
    <row r="367" spans="1:58">
      <c r="A367" s="188"/>
      <c r="B367" s="189"/>
      <c r="C367" s="188"/>
      <c r="D367" s="188"/>
      <c r="E367" s="188"/>
      <c r="F367" s="188"/>
      <c r="G367" s="188"/>
      <c r="H367" s="190"/>
      <c r="I367" s="190"/>
      <c r="J367" s="190"/>
      <c r="K367" s="189"/>
      <c r="L367" s="190"/>
      <c r="M367" s="190"/>
      <c r="N367" s="190"/>
      <c r="O367" s="190"/>
      <c r="P367" s="188"/>
      <c r="Q367" s="190"/>
      <c r="R367" s="188"/>
      <c r="S367" s="188"/>
      <c r="T367" s="191"/>
      <c r="U367" s="191"/>
      <c r="V367" s="191"/>
      <c r="W367" s="189"/>
      <c r="X367" s="191"/>
      <c r="Y367" s="191"/>
      <c r="Z367" s="191"/>
      <c r="AA367" s="189"/>
      <c r="AB367" s="191"/>
      <c r="AC367" s="191"/>
      <c r="AD367" s="191"/>
      <c r="AE367" s="191"/>
      <c r="AF367" s="191"/>
      <c r="AG367" s="191"/>
      <c r="AH367" s="188"/>
      <c r="AI367" s="191"/>
      <c r="AJ367" s="188"/>
      <c r="AK367" s="188"/>
      <c r="AL367" s="188"/>
      <c r="AM367" s="188"/>
      <c r="AN367" s="188"/>
      <c r="AO367" s="189"/>
      <c r="AP367" s="188"/>
      <c r="AQ367" s="188"/>
      <c r="AR367" s="188"/>
      <c r="AS367" s="188"/>
      <c r="AT367" s="188"/>
      <c r="AU367" s="188"/>
      <c r="AV367" s="188"/>
      <c r="AW367" s="188"/>
      <c r="AX367" s="188"/>
      <c r="AY367" s="188"/>
      <c r="AZ367" s="188"/>
      <c r="BA367" s="188"/>
      <c r="BB367" s="188"/>
      <c r="BC367" s="188"/>
      <c r="BD367" s="188"/>
      <c r="BE367" s="188"/>
      <c r="BF367" s="188"/>
    </row>
    <row r="368" spans="1:58">
      <c r="A368" s="188"/>
      <c r="B368" s="189"/>
      <c r="C368" s="188"/>
      <c r="D368" s="188"/>
      <c r="E368" s="188"/>
      <c r="F368" s="188"/>
      <c r="G368" s="188"/>
      <c r="H368" s="190"/>
      <c r="I368" s="190"/>
      <c r="J368" s="190"/>
      <c r="K368" s="189"/>
      <c r="L368" s="190"/>
      <c r="M368" s="190"/>
      <c r="N368" s="190"/>
      <c r="O368" s="190"/>
      <c r="P368" s="188"/>
      <c r="Q368" s="190"/>
      <c r="R368" s="188"/>
      <c r="S368" s="188"/>
      <c r="T368" s="191"/>
      <c r="U368" s="191"/>
      <c r="V368" s="191"/>
      <c r="W368" s="189"/>
      <c r="X368" s="191"/>
      <c r="Y368" s="191"/>
      <c r="Z368" s="191"/>
      <c r="AA368" s="189"/>
      <c r="AB368" s="191"/>
      <c r="AC368" s="191"/>
      <c r="AD368" s="191"/>
      <c r="AE368" s="191"/>
      <c r="AF368" s="191"/>
      <c r="AG368" s="191"/>
      <c r="AH368" s="188"/>
      <c r="AI368" s="191"/>
      <c r="AJ368" s="188"/>
      <c r="AK368" s="188"/>
      <c r="AL368" s="188"/>
      <c r="AM368" s="188"/>
      <c r="AN368" s="188"/>
      <c r="AO368" s="189"/>
      <c r="AP368" s="188"/>
      <c r="AQ368" s="188"/>
      <c r="AR368" s="188"/>
      <c r="AS368" s="188"/>
      <c r="AT368" s="188"/>
      <c r="AU368" s="188"/>
      <c r="AV368" s="188"/>
      <c r="AW368" s="188"/>
      <c r="AX368" s="188"/>
      <c r="AY368" s="188"/>
      <c r="AZ368" s="188"/>
      <c r="BA368" s="188"/>
      <c r="BB368" s="188"/>
      <c r="BC368" s="188"/>
      <c r="BD368" s="188"/>
      <c r="BE368" s="188"/>
      <c r="BF368" s="188"/>
    </row>
    <row r="369" spans="1:58">
      <c r="A369" s="188"/>
      <c r="B369" s="189"/>
      <c r="C369" s="188"/>
      <c r="D369" s="188"/>
      <c r="E369" s="188"/>
      <c r="F369" s="188"/>
      <c r="G369" s="188"/>
      <c r="H369" s="190"/>
      <c r="I369" s="190"/>
      <c r="J369" s="190"/>
      <c r="K369" s="189"/>
      <c r="L369" s="190"/>
      <c r="M369" s="190"/>
      <c r="N369" s="190"/>
      <c r="O369" s="190"/>
      <c r="P369" s="188"/>
      <c r="Q369" s="190"/>
      <c r="R369" s="188"/>
      <c r="S369" s="188"/>
      <c r="T369" s="191"/>
      <c r="U369" s="191"/>
      <c r="V369" s="191"/>
      <c r="W369" s="189"/>
      <c r="X369" s="191"/>
      <c r="Y369" s="191"/>
      <c r="Z369" s="191"/>
      <c r="AA369" s="189"/>
      <c r="AB369" s="191"/>
      <c r="AC369" s="191"/>
      <c r="AD369" s="191"/>
      <c r="AE369" s="191"/>
      <c r="AF369" s="191"/>
      <c r="AG369" s="191"/>
      <c r="AH369" s="188"/>
      <c r="AI369" s="191"/>
      <c r="AJ369" s="188"/>
      <c r="AK369" s="188"/>
      <c r="AL369" s="188"/>
      <c r="AM369" s="188"/>
      <c r="AN369" s="188"/>
      <c r="AO369" s="189"/>
      <c r="AP369" s="188"/>
      <c r="AQ369" s="188"/>
      <c r="AR369" s="188"/>
      <c r="AS369" s="188"/>
      <c r="AT369" s="188"/>
      <c r="AU369" s="188"/>
      <c r="AV369" s="188"/>
      <c r="AW369" s="188"/>
      <c r="AX369" s="188"/>
      <c r="AY369" s="188"/>
      <c r="AZ369" s="188"/>
      <c r="BA369" s="188"/>
      <c r="BB369" s="188"/>
      <c r="BC369" s="188"/>
      <c r="BD369" s="188"/>
      <c r="BE369" s="188"/>
      <c r="BF369" s="188"/>
    </row>
    <row r="370" spans="1:58">
      <c r="A370" s="188"/>
      <c r="B370" s="189"/>
      <c r="C370" s="188"/>
      <c r="D370" s="188"/>
      <c r="E370" s="188"/>
      <c r="F370" s="188"/>
      <c r="G370" s="188"/>
      <c r="H370" s="190"/>
      <c r="I370" s="190"/>
      <c r="J370" s="190"/>
      <c r="K370" s="189"/>
      <c r="L370" s="190"/>
      <c r="M370" s="190"/>
      <c r="N370" s="190"/>
      <c r="O370" s="190"/>
      <c r="P370" s="188"/>
      <c r="Q370" s="190"/>
      <c r="R370" s="188"/>
      <c r="S370" s="188"/>
      <c r="T370" s="191"/>
      <c r="U370" s="191"/>
      <c r="V370" s="191"/>
      <c r="W370" s="189"/>
      <c r="X370" s="191"/>
      <c r="Y370" s="191"/>
      <c r="Z370" s="191"/>
      <c r="AA370" s="189"/>
      <c r="AB370" s="191"/>
      <c r="AC370" s="191"/>
      <c r="AD370" s="191"/>
      <c r="AE370" s="191"/>
      <c r="AF370" s="191"/>
      <c r="AG370" s="191"/>
      <c r="AH370" s="188"/>
      <c r="AI370" s="191"/>
      <c r="AJ370" s="188"/>
      <c r="AK370" s="188"/>
      <c r="AL370" s="188"/>
      <c r="AM370" s="188"/>
      <c r="AN370" s="188"/>
      <c r="AO370" s="189"/>
      <c r="AP370" s="188"/>
      <c r="AQ370" s="188"/>
      <c r="AR370" s="188"/>
      <c r="AS370" s="188"/>
      <c r="AT370" s="188"/>
      <c r="AU370" s="188"/>
      <c r="AV370" s="188"/>
      <c r="AW370" s="188"/>
      <c r="AX370" s="188"/>
      <c r="AY370" s="188"/>
      <c r="AZ370" s="188"/>
      <c r="BA370" s="188"/>
      <c r="BB370" s="188"/>
      <c r="BC370" s="188"/>
      <c r="BD370" s="188"/>
      <c r="BE370" s="188"/>
      <c r="BF370" s="188"/>
    </row>
    <row r="371" spans="1:58">
      <c r="A371" s="188"/>
      <c r="B371" s="189"/>
      <c r="C371" s="188"/>
      <c r="D371" s="188"/>
      <c r="E371" s="188"/>
      <c r="F371" s="188"/>
      <c r="G371" s="188"/>
      <c r="H371" s="190"/>
      <c r="I371" s="190"/>
      <c r="J371" s="190"/>
      <c r="K371" s="189"/>
      <c r="L371" s="190"/>
      <c r="M371" s="190"/>
      <c r="N371" s="190"/>
      <c r="O371" s="190"/>
      <c r="P371" s="188"/>
      <c r="Q371" s="190"/>
      <c r="R371" s="188"/>
      <c r="S371" s="188"/>
      <c r="T371" s="191"/>
      <c r="U371" s="191"/>
      <c r="V371" s="191"/>
      <c r="W371" s="189"/>
      <c r="X371" s="191"/>
      <c r="Y371" s="191"/>
      <c r="Z371" s="191"/>
      <c r="AA371" s="189"/>
      <c r="AB371" s="191"/>
      <c r="AC371" s="191"/>
      <c r="AD371" s="191"/>
      <c r="AE371" s="191"/>
      <c r="AF371" s="191"/>
      <c r="AG371" s="191"/>
      <c r="AH371" s="188"/>
      <c r="AI371" s="191"/>
      <c r="AJ371" s="188"/>
      <c r="AK371" s="188"/>
      <c r="AL371" s="188"/>
      <c r="AM371" s="188"/>
      <c r="AN371" s="188"/>
      <c r="AO371" s="189"/>
      <c r="AP371" s="188"/>
      <c r="AQ371" s="188"/>
      <c r="AR371" s="188"/>
      <c r="AS371" s="188"/>
      <c r="AT371" s="188"/>
      <c r="AU371" s="188"/>
      <c r="AV371" s="188"/>
      <c r="AW371" s="188"/>
      <c r="AX371" s="188"/>
      <c r="AY371" s="188"/>
      <c r="AZ371" s="188"/>
      <c r="BA371" s="188"/>
      <c r="BB371" s="188"/>
      <c r="BC371" s="188"/>
      <c r="BD371" s="188"/>
      <c r="BE371" s="188"/>
      <c r="BF371" s="188"/>
    </row>
    <row r="372" spans="1:58">
      <c r="A372" s="188"/>
      <c r="B372" s="189"/>
      <c r="C372" s="188"/>
      <c r="D372" s="188"/>
      <c r="E372" s="188"/>
      <c r="F372" s="188"/>
      <c r="G372" s="188"/>
      <c r="H372" s="190"/>
      <c r="I372" s="190"/>
      <c r="J372" s="190"/>
      <c r="K372" s="189"/>
      <c r="L372" s="190"/>
      <c r="M372" s="190"/>
      <c r="N372" s="190"/>
      <c r="O372" s="190"/>
      <c r="P372" s="188"/>
      <c r="Q372" s="190"/>
      <c r="R372" s="188"/>
      <c r="S372" s="188"/>
      <c r="T372" s="191"/>
      <c r="U372" s="191"/>
      <c r="V372" s="191"/>
      <c r="W372" s="189"/>
      <c r="X372" s="191"/>
      <c r="Y372" s="191"/>
      <c r="Z372" s="191"/>
      <c r="AA372" s="189"/>
      <c r="AB372" s="191"/>
      <c r="AC372" s="191"/>
      <c r="AD372" s="191"/>
      <c r="AE372" s="191"/>
      <c r="AF372" s="191"/>
      <c r="AG372" s="191"/>
      <c r="AH372" s="188"/>
      <c r="AI372" s="191"/>
      <c r="AJ372" s="188"/>
      <c r="AK372" s="188"/>
      <c r="AL372" s="188"/>
      <c r="AM372" s="188"/>
      <c r="AN372" s="188"/>
      <c r="AO372" s="189"/>
      <c r="AP372" s="188"/>
      <c r="AQ372" s="188"/>
      <c r="AR372" s="188"/>
      <c r="AS372" s="188"/>
      <c r="AT372" s="188"/>
      <c r="AU372" s="188"/>
      <c r="AV372" s="188"/>
      <c r="AW372" s="188"/>
      <c r="AX372" s="188"/>
      <c r="AY372" s="188"/>
      <c r="AZ372" s="188"/>
      <c r="BA372" s="188"/>
      <c r="BB372" s="188"/>
      <c r="BC372" s="188"/>
      <c r="BD372" s="188"/>
      <c r="BE372" s="188"/>
      <c r="BF372" s="188"/>
    </row>
    <row r="373" spans="1:58">
      <c r="A373" s="188"/>
      <c r="B373" s="189"/>
      <c r="C373" s="188"/>
      <c r="D373" s="188"/>
      <c r="E373" s="188"/>
      <c r="F373" s="188"/>
      <c r="G373" s="188"/>
      <c r="H373" s="190"/>
      <c r="I373" s="190"/>
      <c r="J373" s="190"/>
      <c r="K373" s="189"/>
      <c r="L373" s="190"/>
      <c r="M373" s="190"/>
      <c r="N373" s="190"/>
      <c r="O373" s="190"/>
      <c r="P373" s="188"/>
      <c r="Q373" s="190"/>
      <c r="R373" s="188"/>
      <c r="S373" s="188"/>
      <c r="T373" s="191"/>
      <c r="U373" s="191"/>
      <c r="V373" s="191"/>
      <c r="W373" s="189"/>
      <c r="X373" s="191"/>
      <c r="Y373" s="191"/>
      <c r="Z373" s="191"/>
      <c r="AA373" s="189"/>
      <c r="AB373" s="191"/>
      <c r="AC373" s="191"/>
      <c r="AD373" s="191"/>
      <c r="AE373" s="191"/>
      <c r="AF373" s="191"/>
      <c r="AG373" s="191"/>
      <c r="AH373" s="188"/>
      <c r="AI373" s="191"/>
      <c r="AJ373" s="188"/>
      <c r="AK373" s="188"/>
      <c r="AL373" s="188"/>
      <c r="AM373" s="188"/>
      <c r="AN373" s="188"/>
      <c r="AO373" s="189"/>
      <c r="AP373" s="188"/>
      <c r="AQ373" s="188"/>
      <c r="AR373" s="188"/>
      <c r="AS373" s="188"/>
      <c r="AT373" s="188"/>
      <c r="AU373" s="188"/>
      <c r="AV373" s="188"/>
      <c r="AW373" s="188"/>
      <c r="AX373" s="188"/>
      <c r="AY373" s="188"/>
      <c r="AZ373" s="188"/>
      <c r="BA373" s="188"/>
      <c r="BB373" s="188"/>
      <c r="BC373" s="188"/>
      <c r="BD373" s="188"/>
      <c r="BE373" s="188"/>
      <c r="BF373" s="188"/>
    </row>
    <row r="374" spans="1:58">
      <c r="A374" s="188"/>
      <c r="B374" s="189"/>
      <c r="C374" s="188"/>
      <c r="D374" s="188"/>
      <c r="E374" s="188"/>
      <c r="F374" s="188"/>
      <c r="G374" s="188"/>
      <c r="H374" s="190"/>
      <c r="I374" s="190"/>
      <c r="J374" s="190"/>
      <c r="K374" s="189"/>
      <c r="L374" s="190"/>
      <c r="M374" s="190"/>
      <c r="N374" s="190"/>
      <c r="O374" s="190"/>
      <c r="P374" s="188"/>
      <c r="Q374" s="190"/>
      <c r="R374" s="188"/>
      <c r="S374" s="188"/>
      <c r="T374" s="191"/>
      <c r="U374" s="191"/>
      <c r="V374" s="191"/>
      <c r="W374" s="189"/>
      <c r="X374" s="191"/>
      <c r="Y374" s="191"/>
      <c r="Z374" s="191"/>
      <c r="AA374" s="189"/>
      <c r="AB374" s="191"/>
      <c r="AC374" s="191"/>
      <c r="AD374" s="191"/>
      <c r="AE374" s="191"/>
      <c r="AF374" s="191"/>
      <c r="AG374" s="191"/>
      <c r="AH374" s="188"/>
      <c r="AI374" s="191"/>
      <c r="AJ374" s="188"/>
      <c r="AK374" s="188"/>
      <c r="AL374" s="188"/>
      <c r="AM374" s="188"/>
      <c r="AN374" s="188"/>
      <c r="AO374" s="189"/>
      <c r="AP374" s="188"/>
      <c r="AQ374" s="188"/>
      <c r="AR374" s="188"/>
      <c r="AS374" s="188"/>
      <c r="AT374" s="188"/>
      <c r="AU374" s="188"/>
      <c r="AV374" s="188"/>
      <c r="AW374" s="188"/>
      <c r="AX374" s="188"/>
      <c r="AY374" s="188"/>
      <c r="AZ374" s="188"/>
      <c r="BA374" s="188"/>
      <c r="BB374" s="188"/>
      <c r="BC374" s="188"/>
      <c r="BD374" s="188"/>
      <c r="BE374" s="188"/>
      <c r="BF374" s="188"/>
    </row>
    <row r="375" spans="1:58">
      <c r="A375" s="188"/>
      <c r="B375" s="189"/>
      <c r="C375" s="188"/>
      <c r="D375" s="188"/>
      <c r="E375" s="188"/>
      <c r="F375" s="188"/>
      <c r="G375" s="188"/>
      <c r="H375" s="190"/>
      <c r="I375" s="190"/>
      <c r="J375" s="190"/>
      <c r="K375" s="189"/>
      <c r="L375" s="190"/>
      <c r="M375" s="190"/>
      <c r="N375" s="190"/>
      <c r="O375" s="190"/>
      <c r="P375" s="188"/>
      <c r="Q375" s="190"/>
      <c r="R375" s="188"/>
      <c r="S375" s="188"/>
      <c r="T375" s="191"/>
      <c r="U375" s="191"/>
      <c r="V375" s="191"/>
      <c r="W375" s="189"/>
      <c r="X375" s="191"/>
      <c r="Y375" s="191"/>
      <c r="Z375" s="191"/>
      <c r="AA375" s="189"/>
      <c r="AB375" s="191"/>
      <c r="AC375" s="191"/>
      <c r="AD375" s="191"/>
      <c r="AE375" s="191"/>
      <c r="AF375" s="191"/>
      <c r="AG375" s="191"/>
      <c r="AH375" s="188"/>
      <c r="AI375" s="191"/>
      <c r="AJ375" s="188"/>
      <c r="AK375" s="188"/>
      <c r="AL375" s="188"/>
      <c r="AM375" s="188"/>
      <c r="AN375" s="188"/>
      <c r="AO375" s="189"/>
      <c r="AP375" s="188"/>
      <c r="AQ375" s="188"/>
      <c r="AR375" s="188"/>
      <c r="AS375" s="188"/>
      <c r="AT375" s="188"/>
      <c r="AU375" s="188"/>
      <c r="AV375" s="188"/>
      <c r="AW375" s="188"/>
      <c r="AX375" s="188"/>
      <c r="AY375" s="188"/>
      <c r="AZ375" s="188"/>
      <c r="BA375" s="188"/>
      <c r="BB375" s="188"/>
      <c r="BC375" s="188"/>
      <c r="BD375" s="188"/>
      <c r="BE375" s="188"/>
      <c r="BF375" s="188"/>
    </row>
    <row r="376" spans="1:58">
      <c r="A376" s="188"/>
      <c r="B376" s="189"/>
      <c r="C376" s="188"/>
      <c r="D376" s="188"/>
      <c r="E376" s="188"/>
      <c r="F376" s="188"/>
      <c r="G376" s="188"/>
      <c r="H376" s="190"/>
      <c r="I376" s="190"/>
      <c r="J376" s="190"/>
      <c r="K376" s="189"/>
      <c r="L376" s="190"/>
      <c r="M376" s="190"/>
      <c r="N376" s="190"/>
      <c r="O376" s="190"/>
      <c r="P376" s="188"/>
      <c r="Q376" s="190"/>
      <c r="R376" s="188"/>
      <c r="S376" s="188"/>
      <c r="T376" s="191"/>
      <c r="U376" s="191"/>
      <c r="V376" s="191"/>
      <c r="W376" s="189"/>
      <c r="X376" s="191"/>
      <c r="Y376" s="191"/>
      <c r="Z376" s="191"/>
      <c r="AA376" s="189"/>
      <c r="AB376" s="191"/>
      <c r="AC376" s="191"/>
      <c r="AD376" s="191"/>
      <c r="AE376" s="191"/>
      <c r="AF376" s="191"/>
      <c r="AG376" s="191"/>
      <c r="AH376" s="188"/>
      <c r="AI376" s="191"/>
      <c r="AJ376" s="188"/>
      <c r="AK376" s="188"/>
      <c r="AL376" s="188"/>
      <c r="AM376" s="188"/>
      <c r="AN376" s="188"/>
      <c r="AO376" s="189"/>
      <c r="AP376" s="188"/>
      <c r="AQ376" s="188"/>
      <c r="AR376" s="188"/>
      <c r="AS376" s="188"/>
      <c r="AT376" s="188"/>
      <c r="AU376" s="188"/>
      <c r="AV376" s="188"/>
      <c r="AW376" s="188"/>
      <c r="AX376" s="188"/>
      <c r="AY376" s="188"/>
      <c r="AZ376" s="188"/>
      <c r="BA376" s="188"/>
      <c r="BB376" s="188"/>
      <c r="BC376" s="188"/>
      <c r="BD376" s="188"/>
      <c r="BE376" s="188"/>
      <c r="BF376" s="188"/>
    </row>
    <row r="377" spans="1:58">
      <c r="A377" s="188"/>
      <c r="B377" s="189"/>
      <c r="C377" s="188"/>
      <c r="D377" s="188"/>
      <c r="E377" s="188"/>
      <c r="F377" s="188"/>
      <c r="G377" s="188"/>
      <c r="H377" s="190"/>
      <c r="I377" s="190"/>
      <c r="J377" s="190"/>
      <c r="K377" s="189"/>
      <c r="L377" s="190"/>
      <c r="M377" s="190"/>
      <c r="N377" s="190"/>
      <c r="O377" s="190"/>
      <c r="P377" s="188"/>
      <c r="Q377" s="190"/>
      <c r="R377" s="188"/>
      <c r="S377" s="188"/>
      <c r="T377" s="191"/>
      <c r="U377" s="191"/>
      <c r="V377" s="191"/>
      <c r="W377" s="189"/>
      <c r="X377" s="191"/>
      <c r="Y377" s="191"/>
      <c r="Z377" s="191"/>
      <c r="AA377" s="189"/>
      <c r="AB377" s="191"/>
      <c r="AC377" s="191"/>
      <c r="AD377" s="191"/>
      <c r="AE377" s="191"/>
      <c r="AF377" s="191"/>
      <c r="AG377" s="191"/>
      <c r="AH377" s="188"/>
      <c r="AI377" s="191"/>
      <c r="AJ377" s="188"/>
      <c r="AK377" s="188"/>
      <c r="AL377" s="188"/>
      <c r="AM377" s="188"/>
      <c r="AN377" s="188"/>
      <c r="AO377" s="189"/>
      <c r="AP377" s="188"/>
      <c r="AQ377" s="188"/>
      <c r="AR377" s="188"/>
      <c r="AS377" s="188"/>
      <c r="AT377" s="188"/>
      <c r="AU377" s="188"/>
      <c r="AV377" s="188"/>
      <c r="AW377" s="188"/>
      <c r="AX377" s="188"/>
      <c r="AY377" s="188"/>
      <c r="AZ377" s="188"/>
      <c r="BA377" s="188"/>
      <c r="BB377" s="188"/>
      <c r="BC377" s="188"/>
      <c r="BD377" s="188"/>
      <c r="BE377" s="188"/>
      <c r="BF377" s="188"/>
    </row>
    <row r="378" spans="1:58">
      <c r="A378" s="188"/>
      <c r="B378" s="189"/>
      <c r="C378" s="188"/>
      <c r="D378" s="188"/>
      <c r="E378" s="188"/>
      <c r="F378" s="188"/>
      <c r="G378" s="188"/>
      <c r="H378" s="190"/>
      <c r="I378" s="190"/>
      <c r="J378" s="190"/>
      <c r="K378" s="189"/>
      <c r="L378" s="190"/>
      <c r="M378" s="190"/>
      <c r="N378" s="190"/>
      <c r="O378" s="190"/>
      <c r="P378" s="188"/>
      <c r="Q378" s="190"/>
      <c r="R378" s="188"/>
      <c r="S378" s="188"/>
      <c r="T378" s="191"/>
      <c r="U378" s="191"/>
      <c r="V378" s="191"/>
      <c r="W378" s="189"/>
      <c r="X378" s="191"/>
      <c r="Y378" s="191"/>
      <c r="Z378" s="191"/>
      <c r="AA378" s="189"/>
      <c r="AB378" s="191"/>
      <c r="AC378" s="191"/>
      <c r="AD378" s="191"/>
      <c r="AE378" s="191"/>
      <c r="AF378" s="191"/>
      <c r="AG378" s="191"/>
      <c r="AH378" s="188"/>
      <c r="AI378" s="191"/>
      <c r="AJ378" s="188"/>
      <c r="AK378" s="188"/>
      <c r="AL378" s="188"/>
      <c r="AM378" s="188"/>
      <c r="AN378" s="188"/>
      <c r="AO378" s="189"/>
      <c r="AP378" s="188"/>
      <c r="AQ378" s="188"/>
      <c r="AR378" s="188"/>
      <c r="AS378" s="188"/>
      <c r="AT378" s="188"/>
      <c r="AU378" s="188"/>
      <c r="AV378" s="188"/>
      <c r="AW378" s="188"/>
      <c r="AX378" s="188"/>
      <c r="AY378" s="188"/>
      <c r="AZ378" s="188"/>
      <c r="BA378" s="188"/>
      <c r="BB378" s="188"/>
      <c r="BC378" s="188"/>
      <c r="BD378" s="188"/>
      <c r="BE378" s="188"/>
      <c r="BF378" s="188"/>
    </row>
    <row r="379" spans="1:58">
      <c r="A379" s="188"/>
      <c r="B379" s="189"/>
      <c r="C379" s="188"/>
      <c r="D379" s="188"/>
      <c r="E379" s="188"/>
      <c r="F379" s="188"/>
      <c r="G379" s="188"/>
      <c r="H379" s="190"/>
      <c r="I379" s="190"/>
      <c r="J379" s="190"/>
      <c r="K379" s="189"/>
      <c r="L379" s="190"/>
      <c r="M379" s="190"/>
      <c r="N379" s="190"/>
      <c r="O379" s="190"/>
      <c r="P379" s="188"/>
      <c r="Q379" s="190"/>
      <c r="R379" s="188"/>
      <c r="S379" s="188"/>
      <c r="T379" s="191"/>
      <c r="U379" s="191"/>
      <c r="V379" s="191"/>
      <c r="W379" s="189"/>
      <c r="X379" s="191"/>
      <c r="Y379" s="191"/>
      <c r="Z379" s="191"/>
      <c r="AA379" s="189"/>
      <c r="AB379" s="191"/>
      <c r="AC379" s="191"/>
      <c r="AD379" s="191"/>
      <c r="AE379" s="191"/>
      <c r="AF379" s="191"/>
      <c r="AG379" s="191"/>
      <c r="AH379" s="188"/>
      <c r="AI379" s="191"/>
      <c r="AJ379" s="188"/>
      <c r="AK379" s="188"/>
      <c r="AL379" s="188"/>
      <c r="AM379" s="188"/>
      <c r="AN379" s="188"/>
      <c r="AO379" s="189"/>
      <c r="AP379" s="188"/>
      <c r="AQ379" s="188"/>
      <c r="AR379" s="188"/>
      <c r="AS379" s="188"/>
      <c r="AT379" s="188"/>
      <c r="AU379" s="188"/>
      <c r="AV379" s="188"/>
      <c r="AW379" s="188"/>
      <c r="AX379" s="188"/>
      <c r="AY379" s="188"/>
      <c r="AZ379" s="188"/>
      <c r="BA379" s="188"/>
      <c r="BB379" s="188"/>
      <c r="BC379" s="188"/>
      <c r="BD379" s="188"/>
      <c r="BE379" s="188"/>
      <c r="BF379" s="188"/>
    </row>
    <row r="380" spans="1:58">
      <c r="A380" s="188"/>
      <c r="B380" s="189"/>
      <c r="C380" s="188"/>
      <c r="D380" s="188"/>
      <c r="E380" s="188"/>
      <c r="F380" s="188"/>
      <c r="G380" s="188"/>
      <c r="H380" s="190"/>
      <c r="I380" s="190"/>
      <c r="J380" s="190"/>
      <c r="K380" s="189"/>
      <c r="L380" s="190"/>
      <c r="M380" s="190"/>
      <c r="N380" s="190"/>
      <c r="O380" s="190"/>
      <c r="P380" s="188"/>
      <c r="Q380" s="190"/>
      <c r="R380" s="188"/>
      <c r="S380" s="188"/>
      <c r="T380" s="191"/>
      <c r="U380" s="191"/>
      <c r="V380" s="191"/>
      <c r="W380" s="189"/>
      <c r="X380" s="191"/>
      <c r="Y380" s="191"/>
      <c r="Z380" s="191"/>
      <c r="AA380" s="189"/>
      <c r="AB380" s="191"/>
      <c r="AC380" s="191"/>
      <c r="AD380" s="191"/>
      <c r="AE380" s="191"/>
      <c r="AF380" s="191"/>
      <c r="AG380" s="191"/>
      <c r="AH380" s="188"/>
      <c r="AI380" s="191"/>
      <c r="AJ380" s="188"/>
      <c r="AK380" s="188"/>
      <c r="AL380" s="188"/>
      <c r="AM380" s="188"/>
      <c r="AN380" s="188"/>
      <c r="AO380" s="189"/>
      <c r="AP380" s="188"/>
      <c r="AQ380" s="188"/>
      <c r="AR380" s="188"/>
      <c r="AS380" s="188"/>
      <c r="AT380" s="188"/>
      <c r="AU380" s="188"/>
      <c r="AV380" s="188"/>
      <c r="AW380" s="188"/>
      <c r="AX380" s="188"/>
      <c r="AY380" s="188"/>
      <c r="AZ380" s="188"/>
      <c r="BA380" s="188"/>
      <c r="BB380" s="188"/>
      <c r="BC380" s="188"/>
      <c r="BD380" s="188"/>
      <c r="BE380" s="188"/>
      <c r="BF380" s="188"/>
    </row>
    <row r="381" spans="1:58">
      <c r="A381" s="188"/>
      <c r="B381" s="189"/>
      <c r="C381" s="188"/>
      <c r="D381" s="188"/>
      <c r="E381" s="188"/>
      <c r="F381" s="188"/>
      <c r="G381" s="188"/>
      <c r="H381" s="190"/>
      <c r="I381" s="190"/>
      <c r="J381" s="190"/>
      <c r="K381" s="189"/>
      <c r="L381" s="190"/>
      <c r="M381" s="190"/>
      <c r="N381" s="190"/>
      <c r="O381" s="190"/>
      <c r="P381" s="188"/>
      <c r="Q381" s="190"/>
      <c r="R381" s="188"/>
      <c r="S381" s="188"/>
      <c r="T381" s="191"/>
      <c r="U381" s="191"/>
      <c r="V381" s="191"/>
      <c r="W381" s="189"/>
      <c r="X381" s="191"/>
      <c r="Y381" s="191"/>
      <c r="Z381" s="191"/>
      <c r="AA381" s="189"/>
      <c r="AB381" s="191"/>
      <c r="AC381" s="191"/>
      <c r="AD381" s="191"/>
      <c r="AE381" s="191"/>
      <c r="AF381" s="191"/>
      <c r="AG381" s="191"/>
      <c r="AH381" s="188"/>
      <c r="AI381" s="191"/>
      <c r="AJ381" s="188"/>
      <c r="AK381" s="188"/>
      <c r="AL381" s="188"/>
      <c r="AM381" s="188"/>
      <c r="AN381" s="188"/>
      <c r="AO381" s="189"/>
      <c r="AP381" s="188"/>
      <c r="AQ381" s="188"/>
      <c r="AR381" s="188"/>
      <c r="AS381" s="188"/>
      <c r="AT381" s="188"/>
      <c r="AU381" s="188"/>
      <c r="AV381" s="188"/>
      <c r="AW381" s="188"/>
      <c r="AX381" s="188"/>
      <c r="AY381" s="188"/>
      <c r="AZ381" s="188"/>
      <c r="BA381" s="188"/>
      <c r="BB381" s="188"/>
      <c r="BC381" s="188"/>
      <c r="BD381" s="188"/>
      <c r="BE381" s="188"/>
      <c r="BF381" s="188"/>
    </row>
    <row r="382" spans="1:58">
      <c r="A382" s="188"/>
      <c r="B382" s="189"/>
      <c r="C382" s="188"/>
      <c r="D382" s="188"/>
      <c r="E382" s="188"/>
      <c r="F382" s="188"/>
      <c r="G382" s="188"/>
      <c r="H382" s="190"/>
      <c r="I382" s="190"/>
      <c r="J382" s="190"/>
      <c r="K382" s="189"/>
      <c r="L382" s="190"/>
      <c r="M382" s="190"/>
      <c r="N382" s="190"/>
      <c r="O382" s="190"/>
      <c r="P382" s="188"/>
      <c r="Q382" s="190"/>
      <c r="R382" s="188"/>
      <c r="S382" s="188"/>
      <c r="T382" s="191"/>
      <c r="U382" s="191"/>
      <c r="V382" s="191"/>
      <c r="W382" s="189"/>
      <c r="X382" s="191"/>
      <c r="Y382" s="191"/>
      <c r="Z382" s="191"/>
      <c r="AA382" s="189"/>
      <c r="AB382" s="191"/>
      <c r="AC382" s="191"/>
      <c r="AD382" s="191"/>
      <c r="AE382" s="191"/>
      <c r="AF382" s="191"/>
      <c r="AG382" s="191"/>
      <c r="AH382" s="188"/>
      <c r="AI382" s="191"/>
      <c r="AJ382" s="188"/>
      <c r="AK382" s="188"/>
      <c r="AL382" s="188"/>
      <c r="AM382" s="188"/>
      <c r="AN382" s="188"/>
      <c r="AO382" s="189"/>
      <c r="AP382" s="188"/>
      <c r="AQ382" s="188"/>
      <c r="AR382" s="188"/>
      <c r="AS382" s="188"/>
      <c r="AT382" s="188"/>
      <c r="AU382" s="188"/>
      <c r="AV382" s="188"/>
      <c r="AW382" s="188"/>
      <c r="AX382" s="188"/>
      <c r="AY382" s="188"/>
      <c r="AZ382" s="188"/>
      <c r="BA382" s="188"/>
      <c r="BB382" s="188"/>
      <c r="BC382" s="188"/>
      <c r="BD382" s="188"/>
      <c r="BE382" s="188"/>
      <c r="BF382" s="188"/>
    </row>
    <row r="383" spans="1:58">
      <c r="A383" s="188"/>
      <c r="B383" s="189"/>
      <c r="C383" s="188"/>
      <c r="D383" s="188"/>
      <c r="E383" s="188"/>
      <c r="F383" s="188"/>
      <c r="G383" s="188"/>
      <c r="H383" s="190"/>
      <c r="I383" s="190"/>
      <c r="J383" s="190"/>
      <c r="K383" s="189"/>
      <c r="L383" s="190"/>
      <c r="M383" s="190"/>
      <c r="N383" s="190"/>
      <c r="O383" s="190"/>
      <c r="P383" s="188"/>
      <c r="Q383" s="190"/>
      <c r="R383" s="188"/>
      <c r="S383" s="188"/>
      <c r="T383" s="191"/>
      <c r="U383" s="191"/>
      <c r="V383" s="191"/>
      <c r="W383" s="189"/>
      <c r="X383" s="191"/>
      <c r="Y383" s="191"/>
      <c r="Z383" s="191"/>
      <c r="AA383" s="189"/>
      <c r="AB383" s="191"/>
      <c r="AC383" s="191"/>
      <c r="AD383" s="191"/>
      <c r="AE383" s="191"/>
      <c r="AF383" s="191"/>
      <c r="AG383" s="191"/>
      <c r="AH383" s="188"/>
      <c r="AI383" s="191"/>
      <c r="AJ383" s="188"/>
      <c r="AK383" s="188"/>
      <c r="AL383" s="188"/>
      <c r="AM383" s="188"/>
      <c r="AN383" s="188"/>
      <c r="AO383" s="189"/>
      <c r="AP383" s="188"/>
      <c r="AQ383" s="188"/>
      <c r="AR383" s="188"/>
      <c r="AS383" s="188"/>
      <c r="AT383" s="188"/>
      <c r="AU383" s="188"/>
      <c r="AV383" s="188"/>
      <c r="AW383" s="188"/>
      <c r="AX383" s="188"/>
      <c r="AY383" s="188"/>
      <c r="AZ383" s="188"/>
      <c r="BA383" s="188"/>
      <c r="BB383" s="188"/>
      <c r="BC383" s="188"/>
      <c r="BD383" s="188"/>
      <c r="BE383" s="188"/>
      <c r="BF383" s="188"/>
    </row>
    <row r="384" spans="1:58">
      <c r="A384" s="188"/>
      <c r="B384" s="189"/>
      <c r="C384" s="188"/>
      <c r="D384" s="188"/>
      <c r="E384" s="188"/>
      <c r="F384" s="188"/>
      <c r="G384" s="188"/>
      <c r="H384" s="190"/>
      <c r="I384" s="190"/>
      <c r="J384" s="190"/>
      <c r="K384" s="189"/>
      <c r="L384" s="190"/>
      <c r="M384" s="190"/>
      <c r="N384" s="190"/>
      <c r="O384" s="190"/>
      <c r="P384" s="188"/>
      <c r="Q384" s="190"/>
      <c r="R384" s="188"/>
      <c r="S384" s="188"/>
      <c r="T384" s="191"/>
      <c r="U384" s="191"/>
      <c r="V384" s="191"/>
      <c r="W384" s="189"/>
      <c r="X384" s="191"/>
      <c r="Y384" s="191"/>
      <c r="Z384" s="191"/>
      <c r="AA384" s="189"/>
      <c r="AB384" s="191"/>
      <c r="AC384" s="191"/>
      <c r="AD384" s="191"/>
      <c r="AE384" s="191"/>
      <c r="AF384" s="191"/>
      <c r="AG384" s="191"/>
      <c r="AH384" s="188"/>
      <c r="AI384" s="191"/>
      <c r="AJ384" s="188"/>
      <c r="AK384" s="188"/>
      <c r="AL384" s="188"/>
      <c r="AM384" s="188"/>
      <c r="AN384" s="188"/>
      <c r="AO384" s="189"/>
      <c r="AP384" s="188"/>
      <c r="AQ384" s="188"/>
      <c r="AR384" s="188"/>
      <c r="AS384" s="188"/>
      <c r="AT384" s="188"/>
      <c r="AU384" s="188"/>
      <c r="AV384" s="188"/>
      <c r="AW384" s="188"/>
      <c r="AX384" s="188"/>
      <c r="AY384" s="188"/>
      <c r="AZ384" s="188"/>
      <c r="BA384" s="188"/>
      <c r="BB384" s="188"/>
      <c r="BC384" s="188"/>
      <c r="BD384" s="188"/>
      <c r="BE384" s="188"/>
      <c r="BF384" s="188"/>
    </row>
    <row r="385" spans="1:58">
      <c r="A385" s="188"/>
      <c r="B385" s="189"/>
      <c r="C385" s="188"/>
      <c r="D385" s="188"/>
      <c r="E385" s="188"/>
      <c r="F385" s="188"/>
      <c r="G385" s="188"/>
      <c r="H385" s="190"/>
      <c r="I385" s="190"/>
      <c r="J385" s="190"/>
      <c r="K385" s="189"/>
      <c r="L385" s="190"/>
      <c r="M385" s="190"/>
      <c r="N385" s="190"/>
      <c r="O385" s="190"/>
      <c r="P385" s="188"/>
      <c r="Q385" s="190"/>
      <c r="R385" s="188"/>
      <c r="S385" s="188"/>
      <c r="T385" s="191"/>
      <c r="U385" s="191"/>
      <c r="V385" s="191"/>
      <c r="W385" s="189"/>
      <c r="X385" s="191"/>
      <c r="Y385" s="191"/>
      <c r="Z385" s="191"/>
      <c r="AA385" s="189"/>
      <c r="AB385" s="191"/>
      <c r="AC385" s="191"/>
      <c r="AD385" s="191"/>
      <c r="AE385" s="191"/>
      <c r="AF385" s="191"/>
      <c r="AG385" s="191"/>
      <c r="AH385" s="188"/>
      <c r="AI385" s="191"/>
      <c r="AJ385" s="188"/>
      <c r="AK385" s="188"/>
      <c r="AL385" s="188"/>
      <c r="AM385" s="188"/>
      <c r="AN385" s="188"/>
      <c r="AO385" s="189"/>
      <c r="AP385" s="188"/>
      <c r="AQ385" s="188"/>
      <c r="AR385" s="188"/>
      <c r="AS385" s="188"/>
      <c r="AT385" s="188"/>
      <c r="AU385" s="188"/>
      <c r="AV385" s="188"/>
      <c r="AW385" s="188"/>
      <c r="AX385" s="188"/>
      <c r="AY385" s="188"/>
      <c r="AZ385" s="188"/>
      <c r="BA385" s="188"/>
      <c r="BB385" s="188"/>
      <c r="BC385" s="188"/>
      <c r="BD385" s="188"/>
      <c r="BE385" s="188"/>
      <c r="BF385" s="188"/>
    </row>
    <row r="386" spans="1:58">
      <c r="A386" s="188"/>
      <c r="B386" s="189"/>
      <c r="C386" s="188"/>
      <c r="D386" s="188"/>
      <c r="E386" s="188"/>
      <c r="F386" s="188"/>
      <c r="G386" s="188"/>
      <c r="H386" s="190"/>
      <c r="I386" s="190"/>
      <c r="J386" s="190"/>
      <c r="K386" s="189"/>
      <c r="L386" s="190"/>
      <c r="M386" s="190"/>
      <c r="N386" s="190"/>
      <c r="O386" s="190"/>
      <c r="P386" s="188"/>
      <c r="Q386" s="190"/>
      <c r="R386" s="188"/>
      <c r="S386" s="188"/>
      <c r="T386" s="191"/>
      <c r="U386" s="191"/>
      <c r="V386" s="191"/>
      <c r="W386" s="189"/>
      <c r="X386" s="191"/>
      <c r="Y386" s="191"/>
      <c r="Z386" s="191"/>
      <c r="AA386" s="189"/>
      <c r="AB386" s="191"/>
      <c r="AC386" s="191"/>
      <c r="AD386" s="191"/>
      <c r="AE386" s="191"/>
      <c r="AF386" s="191"/>
      <c r="AG386" s="191"/>
      <c r="AH386" s="188"/>
      <c r="AI386" s="191"/>
      <c r="AJ386" s="188"/>
      <c r="AK386" s="188"/>
      <c r="AL386" s="188"/>
      <c r="AM386" s="188"/>
      <c r="AN386" s="188"/>
      <c r="AO386" s="189"/>
      <c r="AP386" s="188"/>
      <c r="AQ386" s="188"/>
      <c r="AR386" s="188"/>
      <c r="AS386" s="188"/>
      <c r="AT386" s="188"/>
      <c r="AU386" s="188"/>
      <c r="AV386" s="188"/>
      <c r="AW386" s="188"/>
      <c r="AX386" s="188"/>
      <c r="AY386" s="188"/>
      <c r="AZ386" s="188"/>
      <c r="BA386" s="188"/>
      <c r="BB386" s="188"/>
      <c r="BC386" s="188"/>
      <c r="BD386" s="188"/>
      <c r="BE386" s="188"/>
      <c r="BF386" s="188"/>
    </row>
    <row r="387" spans="1:58">
      <c r="A387" s="188"/>
      <c r="B387" s="189"/>
      <c r="C387" s="188"/>
      <c r="D387" s="188"/>
      <c r="E387" s="188"/>
      <c r="F387" s="188"/>
      <c r="G387" s="188"/>
      <c r="H387" s="190"/>
      <c r="I387" s="190"/>
      <c r="J387" s="190"/>
      <c r="K387" s="189"/>
      <c r="L387" s="190"/>
      <c r="M387" s="190"/>
      <c r="N387" s="190"/>
      <c r="O387" s="190"/>
      <c r="P387" s="188"/>
      <c r="Q387" s="190"/>
      <c r="R387" s="188"/>
      <c r="S387" s="188"/>
      <c r="T387" s="191"/>
      <c r="U387" s="191"/>
      <c r="V387" s="191"/>
      <c r="W387" s="189"/>
      <c r="X387" s="191"/>
      <c r="Y387" s="191"/>
      <c r="Z387" s="191"/>
      <c r="AA387" s="189"/>
      <c r="AB387" s="191"/>
      <c r="AC387" s="191"/>
      <c r="AD387" s="191"/>
      <c r="AE387" s="191"/>
      <c r="AF387" s="191"/>
      <c r="AG387" s="191"/>
      <c r="AH387" s="188"/>
      <c r="AI387" s="191"/>
      <c r="AJ387" s="188"/>
      <c r="AK387" s="188"/>
      <c r="AL387" s="188"/>
      <c r="AM387" s="188"/>
      <c r="AN387" s="188"/>
      <c r="AO387" s="189"/>
      <c r="AP387" s="188"/>
      <c r="AQ387" s="188"/>
      <c r="AR387" s="188"/>
      <c r="AS387" s="188"/>
      <c r="AT387" s="188"/>
      <c r="AU387" s="188"/>
      <c r="AV387" s="188"/>
      <c r="AW387" s="188"/>
      <c r="AX387" s="188"/>
      <c r="AY387" s="188"/>
      <c r="AZ387" s="188"/>
      <c r="BA387" s="188"/>
      <c r="BB387" s="188"/>
      <c r="BC387" s="188"/>
      <c r="BD387" s="188"/>
      <c r="BE387" s="188"/>
      <c r="BF387" s="188"/>
    </row>
    <row r="388" spans="1:58">
      <c r="A388" s="188"/>
      <c r="B388" s="189"/>
      <c r="C388" s="188"/>
      <c r="D388" s="188"/>
      <c r="E388" s="188"/>
      <c r="F388" s="188"/>
      <c r="G388" s="188"/>
      <c r="H388" s="190"/>
      <c r="I388" s="190"/>
      <c r="J388" s="190"/>
      <c r="K388" s="189"/>
      <c r="L388" s="190"/>
      <c r="M388" s="190"/>
      <c r="N388" s="190"/>
      <c r="O388" s="190"/>
      <c r="P388" s="188"/>
      <c r="Q388" s="190"/>
      <c r="R388" s="188"/>
      <c r="S388" s="188"/>
      <c r="T388" s="191"/>
      <c r="U388" s="191"/>
      <c r="V388" s="191"/>
      <c r="W388" s="189"/>
      <c r="X388" s="191"/>
      <c r="Y388" s="191"/>
      <c r="Z388" s="191"/>
      <c r="AA388" s="189"/>
      <c r="AB388" s="191"/>
      <c r="AC388" s="191"/>
      <c r="AD388" s="191"/>
      <c r="AE388" s="191"/>
      <c r="AF388" s="191"/>
      <c r="AG388" s="191"/>
      <c r="AH388" s="188"/>
      <c r="AI388" s="191"/>
      <c r="AJ388" s="188"/>
      <c r="AK388" s="188"/>
      <c r="AL388" s="188"/>
      <c r="AM388" s="188"/>
      <c r="AN388" s="188"/>
      <c r="AO388" s="189"/>
      <c r="AP388" s="188"/>
      <c r="AQ388" s="188"/>
      <c r="AR388" s="188"/>
      <c r="AS388" s="188"/>
      <c r="AT388" s="188"/>
      <c r="AU388" s="188"/>
      <c r="AV388" s="188"/>
      <c r="AW388" s="188"/>
      <c r="AX388" s="188"/>
      <c r="AY388" s="188"/>
      <c r="AZ388" s="188"/>
      <c r="BA388" s="188"/>
      <c r="BB388" s="188"/>
      <c r="BC388" s="188"/>
      <c r="BD388" s="188"/>
      <c r="BE388" s="188"/>
      <c r="BF388" s="188"/>
    </row>
    <row r="389" spans="1:58">
      <c r="A389" s="188"/>
      <c r="B389" s="189"/>
      <c r="C389" s="188"/>
      <c r="D389" s="188"/>
      <c r="E389" s="188"/>
      <c r="F389" s="188"/>
      <c r="G389" s="188"/>
      <c r="H389" s="190"/>
      <c r="I389" s="190"/>
      <c r="J389" s="190"/>
      <c r="K389" s="189"/>
      <c r="L389" s="190"/>
      <c r="M389" s="190"/>
      <c r="N389" s="190"/>
      <c r="O389" s="190"/>
      <c r="P389" s="188"/>
      <c r="Q389" s="190"/>
      <c r="R389" s="188"/>
      <c r="S389" s="188"/>
      <c r="T389" s="191"/>
      <c r="U389" s="191"/>
      <c r="V389" s="191"/>
      <c r="W389" s="189"/>
      <c r="X389" s="191"/>
      <c r="Y389" s="191"/>
      <c r="Z389" s="191"/>
      <c r="AA389" s="189"/>
      <c r="AB389" s="191"/>
      <c r="AC389" s="191"/>
      <c r="AD389" s="191"/>
      <c r="AE389" s="191"/>
      <c r="AF389" s="191"/>
      <c r="AG389" s="191"/>
      <c r="AH389" s="188"/>
      <c r="AI389" s="191"/>
      <c r="AJ389" s="188"/>
      <c r="AK389" s="188"/>
      <c r="AL389" s="188"/>
      <c r="AM389" s="188"/>
      <c r="AN389" s="188"/>
      <c r="AO389" s="189"/>
      <c r="AP389" s="188"/>
      <c r="AQ389" s="188"/>
      <c r="AR389" s="188"/>
      <c r="AS389" s="188"/>
      <c r="AT389" s="188"/>
      <c r="AU389" s="188"/>
      <c r="AV389" s="188"/>
      <c r="AW389" s="188"/>
      <c r="AX389" s="188"/>
      <c r="AY389" s="188"/>
      <c r="AZ389" s="188"/>
      <c r="BA389" s="188"/>
      <c r="BB389" s="188"/>
      <c r="BC389" s="188"/>
      <c r="BD389" s="188"/>
      <c r="BE389" s="188"/>
      <c r="BF389" s="188"/>
    </row>
    <row r="390" spans="1:58">
      <c r="A390" s="188"/>
      <c r="B390" s="189"/>
      <c r="C390" s="188"/>
      <c r="D390" s="188"/>
      <c r="E390" s="188"/>
      <c r="F390" s="188"/>
      <c r="G390" s="188"/>
      <c r="H390" s="190"/>
      <c r="I390" s="190"/>
      <c r="J390" s="190"/>
      <c r="K390" s="189"/>
      <c r="L390" s="190"/>
      <c r="M390" s="190"/>
      <c r="N390" s="190"/>
      <c r="O390" s="190"/>
      <c r="P390" s="188"/>
      <c r="Q390" s="190"/>
      <c r="R390" s="188"/>
      <c r="S390" s="188"/>
      <c r="T390" s="191"/>
      <c r="U390" s="191"/>
      <c r="V390" s="191"/>
      <c r="W390" s="189"/>
      <c r="X390" s="191"/>
      <c r="Y390" s="191"/>
      <c r="Z390" s="191"/>
      <c r="AA390" s="189"/>
      <c r="AB390" s="191"/>
      <c r="AC390" s="191"/>
      <c r="AD390" s="191"/>
      <c r="AE390" s="191"/>
      <c r="AF390" s="191"/>
      <c r="AG390" s="191"/>
      <c r="AH390" s="188"/>
      <c r="AI390" s="191"/>
      <c r="AJ390" s="188"/>
      <c r="AK390" s="188"/>
      <c r="AL390" s="188"/>
      <c r="AM390" s="188"/>
      <c r="AN390" s="188"/>
      <c r="AO390" s="189"/>
      <c r="AP390" s="188"/>
      <c r="AQ390" s="188"/>
      <c r="AR390" s="188"/>
      <c r="AS390" s="188"/>
      <c r="AT390" s="188"/>
      <c r="AU390" s="188"/>
      <c r="AV390" s="188"/>
      <c r="AW390" s="188"/>
      <c r="AX390" s="188"/>
      <c r="AY390" s="188"/>
      <c r="AZ390" s="188"/>
      <c r="BA390" s="188"/>
      <c r="BB390" s="188"/>
      <c r="BC390" s="188"/>
      <c r="BD390" s="188"/>
      <c r="BE390" s="188"/>
      <c r="BF390" s="188"/>
    </row>
    <row r="391" spans="1:58">
      <c r="A391" s="188"/>
      <c r="B391" s="189"/>
      <c r="C391" s="188"/>
      <c r="D391" s="188"/>
      <c r="E391" s="188"/>
      <c r="F391" s="188"/>
      <c r="G391" s="188"/>
      <c r="H391" s="190"/>
      <c r="I391" s="190"/>
      <c r="J391" s="190"/>
      <c r="K391" s="189"/>
      <c r="L391" s="190"/>
      <c r="M391" s="190"/>
      <c r="N391" s="190"/>
      <c r="O391" s="190"/>
      <c r="P391" s="188"/>
      <c r="Q391" s="190"/>
      <c r="R391" s="188"/>
      <c r="S391" s="188"/>
      <c r="T391" s="191"/>
      <c r="U391" s="191"/>
      <c r="V391" s="191"/>
      <c r="W391" s="189"/>
      <c r="X391" s="191"/>
      <c r="Y391" s="191"/>
      <c r="Z391" s="191"/>
      <c r="AA391" s="189"/>
      <c r="AB391" s="191"/>
      <c r="AC391" s="191"/>
      <c r="AD391" s="191"/>
      <c r="AE391" s="191"/>
      <c r="AF391" s="191"/>
      <c r="AG391" s="191"/>
      <c r="AH391" s="188"/>
      <c r="AI391" s="191"/>
      <c r="AJ391" s="188"/>
      <c r="AK391" s="188"/>
      <c r="AL391" s="188"/>
      <c r="AM391" s="188"/>
      <c r="AN391" s="188"/>
      <c r="AO391" s="189"/>
      <c r="AP391" s="188"/>
      <c r="AQ391" s="188"/>
      <c r="AR391" s="188"/>
      <c r="AS391" s="188"/>
      <c r="AT391" s="188"/>
      <c r="AU391" s="188"/>
      <c r="AV391" s="188"/>
      <c r="AW391" s="188"/>
      <c r="AX391" s="188"/>
      <c r="AY391" s="188"/>
      <c r="AZ391" s="188"/>
      <c r="BA391" s="188"/>
      <c r="BB391" s="188"/>
      <c r="BC391" s="188"/>
      <c r="BD391" s="188"/>
      <c r="BE391" s="188"/>
      <c r="BF391" s="188"/>
    </row>
    <row r="392" spans="1:58">
      <c r="A392" s="188"/>
      <c r="B392" s="189"/>
      <c r="C392" s="188"/>
      <c r="D392" s="188"/>
      <c r="E392" s="188"/>
      <c r="F392" s="188"/>
      <c r="G392" s="188"/>
      <c r="H392" s="190"/>
      <c r="I392" s="190"/>
      <c r="J392" s="190"/>
      <c r="K392" s="189"/>
      <c r="L392" s="190"/>
      <c r="M392" s="190"/>
      <c r="N392" s="190"/>
      <c r="O392" s="190"/>
      <c r="P392" s="188"/>
      <c r="Q392" s="190"/>
      <c r="R392" s="188"/>
      <c r="S392" s="188"/>
      <c r="T392" s="191"/>
      <c r="U392" s="191"/>
      <c r="V392" s="191"/>
      <c r="W392" s="189"/>
      <c r="X392" s="191"/>
      <c r="Y392" s="191"/>
      <c r="Z392" s="191"/>
      <c r="AA392" s="189"/>
      <c r="AB392" s="191"/>
      <c r="AC392" s="191"/>
      <c r="AD392" s="191"/>
      <c r="AE392" s="191"/>
      <c r="AF392" s="191"/>
      <c r="AG392" s="191"/>
      <c r="AH392" s="188"/>
      <c r="AI392" s="191"/>
      <c r="AJ392" s="188"/>
      <c r="AK392" s="188"/>
      <c r="AL392" s="188"/>
      <c r="AM392" s="188"/>
      <c r="AN392" s="188"/>
      <c r="AO392" s="189"/>
      <c r="AP392" s="188"/>
      <c r="AQ392" s="188"/>
      <c r="AR392" s="188"/>
      <c r="AS392" s="188"/>
      <c r="AT392" s="188"/>
      <c r="AU392" s="188"/>
      <c r="AV392" s="188"/>
      <c r="AW392" s="188"/>
      <c r="AX392" s="188"/>
      <c r="AY392" s="188"/>
      <c r="AZ392" s="188"/>
      <c r="BA392" s="188"/>
      <c r="BB392" s="188"/>
      <c r="BC392" s="188"/>
      <c r="BD392" s="188"/>
      <c r="BE392" s="188"/>
      <c r="BF392" s="188"/>
    </row>
    <row r="393" spans="1:58">
      <c r="A393" s="188"/>
      <c r="B393" s="189"/>
      <c r="C393" s="188"/>
      <c r="D393" s="188"/>
      <c r="E393" s="188"/>
      <c r="F393" s="188"/>
      <c r="G393" s="188"/>
      <c r="H393" s="190"/>
      <c r="I393" s="190"/>
      <c r="J393" s="190"/>
      <c r="K393" s="189"/>
      <c r="L393" s="190"/>
      <c r="M393" s="190"/>
      <c r="N393" s="190"/>
      <c r="O393" s="190"/>
      <c r="P393" s="188"/>
      <c r="Q393" s="190"/>
      <c r="R393" s="188"/>
      <c r="S393" s="188"/>
      <c r="T393" s="191"/>
      <c r="U393" s="191"/>
      <c r="V393" s="191"/>
      <c r="W393" s="189"/>
      <c r="X393" s="191"/>
      <c r="Y393" s="191"/>
      <c r="Z393" s="191"/>
      <c r="AA393" s="189"/>
      <c r="AB393" s="191"/>
      <c r="AC393" s="191"/>
      <c r="AD393" s="191"/>
      <c r="AE393" s="191"/>
      <c r="AF393" s="191"/>
      <c r="AG393" s="191"/>
      <c r="AH393" s="188"/>
      <c r="AI393" s="191"/>
      <c r="AJ393" s="188"/>
      <c r="AK393" s="188"/>
      <c r="AL393" s="188"/>
      <c r="AM393" s="188"/>
      <c r="AN393" s="188"/>
      <c r="AO393" s="189"/>
      <c r="AP393" s="188"/>
      <c r="AQ393" s="188"/>
      <c r="AR393" s="188"/>
      <c r="AS393" s="188"/>
      <c r="AT393" s="188"/>
      <c r="AU393" s="188"/>
      <c r="AV393" s="188"/>
      <c r="AW393" s="188"/>
      <c r="AX393" s="188"/>
      <c r="AY393" s="188"/>
      <c r="AZ393" s="188"/>
      <c r="BA393" s="188"/>
      <c r="BB393" s="188"/>
      <c r="BC393" s="188"/>
      <c r="BD393" s="188"/>
      <c r="BE393" s="188"/>
      <c r="BF393" s="188"/>
    </row>
    <row r="394" spans="1:58">
      <c r="A394" s="188"/>
      <c r="B394" s="189"/>
      <c r="C394" s="188"/>
      <c r="D394" s="188"/>
      <c r="E394" s="188"/>
      <c r="F394" s="188"/>
      <c r="G394" s="188"/>
      <c r="H394" s="190"/>
      <c r="I394" s="190"/>
      <c r="J394" s="190"/>
      <c r="K394" s="189"/>
      <c r="L394" s="190"/>
      <c r="M394" s="190"/>
      <c r="N394" s="190"/>
      <c r="O394" s="190"/>
      <c r="P394" s="188"/>
      <c r="Q394" s="190"/>
      <c r="R394" s="188"/>
      <c r="S394" s="188"/>
      <c r="T394" s="191"/>
      <c r="U394" s="191"/>
      <c r="V394" s="191"/>
      <c r="W394" s="189"/>
      <c r="X394" s="191"/>
      <c r="Y394" s="191"/>
      <c r="Z394" s="191"/>
      <c r="AA394" s="189"/>
      <c r="AB394" s="191"/>
      <c r="AC394" s="191"/>
      <c r="AD394" s="191"/>
      <c r="AE394" s="191"/>
      <c r="AF394" s="191"/>
      <c r="AG394" s="191"/>
      <c r="AH394" s="188"/>
      <c r="AI394" s="191"/>
      <c r="AJ394" s="188"/>
      <c r="AK394" s="188"/>
      <c r="AL394" s="188"/>
      <c r="AM394" s="188"/>
      <c r="AN394" s="188"/>
      <c r="AO394" s="189"/>
      <c r="AP394" s="188"/>
      <c r="AQ394" s="188"/>
      <c r="AR394" s="188"/>
      <c r="AS394" s="188"/>
      <c r="AT394" s="188"/>
      <c r="AU394" s="188"/>
      <c r="AV394" s="188"/>
      <c r="AW394" s="188"/>
      <c r="AX394" s="188"/>
      <c r="AY394" s="188"/>
      <c r="AZ394" s="188"/>
      <c r="BA394" s="188"/>
      <c r="BB394" s="188"/>
      <c r="BC394" s="188"/>
      <c r="BD394" s="188"/>
      <c r="BE394" s="188"/>
      <c r="BF394" s="188"/>
    </row>
    <row r="395" spans="1:58">
      <c r="A395" s="188"/>
      <c r="B395" s="189"/>
      <c r="C395" s="188"/>
      <c r="D395" s="188"/>
      <c r="E395" s="188"/>
      <c r="F395" s="188"/>
      <c r="G395" s="188"/>
      <c r="H395" s="190"/>
      <c r="I395" s="190"/>
      <c r="J395" s="190"/>
      <c r="K395" s="189"/>
      <c r="L395" s="190"/>
      <c r="M395" s="190"/>
      <c r="N395" s="190"/>
      <c r="O395" s="190"/>
      <c r="P395" s="188"/>
      <c r="Q395" s="190"/>
      <c r="R395" s="188"/>
      <c r="S395" s="188"/>
      <c r="T395" s="191"/>
      <c r="U395" s="191"/>
      <c r="V395" s="191"/>
      <c r="W395" s="189"/>
      <c r="X395" s="191"/>
      <c r="Y395" s="191"/>
      <c r="Z395" s="191"/>
      <c r="AA395" s="189"/>
      <c r="AB395" s="191"/>
      <c r="AC395" s="191"/>
      <c r="AD395" s="191"/>
      <c r="AE395" s="191"/>
      <c r="AF395" s="191"/>
      <c r="AG395" s="191"/>
      <c r="AH395" s="188"/>
      <c r="AI395" s="191"/>
      <c r="AJ395" s="188"/>
      <c r="AK395" s="188"/>
      <c r="AL395" s="188"/>
      <c r="AM395" s="188"/>
      <c r="AN395" s="188"/>
      <c r="AO395" s="189"/>
      <c r="AP395" s="188"/>
      <c r="AQ395" s="188"/>
      <c r="AR395" s="188"/>
      <c r="AS395" s="188"/>
      <c r="AT395" s="188"/>
      <c r="AU395" s="188"/>
      <c r="AV395" s="188"/>
      <c r="AW395" s="188"/>
      <c r="AX395" s="188"/>
      <c r="AY395" s="188"/>
      <c r="AZ395" s="188"/>
      <c r="BA395" s="188"/>
      <c r="BB395" s="188"/>
      <c r="BC395" s="188"/>
      <c r="BD395" s="188"/>
      <c r="BE395" s="188"/>
      <c r="BF395" s="188"/>
    </row>
    <row r="396" spans="1:58">
      <c r="A396" s="188"/>
      <c r="B396" s="189"/>
      <c r="C396" s="188"/>
      <c r="D396" s="188"/>
      <c r="E396" s="188"/>
      <c r="F396" s="188"/>
      <c r="G396" s="188"/>
      <c r="H396" s="190"/>
      <c r="I396" s="190"/>
      <c r="J396" s="190"/>
      <c r="K396" s="189"/>
      <c r="L396" s="190"/>
      <c r="M396" s="190"/>
      <c r="N396" s="190"/>
      <c r="O396" s="190"/>
      <c r="P396" s="188"/>
      <c r="Q396" s="190"/>
      <c r="R396" s="188"/>
      <c r="S396" s="188"/>
      <c r="T396" s="191"/>
      <c r="U396" s="191"/>
      <c r="V396" s="191"/>
      <c r="W396" s="189"/>
      <c r="X396" s="191"/>
      <c r="Y396" s="191"/>
      <c r="Z396" s="191"/>
      <c r="AA396" s="189"/>
      <c r="AB396" s="191"/>
      <c r="AC396" s="191"/>
      <c r="AD396" s="191"/>
      <c r="AE396" s="191"/>
      <c r="AF396" s="191"/>
      <c r="AG396" s="191"/>
      <c r="AH396" s="188"/>
      <c r="AI396" s="191"/>
      <c r="AJ396" s="188"/>
      <c r="AK396" s="188"/>
      <c r="AL396" s="188"/>
      <c r="AM396" s="188"/>
      <c r="AN396" s="188"/>
      <c r="AO396" s="189"/>
      <c r="AP396" s="188"/>
      <c r="AQ396" s="188"/>
      <c r="AR396" s="188"/>
      <c r="AS396" s="188"/>
      <c r="AT396" s="188"/>
      <c r="AU396" s="188"/>
      <c r="AV396" s="188"/>
      <c r="AW396" s="188"/>
      <c r="AX396" s="188"/>
      <c r="AY396" s="188"/>
      <c r="AZ396" s="188"/>
      <c r="BA396" s="188"/>
      <c r="BB396" s="188"/>
      <c r="BC396" s="188"/>
      <c r="BD396" s="188"/>
      <c r="BE396" s="188"/>
      <c r="BF396" s="188"/>
    </row>
    <row r="397" spans="1:58">
      <c r="A397" s="188"/>
      <c r="B397" s="189"/>
      <c r="C397" s="188"/>
      <c r="D397" s="188"/>
      <c r="E397" s="188"/>
      <c r="F397" s="188"/>
      <c r="G397" s="188"/>
      <c r="H397" s="190"/>
      <c r="I397" s="190"/>
      <c r="J397" s="190"/>
      <c r="K397" s="189"/>
      <c r="L397" s="190"/>
      <c r="M397" s="190"/>
      <c r="N397" s="190"/>
      <c r="O397" s="190"/>
      <c r="P397" s="188"/>
      <c r="Q397" s="190"/>
      <c r="R397" s="188"/>
      <c r="S397" s="188"/>
      <c r="T397" s="191"/>
      <c r="U397" s="191"/>
      <c r="V397" s="191"/>
      <c r="W397" s="189"/>
      <c r="X397" s="191"/>
      <c r="Y397" s="191"/>
      <c r="Z397" s="191"/>
      <c r="AA397" s="189"/>
      <c r="AB397" s="191"/>
      <c r="AC397" s="191"/>
      <c r="AD397" s="191"/>
      <c r="AE397" s="191"/>
      <c r="AF397" s="191"/>
      <c r="AG397" s="191"/>
      <c r="AH397" s="188"/>
      <c r="AI397" s="191"/>
      <c r="AJ397" s="188"/>
      <c r="AK397" s="188"/>
      <c r="AL397" s="188"/>
      <c r="AM397" s="188"/>
      <c r="AN397" s="188"/>
      <c r="AO397" s="189"/>
      <c r="AP397" s="188"/>
      <c r="AQ397" s="188"/>
      <c r="AR397" s="188"/>
      <c r="AS397" s="188"/>
      <c r="AT397" s="188"/>
      <c r="AU397" s="188"/>
      <c r="AV397" s="188"/>
      <c r="AW397" s="188"/>
      <c r="AX397" s="188"/>
      <c r="AY397" s="188"/>
      <c r="AZ397" s="188"/>
      <c r="BA397" s="188"/>
      <c r="BB397" s="188"/>
      <c r="BC397" s="188"/>
      <c r="BD397" s="188"/>
      <c r="BE397" s="188"/>
      <c r="BF397" s="188"/>
    </row>
    <row r="398" spans="1:58">
      <c r="A398" s="188"/>
      <c r="B398" s="189"/>
      <c r="C398" s="188"/>
      <c r="D398" s="188"/>
      <c r="E398" s="188"/>
      <c r="F398" s="188"/>
      <c r="G398" s="188"/>
      <c r="H398" s="190"/>
      <c r="I398" s="190"/>
      <c r="J398" s="190"/>
      <c r="K398" s="189"/>
      <c r="L398" s="190"/>
      <c r="M398" s="190"/>
      <c r="N398" s="190"/>
      <c r="O398" s="190"/>
      <c r="P398" s="188"/>
      <c r="Q398" s="190"/>
      <c r="R398" s="188"/>
      <c r="S398" s="188"/>
      <c r="T398" s="191"/>
      <c r="U398" s="191"/>
      <c r="V398" s="191"/>
      <c r="W398" s="189"/>
      <c r="X398" s="191"/>
      <c r="Y398" s="191"/>
      <c r="Z398" s="191"/>
      <c r="AA398" s="189"/>
      <c r="AB398" s="191"/>
      <c r="AC398" s="191"/>
      <c r="AD398" s="191"/>
      <c r="AE398" s="191"/>
      <c r="AF398" s="191"/>
      <c r="AG398" s="191"/>
      <c r="AH398" s="188"/>
      <c r="AI398" s="191"/>
      <c r="AJ398" s="188"/>
      <c r="AK398" s="188"/>
      <c r="AL398" s="188"/>
      <c r="AM398" s="188"/>
      <c r="AN398" s="188"/>
      <c r="AO398" s="189"/>
      <c r="AP398" s="188"/>
      <c r="AQ398" s="188"/>
      <c r="AR398" s="188"/>
      <c r="AS398" s="188"/>
      <c r="AT398" s="188"/>
      <c r="AU398" s="188"/>
      <c r="AV398" s="188"/>
      <c r="AW398" s="188"/>
      <c r="AX398" s="188"/>
      <c r="AY398" s="188"/>
      <c r="AZ398" s="188"/>
      <c r="BA398" s="188"/>
      <c r="BB398" s="188"/>
      <c r="BC398" s="188"/>
      <c r="BD398" s="188"/>
      <c r="BE398" s="188"/>
      <c r="BF398" s="188"/>
    </row>
    <row r="399" spans="1:58">
      <c r="A399" s="188"/>
      <c r="B399" s="189"/>
      <c r="C399" s="188"/>
      <c r="D399" s="188"/>
      <c r="E399" s="188"/>
      <c r="F399" s="188"/>
      <c r="G399" s="188"/>
      <c r="H399" s="190"/>
      <c r="I399" s="190"/>
      <c r="J399" s="190"/>
      <c r="K399" s="189"/>
      <c r="L399" s="190"/>
      <c r="M399" s="190"/>
      <c r="N399" s="190"/>
      <c r="O399" s="190"/>
      <c r="P399" s="188"/>
      <c r="Q399" s="190"/>
      <c r="R399" s="188"/>
      <c r="S399" s="188"/>
      <c r="T399" s="191"/>
      <c r="U399" s="191"/>
      <c r="V399" s="191"/>
      <c r="W399" s="189"/>
      <c r="X399" s="191"/>
      <c r="Y399" s="191"/>
      <c r="Z399" s="191"/>
      <c r="AA399" s="189"/>
      <c r="AB399" s="191"/>
      <c r="AC399" s="191"/>
      <c r="AD399" s="191"/>
      <c r="AE399" s="191"/>
      <c r="AF399" s="191"/>
      <c r="AG399" s="191"/>
      <c r="AH399" s="188"/>
      <c r="AI399" s="191"/>
      <c r="AJ399" s="188"/>
      <c r="AK399" s="188"/>
      <c r="AL399" s="188"/>
      <c r="AM399" s="188"/>
      <c r="AN399" s="188"/>
      <c r="AO399" s="189"/>
      <c r="AP399" s="188"/>
      <c r="AQ399" s="188"/>
      <c r="AR399" s="188"/>
      <c r="AS399" s="188"/>
      <c r="AT399" s="188"/>
      <c r="AU399" s="188"/>
      <c r="AV399" s="188"/>
      <c r="AW399" s="188"/>
      <c r="AX399" s="188"/>
      <c r="AY399" s="188"/>
      <c r="AZ399" s="188"/>
      <c r="BA399" s="188"/>
      <c r="BB399" s="188"/>
      <c r="BC399" s="188"/>
      <c r="BD399" s="188"/>
      <c r="BE399" s="188"/>
      <c r="BF399" s="188"/>
    </row>
    <row r="400" spans="1:58">
      <c r="A400" s="188"/>
      <c r="B400" s="189"/>
      <c r="C400" s="188"/>
      <c r="D400" s="188"/>
      <c r="E400" s="188"/>
      <c r="F400" s="188"/>
      <c r="G400" s="188"/>
      <c r="H400" s="190"/>
      <c r="I400" s="190"/>
      <c r="J400" s="190"/>
      <c r="K400" s="189"/>
      <c r="L400" s="190"/>
      <c r="M400" s="190"/>
      <c r="N400" s="190"/>
      <c r="O400" s="190"/>
      <c r="P400" s="188"/>
      <c r="Q400" s="190"/>
      <c r="R400" s="188"/>
      <c r="S400" s="188"/>
      <c r="T400" s="191"/>
      <c r="U400" s="191"/>
      <c r="V400" s="191"/>
      <c r="W400" s="189"/>
      <c r="X400" s="191"/>
      <c r="Y400" s="191"/>
      <c r="Z400" s="191"/>
      <c r="AA400" s="189"/>
      <c r="AB400" s="191"/>
      <c r="AC400" s="191"/>
      <c r="AD400" s="191"/>
      <c r="AE400" s="191"/>
      <c r="AF400" s="191"/>
      <c r="AG400" s="191"/>
      <c r="AH400" s="188"/>
      <c r="AI400" s="191"/>
      <c r="AJ400" s="188"/>
      <c r="AK400" s="188"/>
      <c r="AL400" s="188"/>
      <c r="AM400" s="188"/>
      <c r="AN400" s="188"/>
      <c r="AO400" s="189"/>
      <c r="AP400" s="188"/>
      <c r="AQ400" s="188"/>
      <c r="AR400" s="188"/>
      <c r="AS400" s="188"/>
      <c r="AT400" s="188"/>
      <c r="AU400" s="188"/>
      <c r="AV400" s="188"/>
      <c r="AW400" s="188"/>
      <c r="AX400" s="188"/>
      <c r="AY400" s="188"/>
      <c r="AZ400" s="188"/>
      <c r="BA400" s="188"/>
      <c r="BB400" s="188"/>
      <c r="BC400" s="188"/>
      <c r="BD400" s="188"/>
      <c r="BE400" s="188"/>
      <c r="BF400" s="188"/>
    </row>
    <row r="401" spans="1:58">
      <c r="A401" s="188"/>
      <c r="B401" s="189"/>
      <c r="C401" s="188"/>
      <c r="D401" s="188"/>
      <c r="E401" s="188"/>
      <c r="F401" s="188"/>
      <c r="G401" s="188"/>
      <c r="H401" s="190"/>
      <c r="I401" s="190"/>
      <c r="J401" s="190"/>
      <c r="K401" s="189"/>
      <c r="L401" s="190"/>
      <c r="M401" s="190"/>
      <c r="N401" s="190"/>
      <c r="O401" s="190"/>
      <c r="P401" s="188"/>
      <c r="Q401" s="190"/>
      <c r="R401" s="188"/>
      <c r="S401" s="188"/>
      <c r="T401" s="191"/>
      <c r="U401" s="191"/>
      <c r="V401" s="191"/>
      <c r="W401" s="189"/>
      <c r="X401" s="191"/>
      <c r="Y401" s="191"/>
      <c r="Z401" s="191"/>
      <c r="AA401" s="189"/>
      <c r="AB401" s="191"/>
      <c r="AC401" s="191"/>
      <c r="AD401" s="191"/>
      <c r="AE401" s="191"/>
      <c r="AF401" s="191"/>
      <c r="AG401" s="191"/>
      <c r="AH401" s="188"/>
      <c r="AI401" s="191"/>
      <c r="AJ401" s="188"/>
      <c r="AK401" s="188"/>
      <c r="AL401" s="188"/>
      <c r="AM401" s="188"/>
      <c r="AN401" s="188"/>
      <c r="AO401" s="189"/>
      <c r="AP401" s="188"/>
      <c r="AQ401" s="188"/>
      <c r="AR401" s="188"/>
      <c r="AS401" s="188"/>
      <c r="AT401" s="188"/>
      <c r="AU401" s="188"/>
      <c r="AV401" s="188"/>
      <c r="AW401" s="188"/>
      <c r="AX401" s="188"/>
      <c r="AY401" s="188"/>
      <c r="AZ401" s="188"/>
      <c r="BA401" s="188"/>
      <c r="BB401" s="188"/>
      <c r="BC401" s="188"/>
      <c r="BD401" s="188"/>
      <c r="BE401" s="188"/>
      <c r="BF401" s="188"/>
    </row>
    <row r="402" spans="1:58">
      <c r="A402" s="188"/>
      <c r="B402" s="189"/>
      <c r="C402" s="188"/>
      <c r="D402" s="188"/>
      <c r="E402" s="188"/>
      <c r="F402" s="188"/>
      <c r="G402" s="188"/>
      <c r="H402" s="190"/>
      <c r="I402" s="190"/>
      <c r="J402" s="190"/>
      <c r="K402" s="189"/>
      <c r="L402" s="190"/>
      <c r="M402" s="190"/>
      <c r="N402" s="190"/>
      <c r="O402" s="190"/>
      <c r="P402" s="188"/>
      <c r="Q402" s="190"/>
      <c r="R402" s="188"/>
      <c r="S402" s="188"/>
      <c r="T402" s="191"/>
      <c r="U402" s="191"/>
      <c r="V402" s="191"/>
      <c r="W402" s="189"/>
      <c r="X402" s="191"/>
      <c r="Y402" s="191"/>
      <c r="Z402" s="191"/>
      <c r="AA402" s="189"/>
      <c r="AB402" s="191"/>
      <c r="AC402" s="191"/>
      <c r="AD402" s="191"/>
      <c r="AE402" s="191"/>
      <c r="AF402" s="191"/>
      <c r="AG402" s="191"/>
      <c r="AH402" s="188"/>
      <c r="AI402" s="191"/>
      <c r="AJ402" s="188"/>
      <c r="AK402" s="188"/>
      <c r="AL402" s="188"/>
      <c r="AM402" s="188"/>
      <c r="AN402" s="188"/>
      <c r="AO402" s="189"/>
      <c r="AP402" s="188"/>
      <c r="AQ402" s="188"/>
      <c r="AR402" s="188"/>
      <c r="AS402" s="188"/>
      <c r="AT402" s="188"/>
      <c r="AU402" s="188"/>
      <c r="AV402" s="188"/>
      <c r="AW402" s="188"/>
      <c r="AX402" s="188"/>
      <c r="AY402" s="188"/>
      <c r="AZ402" s="188"/>
      <c r="BA402" s="188"/>
      <c r="BB402" s="188"/>
      <c r="BC402" s="188"/>
      <c r="BD402" s="188"/>
      <c r="BE402" s="188"/>
      <c r="BF402" s="188"/>
    </row>
    <row r="403" spans="1:58">
      <c r="A403" s="188"/>
      <c r="B403" s="189"/>
      <c r="C403" s="188"/>
      <c r="D403" s="188"/>
      <c r="E403" s="188"/>
      <c r="F403" s="188"/>
      <c r="G403" s="188"/>
      <c r="H403" s="190"/>
      <c r="I403" s="190"/>
      <c r="J403" s="190"/>
      <c r="K403" s="189"/>
      <c r="L403" s="190"/>
      <c r="M403" s="190"/>
      <c r="N403" s="190"/>
      <c r="O403" s="190"/>
      <c r="P403" s="188"/>
      <c r="Q403" s="190"/>
      <c r="R403" s="188"/>
      <c r="S403" s="188"/>
      <c r="T403" s="191"/>
      <c r="U403" s="191"/>
      <c r="V403" s="191"/>
      <c r="W403" s="189"/>
      <c r="X403" s="191"/>
      <c r="Y403" s="191"/>
      <c r="Z403" s="191"/>
      <c r="AA403" s="189"/>
      <c r="AB403" s="191"/>
      <c r="AC403" s="191"/>
      <c r="AD403" s="191"/>
      <c r="AE403" s="191"/>
      <c r="AF403" s="191"/>
      <c r="AG403" s="191"/>
      <c r="AH403" s="188"/>
      <c r="AI403" s="191"/>
      <c r="AJ403" s="188"/>
      <c r="AK403" s="188"/>
      <c r="AL403" s="188"/>
      <c r="AM403" s="188"/>
      <c r="AN403" s="188"/>
      <c r="AO403" s="189"/>
      <c r="AP403" s="188"/>
      <c r="AQ403" s="188"/>
      <c r="AR403" s="188"/>
      <c r="AS403" s="188"/>
      <c r="AT403" s="188"/>
      <c r="AU403" s="188"/>
      <c r="AV403" s="188"/>
      <c r="AW403" s="188"/>
      <c r="AX403" s="188"/>
      <c r="AY403" s="188"/>
      <c r="AZ403" s="188"/>
      <c r="BA403" s="188"/>
      <c r="BB403" s="188"/>
      <c r="BC403" s="188"/>
      <c r="BD403" s="188"/>
      <c r="BE403" s="188"/>
      <c r="BF403" s="188"/>
    </row>
    <row r="404" spans="1:58">
      <c r="A404" s="188"/>
      <c r="B404" s="189"/>
      <c r="C404" s="188"/>
      <c r="D404" s="188"/>
      <c r="E404" s="188"/>
      <c r="F404" s="188"/>
      <c r="G404" s="188"/>
      <c r="H404" s="190"/>
      <c r="I404" s="190"/>
      <c r="J404" s="190"/>
      <c r="K404" s="189"/>
      <c r="L404" s="190"/>
      <c r="M404" s="190"/>
      <c r="N404" s="190"/>
      <c r="O404" s="190"/>
      <c r="P404" s="188"/>
      <c r="Q404" s="190"/>
      <c r="R404" s="188"/>
      <c r="S404" s="188"/>
      <c r="T404" s="191"/>
      <c r="U404" s="191"/>
      <c r="V404" s="191"/>
      <c r="W404" s="189"/>
      <c r="X404" s="191"/>
      <c r="Y404" s="191"/>
      <c r="Z404" s="191"/>
      <c r="AA404" s="189"/>
      <c r="AB404" s="191"/>
      <c r="AC404" s="191"/>
      <c r="AD404" s="191"/>
      <c r="AE404" s="191"/>
      <c r="AF404" s="191"/>
      <c r="AG404" s="191"/>
      <c r="AH404" s="188"/>
      <c r="AI404" s="191"/>
      <c r="AJ404" s="188"/>
      <c r="AK404" s="188"/>
      <c r="AL404" s="188"/>
      <c r="AM404" s="188"/>
      <c r="AN404" s="188"/>
      <c r="AO404" s="189"/>
      <c r="AP404" s="188"/>
      <c r="AQ404" s="188"/>
      <c r="AR404" s="188"/>
      <c r="AS404" s="188"/>
      <c r="AT404" s="188"/>
      <c r="AU404" s="188"/>
      <c r="AV404" s="188"/>
      <c r="AW404" s="188"/>
      <c r="AX404" s="188"/>
      <c r="AY404" s="188"/>
      <c r="AZ404" s="188"/>
      <c r="BA404" s="188"/>
      <c r="BB404" s="188"/>
      <c r="BC404" s="188"/>
      <c r="BD404" s="188"/>
      <c r="BE404" s="188"/>
      <c r="BF404" s="188"/>
    </row>
    <row r="405" spans="1:58">
      <c r="A405" s="188"/>
      <c r="B405" s="189"/>
      <c r="C405" s="188"/>
      <c r="D405" s="188"/>
      <c r="E405" s="188"/>
      <c r="F405" s="188"/>
      <c r="G405" s="188"/>
      <c r="H405" s="190"/>
      <c r="I405" s="190"/>
      <c r="J405" s="190"/>
      <c r="K405" s="189"/>
      <c r="L405" s="190"/>
      <c r="M405" s="190"/>
      <c r="N405" s="190"/>
      <c r="O405" s="190"/>
      <c r="P405" s="188"/>
      <c r="Q405" s="190"/>
      <c r="R405" s="188"/>
      <c r="S405" s="188"/>
      <c r="T405" s="191"/>
      <c r="U405" s="191"/>
      <c r="V405" s="191"/>
      <c r="W405" s="189"/>
      <c r="X405" s="191"/>
      <c r="Y405" s="191"/>
      <c r="Z405" s="191"/>
      <c r="AA405" s="189"/>
      <c r="AB405" s="191"/>
      <c r="AC405" s="191"/>
      <c r="AD405" s="191"/>
      <c r="AE405" s="191"/>
      <c r="AF405" s="191"/>
      <c r="AG405" s="191"/>
      <c r="AH405" s="188"/>
      <c r="AI405" s="191"/>
      <c r="AJ405" s="188"/>
      <c r="AK405" s="188"/>
      <c r="AL405" s="188"/>
      <c r="AM405" s="188"/>
      <c r="AN405" s="188"/>
      <c r="AO405" s="189"/>
      <c r="AP405" s="188"/>
      <c r="AQ405" s="188"/>
      <c r="AR405" s="188"/>
      <c r="AS405" s="188"/>
      <c r="AT405" s="188"/>
      <c r="AU405" s="188"/>
      <c r="AV405" s="188"/>
      <c r="AW405" s="188"/>
      <c r="AX405" s="188"/>
      <c r="AY405" s="188"/>
      <c r="AZ405" s="188"/>
      <c r="BA405" s="188"/>
      <c r="BB405" s="188"/>
      <c r="BC405" s="188"/>
      <c r="BD405" s="188"/>
      <c r="BE405" s="188"/>
      <c r="BF405" s="188"/>
    </row>
    <row r="406" spans="1:58">
      <c r="A406" s="188"/>
      <c r="B406" s="189"/>
      <c r="C406" s="188"/>
      <c r="D406" s="188"/>
      <c r="E406" s="188"/>
      <c r="F406" s="188"/>
      <c r="G406" s="188"/>
      <c r="H406" s="190"/>
      <c r="I406" s="190"/>
      <c r="J406" s="190"/>
      <c r="K406" s="189"/>
      <c r="L406" s="190"/>
      <c r="M406" s="190"/>
      <c r="N406" s="190"/>
      <c r="O406" s="190"/>
      <c r="P406" s="188"/>
      <c r="Q406" s="190"/>
      <c r="R406" s="188"/>
      <c r="S406" s="188"/>
      <c r="T406" s="191"/>
      <c r="U406" s="191"/>
      <c r="V406" s="191"/>
      <c r="W406" s="189"/>
      <c r="X406" s="191"/>
      <c r="Y406" s="191"/>
      <c r="Z406" s="191"/>
      <c r="AA406" s="189"/>
      <c r="AB406" s="191"/>
      <c r="AC406" s="191"/>
      <c r="AD406" s="191"/>
      <c r="AE406" s="191"/>
      <c r="AF406" s="191"/>
      <c r="AG406" s="191"/>
      <c r="AH406" s="188"/>
      <c r="AI406" s="191"/>
      <c r="AJ406" s="188"/>
      <c r="AK406" s="188"/>
      <c r="AL406" s="188"/>
      <c r="AM406" s="188"/>
      <c r="AN406" s="188"/>
      <c r="AO406" s="189"/>
      <c r="AP406" s="188"/>
      <c r="AQ406" s="188"/>
      <c r="AR406" s="188"/>
      <c r="AS406" s="188"/>
      <c r="AT406" s="188"/>
      <c r="AU406" s="188"/>
      <c r="AV406" s="188"/>
      <c r="AW406" s="188"/>
      <c r="AX406" s="188"/>
      <c r="AY406" s="188"/>
      <c r="AZ406" s="188"/>
      <c r="BA406" s="188"/>
      <c r="BB406" s="188"/>
      <c r="BC406" s="188"/>
      <c r="BD406" s="188"/>
      <c r="BE406" s="188"/>
      <c r="BF406" s="188"/>
    </row>
    <row r="407" spans="1:58">
      <c r="A407" s="188"/>
      <c r="B407" s="189"/>
      <c r="C407" s="188"/>
      <c r="D407" s="188"/>
      <c r="E407" s="188"/>
      <c r="F407" s="188"/>
      <c r="G407" s="188"/>
      <c r="H407" s="190"/>
      <c r="I407" s="190"/>
      <c r="J407" s="190"/>
      <c r="K407" s="189"/>
      <c r="L407" s="190"/>
      <c r="M407" s="190"/>
      <c r="N407" s="190"/>
      <c r="O407" s="190"/>
      <c r="P407" s="188"/>
      <c r="Q407" s="190"/>
      <c r="R407" s="188"/>
      <c r="S407" s="188"/>
      <c r="T407" s="191"/>
      <c r="U407" s="191"/>
      <c r="V407" s="191"/>
      <c r="W407" s="189"/>
      <c r="X407" s="191"/>
      <c r="Y407" s="191"/>
      <c r="Z407" s="191"/>
      <c r="AA407" s="189"/>
      <c r="AB407" s="191"/>
      <c r="AC407" s="191"/>
      <c r="AD407" s="191"/>
      <c r="AE407" s="191"/>
      <c r="AF407" s="191"/>
      <c r="AG407" s="191"/>
      <c r="AH407" s="188"/>
      <c r="AI407" s="191"/>
      <c r="AJ407" s="188"/>
      <c r="AK407" s="188"/>
      <c r="AL407" s="188"/>
      <c r="AM407" s="188"/>
      <c r="AN407" s="188"/>
      <c r="AO407" s="189"/>
      <c r="AP407" s="188"/>
      <c r="AQ407" s="188"/>
      <c r="AR407" s="188"/>
      <c r="AS407" s="188"/>
      <c r="AT407" s="188"/>
      <c r="AU407" s="188"/>
      <c r="AV407" s="188"/>
      <c r="AW407" s="188"/>
      <c r="AX407" s="188"/>
      <c r="AY407" s="188"/>
      <c r="AZ407" s="188"/>
      <c r="BA407" s="188"/>
      <c r="BB407" s="188"/>
      <c r="BC407" s="188"/>
      <c r="BD407" s="188"/>
      <c r="BE407" s="188"/>
      <c r="BF407" s="188"/>
    </row>
    <row r="408" spans="1:58">
      <c r="A408" s="188"/>
      <c r="B408" s="189"/>
      <c r="C408" s="188"/>
      <c r="D408" s="188"/>
      <c r="E408" s="188"/>
      <c r="F408" s="188"/>
      <c r="G408" s="188"/>
      <c r="H408" s="190"/>
      <c r="I408" s="190"/>
      <c r="J408" s="190"/>
      <c r="K408" s="189"/>
      <c r="L408" s="190"/>
      <c r="M408" s="190"/>
      <c r="N408" s="190"/>
      <c r="O408" s="190"/>
      <c r="P408" s="188"/>
      <c r="Q408" s="190"/>
      <c r="R408" s="188"/>
      <c r="S408" s="188"/>
      <c r="T408" s="191"/>
      <c r="U408" s="191"/>
      <c r="V408" s="191"/>
      <c r="W408" s="189"/>
      <c r="X408" s="191"/>
      <c r="Y408" s="191"/>
      <c r="Z408" s="191"/>
      <c r="AA408" s="189"/>
      <c r="AB408" s="191"/>
      <c r="AC408" s="191"/>
      <c r="AD408" s="191"/>
      <c r="AE408" s="191"/>
      <c r="AF408" s="191"/>
      <c r="AG408" s="191"/>
      <c r="AH408" s="188"/>
      <c r="AI408" s="191"/>
      <c r="AJ408" s="188"/>
      <c r="AK408" s="188"/>
      <c r="AL408" s="188"/>
      <c r="AM408" s="188"/>
      <c r="AN408" s="188"/>
      <c r="AO408" s="189"/>
      <c r="AP408" s="188"/>
      <c r="AQ408" s="188"/>
      <c r="AR408" s="188"/>
      <c r="AS408" s="188"/>
      <c r="AT408" s="188"/>
      <c r="AU408" s="188"/>
      <c r="AV408" s="188"/>
      <c r="AW408" s="188"/>
      <c r="AX408" s="188"/>
      <c r="AY408" s="188"/>
      <c r="AZ408" s="188"/>
      <c r="BA408" s="188"/>
      <c r="BB408" s="188"/>
      <c r="BC408" s="188"/>
      <c r="BD408" s="188"/>
      <c r="BE408" s="188"/>
      <c r="BF408" s="188"/>
    </row>
    <row r="409" spans="1:58">
      <c r="A409" s="188"/>
      <c r="B409" s="189"/>
      <c r="C409" s="188"/>
      <c r="D409" s="188"/>
      <c r="E409" s="188"/>
      <c r="F409" s="188"/>
      <c r="G409" s="188"/>
      <c r="H409" s="190"/>
      <c r="I409" s="190"/>
      <c r="J409" s="190"/>
      <c r="K409" s="189"/>
      <c r="L409" s="190"/>
      <c r="M409" s="190"/>
      <c r="N409" s="190"/>
      <c r="O409" s="190"/>
      <c r="P409" s="188"/>
      <c r="Q409" s="190"/>
      <c r="R409" s="188"/>
      <c r="S409" s="188"/>
      <c r="T409" s="191"/>
      <c r="U409" s="191"/>
      <c r="V409" s="191"/>
      <c r="W409" s="189"/>
      <c r="X409" s="191"/>
      <c r="Y409" s="191"/>
      <c r="Z409" s="191"/>
      <c r="AA409" s="189"/>
      <c r="AB409" s="191"/>
      <c r="AC409" s="191"/>
      <c r="AD409" s="191"/>
      <c r="AE409" s="191"/>
      <c r="AF409" s="191"/>
      <c r="AG409" s="191"/>
      <c r="AH409" s="188"/>
      <c r="AI409" s="191"/>
      <c r="AJ409" s="188"/>
      <c r="AK409" s="188"/>
      <c r="AL409" s="188"/>
      <c r="AM409" s="188"/>
      <c r="AN409" s="188"/>
      <c r="AO409" s="189"/>
      <c r="AP409" s="188"/>
      <c r="AQ409" s="188"/>
      <c r="AR409" s="188"/>
      <c r="AS409" s="188"/>
      <c r="AT409" s="188"/>
      <c r="AU409" s="188"/>
      <c r="AV409" s="188"/>
      <c r="AW409" s="188"/>
      <c r="AX409" s="188"/>
      <c r="AY409" s="188"/>
      <c r="AZ409" s="188"/>
      <c r="BA409" s="188"/>
      <c r="BB409" s="188"/>
      <c r="BC409" s="188"/>
      <c r="BD409" s="188"/>
      <c r="BE409" s="188"/>
      <c r="BF409" s="188"/>
    </row>
    <row r="410" spans="1:58">
      <c r="A410" s="188"/>
      <c r="B410" s="189"/>
      <c r="C410" s="188"/>
      <c r="D410" s="188"/>
      <c r="E410" s="188"/>
      <c r="F410" s="188"/>
      <c r="G410" s="188"/>
      <c r="H410" s="190"/>
      <c r="I410" s="190"/>
      <c r="J410" s="190"/>
      <c r="K410" s="189"/>
      <c r="L410" s="190"/>
      <c r="M410" s="190"/>
      <c r="N410" s="190"/>
      <c r="O410" s="190"/>
      <c r="P410" s="188"/>
      <c r="Q410" s="190"/>
      <c r="R410" s="188"/>
      <c r="S410" s="188"/>
      <c r="T410" s="191"/>
      <c r="U410" s="191"/>
      <c r="V410" s="191"/>
      <c r="W410" s="189"/>
      <c r="X410" s="191"/>
      <c r="Y410" s="191"/>
      <c r="Z410" s="191"/>
      <c r="AA410" s="189"/>
      <c r="AB410" s="191"/>
      <c r="AC410" s="191"/>
      <c r="AD410" s="191"/>
      <c r="AE410" s="191"/>
      <c r="AF410" s="191"/>
      <c r="AG410" s="191"/>
      <c r="AH410" s="188"/>
      <c r="AI410" s="191"/>
      <c r="AJ410" s="188"/>
      <c r="AK410" s="188"/>
      <c r="AL410" s="188"/>
      <c r="AM410" s="188"/>
      <c r="AN410" s="188"/>
      <c r="AO410" s="189"/>
      <c r="AP410" s="188"/>
      <c r="AQ410" s="188"/>
      <c r="AR410" s="188"/>
      <c r="AS410" s="188"/>
      <c r="AT410" s="188"/>
      <c r="AU410" s="188"/>
      <c r="AV410" s="188"/>
      <c r="AW410" s="188"/>
      <c r="AX410" s="188"/>
      <c r="AY410" s="188"/>
      <c r="AZ410" s="188"/>
      <c r="BA410" s="188"/>
      <c r="BB410" s="188"/>
      <c r="BC410" s="188"/>
      <c r="BD410" s="188"/>
      <c r="BE410" s="188"/>
      <c r="BF410" s="188"/>
    </row>
    <row r="411" spans="1:58">
      <c r="A411" s="188"/>
      <c r="B411" s="189"/>
      <c r="C411" s="188"/>
      <c r="D411" s="188"/>
      <c r="E411" s="188"/>
      <c r="F411" s="188"/>
      <c r="G411" s="188"/>
      <c r="H411" s="190"/>
      <c r="I411" s="190"/>
      <c r="J411" s="190"/>
      <c r="K411" s="189"/>
      <c r="L411" s="190"/>
      <c r="M411" s="190"/>
      <c r="N411" s="190"/>
      <c r="O411" s="190"/>
      <c r="P411" s="188"/>
      <c r="Q411" s="190"/>
      <c r="R411" s="188"/>
      <c r="S411" s="188"/>
      <c r="T411" s="191"/>
      <c r="U411" s="191"/>
      <c r="V411" s="191"/>
      <c r="W411" s="189"/>
      <c r="X411" s="191"/>
      <c r="Y411" s="191"/>
      <c r="Z411" s="191"/>
      <c r="AA411" s="189"/>
      <c r="AB411" s="191"/>
      <c r="AC411" s="191"/>
      <c r="AD411" s="191"/>
      <c r="AE411" s="191"/>
      <c r="AF411" s="191"/>
      <c r="AG411" s="191"/>
      <c r="AH411" s="188"/>
      <c r="AI411" s="191"/>
      <c r="AJ411" s="188"/>
      <c r="AK411" s="188"/>
      <c r="AL411" s="188"/>
      <c r="AM411" s="188"/>
      <c r="AN411" s="188"/>
      <c r="AO411" s="189"/>
      <c r="AP411" s="188"/>
      <c r="AQ411" s="188"/>
      <c r="AR411" s="188"/>
      <c r="AS411" s="188"/>
      <c r="AT411" s="188"/>
      <c r="AU411" s="188"/>
      <c r="AV411" s="188"/>
      <c r="AW411" s="188"/>
      <c r="AX411" s="188"/>
      <c r="AY411" s="188"/>
      <c r="AZ411" s="188"/>
      <c r="BA411" s="188"/>
      <c r="BB411" s="188"/>
      <c r="BC411" s="188"/>
      <c r="BD411" s="188"/>
      <c r="BE411" s="188"/>
      <c r="BF411" s="188"/>
    </row>
    <row r="412" spans="1:58">
      <c r="A412" s="188"/>
      <c r="B412" s="189"/>
      <c r="C412" s="188"/>
      <c r="D412" s="188"/>
      <c r="E412" s="188"/>
      <c r="F412" s="188"/>
      <c r="G412" s="188"/>
      <c r="H412" s="190"/>
      <c r="I412" s="190"/>
      <c r="J412" s="190"/>
      <c r="K412" s="189"/>
      <c r="L412" s="190"/>
      <c r="M412" s="190"/>
      <c r="N412" s="190"/>
      <c r="O412" s="190"/>
      <c r="P412" s="188"/>
      <c r="Q412" s="190"/>
      <c r="R412" s="188"/>
      <c r="S412" s="188"/>
      <c r="T412" s="191"/>
      <c r="U412" s="191"/>
      <c r="V412" s="191"/>
      <c r="W412" s="189"/>
      <c r="X412" s="191"/>
      <c r="Y412" s="191"/>
      <c r="Z412" s="191"/>
      <c r="AA412" s="189"/>
      <c r="AB412" s="191"/>
      <c r="AC412" s="191"/>
      <c r="AD412" s="191"/>
      <c r="AE412" s="191"/>
      <c r="AF412" s="191"/>
      <c r="AG412" s="191"/>
      <c r="AH412" s="188"/>
      <c r="AI412" s="191"/>
      <c r="AJ412" s="188"/>
      <c r="AK412" s="188"/>
      <c r="AL412" s="188"/>
      <c r="AM412" s="188"/>
      <c r="AN412" s="188"/>
      <c r="AO412" s="189"/>
      <c r="AP412" s="188"/>
      <c r="AQ412" s="188"/>
      <c r="AR412" s="188"/>
      <c r="AS412" s="188"/>
      <c r="AT412" s="188"/>
      <c r="AU412" s="188"/>
      <c r="AV412" s="188"/>
      <c r="AW412" s="188"/>
      <c r="AX412" s="188"/>
      <c r="AY412" s="188"/>
      <c r="AZ412" s="188"/>
      <c r="BA412" s="188"/>
      <c r="BB412" s="188"/>
      <c r="BC412" s="188"/>
      <c r="BD412" s="188"/>
      <c r="BE412" s="188"/>
      <c r="BF412" s="188"/>
    </row>
    <row r="413" spans="1:58">
      <c r="A413" s="188"/>
      <c r="B413" s="189"/>
      <c r="C413" s="188"/>
      <c r="D413" s="188"/>
      <c r="E413" s="188"/>
      <c r="F413" s="188"/>
      <c r="G413" s="188"/>
      <c r="H413" s="190"/>
      <c r="I413" s="190"/>
      <c r="J413" s="190"/>
      <c r="K413" s="189"/>
      <c r="L413" s="190"/>
      <c r="M413" s="190"/>
      <c r="N413" s="190"/>
      <c r="O413" s="190"/>
      <c r="P413" s="188"/>
      <c r="Q413" s="190"/>
      <c r="R413" s="188"/>
      <c r="S413" s="188"/>
      <c r="T413" s="191"/>
      <c r="U413" s="191"/>
      <c r="V413" s="191"/>
      <c r="W413" s="189"/>
      <c r="X413" s="191"/>
      <c r="Y413" s="191"/>
      <c r="Z413" s="191"/>
      <c r="AA413" s="189"/>
      <c r="AB413" s="191"/>
      <c r="AC413" s="191"/>
      <c r="AD413" s="191"/>
      <c r="AE413" s="191"/>
      <c r="AF413" s="191"/>
      <c r="AG413" s="191"/>
      <c r="AH413" s="188"/>
      <c r="AI413" s="191"/>
      <c r="AJ413" s="188"/>
      <c r="AK413" s="188"/>
      <c r="AL413" s="188"/>
      <c r="AM413" s="188"/>
      <c r="AN413" s="188"/>
      <c r="AO413" s="189"/>
      <c r="AP413" s="188"/>
      <c r="AQ413" s="188"/>
      <c r="AR413" s="188"/>
      <c r="AS413" s="188"/>
      <c r="AT413" s="188"/>
      <c r="AU413" s="188"/>
      <c r="AV413" s="188"/>
      <c r="AW413" s="188"/>
      <c r="AX413" s="188"/>
      <c r="AY413" s="188"/>
      <c r="AZ413" s="188"/>
      <c r="BA413" s="188"/>
      <c r="BB413" s="188"/>
      <c r="BC413" s="188"/>
      <c r="BD413" s="188"/>
      <c r="BE413" s="188"/>
      <c r="BF413" s="188"/>
    </row>
    <row r="414" spans="1:58">
      <c r="A414" s="188"/>
      <c r="B414" s="189"/>
      <c r="C414" s="188"/>
      <c r="D414" s="188"/>
      <c r="E414" s="188"/>
      <c r="F414" s="188"/>
      <c r="G414" s="188"/>
      <c r="H414" s="190"/>
      <c r="I414" s="190"/>
      <c r="J414" s="190"/>
      <c r="K414" s="189"/>
      <c r="L414" s="190"/>
      <c r="M414" s="190"/>
      <c r="N414" s="190"/>
      <c r="O414" s="190"/>
      <c r="P414" s="188"/>
      <c r="Q414" s="190"/>
      <c r="R414" s="188"/>
      <c r="S414" s="188"/>
      <c r="T414" s="191"/>
      <c r="U414" s="191"/>
      <c r="V414" s="191"/>
      <c r="W414" s="189"/>
      <c r="X414" s="191"/>
      <c r="Y414" s="191"/>
      <c r="Z414" s="191"/>
      <c r="AA414" s="189"/>
      <c r="AB414" s="191"/>
      <c r="AC414" s="191"/>
      <c r="AD414" s="191"/>
      <c r="AE414" s="191"/>
      <c r="AF414" s="191"/>
      <c r="AG414" s="191"/>
      <c r="AH414" s="188"/>
      <c r="AI414" s="191"/>
      <c r="AJ414" s="188"/>
      <c r="AK414" s="188"/>
      <c r="AL414" s="188"/>
      <c r="AM414" s="188"/>
      <c r="AN414" s="188"/>
      <c r="AO414" s="189"/>
      <c r="AP414" s="188"/>
      <c r="AQ414" s="188"/>
      <c r="AR414" s="188"/>
      <c r="AS414" s="188"/>
      <c r="AT414" s="188"/>
      <c r="AU414" s="188"/>
      <c r="AV414" s="188"/>
      <c r="AW414" s="188"/>
      <c r="AX414" s="188"/>
      <c r="AY414" s="188"/>
      <c r="AZ414" s="188"/>
      <c r="BA414" s="188"/>
      <c r="BB414" s="188"/>
      <c r="BC414" s="188"/>
      <c r="BD414" s="188"/>
      <c r="BE414" s="188"/>
      <c r="BF414" s="188"/>
    </row>
    <row r="415" spans="1:58">
      <c r="A415" s="188"/>
      <c r="B415" s="189"/>
      <c r="C415" s="188"/>
      <c r="D415" s="188"/>
      <c r="E415" s="188"/>
      <c r="F415" s="188"/>
      <c r="G415" s="188"/>
      <c r="H415" s="190"/>
      <c r="I415" s="190"/>
      <c r="J415" s="190"/>
      <c r="K415" s="189"/>
      <c r="L415" s="190"/>
      <c r="M415" s="190"/>
      <c r="N415" s="190"/>
      <c r="O415" s="190"/>
      <c r="P415" s="188"/>
      <c r="Q415" s="190"/>
      <c r="R415" s="188"/>
      <c r="S415" s="188"/>
      <c r="T415" s="191"/>
      <c r="U415" s="191"/>
      <c r="V415" s="191"/>
      <c r="W415" s="189"/>
      <c r="X415" s="191"/>
      <c r="Y415" s="191"/>
      <c r="Z415" s="191"/>
      <c r="AA415" s="189"/>
      <c r="AB415" s="191"/>
      <c r="AC415" s="191"/>
      <c r="AD415" s="191"/>
      <c r="AE415" s="191"/>
      <c r="AF415" s="191"/>
      <c r="AG415" s="191"/>
      <c r="AH415" s="188"/>
      <c r="AI415" s="191"/>
      <c r="AJ415" s="188"/>
      <c r="AK415" s="188"/>
      <c r="AL415" s="188"/>
      <c r="AM415" s="188"/>
      <c r="AN415" s="188"/>
      <c r="AO415" s="189"/>
      <c r="AP415" s="188"/>
      <c r="AQ415" s="188"/>
      <c r="AR415" s="188"/>
      <c r="AS415" s="188"/>
      <c r="AT415" s="188"/>
      <c r="AU415" s="188"/>
      <c r="AV415" s="188"/>
      <c r="AW415" s="188"/>
      <c r="AX415" s="188"/>
      <c r="AY415" s="188"/>
      <c r="AZ415" s="188"/>
      <c r="BA415" s="188"/>
      <c r="BB415" s="188"/>
      <c r="BC415" s="188"/>
      <c r="BD415" s="188"/>
      <c r="BE415" s="188"/>
      <c r="BF415" s="188"/>
    </row>
    <row r="416" spans="1:58">
      <c r="A416" s="188"/>
      <c r="B416" s="189"/>
      <c r="C416" s="188"/>
      <c r="D416" s="188"/>
      <c r="E416" s="188"/>
      <c r="F416" s="188"/>
      <c r="G416" s="188"/>
      <c r="H416" s="190"/>
      <c r="I416" s="190"/>
      <c r="J416" s="190"/>
      <c r="K416" s="189"/>
      <c r="L416" s="190"/>
      <c r="M416" s="190"/>
      <c r="N416" s="190"/>
      <c r="O416" s="190"/>
      <c r="P416" s="188"/>
      <c r="Q416" s="190"/>
      <c r="R416" s="188"/>
      <c r="S416" s="188"/>
      <c r="T416" s="191"/>
      <c r="U416" s="191"/>
      <c r="V416" s="191"/>
      <c r="W416" s="189"/>
      <c r="X416" s="191"/>
      <c r="Y416" s="191"/>
      <c r="Z416" s="191"/>
      <c r="AA416" s="189"/>
      <c r="AB416" s="191"/>
      <c r="AC416" s="191"/>
      <c r="AD416" s="191"/>
      <c r="AE416" s="191"/>
      <c r="AF416" s="191"/>
      <c r="AG416" s="191"/>
      <c r="AH416" s="188"/>
      <c r="AI416" s="191"/>
      <c r="AJ416" s="188"/>
      <c r="AK416" s="188"/>
      <c r="AL416" s="188"/>
      <c r="AM416" s="188"/>
      <c r="AN416" s="188"/>
      <c r="AO416" s="189"/>
      <c r="AP416" s="188"/>
      <c r="AQ416" s="188"/>
      <c r="AR416" s="188"/>
      <c r="AS416" s="188"/>
      <c r="AT416" s="188"/>
      <c r="AU416" s="188"/>
      <c r="AV416" s="188"/>
      <c r="AW416" s="188"/>
      <c r="AX416" s="188"/>
      <c r="AY416" s="188"/>
      <c r="AZ416" s="188"/>
      <c r="BA416" s="188"/>
      <c r="BB416" s="188"/>
      <c r="BC416" s="188"/>
      <c r="BD416" s="188"/>
      <c r="BE416" s="188"/>
      <c r="BF416" s="188"/>
    </row>
    <row r="417" spans="1:58">
      <c r="A417" s="188"/>
      <c r="B417" s="189"/>
      <c r="C417" s="188"/>
      <c r="D417" s="188"/>
      <c r="E417" s="188"/>
      <c r="F417" s="188"/>
      <c r="G417" s="188"/>
      <c r="H417" s="190"/>
      <c r="I417" s="190"/>
      <c r="J417" s="190"/>
      <c r="K417" s="189"/>
      <c r="L417" s="190"/>
      <c r="M417" s="190"/>
      <c r="N417" s="190"/>
      <c r="O417" s="190"/>
      <c r="P417" s="188"/>
      <c r="Q417" s="190"/>
      <c r="R417" s="188"/>
      <c r="S417" s="188"/>
      <c r="T417" s="191"/>
      <c r="U417" s="191"/>
      <c r="V417" s="191"/>
      <c r="W417" s="189"/>
      <c r="X417" s="191"/>
      <c r="Y417" s="191"/>
      <c r="Z417" s="191"/>
      <c r="AA417" s="189"/>
      <c r="AB417" s="191"/>
      <c r="AC417" s="191"/>
      <c r="AD417" s="191"/>
      <c r="AE417" s="191"/>
      <c r="AF417" s="191"/>
      <c r="AG417" s="191"/>
      <c r="AH417" s="188"/>
      <c r="AI417" s="191"/>
      <c r="AJ417" s="188"/>
      <c r="AK417" s="188"/>
      <c r="AL417" s="188"/>
      <c r="AM417" s="188"/>
      <c r="AN417" s="188"/>
      <c r="AO417" s="189"/>
      <c r="AP417" s="188"/>
      <c r="AQ417" s="188"/>
      <c r="AR417" s="188"/>
      <c r="AS417" s="188"/>
      <c r="AT417" s="188"/>
      <c r="AU417" s="188"/>
      <c r="AV417" s="188"/>
      <c r="AW417" s="188"/>
      <c r="AX417" s="188"/>
      <c r="AY417" s="188"/>
      <c r="AZ417" s="188"/>
      <c r="BA417" s="188"/>
      <c r="BB417" s="188"/>
      <c r="BC417" s="188"/>
      <c r="BD417" s="188"/>
      <c r="BE417" s="188"/>
      <c r="BF417" s="188"/>
    </row>
    <row r="418" spans="1:58">
      <c r="A418" s="188"/>
      <c r="B418" s="189"/>
      <c r="C418" s="188"/>
      <c r="D418" s="188"/>
      <c r="E418" s="188"/>
      <c r="F418" s="188"/>
      <c r="G418" s="188"/>
      <c r="H418" s="190"/>
      <c r="I418" s="190"/>
      <c r="J418" s="190"/>
      <c r="K418" s="189"/>
      <c r="L418" s="190"/>
      <c r="M418" s="190"/>
      <c r="N418" s="190"/>
      <c r="O418" s="190"/>
      <c r="P418" s="188"/>
      <c r="Q418" s="190"/>
      <c r="R418" s="188"/>
      <c r="S418" s="188"/>
      <c r="T418" s="191"/>
      <c r="U418" s="191"/>
      <c r="V418" s="191"/>
      <c r="W418" s="189"/>
      <c r="X418" s="191"/>
      <c r="Y418" s="191"/>
      <c r="Z418" s="191"/>
      <c r="AA418" s="189"/>
      <c r="AB418" s="191"/>
      <c r="AC418" s="191"/>
      <c r="AD418" s="191"/>
      <c r="AE418" s="191"/>
      <c r="AF418" s="191"/>
      <c r="AG418" s="191"/>
      <c r="AH418" s="188"/>
      <c r="AI418" s="191"/>
      <c r="AJ418" s="188"/>
      <c r="AK418" s="188"/>
      <c r="AL418" s="188"/>
      <c r="AM418" s="188"/>
      <c r="AN418" s="188"/>
      <c r="AO418" s="189"/>
      <c r="AP418" s="188"/>
      <c r="AQ418" s="188"/>
      <c r="AR418" s="188"/>
      <c r="AS418" s="188"/>
      <c r="AT418" s="188"/>
      <c r="AU418" s="188"/>
      <c r="AV418" s="188"/>
      <c r="AW418" s="188"/>
      <c r="AX418" s="188"/>
      <c r="AY418" s="188"/>
      <c r="AZ418" s="188"/>
      <c r="BA418" s="188"/>
      <c r="BB418" s="188"/>
      <c r="BC418" s="188"/>
      <c r="BD418" s="188"/>
      <c r="BE418" s="188"/>
      <c r="BF418" s="188"/>
    </row>
    <row r="419" spans="1:58">
      <c r="A419" s="188"/>
      <c r="B419" s="189"/>
      <c r="C419" s="188"/>
      <c r="D419" s="188"/>
      <c r="E419" s="188"/>
      <c r="F419" s="188"/>
      <c r="G419" s="188"/>
      <c r="H419" s="190"/>
      <c r="I419" s="190"/>
      <c r="J419" s="190"/>
      <c r="K419" s="189"/>
      <c r="L419" s="190"/>
      <c r="M419" s="190"/>
      <c r="N419" s="190"/>
      <c r="O419" s="190"/>
      <c r="P419" s="188"/>
      <c r="Q419" s="190"/>
      <c r="R419" s="188"/>
      <c r="S419" s="188"/>
      <c r="T419" s="191"/>
      <c r="U419" s="191"/>
      <c r="V419" s="191"/>
      <c r="W419" s="189"/>
      <c r="X419" s="191"/>
      <c r="Y419" s="191"/>
      <c r="Z419" s="191"/>
      <c r="AA419" s="189"/>
      <c r="AB419" s="191"/>
      <c r="AC419" s="191"/>
      <c r="AD419" s="191"/>
      <c r="AE419" s="191"/>
      <c r="AF419" s="191"/>
      <c r="AG419" s="191"/>
      <c r="AH419" s="188"/>
      <c r="AI419" s="191"/>
      <c r="AJ419" s="188"/>
      <c r="AK419" s="188"/>
      <c r="AL419" s="188"/>
      <c r="AM419" s="188"/>
      <c r="AN419" s="188"/>
      <c r="AO419" s="189"/>
      <c r="AP419" s="188"/>
      <c r="AQ419" s="188"/>
      <c r="AR419" s="188"/>
      <c r="AS419" s="188"/>
      <c r="AT419" s="188"/>
      <c r="AU419" s="188"/>
      <c r="AV419" s="188"/>
      <c r="AW419" s="188"/>
      <c r="AX419" s="188"/>
      <c r="AY419" s="188"/>
      <c r="AZ419" s="188"/>
      <c r="BA419" s="188"/>
      <c r="BB419" s="188"/>
      <c r="BC419" s="188"/>
      <c r="BD419" s="188"/>
      <c r="BE419" s="188"/>
      <c r="BF419" s="188"/>
    </row>
    <row r="420" spans="1:58">
      <c r="A420" s="188"/>
      <c r="B420" s="189"/>
      <c r="C420" s="188"/>
      <c r="D420" s="188"/>
      <c r="E420" s="188"/>
      <c r="F420" s="188"/>
      <c r="G420" s="188"/>
      <c r="H420" s="190"/>
      <c r="I420" s="190"/>
      <c r="J420" s="190"/>
      <c r="K420" s="189"/>
      <c r="L420" s="190"/>
      <c r="M420" s="190"/>
      <c r="N420" s="190"/>
      <c r="O420" s="190"/>
      <c r="P420" s="188"/>
      <c r="Q420" s="190"/>
      <c r="R420" s="188"/>
      <c r="S420" s="188"/>
      <c r="T420" s="191"/>
      <c r="U420" s="191"/>
      <c r="V420" s="191"/>
      <c r="W420" s="189"/>
      <c r="X420" s="191"/>
      <c r="Y420" s="191"/>
      <c r="Z420" s="191"/>
      <c r="AA420" s="189"/>
      <c r="AB420" s="191"/>
      <c r="AC420" s="191"/>
      <c r="AD420" s="191"/>
      <c r="AE420" s="191"/>
      <c r="AF420" s="191"/>
      <c r="AG420" s="191"/>
      <c r="AH420" s="188"/>
      <c r="AI420" s="191"/>
      <c r="AJ420" s="188"/>
      <c r="AK420" s="188"/>
      <c r="AL420" s="188"/>
      <c r="AM420" s="188"/>
      <c r="AN420" s="188"/>
      <c r="AO420" s="189"/>
      <c r="AP420" s="188"/>
      <c r="AQ420" s="188"/>
      <c r="AR420" s="188"/>
      <c r="AS420" s="188"/>
      <c r="AT420" s="188"/>
      <c r="AU420" s="188"/>
      <c r="AV420" s="188"/>
      <c r="AW420" s="188"/>
      <c r="AX420" s="188"/>
      <c r="AY420" s="188"/>
      <c r="AZ420" s="188"/>
      <c r="BA420" s="188"/>
      <c r="BB420" s="188"/>
      <c r="BC420" s="188"/>
      <c r="BD420" s="188"/>
      <c r="BE420" s="188"/>
      <c r="BF420" s="188"/>
    </row>
    <row r="421" spans="1:58">
      <c r="A421" s="188"/>
      <c r="B421" s="189"/>
      <c r="C421" s="188"/>
      <c r="D421" s="188"/>
      <c r="E421" s="188"/>
      <c r="F421" s="188"/>
      <c r="G421" s="188"/>
      <c r="H421" s="190"/>
      <c r="I421" s="190"/>
      <c r="J421" s="190"/>
      <c r="K421" s="189"/>
      <c r="L421" s="190"/>
      <c r="M421" s="190"/>
      <c r="N421" s="190"/>
      <c r="O421" s="190"/>
      <c r="P421" s="188"/>
      <c r="Q421" s="190"/>
      <c r="R421" s="188"/>
      <c r="S421" s="188"/>
      <c r="T421" s="191"/>
      <c r="U421" s="191"/>
      <c r="V421" s="191"/>
      <c r="W421" s="189"/>
      <c r="X421" s="191"/>
      <c r="Y421" s="191"/>
      <c r="Z421" s="191"/>
      <c r="AA421" s="189"/>
      <c r="AB421" s="191"/>
      <c r="AC421" s="191"/>
      <c r="AD421" s="191"/>
      <c r="AE421" s="191"/>
      <c r="AF421" s="191"/>
      <c r="AG421" s="191"/>
      <c r="AH421" s="188"/>
      <c r="AI421" s="191"/>
      <c r="AJ421" s="188"/>
      <c r="AK421" s="188"/>
      <c r="AL421" s="188"/>
      <c r="AM421" s="188"/>
      <c r="AN421" s="188"/>
      <c r="AO421" s="189"/>
      <c r="AP421" s="188"/>
      <c r="AQ421" s="188"/>
      <c r="AR421" s="188"/>
      <c r="AS421" s="188"/>
      <c r="AT421" s="188"/>
      <c r="AU421" s="188"/>
      <c r="AV421" s="188"/>
      <c r="AW421" s="188"/>
      <c r="AX421" s="188"/>
      <c r="AY421" s="188"/>
      <c r="AZ421" s="188"/>
      <c r="BA421" s="188"/>
      <c r="BB421" s="188"/>
      <c r="BC421" s="188"/>
      <c r="BD421" s="188"/>
      <c r="BE421" s="188"/>
      <c r="BF421" s="188"/>
    </row>
    <row r="422" spans="1:58">
      <c r="A422" s="188"/>
      <c r="B422" s="189"/>
      <c r="C422" s="188"/>
      <c r="D422" s="188"/>
      <c r="E422" s="188"/>
      <c r="F422" s="188"/>
      <c r="G422" s="188"/>
      <c r="H422" s="190"/>
      <c r="I422" s="190"/>
      <c r="J422" s="190"/>
      <c r="K422" s="189"/>
      <c r="L422" s="190"/>
      <c r="M422" s="190"/>
      <c r="N422" s="190"/>
      <c r="O422" s="190"/>
      <c r="P422" s="188"/>
      <c r="Q422" s="190"/>
      <c r="R422" s="188"/>
      <c r="S422" s="188"/>
      <c r="T422" s="191"/>
      <c r="U422" s="191"/>
      <c r="V422" s="191"/>
      <c r="W422" s="189"/>
      <c r="X422" s="191"/>
      <c r="Y422" s="191"/>
      <c r="Z422" s="191"/>
      <c r="AA422" s="189"/>
      <c r="AB422" s="191"/>
      <c r="AC422" s="191"/>
      <c r="AD422" s="191"/>
      <c r="AE422" s="191"/>
      <c r="AF422" s="191"/>
      <c r="AG422" s="191"/>
      <c r="AH422" s="188"/>
      <c r="AI422" s="191"/>
      <c r="AJ422" s="188"/>
      <c r="AK422" s="188"/>
      <c r="AL422" s="188"/>
      <c r="AM422" s="188"/>
      <c r="AN422" s="188"/>
      <c r="AO422" s="189"/>
      <c r="AP422" s="188"/>
      <c r="AQ422" s="188"/>
      <c r="AR422" s="188"/>
      <c r="AS422" s="188"/>
      <c r="AT422" s="188"/>
      <c r="AU422" s="188"/>
      <c r="AV422" s="188"/>
      <c r="AW422" s="188"/>
      <c r="AX422" s="188"/>
      <c r="AY422" s="188"/>
      <c r="AZ422" s="188"/>
      <c r="BA422" s="188"/>
      <c r="BB422" s="188"/>
      <c r="BC422" s="188"/>
      <c r="BD422" s="188"/>
      <c r="BE422" s="188"/>
      <c r="BF422" s="188"/>
    </row>
    <row r="423" spans="1:58">
      <c r="A423" s="188"/>
      <c r="B423" s="189"/>
      <c r="C423" s="188"/>
      <c r="D423" s="188"/>
      <c r="E423" s="188"/>
      <c r="F423" s="188"/>
      <c r="G423" s="188"/>
      <c r="H423" s="190"/>
      <c r="I423" s="190"/>
      <c r="J423" s="190"/>
      <c r="K423" s="189"/>
      <c r="L423" s="190"/>
      <c r="M423" s="190"/>
      <c r="N423" s="190"/>
      <c r="O423" s="190"/>
      <c r="P423" s="188"/>
      <c r="Q423" s="190"/>
      <c r="R423" s="188"/>
      <c r="S423" s="188"/>
      <c r="T423" s="191"/>
      <c r="U423" s="191"/>
      <c r="V423" s="191"/>
      <c r="W423" s="189"/>
      <c r="X423" s="191"/>
      <c r="Y423" s="191"/>
      <c r="Z423" s="191"/>
      <c r="AA423" s="189"/>
      <c r="AB423" s="191"/>
      <c r="AC423" s="191"/>
      <c r="AD423" s="191"/>
      <c r="AE423" s="191"/>
      <c r="AF423" s="191"/>
      <c r="AG423" s="191"/>
      <c r="AH423" s="188"/>
      <c r="AI423" s="191"/>
      <c r="AJ423" s="188"/>
      <c r="AK423" s="188"/>
      <c r="AL423" s="188"/>
      <c r="AM423" s="188"/>
      <c r="AN423" s="188"/>
      <c r="AO423" s="189"/>
      <c r="AP423" s="188"/>
      <c r="AQ423" s="188"/>
      <c r="AR423" s="188"/>
      <c r="AS423" s="188"/>
      <c r="AT423" s="188"/>
      <c r="AU423" s="188"/>
      <c r="AV423" s="188"/>
      <c r="AW423" s="188"/>
      <c r="AX423" s="188"/>
      <c r="AY423" s="188"/>
      <c r="AZ423" s="188"/>
      <c r="BA423" s="188"/>
      <c r="BB423" s="188"/>
      <c r="BC423" s="188"/>
      <c r="BD423" s="188"/>
      <c r="BE423" s="188"/>
      <c r="BF423" s="188"/>
    </row>
    <row r="424" spans="1:58">
      <c r="A424" s="188"/>
      <c r="B424" s="189"/>
      <c r="C424" s="188"/>
      <c r="D424" s="188"/>
      <c r="E424" s="188"/>
      <c r="F424" s="188"/>
      <c r="G424" s="188"/>
      <c r="H424" s="190"/>
      <c r="I424" s="190"/>
      <c r="J424" s="190"/>
      <c r="K424" s="189"/>
      <c r="L424" s="190"/>
      <c r="M424" s="190"/>
      <c r="N424" s="190"/>
      <c r="O424" s="190"/>
      <c r="P424" s="188"/>
      <c r="Q424" s="190"/>
      <c r="R424" s="188"/>
      <c r="S424" s="188"/>
      <c r="T424" s="191"/>
      <c r="U424" s="191"/>
      <c r="V424" s="191"/>
      <c r="W424" s="189"/>
      <c r="X424" s="191"/>
      <c r="Y424" s="191"/>
      <c r="Z424" s="191"/>
      <c r="AA424" s="189"/>
      <c r="AB424" s="191"/>
      <c r="AC424" s="191"/>
      <c r="AD424" s="191"/>
      <c r="AE424" s="191"/>
      <c r="AF424" s="191"/>
      <c r="AG424" s="191"/>
      <c r="AH424" s="188"/>
      <c r="AI424" s="191"/>
      <c r="AJ424" s="188"/>
      <c r="AK424" s="188"/>
      <c r="AL424" s="188"/>
      <c r="AM424" s="188"/>
      <c r="AN424" s="188"/>
      <c r="AO424" s="189"/>
      <c r="AP424" s="188"/>
      <c r="AQ424" s="188"/>
      <c r="AR424" s="188"/>
      <c r="AS424" s="188"/>
      <c r="AT424" s="188"/>
      <c r="AU424" s="188"/>
      <c r="AV424" s="188"/>
      <c r="AW424" s="188"/>
      <c r="AX424" s="188"/>
      <c r="AY424" s="188"/>
      <c r="AZ424" s="188"/>
      <c r="BA424" s="188"/>
      <c r="BB424" s="188"/>
      <c r="BC424" s="188"/>
      <c r="BD424" s="188"/>
      <c r="BE424" s="188"/>
      <c r="BF424" s="188"/>
    </row>
    <row r="425" spans="1:58">
      <c r="A425" s="188"/>
      <c r="B425" s="189"/>
      <c r="C425" s="188"/>
      <c r="D425" s="188"/>
      <c r="E425" s="188"/>
      <c r="F425" s="188"/>
      <c r="G425" s="188"/>
      <c r="H425" s="190"/>
      <c r="I425" s="190"/>
      <c r="J425" s="190"/>
      <c r="K425" s="189"/>
      <c r="L425" s="190"/>
      <c r="M425" s="190"/>
      <c r="N425" s="190"/>
      <c r="O425" s="190"/>
      <c r="P425" s="188"/>
      <c r="Q425" s="190"/>
      <c r="R425" s="188"/>
      <c r="S425" s="188"/>
      <c r="T425" s="191"/>
      <c r="U425" s="191"/>
      <c r="V425" s="191"/>
      <c r="W425" s="189"/>
      <c r="X425" s="191"/>
      <c r="Y425" s="191"/>
      <c r="Z425" s="191"/>
      <c r="AA425" s="189"/>
      <c r="AB425" s="191"/>
      <c r="AC425" s="191"/>
      <c r="AD425" s="191"/>
      <c r="AE425" s="191"/>
      <c r="AF425" s="191"/>
      <c r="AG425" s="191"/>
      <c r="AH425" s="188"/>
      <c r="AI425" s="191"/>
      <c r="AJ425" s="188"/>
      <c r="AK425" s="188"/>
      <c r="AL425" s="188"/>
      <c r="AM425" s="188"/>
      <c r="AN425" s="188"/>
      <c r="AO425" s="189"/>
      <c r="AP425" s="188"/>
      <c r="AQ425" s="188"/>
      <c r="AR425" s="188"/>
      <c r="AS425" s="188"/>
      <c r="AT425" s="188"/>
      <c r="AU425" s="188"/>
      <c r="AV425" s="188"/>
      <c r="AW425" s="188"/>
      <c r="AX425" s="188"/>
      <c r="AY425" s="188"/>
      <c r="AZ425" s="188"/>
      <c r="BA425" s="188"/>
      <c r="BB425" s="188"/>
      <c r="BC425" s="188"/>
      <c r="BD425" s="188"/>
      <c r="BE425" s="188"/>
      <c r="BF425" s="188"/>
    </row>
    <row r="426" spans="1:58">
      <c r="A426" s="188"/>
      <c r="B426" s="189"/>
      <c r="C426" s="188"/>
      <c r="D426" s="188"/>
      <c r="E426" s="188"/>
      <c r="F426" s="188"/>
      <c r="G426" s="188"/>
      <c r="H426" s="190"/>
      <c r="I426" s="190"/>
      <c r="J426" s="190"/>
      <c r="K426" s="189"/>
      <c r="L426" s="190"/>
      <c r="M426" s="190"/>
      <c r="N426" s="190"/>
      <c r="O426" s="190"/>
      <c r="P426" s="188"/>
      <c r="Q426" s="190"/>
      <c r="R426" s="188"/>
      <c r="S426" s="188"/>
      <c r="T426" s="191"/>
      <c r="U426" s="191"/>
      <c r="V426" s="191"/>
      <c r="W426" s="189"/>
      <c r="X426" s="191"/>
      <c r="Y426" s="191"/>
      <c r="Z426" s="191"/>
      <c r="AA426" s="189"/>
      <c r="AB426" s="191"/>
      <c r="AC426" s="191"/>
      <c r="AD426" s="191"/>
      <c r="AE426" s="191"/>
      <c r="AF426" s="191"/>
      <c r="AG426" s="191"/>
      <c r="AH426" s="188"/>
      <c r="AI426" s="191"/>
      <c r="AJ426" s="188"/>
      <c r="AK426" s="188"/>
      <c r="AL426" s="188"/>
      <c r="AM426" s="188"/>
      <c r="AN426" s="188"/>
      <c r="AO426" s="189"/>
      <c r="AP426" s="188"/>
      <c r="AQ426" s="188"/>
      <c r="AR426" s="188"/>
      <c r="AS426" s="188"/>
      <c r="AT426" s="188"/>
      <c r="AU426" s="188"/>
      <c r="AV426" s="188"/>
      <c r="AW426" s="188"/>
      <c r="AX426" s="188"/>
      <c r="AY426" s="188"/>
      <c r="AZ426" s="188"/>
      <c r="BA426" s="188"/>
      <c r="BB426" s="188"/>
      <c r="BC426" s="188"/>
      <c r="BD426" s="188"/>
      <c r="BE426" s="188"/>
      <c r="BF426" s="188"/>
    </row>
    <row r="427" spans="1:58">
      <c r="A427" s="188"/>
      <c r="B427" s="189"/>
      <c r="C427" s="188"/>
      <c r="D427" s="188"/>
      <c r="E427" s="188"/>
      <c r="F427" s="188"/>
      <c r="G427" s="188"/>
      <c r="H427" s="190"/>
      <c r="I427" s="190"/>
      <c r="J427" s="190"/>
      <c r="K427" s="189"/>
      <c r="L427" s="190"/>
      <c r="M427" s="190"/>
      <c r="N427" s="190"/>
      <c r="O427" s="190"/>
      <c r="P427" s="188"/>
      <c r="Q427" s="190"/>
      <c r="R427" s="188"/>
      <c r="S427" s="188"/>
      <c r="T427" s="191"/>
      <c r="U427" s="191"/>
      <c r="V427" s="191"/>
      <c r="W427" s="189"/>
      <c r="X427" s="191"/>
      <c r="Y427" s="191"/>
      <c r="Z427" s="191"/>
      <c r="AA427" s="189"/>
      <c r="AB427" s="191"/>
      <c r="AC427" s="191"/>
      <c r="AD427" s="191"/>
      <c r="AE427" s="191"/>
      <c r="AF427" s="191"/>
      <c r="AG427" s="191"/>
      <c r="AH427" s="188"/>
      <c r="AI427" s="191"/>
      <c r="AJ427" s="188"/>
      <c r="AK427" s="188"/>
      <c r="AL427" s="188"/>
      <c r="AM427" s="188"/>
      <c r="AN427" s="188"/>
      <c r="AO427" s="189"/>
      <c r="AP427" s="188"/>
      <c r="AQ427" s="188"/>
      <c r="AR427" s="188"/>
      <c r="AS427" s="188"/>
      <c r="AT427" s="188"/>
      <c r="AU427" s="188"/>
      <c r="AV427" s="188"/>
      <c r="AW427" s="188"/>
      <c r="AX427" s="188"/>
      <c r="AY427" s="188"/>
      <c r="AZ427" s="188"/>
      <c r="BA427" s="188"/>
      <c r="BB427" s="188"/>
      <c r="BC427" s="188"/>
      <c r="BD427" s="188"/>
      <c r="BE427" s="188"/>
      <c r="BF427" s="188"/>
    </row>
    <row r="428" spans="1:58">
      <c r="A428" s="188"/>
      <c r="B428" s="189"/>
      <c r="C428" s="188"/>
      <c r="D428" s="188"/>
      <c r="E428" s="188"/>
      <c r="F428" s="188"/>
      <c r="G428" s="188"/>
      <c r="H428" s="190"/>
      <c r="I428" s="190"/>
      <c r="J428" s="190"/>
      <c r="K428" s="189"/>
      <c r="L428" s="190"/>
      <c r="M428" s="190"/>
      <c r="N428" s="190"/>
      <c r="O428" s="190"/>
      <c r="P428" s="188"/>
      <c r="Q428" s="190"/>
      <c r="R428" s="188"/>
      <c r="S428" s="188"/>
      <c r="T428" s="191"/>
      <c r="U428" s="191"/>
      <c r="V428" s="191"/>
      <c r="W428" s="189"/>
      <c r="X428" s="191"/>
      <c r="Y428" s="191"/>
      <c r="Z428" s="191"/>
      <c r="AA428" s="189"/>
      <c r="AB428" s="191"/>
      <c r="AC428" s="191"/>
      <c r="AD428" s="191"/>
      <c r="AE428" s="191"/>
      <c r="AF428" s="191"/>
      <c r="AG428" s="191"/>
      <c r="AH428" s="188"/>
      <c r="AI428" s="191"/>
      <c r="AJ428" s="188"/>
      <c r="AK428" s="188"/>
      <c r="AL428" s="188"/>
      <c r="AM428" s="188"/>
      <c r="AN428" s="188"/>
      <c r="AO428" s="189"/>
      <c r="AP428" s="188"/>
      <c r="AQ428" s="188"/>
      <c r="AR428" s="188"/>
      <c r="AS428" s="188"/>
      <c r="AT428" s="188"/>
      <c r="AU428" s="188"/>
      <c r="AV428" s="188"/>
      <c r="AW428" s="188"/>
      <c r="AX428" s="188"/>
      <c r="AY428" s="188"/>
      <c r="AZ428" s="188"/>
      <c r="BA428" s="188"/>
      <c r="BB428" s="188"/>
      <c r="BC428" s="188"/>
      <c r="BD428" s="188"/>
      <c r="BE428" s="188"/>
      <c r="BF428" s="188"/>
    </row>
    <row r="429" spans="1:58">
      <c r="A429" s="188"/>
      <c r="B429" s="189"/>
      <c r="C429" s="188"/>
      <c r="D429" s="188"/>
      <c r="E429" s="188"/>
      <c r="F429" s="188"/>
      <c r="G429" s="188"/>
      <c r="H429" s="190"/>
      <c r="I429" s="190"/>
      <c r="J429" s="190"/>
      <c r="K429" s="189"/>
      <c r="L429" s="190"/>
      <c r="M429" s="190"/>
      <c r="N429" s="190"/>
      <c r="O429" s="190"/>
      <c r="P429" s="188"/>
      <c r="Q429" s="190"/>
      <c r="R429" s="188"/>
      <c r="S429" s="188"/>
      <c r="T429" s="191"/>
      <c r="U429" s="191"/>
      <c r="V429" s="191"/>
      <c r="W429" s="189"/>
      <c r="X429" s="191"/>
      <c r="Y429" s="191"/>
      <c r="Z429" s="191"/>
      <c r="AA429" s="189"/>
      <c r="AB429" s="191"/>
      <c r="AC429" s="191"/>
      <c r="AD429" s="191"/>
      <c r="AE429" s="191"/>
      <c r="AF429" s="191"/>
      <c r="AG429" s="191"/>
      <c r="AH429" s="188"/>
      <c r="AI429" s="191"/>
      <c r="AJ429" s="188"/>
      <c r="AK429" s="188"/>
      <c r="AL429" s="188"/>
      <c r="AM429" s="188"/>
      <c r="AN429" s="188"/>
      <c r="AO429" s="189"/>
      <c r="AP429" s="188"/>
      <c r="AQ429" s="188"/>
      <c r="AR429" s="188"/>
      <c r="AS429" s="188"/>
      <c r="AT429" s="188"/>
      <c r="AU429" s="188"/>
      <c r="AV429" s="188"/>
      <c r="AW429" s="188"/>
      <c r="AX429" s="188"/>
      <c r="AY429" s="188"/>
      <c r="AZ429" s="188"/>
      <c r="BA429" s="188"/>
      <c r="BB429" s="188"/>
      <c r="BC429" s="188"/>
      <c r="BD429" s="188"/>
      <c r="BE429" s="188"/>
      <c r="BF429" s="188"/>
    </row>
    <row r="430" spans="1:58">
      <c r="A430" s="188"/>
      <c r="B430" s="189"/>
      <c r="C430" s="188"/>
      <c r="D430" s="188"/>
      <c r="E430" s="188"/>
      <c r="F430" s="188"/>
      <c r="G430" s="188"/>
      <c r="H430" s="190"/>
      <c r="I430" s="190"/>
      <c r="J430" s="190"/>
      <c r="K430" s="189"/>
      <c r="L430" s="190"/>
      <c r="M430" s="190"/>
      <c r="N430" s="190"/>
      <c r="O430" s="190"/>
      <c r="P430" s="188"/>
      <c r="Q430" s="190"/>
      <c r="R430" s="188"/>
      <c r="S430" s="188"/>
      <c r="T430" s="191"/>
      <c r="U430" s="191"/>
      <c r="V430" s="191"/>
      <c r="W430" s="189"/>
      <c r="X430" s="191"/>
      <c r="Y430" s="191"/>
      <c r="Z430" s="191"/>
      <c r="AA430" s="189"/>
      <c r="AB430" s="191"/>
      <c r="AC430" s="191"/>
      <c r="AD430" s="191"/>
      <c r="AE430" s="191"/>
      <c r="AF430" s="191"/>
      <c r="AG430" s="191"/>
      <c r="AH430" s="188"/>
      <c r="AI430" s="191"/>
      <c r="AJ430" s="188"/>
      <c r="AK430" s="188"/>
      <c r="AL430" s="188"/>
      <c r="AM430" s="188"/>
      <c r="AN430" s="188"/>
      <c r="AO430" s="189"/>
      <c r="AP430" s="188"/>
      <c r="AQ430" s="188"/>
      <c r="AR430" s="188"/>
      <c r="AS430" s="188"/>
      <c r="AT430" s="188"/>
      <c r="AU430" s="188"/>
      <c r="AV430" s="188"/>
      <c r="AW430" s="188"/>
      <c r="AX430" s="188"/>
      <c r="AY430" s="188"/>
      <c r="AZ430" s="188"/>
      <c r="BA430" s="188"/>
      <c r="BB430" s="188"/>
      <c r="BC430" s="188"/>
      <c r="BD430" s="188"/>
      <c r="BE430" s="188"/>
      <c r="BF430" s="188"/>
    </row>
    <row r="431" spans="1:58">
      <c r="A431" s="188"/>
      <c r="B431" s="189"/>
      <c r="C431" s="188"/>
      <c r="D431" s="188"/>
      <c r="E431" s="188"/>
      <c r="F431" s="188"/>
      <c r="G431" s="188"/>
      <c r="H431" s="190"/>
      <c r="I431" s="190"/>
      <c r="J431" s="190"/>
      <c r="K431" s="189"/>
      <c r="L431" s="190"/>
      <c r="M431" s="190"/>
      <c r="N431" s="190"/>
      <c r="O431" s="190"/>
      <c r="P431" s="188"/>
      <c r="Q431" s="190"/>
      <c r="R431" s="188"/>
      <c r="S431" s="188"/>
      <c r="T431" s="191"/>
      <c r="U431" s="191"/>
      <c r="V431" s="191"/>
      <c r="W431" s="189"/>
      <c r="X431" s="191"/>
      <c r="Y431" s="191"/>
      <c r="Z431" s="191"/>
      <c r="AA431" s="189"/>
      <c r="AB431" s="191"/>
      <c r="AC431" s="191"/>
      <c r="AD431" s="191"/>
      <c r="AE431" s="191"/>
      <c r="AF431" s="191"/>
      <c r="AG431" s="191"/>
      <c r="AH431" s="188"/>
      <c r="AI431" s="191"/>
      <c r="AJ431" s="188"/>
      <c r="AK431" s="188"/>
      <c r="AL431" s="188"/>
      <c r="AM431" s="188"/>
      <c r="AN431" s="188"/>
      <c r="AO431" s="189"/>
      <c r="AP431" s="188"/>
      <c r="AQ431" s="188"/>
      <c r="AR431" s="188"/>
      <c r="AS431" s="188"/>
      <c r="AT431" s="188"/>
      <c r="AU431" s="188"/>
      <c r="AV431" s="188"/>
      <c r="AW431" s="188"/>
      <c r="AX431" s="188"/>
      <c r="AY431" s="188"/>
      <c r="AZ431" s="188"/>
      <c r="BA431" s="188"/>
      <c r="BB431" s="188"/>
      <c r="BC431" s="188"/>
      <c r="BD431" s="188"/>
      <c r="BE431" s="188"/>
      <c r="BF431" s="188"/>
    </row>
    <row r="432" spans="1:58">
      <c r="A432" s="188"/>
      <c r="B432" s="189"/>
      <c r="C432" s="188"/>
      <c r="D432" s="188"/>
      <c r="E432" s="188"/>
      <c r="F432" s="188"/>
      <c r="G432" s="188"/>
      <c r="H432" s="190"/>
      <c r="I432" s="190"/>
      <c r="J432" s="190"/>
      <c r="K432" s="189"/>
      <c r="L432" s="190"/>
      <c r="M432" s="190"/>
      <c r="N432" s="190"/>
      <c r="O432" s="190"/>
      <c r="P432" s="188"/>
      <c r="Q432" s="190"/>
      <c r="R432" s="188"/>
      <c r="S432" s="188"/>
      <c r="T432" s="191"/>
      <c r="U432" s="191"/>
      <c r="V432" s="191"/>
      <c r="W432" s="189"/>
      <c r="X432" s="191"/>
      <c r="Y432" s="191"/>
      <c r="Z432" s="191"/>
      <c r="AA432" s="189"/>
      <c r="AB432" s="191"/>
      <c r="AC432" s="191"/>
      <c r="AD432" s="191"/>
      <c r="AE432" s="191"/>
      <c r="AF432" s="191"/>
      <c r="AG432" s="191"/>
      <c r="AH432" s="188"/>
      <c r="AI432" s="191"/>
      <c r="AJ432" s="188"/>
      <c r="AK432" s="188"/>
      <c r="AL432" s="188"/>
      <c r="AM432" s="188"/>
      <c r="AN432" s="188"/>
      <c r="AO432" s="189"/>
      <c r="AP432" s="188"/>
      <c r="AQ432" s="188"/>
      <c r="AR432" s="188"/>
      <c r="AS432" s="188"/>
      <c r="AT432" s="188"/>
      <c r="AU432" s="188"/>
      <c r="AV432" s="188"/>
      <c r="AW432" s="188"/>
      <c r="AX432" s="188"/>
      <c r="AY432" s="188"/>
      <c r="AZ432" s="188"/>
      <c r="BA432" s="188"/>
      <c r="BB432" s="188"/>
      <c r="BC432" s="188"/>
      <c r="BD432" s="188"/>
      <c r="BE432" s="188"/>
      <c r="BF432" s="188"/>
    </row>
    <row r="433" spans="1:58">
      <c r="A433" s="188"/>
      <c r="B433" s="189"/>
      <c r="C433" s="188"/>
      <c r="D433" s="188"/>
      <c r="E433" s="188"/>
      <c r="F433" s="188"/>
      <c r="G433" s="188"/>
      <c r="H433" s="190"/>
      <c r="I433" s="190"/>
      <c r="J433" s="190"/>
      <c r="K433" s="189"/>
      <c r="L433" s="190"/>
      <c r="M433" s="190"/>
      <c r="N433" s="190"/>
      <c r="O433" s="190"/>
      <c r="P433" s="188"/>
      <c r="Q433" s="190"/>
      <c r="R433" s="188"/>
      <c r="S433" s="188"/>
      <c r="T433" s="191"/>
      <c r="U433" s="191"/>
      <c r="V433" s="191"/>
      <c r="W433" s="189"/>
      <c r="X433" s="191"/>
      <c r="Y433" s="191"/>
      <c r="Z433" s="191"/>
      <c r="AA433" s="189"/>
      <c r="AB433" s="191"/>
      <c r="AC433" s="191"/>
      <c r="AD433" s="191"/>
      <c r="AE433" s="191"/>
      <c r="AF433" s="191"/>
      <c r="AG433" s="191"/>
      <c r="AH433" s="188"/>
      <c r="AI433" s="191"/>
      <c r="AJ433" s="188"/>
      <c r="AK433" s="188"/>
      <c r="AL433" s="188"/>
      <c r="AM433" s="188"/>
      <c r="AN433" s="188"/>
      <c r="AO433" s="189"/>
      <c r="AP433" s="188"/>
      <c r="AQ433" s="188"/>
      <c r="AR433" s="188"/>
      <c r="AS433" s="188"/>
      <c r="AT433" s="188"/>
      <c r="AU433" s="188"/>
      <c r="AV433" s="188"/>
      <c r="AW433" s="188"/>
      <c r="AX433" s="188"/>
      <c r="AY433" s="188"/>
      <c r="AZ433" s="188"/>
      <c r="BA433" s="188"/>
      <c r="BB433" s="188"/>
      <c r="BC433" s="188"/>
      <c r="BD433" s="188"/>
      <c r="BE433" s="188"/>
      <c r="BF433" s="188"/>
    </row>
    <row r="434" spans="1:58">
      <c r="A434" s="188"/>
      <c r="B434" s="189"/>
      <c r="C434" s="188"/>
      <c r="D434" s="188"/>
      <c r="E434" s="188"/>
      <c r="F434" s="188"/>
      <c r="G434" s="188"/>
      <c r="H434" s="190"/>
      <c r="I434" s="190"/>
      <c r="J434" s="190"/>
      <c r="K434" s="189"/>
      <c r="L434" s="190"/>
      <c r="M434" s="190"/>
      <c r="N434" s="190"/>
      <c r="O434" s="190"/>
      <c r="P434" s="188"/>
      <c r="Q434" s="190"/>
      <c r="R434" s="188"/>
      <c r="S434" s="188"/>
      <c r="T434" s="191"/>
      <c r="U434" s="191"/>
      <c r="V434" s="191"/>
      <c r="W434" s="189"/>
      <c r="X434" s="191"/>
      <c r="Y434" s="191"/>
      <c r="Z434" s="191"/>
      <c r="AA434" s="189"/>
      <c r="AB434" s="191"/>
      <c r="AC434" s="191"/>
      <c r="AD434" s="191"/>
      <c r="AE434" s="191"/>
      <c r="AF434" s="191"/>
      <c r="AG434" s="191"/>
      <c r="AH434" s="188"/>
      <c r="AI434" s="191"/>
      <c r="AJ434" s="188"/>
      <c r="AK434" s="188"/>
      <c r="AL434" s="188"/>
      <c r="AM434" s="188"/>
      <c r="AN434" s="188"/>
      <c r="AO434" s="189"/>
      <c r="AP434" s="188"/>
      <c r="AQ434" s="188"/>
      <c r="AR434" s="188"/>
      <c r="AS434" s="188"/>
      <c r="AT434" s="188"/>
      <c r="AU434" s="188"/>
      <c r="AV434" s="188"/>
      <c r="AW434" s="188"/>
      <c r="AX434" s="188"/>
      <c r="AY434" s="188"/>
      <c r="AZ434" s="188"/>
      <c r="BA434" s="188"/>
      <c r="BB434" s="188"/>
      <c r="BC434" s="188"/>
      <c r="BD434" s="188"/>
      <c r="BE434" s="188"/>
      <c r="BF434" s="188"/>
    </row>
    <row r="435" spans="1:58">
      <c r="A435" s="188"/>
      <c r="B435" s="189"/>
      <c r="C435" s="188"/>
      <c r="D435" s="188"/>
      <c r="E435" s="188"/>
      <c r="F435" s="188"/>
      <c r="G435" s="188"/>
      <c r="H435" s="190"/>
      <c r="I435" s="190"/>
      <c r="J435" s="190"/>
      <c r="K435" s="189"/>
      <c r="L435" s="190"/>
      <c r="M435" s="190"/>
      <c r="N435" s="190"/>
      <c r="O435" s="190"/>
      <c r="P435" s="188"/>
      <c r="Q435" s="190"/>
      <c r="R435" s="188"/>
      <c r="S435" s="188"/>
      <c r="T435" s="191"/>
      <c r="U435" s="191"/>
      <c r="V435" s="191"/>
      <c r="W435" s="189"/>
      <c r="X435" s="191"/>
      <c r="Y435" s="191"/>
      <c r="Z435" s="191"/>
      <c r="AA435" s="189"/>
      <c r="AB435" s="191"/>
      <c r="AC435" s="191"/>
      <c r="AD435" s="191"/>
      <c r="AE435" s="191"/>
      <c r="AF435" s="191"/>
      <c r="AG435" s="191"/>
      <c r="AH435" s="188"/>
      <c r="AI435" s="191"/>
      <c r="AJ435" s="188"/>
      <c r="AK435" s="188"/>
      <c r="AL435" s="188"/>
      <c r="AM435" s="188"/>
      <c r="AN435" s="188"/>
      <c r="AO435" s="189"/>
      <c r="AP435" s="188"/>
      <c r="AQ435" s="188"/>
      <c r="AR435" s="188"/>
      <c r="AS435" s="188"/>
      <c r="AT435" s="188"/>
      <c r="AU435" s="188"/>
      <c r="AV435" s="188"/>
      <c r="AW435" s="188"/>
      <c r="AX435" s="188"/>
      <c r="AY435" s="188"/>
      <c r="AZ435" s="188"/>
      <c r="BA435" s="188"/>
      <c r="BB435" s="188"/>
      <c r="BC435" s="188"/>
      <c r="BD435" s="188"/>
      <c r="BE435" s="188"/>
      <c r="BF435" s="188"/>
    </row>
    <row r="436" spans="1:58">
      <c r="A436" s="188"/>
      <c r="B436" s="189"/>
      <c r="C436" s="188"/>
      <c r="D436" s="188"/>
      <c r="E436" s="188"/>
      <c r="F436" s="188"/>
      <c r="G436" s="188"/>
      <c r="H436" s="190"/>
      <c r="I436" s="190"/>
      <c r="J436" s="190"/>
      <c r="K436" s="189"/>
      <c r="L436" s="190"/>
      <c r="M436" s="190"/>
      <c r="N436" s="190"/>
      <c r="O436" s="190"/>
      <c r="P436" s="188"/>
      <c r="Q436" s="190"/>
      <c r="R436" s="188"/>
      <c r="S436" s="188"/>
      <c r="T436" s="191"/>
      <c r="U436" s="191"/>
      <c r="V436" s="191"/>
      <c r="W436" s="189"/>
      <c r="X436" s="191"/>
      <c r="Y436" s="191"/>
      <c r="Z436" s="191"/>
      <c r="AA436" s="189"/>
      <c r="AB436" s="191"/>
      <c r="AC436" s="191"/>
      <c r="AD436" s="191"/>
      <c r="AE436" s="191"/>
      <c r="AF436" s="191"/>
      <c r="AG436" s="191"/>
      <c r="AH436" s="188"/>
      <c r="AI436" s="191"/>
      <c r="AJ436" s="188"/>
      <c r="AK436" s="188"/>
      <c r="AL436" s="188"/>
      <c r="AM436" s="188"/>
      <c r="AN436" s="188"/>
      <c r="AO436" s="189"/>
      <c r="AP436" s="188"/>
      <c r="AQ436" s="188"/>
      <c r="AR436" s="188"/>
      <c r="AS436" s="188"/>
      <c r="AT436" s="188"/>
      <c r="AU436" s="188"/>
      <c r="AV436" s="188"/>
      <c r="AW436" s="188"/>
      <c r="AX436" s="188"/>
      <c r="AY436" s="188"/>
      <c r="AZ436" s="188"/>
      <c r="BA436" s="188"/>
      <c r="BB436" s="188"/>
      <c r="BC436" s="188"/>
      <c r="BD436" s="188"/>
      <c r="BE436" s="188"/>
      <c r="BF436" s="188"/>
    </row>
    <row r="437" spans="1:58">
      <c r="A437" s="188"/>
      <c r="B437" s="189"/>
      <c r="C437" s="188"/>
      <c r="D437" s="188"/>
      <c r="E437" s="188"/>
      <c r="F437" s="188"/>
      <c r="G437" s="188"/>
      <c r="H437" s="190"/>
      <c r="I437" s="190"/>
      <c r="J437" s="190"/>
      <c r="K437" s="189"/>
      <c r="L437" s="190"/>
      <c r="M437" s="190"/>
      <c r="N437" s="190"/>
      <c r="O437" s="190"/>
      <c r="P437" s="188"/>
      <c r="Q437" s="190"/>
      <c r="R437" s="188"/>
      <c r="S437" s="188"/>
      <c r="T437" s="191"/>
      <c r="U437" s="191"/>
      <c r="V437" s="191"/>
      <c r="W437" s="189"/>
      <c r="X437" s="191"/>
      <c r="Y437" s="191"/>
      <c r="Z437" s="191"/>
      <c r="AA437" s="189"/>
      <c r="AB437" s="191"/>
      <c r="AC437" s="191"/>
      <c r="AD437" s="191"/>
      <c r="AE437" s="191"/>
      <c r="AF437" s="191"/>
      <c r="AG437" s="191"/>
      <c r="AH437" s="188"/>
      <c r="AI437" s="191"/>
      <c r="AJ437" s="188"/>
      <c r="AK437" s="188"/>
      <c r="AL437" s="188"/>
      <c r="AM437" s="188"/>
      <c r="AN437" s="188"/>
      <c r="AO437" s="189"/>
      <c r="AP437" s="188"/>
      <c r="AQ437" s="188"/>
      <c r="AR437" s="188"/>
      <c r="AS437" s="188"/>
      <c r="AT437" s="188"/>
      <c r="AU437" s="188"/>
      <c r="AV437" s="188"/>
      <c r="AW437" s="188"/>
      <c r="AX437" s="188"/>
      <c r="AY437" s="188"/>
      <c r="AZ437" s="188"/>
      <c r="BA437" s="188"/>
      <c r="BB437" s="188"/>
      <c r="BC437" s="188"/>
      <c r="BD437" s="188"/>
      <c r="BE437" s="188"/>
      <c r="BF437" s="188"/>
    </row>
    <row r="438" spans="1:58">
      <c r="A438" s="188"/>
      <c r="B438" s="189"/>
      <c r="C438" s="188"/>
      <c r="D438" s="188"/>
      <c r="E438" s="188"/>
      <c r="F438" s="188"/>
      <c r="G438" s="188"/>
      <c r="H438" s="190"/>
      <c r="I438" s="190"/>
      <c r="J438" s="190"/>
      <c r="K438" s="189"/>
      <c r="L438" s="190"/>
      <c r="M438" s="190"/>
      <c r="N438" s="190"/>
      <c r="O438" s="190"/>
      <c r="P438" s="188"/>
      <c r="Q438" s="190"/>
      <c r="R438" s="188"/>
      <c r="S438" s="188"/>
      <c r="T438" s="191"/>
      <c r="U438" s="191"/>
      <c r="V438" s="191"/>
      <c r="W438" s="189"/>
      <c r="X438" s="191"/>
      <c r="Y438" s="191"/>
      <c r="Z438" s="191"/>
      <c r="AA438" s="189"/>
      <c r="AB438" s="191"/>
      <c r="AC438" s="191"/>
      <c r="AD438" s="191"/>
      <c r="AE438" s="191"/>
      <c r="AF438" s="191"/>
      <c r="AG438" s="191"/>
      <c r="AH438" s="188"/>
      <c r="AI438" s="191"/>
      <c r="AJ438" s="188"/>
      <c r="AK438" s="188"/>
      <c r="AL438" s="188"/>
      <c r="AM438" s="188"/>
      <c r="AN438" s="188"/>
      <c r="AO438" s="189"/>
      <c r="AP438" s="188"/>
      <c r="AQ438" s="188"/>
      <c r="AR438" s="188"/>
      <c r="AS438" s="188"/>
      <c r="AT438" s="188"/>
      <c r="AU438" s="188"/>
      <c r="AV438" s="188"/>
      <c r="AW438" s="188"/>
      <c r="AX438" s="188"/>
      <c r="AY438" s="188"/>
      <c r="AZ438" s="188"/>
      <c r="BA438" s="188"/>
      <c r="BB438" s="188"/>
      <c r="BC438" s="188"/>
      <c r="BD438" s="188"/>
      <c r="BE438" s="188"/>
      <c r="BF438" s="188"/>
    </row>
    <row r="439" spans="1:58">
      <c r="A439" s="188"/>
      <c r="B439" s="189"/>
      <c r="C439" s="188"/>
      <c r="D439" s="188"/>
      <c r="E439" s="188"/>
      <c r="F439" s="188"/>
      <c r="G439" s="188"/>
      <c r="H439" s="190"/>
      <c r="I439" s="190"/>
      <c r="J439" s="190"/>
      <c r="K439" s="189"/>
      <c r="L439" s="190"/>
      <c r="M439" s="190"/>
      <c r="N439" s="190"/>
      <c r="O439" s="190"/>
      <c r="P439" s="188"/>
      <c r="Q439" s="190"/>
      <c r="R439" s="188"/>
      <c r="S439" s="188"/>
      <c r="T439" s="191"/>
      <c r="U439" s="191"/>
      <c r="V439" s="191"/>
      <c r="W439" s="189"/>
      <c r="X439" s="191"/>
      <c r="Y439" s="191"/>
      <c r="Z439" s="191"/>
      <c r="AA439" s="189"/>
      <c r="AB439" s="191"/>
      <c r="AC439" s="191"/>
      <c r="AD439" s="191"/>
      <c r="AE439" s="191"/>
      <c r="AF439" s="191"/>
      <c r="AG439" s="191"/>
      <c r="AH439" s="188"/>
      <c r="AI439" s="191"/>
      <c r="AJ439" s="188"/>
      <c r="AK439" s="188"/>
      <c r="AL439" s="188"/>
      <c r="AM439" s="188"/>
      <c r="AN439" s="188"/>
      <c r="AO439" s="189"/>
      <c r="AP439" s="188"/>
      <c r="AQ439" s="188"/>
      <c r="AR439" s="188"/>
      <c r="AS439" s="188"/>
      <c r="AT439" s="188"/>
      <c r="AU439" s="188"/>
      <c r="AV439" s="188"/>
      <c r="AW439" s="188"/>
      <c r="AX439" s="188"/>
      <c r="AY439" s="188"/>
      <c r="AZ439" s="188"/>
      <c r="BA439" s="188"/>
      <c r="BB439" s="188"/>
      <c r="BC439" s="188"/>
      <c r="BD439" s="188"/>
      <c r="BE439" s="188"/>
      <c r="BF439" s="188"/>
    </row>
    <row r="440" spans="1:58">
      <c r="A440" s="188"/>
      <c r="B440" s="189"/>
      <c r="C440" s="188"/>
      <c r="D440" s="188"/>
      <c r="E440" s="188"/>
      <c r="F440" s="188"/>
      <c r="G440" s="188"/>
      <c r="H440" s="190"/>
      <c r="I440" s="190"/>
      <c r="J440" s="190"/>
      <c r="K440" s="189"/>
      <c r="L440" s="190"/>
      <c r="M440" s="190"/>
      <c r="N440" s="190"/>
      <c r="O440" s="190"/>
      <c r="P440" s="188"/>
      <c r="Q440" s="190"/>
      <c r="R440" s="188"/>
      <c r="S440" s="188"/>
      <c r="T440" s="191"/>
      <c r="U440" s="191"/>
      <c r="V440" s="191"/>
      <c r="W440" s="189"/>
      <c r="X440" s="191"/>
      <c r="Y440" s="191"/>
      <c r="Z440" s="191"/>
      <c r="AA440" s="189"/>
      <c r="AB440" s="191"/>
      <c r="AC440" s="191"/>
      <c r="AD440" s="191"/>
      <c r="AE440" s="191"/>
      <c r="AF440" s="191"/>
      <c r="AG440" s="191"/>
      <c r="AH440" s="188"/>
      <c r="AI440" s="191"/>
      <c r="AJ440" s="188"/>
      <c r="AK440" s="188"/>
      <c r="AL440" s="188"/>
      <c r="AM440" s="188"/>
      <c r="AN440" s="188"/>
      <c r="AO440" s="189"/>
      <c r="AP440" s="188"/>
      <c r="AQ440" s="188"/>
      <c r="AR440" s="188"/>
      <c r="AS440" s="188"/>
      <c r="AT440" s="188"/>
      <c r="AU440" s="188"/>
      <c r="AV440" s="188"/>
      <c r="AW440" s="188"/>
      <c r="AX440" s="188"/>
      <c r="AY440" s="188"/>
      <c r="AZ440" s="188"/>
      <c r="BA440" s="188"/>
      <c r="BB440" s="188"/>
      <c r="BC440" s="188"/>
      <c r="BD440" s="188"/>
      <c r="BE440" s="188"/>
      <c r="BF440" s="188"/>
    </row>
    <row r="441" spans="1:58">
      <c r="A441" s="188"/>
      <c r="B441" s="189"/>
      <c r="C441" s="188"/>
      <c r="D441" s="188"/>
      <c r="E441" s="188"/>
      <c r="F441" s="188"/>
      <c r="G441" s="188"/>
      <c r="H441" s="190"/>
      <c r="I441" s="190"/>
      <c r="J441" s="190"/>
      <c r="K441" s="189"/>
      <c r="L441" s="190"/>
      <c r="M441" s="190"/>
      <c r="N441" s="190"/>
      <c r="O441" s="190"/>
      <c r="P441" s="188"/>
      <c r="Q441" s="190"/>
      <c r="R441" s="188"/>
      <c r="S441" s="188"/>
      <c r="T441" s="191"/>
      <c r="U441" s="191"/>
      <c r="V441" s="191"/>
      <c r="W441" s="189"/>
      <c r="X441" s="191"/>
      <c r="Y441" s="191"/>
      <c r="Z441" s="191"/>
      <c r="AA441" s="189"/>
      <c r="AB441" s="191"/>
      <c r="AC441" s="191"/>
      <c r="AD441" s="191"/>
      <c r="AE441" s="191"/>
      <c r="AF441" s="191"/>
      <c r="AG441" s="191"/>
      <c r="AH441" s="188"/>
      <c r="AI441" s="191"/>
      <c r="AJ441" s="188"/>
      <c r="AK441" s="188"/>
      <c r="AL441" s="188"/>
      <c r="AM441" s="188"/>
      <c r="AN441" s="188"/>
      <c r="AO441" s="189"/>
      <c r="AP441" s="188"/>
      <c r="AQ441" s="188"/>
      <c r="AR441" s="188"/>
      <c r="AS441" s="188"/>
      <c r="AT441" s="188"/>
      <c r="AU441" s="188"/>
      <c r="AV441" s="188"/>
      <c r="AW441" s="188"/>
      <c r="AX441" s="188"/>
      <c r="AY441" s="188"/>
      <c r="AZ441" s="188"/>
      <c r="BA441" s="188"/>
      <c r="BB441" s="188"/>
      <c r="BC441" s="188"/>
      <c r="BD441" s="188"/>
      <c r="BE441" s="188"/>
      <c r="BF441" s="188"/>
    </row>
    <row r="442" spans="1:58">
      <c r="A442" s="188"/>
      <c r="B442" s="189"/>
      <c r="C442" s="188"/>
      <c r="D442" s="188"/>
      <c r="E442" s="188"/>
      <c r="F442" s="188"/>
      <c r="G442" s="188"/>
      <c r="H442" s="190"/>
      <c r="I442" s="190"/>
      <c r="J442" s="190"/>
      <c r="K442" s="189"/>
      <c r="L442" s="190"/>
      <c r="M442" s="190"/>
      <c r="N442" s="190"/>
      <c r="O442" s="190"/>
      <c r="P442" s="188"/>
      <c r="Q442" s="190"/>
      <c r="R442" s="188"/>
      <c r="S442" s="188"/>
      <c r="T442" s="191"/>
      <c r="U442" s="191"/>
      <c r="V442" s="191"/>
      <c r="W442" s="189"/>
      <c r="X442" s="191"/>
      <c r="Y442" s="191"/>
      <c r="Z442" s="191"/>
      <c r="AA442" s="189"/>
      <c r="AB442" s="191"/>
      <c r="AC442" s="191"/>
      <c r="AD442" s="191"/>
      <c r="AE442" s="191"/>
      <c r="AF442" s="191"/>
      <c r="AG442" s="191"/>
      <c r="AH442" s="188"/>
      <c r="AI442" s="191"/>
      <c r="AJ442" s="188"/>
      <c r="AK442" s="188"/>
      <c r="AL442" s="188"/>
      <c r="AM442" s="188"/>
      <c r="AN442" s="188"/>
      <c r="AO442" s="189"/>
      <c r="AP442" s="188"/>
      <c r="AQ442" s="188"/>
      <c r="AR442" s="188"/>
      <c r="AS442" s="188"/>
      <c r="AT442" s="188"/>
      <c r="AU442" s="188"/>
      <c r="AV442" s="188"/>
      <c r="AW442" s="188"/>
      <c r="AX442" s="188"/>
      <c r="AY442" s="188"/>
      <c r="AZ442" s="188"/>
      <c r="BA442" s="188"/>
      <c r="BB442" s="188"/>
      <c r="BC442" s="188"/>
      <c r="BD442" s="188"/>
      <c r="BE442" s="188"/>
      <c r="BF442" s="188"/>
    </row>
    <row r="443" spans="1:58">
      <c r="A443" s="188"/>
      <c r="B443" s="189"/>
      <c r="C443" s="188"/>
      <c r="D443" s="188"/>
      <c r="E443" s="188"/>
      <c r="F443" s="188"/>
      <c r="G443" s="188"/>
      <c r="H443" s="190"/>
      <c r="I443" s="190"/>
      <c r="J443" s="190"/>
      <c r="K443" s="189"/>
      <c r="L443" s="190"/>
      <c r="M443" s="190"/>
      <c r="N443" s="190"/>
      <c r="O443" s="190"/>
      <c r="P443" s="188"/>
      <c r="Q443" s="190"/>
      <c r="R443" s="188"/>
      <c r="S443" s="188"/>
      <c r="T443" s="191"/>
      <c r="U443" s="191"/>
      <c r="V443" s="191"/>
      <c r="W443" s="189"/>
      <c r="X443" s="191"/>
      <c r="Y443" s="191"/>
      <c r="Z443" s="191"/>
      <c r="AA443" s="189"/>
      <c r="AB443" s="191"/>
      <c r="AC443" s="191"/>
      <c r="AD443" s="191"/>
      <c r="AE443" s="191"/>
      <c r="AF443" s="191"/>
      <c r="AG443" s="191"/>
      <c r="AH443" s="188"/>
      <c r="AI443" s="191"/>
      <c r="AJ443" s="188"/>
      <c r="AK443" s="188"/>
      <c r="AL443" s="188"/>
      <c r="AM443" s="188"/>
      <c r="AN443" s="188"/>
      <c r="AO443" s="189"/>
      <c r="AP443" s="188"/>
      <c r="AQ443" s="188"/>
      <c r="AR443" s="188"/>
      <c r="AS443" s="188"/>
      <c r="AT443" s="188"/>
      <c r="AU443" s="188"/>
      <c r="AV443" s="188"/>
      <c r="AW443" s="188"/>
      <c r="AX443" s="188"/>
      <c r="AY443" s="188"/>
      <c r="AZ443" s="188"/>
      <c r="BA443" s="188"/>
      <c r="BB443" s="188"/>
      <c r="BC443" s="188"/>
      <c r="BD443" s="188"/>
      <c r="BE443" s="188"/>
      <c r="BF443" s="188"/>
    </row>
    <row r="444" spans="1:58">
      <c r="A444" s="188"/>
      <c r="B444" s="189"/>
      <c r="C444" s="188"/>
      <c r="D444" s="188"/>
      <c r="E444" s="188"/>
      <c r="F444" s="188"/>
      <c r="G444" s="188"/>
      <c r="H444" s="190"/>
      <c r="I444" s="190"/>
      <c r="J444" s="190"/>
      <c r="K444" s="189"/>
      <c r="L444" s="190"/>
      <c r="M444" s="190"/>
      <c r="N444" s="190"/>
      <c r="O444" s="190"/>
      <c r="P444" s="188"/>
      <c r="Q444" s="190"/>
      <c r="R444" s="188"/>
      <c r="S444" s="188"/>
      <c r="T444" s="191"/>
      <c r="U444" s="191"/>
      <c r="V444" s="191"/>
      <c r="W444" s="189"/>
      <c r="X444" s="191"/>
      <c r="Y444" s="191"/>
      <c r="Z444" s="191"/>
      <c r="AA444" s="189"/>
      <c r="AB444" s="191"/>
      <c r="AC444" s="191"/>
      <c r="AD444" s="191"/>
      <c r="AE444" s="191"/>
      <c r="AF444" s="191"/>
      <c r="AG444" s="191"/>
      <c r="AH444" s="188"/>
      <c r="AI444" s="191"/>
      <c r="AJ444" s="188"/>
      <c r="AK444" s="188"/>
      <c r="AL444" s="188"/>
      <c r="AM444" s="188"/>
      <c r="AN444" s="188"/>
      <c r="AO444" s="189"/>
      <c r="AP444" s="188"/>
      <c r="AQ444" s="188"/>
      <c r="AR444" s="188"/>
      <c r="AS444" s="188"/>
      <c r="AT444" s="188"/>
      <c r="AU444" s="188"/>
      <c r="AV444" s="188"/>
      <c r="AW444" s="188"/>
      <c r="AX444" s="188"/>
      <c r="AY444" s="188"/>
      <c r="AZ444" s="188"/>
      <c r="BA444" s="188"/>
      <c r="BB444" s="188"/>
      <c r="BC444" s="188"/>
      <c r="BD444" s="188"/>
      <c r="BE444" s="188"/>
      <c r="BF444" s="188"/>
    </row>
    <row r="445" spans="1:58">
      <c r="A445" s="188"/>
      <c r="B445" s="189"/>
      <c r="C445" s="188"/>
      <c r="D445" s="188"/>
      <c r="E445" s="188"/>
      <c r="F445" s="188"/>
      <c r="G445" s="188"/>
      <c r="H445" s="190"/>
      <c r="I445" s="190"/>
      <c r="J445" s="190"/>
      <c r="K445" s="189"/>
      <c r="L445" s="190"/>
      <c r="M445" s="190"/>
      <c r="N445" s="190"/>
      <c r="O445" s="190"/>
      <c r="P445" s="188"/>
      <c r="Q445" s="190"/>
      <c r="R445" s="188"/>
      <c r="S445" s="188"/>
      <c r="T445" s="191"/>
      <c r="U445" s="191"/>
      <c r="V445" s="191"/>
      <c r="W445" s="189"/>
      <c r="X445" s="191"/>
      <c r="Y445" s="191"/>
      <c r="Z445" s="191"/>
      <c r="AA445" s="189"/>
      <c r="AB445" s="191"/>
      <c r="AC445" s="191"/>
      <c r="AD445" s="191"/>
      <c r="AE445" s="191"/>
      <c r="AF445" s="191"/>
      <c r="AG445" s="191"/>
      <c r="AH445" s="188"/>
      <c r="AI445" s="191"/>
      <c r="AJ445" s="188"/>
      <c r="AK445" s="188"/>
      <c r="AL445" s="188"/>
      <c r="AM445" s="188"/>
      <c r="AN445" s="188"/>
      <c r="AO445" s="189"/>
      <c r="AP445" s="188"/>
      <c r="AQ445" s="188"/>
      <c r="AR445" s="188"/>
      <c r="AS445" s="188"/>
      <c r="AT445" s="188"/>
      <c r="AU445" s="188"/>
      <c r="AV445" s="188"/>
      <c r="AW445" s="188"/>
      <c r="AX445" s="188"/>
      <c r="AY445" s="188"/>
      <c r="AZ445" s="188"/>
      <c r="BA445" s="188"/>
      <c r="BB445" s="188"/>
      <c r="BC445" s="188"/>
      <c r="BD445" s="188"/>
      <c r="BE445" s="188"/>
      <c r="BF445" s="188"/>
    </row>
    <row r="446" spans="1:58">
      <c r="A446" s="188"/>
      <c r="B446" s="189"/>
      <c r="C446" s="188"/>
      <c r="D446" s="188"/>
      <c r="E446" s="188"/>
      <c r="F446" s="188"/>
      <c r="G446" s="188"/>
      <c r="H446" s="190"/>
      <c r="I446" s="190"/>
      <c r="J446" s="190"/>
      <c r="K446" s="189"/>
      <c r="L446" s="190"/>
      <c r="M446" s="190"/>
      <c r="N446" s="190"/>
      <c r="O446" s="190"/>
      <c r="P446" s="188"/>
      <c r="Q446" s="190"/>
      <c r="R446" s="188"/>
      <c r="S446" s="188"/>
      <c r="T446" s="191"/>
      <c r="U446" s="191"/>
      <c r="V446" s="191"/>
      <c r="W446" s="189"/>
      <c r="X446" s="191"/>
      <c r="Y446" s="191"/>
      <c r="Z446" s="191"/>
      <c r="AA446" s="189"/>
      <c r="AB446" s="191"/>
      <c r="AC446" s="191"/>
      <c r="AD446" s="191"/>
      <c r="AE446" s="191"/>
      <c r="AF446" s="191"/>
      <c r="AG446" s="191"/>
      <c r="AH446" s="188"/>
      <c r="AI446" s="191"/>
      <c r="AJ446" s="188"/>
      <c r="AK446" s="188"/>
      <c r="AL446" s="188"/>
      <c r="AM446" s="188"/>
      <c r="AN446" s="188"/>
      <c r="AO446" s="189"/>
      <c r="AP446" s="188"/>
      <c r="AQ446" s="188"/>
      <c r="AR446" s="188"/>
      <c r="AS446" s="188"/>
      <c r="AT446" s="188"/>
      <c r="AU446" s="188"/>
      <c r="AV446" s="188"/>
      <c r="AW446" s="188"/>
      <c r="AX446" s="188"/>
      <c r="AY446" s="188"/>
      <c r="AZ446" s="188"/>
      <c r="BA446" s="188"/>
      <c r="BB446" s="188"/>
      <c r="BC446" s="188"/>
      <c r="BD446" s="188"/>
      <c r="BE446" s="188"/>
      <c r="BF446" s="188"/>
    </row>
    <row r="447" spans="1:58">
      <c r="A447" s="188"/>
      <c r="B447" s="189"/>
      <c r="C447" s="188"/>
      <c r="D447" s="188"/>
      <c r="E447" s="188"/>
      <c r="F447" s="188"/>
      <c r="G447" s="188"/>
      <c r="H447" s="190"/>
      <c r="I447" s="190"/>
      <c r="J447" s="190"/>
      <c r="K447" s="189"/>
      <c r="L447" s="190"/>
      <c r="M447" s="190"/>
      <c r="N447" s="190"/>
      <c r="O447" s="190"/>
      <c r="P447" s="188"/>
      <c r="Q447" s="190"/>
      <c r="R447" s="188"/>
      <c r="S447" s="188"/>
      <c r="T447" s="191"/>
      <c r="U447" s="191"/>
      <c r="V447" s="191"/>
      <c r="W447" s="189"/>
      <c r="X447" s="191"/>
      <c r="Y447" s="191"/>
      <c r="Z447" s="191"/>
      <c r="AA447" s="189"/>
      <c r="AB447" s="191"/>
      <c r="AC447" s="191"/>
      <c r="AD447" s="191"/>
      <c r="AE447" s="191"/>
      <c r="AF447" s="191"/>
      <c r="AG447" s="191"/>
      <c r="AH447" s="188"/>
      <c r="AI447" s="191"/>
      <c r="AJ447" s="188"/>
      <c r="AK447" s="188"/>
      <c r="AL447" s="188"/>
      <c r="AM447" s="188"/>
      <c r="AN447" s="188"/>
      <c r="AO447" s="189"/>
      <c r="AP447" s="188"/>
      <c r="AQ447" s="188"/>
      <c r="AR447" s="188"/>
      <c r="AS447" s="188"/>
      <c r="AT447" s="188"/>
      <c r="AU447" s="188"/>
      <c r="AV447" s="188"/>
      <c r="AW447" s="188"/>
      <c r="AX447" s="188"/>
      <c r="AY447" s="188"/>
      <c r="AZ447" s="188"/>
      <c r="BA447" s="188"/>
      <c r="BB447" s="188"/>
      <c r="BC447" s="188"/>
      <c r="BD447" s="188"/>
      <c r="BE447" s="188"/>
      <c r="BF447" s="188"/>
    </row>
    <row r="448" spans="1:58">
      <c r="A448" s="188"/>
      <c r="B448" s="189"/>
      <c r="C448" s="188"/>
      <c r="D448" s="188"/>
      <c r="E448" s="188"/>
      <c r="F448" s="188"/>
      <c r="G448" s="188"/>
      <c r="H448" s="190"/>
      <c r="I448" s="190"/>
      <c r="J448" s="190"/>
      <c r="K448" s="189"/>
      <c r="L448" s="190"/>
      <c r="M448" s="190"/>
      <c r="N448" s="190"/>
      <c r="O448" s="190"/>
      <c r="P448" s="188"/>
      <c r="Q448" s="190"/>
      <c r="R448" s="188"/>
      <c r="S448" s="188"/>
      <c r="T448" s="191"/>
      <c r="U448" s="191"/>
      <c r="V448" s="191"/>
      <c r="W448" s="189"/>
      <c r="X448" s="191"/>
      <c r="Y448" s="191"/>
      <c r="Z448" s="191"/>
      <c r="AA448" s="189"/>
      <c r="AB448" s="191"/>
      <c r="AC448" s="191"/>
      <c r="AD448" s="191"/>
      <c r="AE448" s="191"/>
      <c r="AF448" s="191"/>
      <c r="AG448" s="191"/>
      <c r="AH448" s="188"/>
      <c r="AI448" s="191"/>
      <c r="AJ448" s="188"/>
      <c r="AK448" s="188"/>
      <c r="AL448" s="188"/>
      <c r="AM448" s="188"/>
      <c r="AN448" s="188"/>
      <c r="AO448" s="189"/>
      <c r="AP448" s="188"/>
      <c r="AQ448" s="188"/>
      <c r="AR448" s="188"/>
      <c r="AS448" s="188"/>
      <c r="AT448" s="188"/>
      <c r="AU448" s="188"/>
      <c r="AV448" s="188"/>
      <c r="AW448" s="188"/>
      <c r="AX448" s="188"/>
      <c r="AY448" s="188"/>
      <c r="AZ448" s="188"/>
      <c r="BA448" s="188"/>
      <c r="BB448" s="188"/>
      <c r="BC448" s="188"/>
      <c r="BD448" s="188"/>
      <c r="BE448" s="188"/>
      <c r="BF448" s="188"/>
    </row>
    <row r="449" spans="1:58">
      <c r="A449" s="188"/>
      <c r="B449" s="189"/>
      <c r="C449" s="188"/>
      <c r="D449" s="188"/>
      <c r="E449" s="188"/>
      <c r="F449" s="188"/>
      <c r="G449" s="188"/>
      <c r="H449" s="190"/>
      <c r="I449" s="190"/>
      <c r="J449" s="190"/>
      <c r="K449" s="189"/>
      <c r="L449" s="190"/>
      <c r="M449" s="190"/>
      <c r="N449" s="190"/>
      <c r="O449" s="190"/>
      <c r="P449" s="188"/>
      <c r="Q449" s="190"/>
      <c r="R449" s="188"/>
      <c r="S449" s="188"/>
      <c r="T449" s="191"/>
      <c r="U449" s="191"/>
      <c r="V449" s="191"/>
      <c r="W449" s="189"/>
      <c r="X449" s="191"/>
      <c r="Y449" s="191"/>
      <c r="Z449" s="191"/>
      <c r="AA449" s="189"/>
      <c r="AB449" s="191"/>
      <c r="AC449" s="191"/>
      <c r="AD449" s="191"/>
      <c r="AE449" s="191"/>
      <c r="AF449" s="191"/>
      <c r="AG449" s="191"/>
      <c r="AH449" s="188"/>
      <c r="AI449" s="191"/>
      <c r="AJ449" s="188"/>
      <c r="AK449" s="188"/>
      <c r="AL449" s="188"/>
      <c r="AM449" s="188"/>
      <c r="AN449" s="188"/>
      <c r="AO449" s="189"/>
      <c r="AP449" s="188"/>
      <c r="AQ449" s="188"/>
      <c r="AR449" s="188"/>
      <c r="AS449" s="188"/>
      <c r="AT449" s="188"/>
      <c r="AU449" s="188"/>
      <c r="AV449" s="188"/>
      <c r="AW449" s="188"/>
      <c r="AX449" s="188"/>
      <c r="AY449" s="188"/>
      <c r="AZ449" s="188"/>
      <c r="BA449" s="188"/>
      <c r="BB449" s="188"/>
      <c r="BC449" s="188"/>
      <c r="BD449" s="188"/>
      <c r="BE449" s="188"/>
      <c r="BF449" s="188"/>
    </row>
    <row r="450" spans="1:58">
      <c r="A450" s="188"/>
      <c r="B450" s="189"/>
      <c r="C450" s="188"/>
      <c r="D450" s="188"/>
      <c r="E450" s="188"/>
      <c r="F450" s="188"/>
      <c r="G450" s="188"/>
      <c r="H450" s="190"/>
      <c r="I450" s="190"/>
      <c r="J450" s="190"/>
      <c r="K450" s="189"/>
      <c r="L450" s="190"/>
      <c r="M450" s="190"/>
      <c r="N450" s="190"/>
      <c r="O450" s="190"/>
      <c r="P450" s="188"/>
      <c r="Q450" s="190"/>
      <c r="R450" s="188"/>
      <c r="S450" s="188"/>
      <c r="T450" s="191"/>
      <c r="U450" s="191"/>
      <c r="V450" s="191"/>
      <c r="W450" s="189"/>
      <c r="X450" s="191"/>
      <c r="Y450" s="191"/>
      <c r="Z450" s="191"/>
      <c r="AA450" s="189"/>
      <c r="AB450" s="191"/>
      <c r="AC450" s="191"/>
      <c r="AD450" s="191"/>
      <c r="AE450" s="191"/>
      <c r="AF450" s="191"/>
      <c r="AG450" s="191"/>
      <c r="AH450" s="188"/>
      <c r="AI450" s="191"/>
      <c r="AJ450" s="188"/>
      <c r="AK450" s="188"/>
      <c r="AL450" s="188"/>
      <c r="AM450" s="188"/>
      <c r="AN450" s="188"/>
      <c r="AO450" s="189"/>
      <c r="AP450" s="188"/>
      <c r="AQ450" s="188"/>
      <c r="AR450" s="188"/>
      <c r="AS450" s="188"/>
      <c r="AT450" s="188"/>
      <c r="AU450" s="188"/>
      <c r="AV450" s="188"/>
      <c r="AW450" s="188"/>
      <c r="AX450" s="188"/>
      <c r="AY450" s="188"/>
      <c r="AZ450" s="188"/>
      <c r="BA450" s="188"/>
      <c r="BB450" s="188"/>
      <c r="BC450" s="188"/>
      <c r="BD450" s="188"/>
      <c r="BE450" s="188"/>
      <c r="BF450" s="188"/>
    </row>
    <row r="451" spans="1:58">
      <c r="A451" s="188"/>
      <c r="B451" s="189"/>
      <c r="C451" s="188"/>
      <c r="D451" s="188"/>
      <c r="E451" s="188"/>
      <c r="F451" s="188"/>
      <c r="G451" s="188"/>
      <c r="H451" s="190"/>
      <c r="I451" s="190"/>
      <c r="J451" s="190"/>
      <c r="K451" s="189"/>
      <c r="L451" s="190"/>
      <c r="M451" s="190"/>
      <c r="N451" s="190"/>
      <c r="O451" s="190"/>
      <c r="P451" s="188"/>
      <c r="Q451" s="190"/>
      <c r="R451" s="188"/>
      <c r="S451" s="188"/>
      <c r="T451" s="191"/>
      <c r="U451" s="191"/>
      <c r="V451" s="191"/>
      <c r="W451" s="189"/>
      <c r="X451" s="191"/>
      <c r="Y451" s="191"/>
      <c r="Z451" s="191"/>
      <c r="AA451" s="189"/>
      <c r="AB451" s="191"/>
      <c r="AC451" s="191"/>
      <c r="AD451" s="191"/>
      <c r="AE451" s="191"/>
      <c r="AF451" s="191"/>
      <c r="AG451" s="191"/>
      <c r="AH451" s="188"/>
      <c r="AI451" s="191"/>
      <c r="AJ451" s="188"/>
      <c r="AK451" s="188"/>
      <c r="AL451" s="188"/>
      <c r="AM451" s="188"/>
      <c r="AN451" s="188"/>
      <c r="AO451" s="189"/>
      <c r="AP451" s="188"/>
      <c r="AQ451" s="188"/>
      <c r="AR451" s="188"/>
      <c r="AS451" s="188"/>
      <c r="AT451" s="188"/>
      <c r="AU451" s="188"/>
      <c r="AV451" s="188"/>
      <c r="AW451" s="188"/>
      <c r="AX451" s="188"/>
      <c r="AY451" s="188"/>
      <c r="AZ451" s="188"/>
      <c r="BA451" s="188"/>
      <c r="BB451" s="188"/>
      <c r="BC451" s="188"/>
      <c r="BD451" s="188"/>
      <c r="BE451" s="188"/>
      <c r="BF451" s="188"/>
    </row>
    <row r="452" spans="1:58">
      <c r="A452" s="188"/>
      <c r="B452" s="189"/>
      <c r="C452" s="188"/>
      <c r="D452" s="188"/>
      <c r="E452" s="188"/>
      <c r="F452" s="188"/>
      <c r="G452" s="188"/>
      <c r="H452" s="190"/>
      <c r="I452" s="190"/>
      <c r="J452" s="190"/>
      <c r="K452" s="189"/>
      <c r="L452" s="190"/>
      <c r="M452" s="190"/>
      <c r="N452" s="190"/>
      <c r="O452" s="190"/>
      <c r="P452" s="188"/>
      <c r="Q452" s="190"/>
      <c r="R452" s="188"/>
      <c r="S452" s="188"/>
      <c r="T452" s="191"/>
      <c r="U452" s="191"/>
      <c r="V452" s="191"/>
      <c r="W452" s="189"/>
      <c r="X452" s="191"/>
      <c r="Y452" s="191"/>
      <c r="Z452" s="191"/>
      <c r="AA452" s="189"/>
      <c r="AB452" s="191"/>
      <c r="AC452" s="191"/>
      <c r="AD452" s="191"/>
      <c r="AE452" s="191"/>
      <c r="AF452" s="191"/>
      <c r="AG452" s="191"/>
      <c r="AH452" s="188"/>
      <c r="AI452" s="191"/>
      <c r="AJ452" s="188"/>
      <c r="AK452" s="188"/>
      <c r="AL452" s="188"/>
      <c r="AM452" s="188"/>
      <c r="AN452" s="188"/>
      <c r="AO452" s="189"/>
      <c r="AP452" s="188"/>
      <c r="AQ452" s="188"/>
      <c r="AR452" s="188"/>
      <c r="AS452" s="188"/>
      <c r="AT452" s="188"/>
      <c r="AU452" s="188"/>
      <c r="AV452" s="188"/>
      <c r="AW452" s="188"/>
      <c r="AX452" s="188"/>
      <c r="AY452" s="188"/>
      <c r="AZ452" s="188"/>
      <c r="BA452" s="188"/>
      <c r="BB452" s="188"/>
      <c r="BC452" s="188"/>
      <c r="BD452" s="188"/>
      <c r="BE452" s="188"/>
      <c r="BF452" s="188"/>
    </row>
    <row r="453" spans="1:58">
      <c r="A453" s="188"/>
      <c r="B453" s="189"/>
      <c r="C453" s="188"/>
      <c r="D453" s="188"/>
      <c r="E453" s="188"/>
      <c r="F453" s="188"/>
      <c r="G453" s="188"/>
      <c r="H453" s="190"/>
      <c r="I453" s="190"/>
      <c r="J453" s="190"/>
      <c r="K453" s="189"/>
      <c r="L453" s="190"/>
      <c r="M453" s="190"/>
      <c r="N453" s="190"/>
      <c r="O453" s="190"/>
      <c r="P453" s="188"/>
      <c r="Q453" s="190"/>
      <c r="R453" s="188"/>
      <c r="S453" s="188"/>
      <c r="T453" s="191"/>
      <c r="U453" s="191"/>
      <c r="V453" s="191"/>
      <c r="W453" s="189"/>
      <c r="X453" s="191"/>
      <c r="Y453" s="191"/>
      <c r="Z453" s="191"/>
      <c r="AA453" s="189"/>
      <c r="AB453" s="191"/>
      <c r="AC453" s="191"/>
      <c r="AD453" s="191"/>
      <c r="AE453" s="191"/>
      <c r="AF453" s="191"/>
      <c r="AG453" s="191"/>
      <c r="AH453" s="188"/>
      <c r="AI453" s="191"/>
      <c r="AJ453" s="188"/>
      <c r="AK453" s="188"/>
      <c r="AL453" s="188"/>
      <c r="AM453" s="188"/>
      <c r="AN453" s="188"/>
      <c r="AO453" s="189"/>
      <c r="AP453" s="188"/>
      <c r="AQ453" s="188"/>
      <c r="AR453" s="188"/>
      <c r="AS453" s="188"/>
      <c r="AT453" s="188"/>
      <c r="AU453" s="188"/>
      <c r="AV453" s="188"/>
      <c r="AW453" s="188"/>
      <c r="AX453" s="188"/>
      <c r="AY453" s="188"/>
      <c r="AZ453" s="188"/>
      <c r="BA453" s="188"/>
      <c r="BB453" s="188"/>
      <c r="BC453" s="188"/>
      <c r="BD453" s="188"/>
      <c r="BE453" s="188"/>
      <c r="BF453" s="188"/>
    </row>
    <row r="454" spans="1:58">
      <c r="A454" s="188"/>
      <c r="B454" s="189"/>
      <c r="C454" s="188"/>
      <c r="D454" s="188"/>
      <c r="E454" s="188"/>
      <c r="F454" s="188"/>
      <c r="G454" s="188"/>
      <c r="H454" s="190"/>
      <c r="I454" s="190"/>
      <c r="J454" s="190"/>
      <c r="K454" s="189"/>
      <c r="L454" s="190"/>
      <c r="M454" s="190"/>
      <c r="N454" s="190"/>
      <c r="O454" s="190"/>
      <c r="P454" s="188"/>
      <c r="Q454" s="190"/>
      <c r="R454" s="188"/>
      <c r="S454" s="188"/>
      <c r="T454" s="191"/>
      <c r="U454" s="191"/>
      <c r="V454" s="191"/>
      <c r="W454" s="189"/>
      <c r="X454" s="191"/>
      <c r="Y454" s="191"/>
      <c r="Z454" s="191"/>
      <c r="AA454" s="189"/>
      <c r="AB454" s="191"/>
      <c r="AC454" s="191"/>
      <c r="AD454" s="191"/>
      <c r="AE454" s="191"/>
      <c r="AF454" s="191"/>
      <c r="AG454" s="191"/>
      <c r="AH454" s="188"/>
      <c r="AI454" s="191"/>
      <c r="AJ454" s="188"/>
      <c r="AK454" s="188"/>
      <c r="AL454" s="188"/>
      <c r="AM454" s="188"/>
      <c r="AN454" s="188"/>
      <c r="AO454" s="189"/>
      <c r="AP454" s="188"/>
      <c r="AQ454" s="188"/>
      <c r="AR454" s="188"/>
      <c r="AS454" s="188"/>
      <c r="AT454" s="188"/>
      <c r="AU454" s="188"/>
      <c r="AV454" s="188"/>
      <c r="AW454" s="188"/>
      <c r="AX454" s="188"/>
      <c r="AY454" s="188"/>
      <c r="AZ454" s="188"/>
      <c r="BA454" s="188"/>
      <c r="BB454" s="188"/>
      <c r="BC454" s="188"/>
      <c r="BD454" s="188"/>
      <c r="BE454" s="188"/>
      <c r="BF454" s="188"/>
    </row>
    <row r="455" spans="1:58">
      <c r="A455" s="188"/>
      <c r="B455" s="189"/>
      <c r="C455" s="188"/>
      <c r="D455" s="188"/>
      <c r="E455" s="188"/>
      <c r="F455" s="188"/>
      <c r="G455" s="188"/>
      <c r="H455" s="190"/>
      <c r="I455" s="190"/>
      <c r="J455" s="190"/>
      <c r="K455" s="189"/>
      <c r="L455" s="190"/>
      <c r="M455" s="190"/>
      <c r="N455" s="190"/>
      <c r="O455" s="190"/>
      <c r="P455" s="188"/>
      <c r="Q455" s="190"/>
      <c r="R455" s="188"/>
      <c r="S455" s="188"/>
      <c r="T455" s="191"/>
      <c r="U455" s="191"/>
      <c r="V455" s="191"/>
      <c r="W455" s="189"/>
      <c r="X455" s="191"/>
      <c r="Y455" s="191"/>
      <c r="Z455" s="191"/>
      <c r="AA455" s="189"/>
      <c r="AB455" s="191"/>
      <c r="AC455" s="191"/>
      <c r="AD455" s="191"/>
      <c r="AE455" s="191"/>
      <c r="AF455" s="191"/>
      <c r="AG455" s="191"/>
      <c r="AH455" s="188"/>
      <c r="AI455" s="191"/>
      <c r="AJ455" s="188"/>
      <c r="AK455" s="188"/>
      <c r="AL455" s="188"/>
      <c r="AM455" s="188"/>
      <c r="AN455" s="188"/>
      <c r="AO455" s="189"/>
      <c r="AP455" s="188"/>
      <c r="AQ455" s="188"/>
      <c r="AR455" s="188"/>
      <c r="AS455" s="188"/>
      <c r="AT455" s="188"/>
      <c r="AU455" s="188"/>
      <c r="AV455" s="188"/>
      <c r="AW455" s="188"/>
      <c r="AX455" s="188"/>
      <c r="AY455" s="188"/>
      <c r="AZ455" s="188"/>
      <c r="BA455" s="188"/>
      <c r="BB455" s="188"/>
      <c r="BC455" s="188"/>
      <c r="BD455" s="188"/>
      <c r="BE455" s="188"/>
      <c r="BF455" s="188"/>
    </row>
    <row r="456" spans="1:58">
      <c r="A456" s="188"/>
      <c r="B456" s="189"/>
      <c r="C456" s="188"/>
      <c r="D456" s="188"/>
      <c r="E456" s="188"/>
      <c r="F456" s="188"/>
      <c r="G456" s="188"/>
      <c r="H456" s="190"/>
      <c r="I456" s="190"/>
      <c r="J456" s="190"/>
      <c r="K456" s="189"/>
      <c r="L456" s="190"/>
      <c r="M456" s="190"/>
      <c r="N456" s="190"/>
      <c r="O456" s="190"/>
      <c r="P456" s="188"/>
      <c r="Q456" s="190"/>
      <c r="R456" s="188"/>
      <c r="S456" s="188"/>
      <c r="T456" s="191"/>
      <c r="U456" s="191"/>
      <c r="V456" s="191"/>
      <c r="W456" s="189"/>
      <c r="X456" s="191"/>
      <c r="Y456" s="191"/>
      <c r="Z456" s="191"/>
      <c r="AA456" s="189"/>
      <c r="AB456" s="191"/>
      <c r="AC456" s="191"/>
      <c r="AD456" s="191"/>
      <c r="AE456" s="191"/>
      <c r="AF456" s="191"/>
      <c r="AG456" s="191"/>
      <c r="AH456" s="188"/>
      <c r="AI456" s="191"/>
      <c r="AJ456" s="188"/>
      <c r="AK456" s="188"/>
      <c r="AL456" s="188"/>
      <c r="AM456" s="188"/>
      <c r="AN456" s="188"/>
      <c r="AO456" s="189"/>
      <c r="AP456" s="188"/>
      <c r="AQ456" s="188"/>
      <c r="AR456" s="188"/>
      <c r="AS456" s="188"/>
      <c r="AT456" s="188"/>
      <c r="AU456" s="188"/>
      <c r="AV456" s="188"/>
      <c r="AW456" s="188"/>
      <c r="AX456" s="188"/>
      <c r="AY456" s="188"/>
      <c r="AZ456" s="188"/>
      <c r="BA456" s="188"/>
      <c r="BB456" s="188"/>
      <c r="BC456" s="188"/>
      <c r="BD456" s="188"/>
      <c r="BE456" s="188"/>
      <c r="BF456" s="188"/>
    </row>
    <row r="457" spans="1:58">
      <c r="A457" s="188"/>
      <c r="B457" s="189"/>
      <c r="C457" s="188"/>
      <c r="D457" s="188"/>
      <c r="E457" s="188"/>
      <c r="F457" s="188"/>
      <c r="G457" s="188"/>
      <c r="H457" s="190"/>
      <c r="I457" s="190"/>
      <c r="J457" s="190"/>
      <c r="K457" s="189"/>
      <c r="L457" s="190"/>
      <c r="M457" s="190"/>
      <c r="N457" s="190"/>
      <c r="O457" s="190"/>
      <c r="P457" s="188"/>
      <c r="Q457" s="190"/>
      <c r="R457" s="188"/>
      <c r="S457" s="188"/>
      <c r="T457" s="191"/>
      <c r="U457" s="191"/>
      <c r="V457" s="191"/>
      <c r="W457" s="189"/>
      <c r="X457" s="191"/>
      <c r="Y457" s="191"/>
      <c r="Z457" s="191"/>
      <c r="AA457" s="189"/>
      <c r="AB457" s="191"/>
      <c r="AC457" s="191"/>
      <c r="AD457" s="191"/>
      <c r="AE457" s="191"/>
      <c r="AF457" s="191"/>
      <c r="AG457" s="191"/>
      <c r="AH457" s="188"/>
      <c r="AI457" s="191"/>
      <c r="AJ457" s="188"/>
      <c r="AK457" s="188"/>
      <c r="AL457" s="188"/>
      <c r="AM457" s="188"/>
      <c r="AN457" s="188"/>
      <c r="AO457" s="189"/>
      <c r="AP457" s="188"/>
      <c r="AQ457" s="188"/>
      <c r="AR457" s="188"/>
      <c r="AS457" s="188"/>
      <c r="AT457" s="188"/>
      <c r="AU457" s="188"/>
      <c r="AV457" s="188"/>
      <c r="AW457" s="188"/>
      <c r="AX457" s="188"/>
      <c r="AY457" s="188"/>
      <c r="AZ457" s="188"/>
      <c r="BA457" s="188"/>
      <c r="BB457" s="188"/>
      <c r="BC457" s="188"/>
      <c r="BD457" s="188"/>
      <c r="BE457" s="188"/>
      <c r="BF457" s="188"/>
    </row>
    <row r="458" spans="1:58">
      <c r="A458" s="188"/>
      <c r="B458" s="189"/>
      <c r="C458" s="188"/>
      <c r="D458" s="188"/>
      <c r="E458" s="188"/>
      <c r="F458" s="188"/>
      <c r="G458" s="188"/>
      <c r="H458" s="190"/>
      <c r="I458" s="190"/>
      <c r="J458" s="190"/>
      <c r="K458" s="189"/>
      <c r="L458" s="190"/>
      <c r="M458" s="190"/>
      <c r="N458" s="190"/>
      <c r="O458" s="190"/>
      <c r="P458" s="188"/>
      <c r="Q458" s="190"/>
      <c r="R458" s="188"/>
      <c r="S458" s="188"/>
      <c r="T458" s="191"/>
      <c r="U458" s="191"/>
      <c r="V458" s="191"/>
      <c r="W458" s="189"/>
      <c r="X458" s="191"/>
      <c r="Y458" s="191"/>
      <c r="Z458" s="191"/>
      <c r="AA458" s="189"/>
      <c r="AB458" s="191"/>
      <c r="AC458" s="191"/>
      <c r="AD458" s="191"/>
      <c r="AE458" s="191"/>
      <c r="AF458" s="191"/>
      <c r="AG458" s="191"/>
      <c r="AH458" s="188"/>
      <c r="AI458" s="191"/>
      <c r="AJ458" s="188"/>
      <c r="AK458" s="188"/>
      <c r="AL458" s="188"/>
      <c r="AM458" s="188"/>
      <c r="AN458" s="188"/>
      <c r="AO458" s="189"/>
      <c r="AP458" s="188"/>
      <c r="AQ458" s="188"/>
      <c r="AR458" s="188"/>
      <c r="AS458" s="188"/>
      <c r="AT458" s="188"/>
      <c r="AU458" s="188"/>
      <c r="AV458" s="188"/>
      <c r="AW458" s="188"/>
      <c r="AX458" s="188"/>
      <c r="AY458" s="188"/>
      <c r="AZ458" s="188"/>
      <c r="BA458" s="188"/>
      <c r="BB458" s="188"/>
      <c r="BC458" s="188"/>
      <c r="BD458" s="188"/>
      <c r="BE458" s="188"/>
      <c r="BF458" s="188"/>
    </row>
    <row r="459" spans="1:58">
      <c r="A459" s="188"/>
      <c r="B459" s="189"/>
      <c r="C459" s="188"/>
      <c r="D459" s="188"/>
      <c r="E459" s="188"/>
      <c r="F459" s="188"/>
      <c r="G459" s="188"/>
      <c r="H459" s="190"/>
      <c r="I459" s="190"/>
      <c r="J459" s="190"/>
      <c r="K459" s="189"/>
      <c r="L459" s="190"/>
      <c r="M459" s="190"/>
      <c r="N459" s="190"/>
      <c r="O459" s="190"/>
      <c r="P459" s="188"/>
      <c r="Q459" s="190"/>
      <c r="R459" s="188"/>
      <c r="S459" s="188"/>
      <c r="T459" s="191"/>
      <c r="U459" s="191"/>
      <c r="V459" s="191"/>
      <c r="W459" s="189"/>
      <c r="X459" s="191"/>
      <c r="Y459" s="191"/>
      <c r="Z459" s="191"/>
      <c r="AA459" s="189"/>
      <c r="AB459" s="191"/>
      <c r="AC459" s="191"/>
      <c r="AD459" s="191"/>
      <c r="AE459" s="191"/>
      <c r="AF459" s="191"/>
      <c r="AG459" s="191"/>
      <c r="AH459" s="188"/>
      <c r="AI459" s="191"/>
      <c r="AJ459" s="188"/>
      <c r="AK459" s="188"/>
      <c r="AL459" s="188"/>
      <c r="AM459" s="188"/>
      <c r="AN459" s="188"/>
      <c r="AO459" s="189"/>
      <c r="AP459" s="188"/>
      <c r="AQ459" s="188"/>
      <c r="AR459" s="188"/>
      <c r="AS459" s="188"/>
      <c r="AT459" s="188"/>
      <c r="AU459" s="188"/>
      <c r="AV459" s="188"/>
      <c r="AW459" s="188"/>
      <c r="AX459" s="188"/>
      <c r="AY459" s="188"/>
      <c r="AZ459" s="188"/>
      <c r="BA459" s="188"/>
      <c r="BB459" s="188"/>
      <c r="BC459" s="188"/>
      <c r="BD459" s="188"/>
      <c r="BE459" s="188"/>
      <c r="BF459" s="188"/>
    </row>
    <row r="460" spans="1:58">
      <c r="A460" s="188"/>
      <c r="B460" s="189"/>
      <c r="C460" s="188"/>
      <c r="D460" s="188"/>
      <c r="E460" s="188"/>
      <c r="F460" s="188"/>
      <c r="G460" s="188"/>
      <c r="H460" s="190"/>
      <c r="I460" s="190"/>
      <c r="J460" s="190"/>
      <c r="K460" s="189"/>
      <c r="L460" s="190"/>
      <c r="M460" s="190"/>
      <c r="N460" s="190"/>
      <c r="O460" s="190"/>
      <c r="P460" s="188"/>
      <c r="Q460" s="190"/>
      <c r="R460" s="188"/>
      <c r="S460" s="188"/>
      <c r="T460" s="191"/>
      <c r="U460" s="191"/>
      <c r="V460" s="191"/>
      <c r="W460" s="189"/>
      <c r="X460" s="191"/>
      <c r="Y460" s="191"/>
      <c r="Z460" s="191"/>
      <c r="AA460" s="189"/>
      <c r="AB460" s="191"/>
      <c r="AC460" s="191"/>
      <c r="AD460" s="191"/>
      <c r="AE460" s="191"/>
      <c r="AF460" s="191"/>
      <c r="AG460" s="191"/>
      <c r="AH460" s="188"/>
      <c r="AI460" s="191"/>
      <c r="AJ460" s="188"/>
      <c r="AK460" s="188"/>
      <c r="AL460" s="188"/>
      <c r="AM460" s="188"/>
      <c r="AN460" s="188"/>
      <c r="AO460" s="189"/>
      <c r="AP460" s="188"/>
      <c r="AQ460" s="188"/>
      <c r="AR460" s="188"/>
      <c r="AS460" s="188"/>
      <c r="AT460" s="188"/>
      <c r="AU460" s="188"/>
      <c r="AV460" s="188"/>
      <c r="AW460" s="188"/>
      <c r="AX460" s="188"/>
      <c r="AY460" s="188"/>
      <c r="AZ460" s="188"/>
      <c r="BA460" s="188"/>
      <c r="BB460" s="188"/>
      <c r="BC460" s="188"/>
      <c r="BD460" s="188"/>
      <c r="BE460" s="188"/>
      <c r="BF460" s="188"/>
    </row>
    <row r="461" spans="1:58">
      <c r="A461" s="188"/>
      <c r="B461" s="189"/>
      <c r="C461" s="188"/>
      <c r="D461" s="188"/>
      <c r="E461" s="188"/>
      <c r="F461" s="188"/>
      <c r="G461" s="188"/>
      <c r="H461" s="190"/>
      <c r="I461" s="190"/>
      <c r="J461" s="190"/>
      <c r="K461" s="189"/>
      <c r="L461" s="190"/>
      <c r="M461" s="190"/>
      <c r="N461" s="190"/>
      <c r="O461" s="190"/>
      <c r="P461" s="188"/>
      <c r="Q461" s="190"/>
      <c r="R461" s="188"/>
      <c r="S461" s="188"/>
      <c r="T461" s="191"/>
      <c r="U461" s="191"/>
      <c r="V461" s="191"/>
      <c r="W461" s="189"/>
      <c r="X461" s="191"/>
      <c r="Y461" s="191"/>
      <c r="Z461" s="191"/>
      <c r="AA461" s="189"/>
      <c r="AB461" s="191"/>
      <c r="AC461" s="191"/>
      <c r="AD461" s="191"/>
      <c r="AE461" s="191"/>
      <c r="AF461" s="191"/>
      <c r="AG461" s="191"/>
      <c r="AH461" s="188"/>
      <c r="AI461" s="191"/>
      <c r="AJ461" s="188"/>
      <c r="AK461" s="188"/>
      <c r="AL461" s="188"/>
      <c r="AM461" s="188"/>
      <c r="AN461" s="188"/>
      <c r="AO461" s="189"/>
      <c r="AP461" s="188"/>
      <c r="AQ461" s="188"/>
      <c r="AR461" s="188"/>
      <c r="AS461" s="188"/>
      <c r="AT461" s="188"/>
      <c r="AU461" s="188"/>
      <c r="AV461" s="188"/>
      <c r="AW461" s="188"/>
      <c r="AX461" s="188"/>
      <c r="AY461" s="188"/>
      <c r="AZ461" s="188"/>
      <c r="BA461" s="188"/>
      <c r="BB461" s="188"/>
      <c r="BC461" s="188"/>
      <c r="BD461" s="188"/>
      <c r="BE461" s="188"/>
      <c r="BF461" s="188"/>
    </row>
    <row r="462" spans="1:58">
      <c r="A462" s="188"/>
      <c r="B462" s="189"/>
      <c r="C462" s="188"/>
      <c r="D462" s="188"/>
      <c r="E462" s="188"/>
      <c r="F462" s="188"/>
      <c r="G462" s="188"/>
      <c r="H462" s="190"/>
      <c r="I462" s="190"/>
      <c r="J462" s="190"/>
      <c r="K462" s="189"/>
      <c r="L462" s="190"/>
      <c r="M462" s="190"/>
      <c r="N462" s="190"/>
      <c r="O462" s="190"/>
      <c r="P462" s="188"/>
      <c r="Q462" s="190"/>
      <c r="R462" s="188"/>
      <c r="S462" s="188"/>
      <c r="T462" s="191"/>
      <c r="U462" s="191"/>
      <c r="V462" s="191"/>
      <c r="W462" s="189"/>
      <c r="X462" s="191"/>
      <c r="Y462" s="191"/>
      <c r="Z462" s="191"/>
      <c r="AA462" s="189"/>
      <c r="AB462" s="191"/>
      <c r="AC462" s="191"/>
      <c r="AD462" s="191"/>
      <c r="AE462" s="191"/>
      <c r="AF462" s="191"/>
      <c r="AG462" s="191"/>
      <c r="AH462" s="188"/>
      <c r="AI462" s="191"/>
      <c r="AJ462" s="188"/>
      <c r="AK462" s="188"/>
      <c r="AL462" s="188"/>
      <c r="AM462" s="188"/>
      <c r="AN462" s="188"/>
      <c r="AO462" s="189"/>
      <c r="AP462" s="188"/>
      <c r="AQ462" s="188"/>
      <c r="AR462" s="188"/>
      <c r="AS462" s="188"/>
      <c r="AT462" s="188"/>
      <c r="AU462" s="188"/>
      <c r="AV462" s="188"/>
      <c r="AW462" s="188"/>
      <c r="AX462" s="188"/>
      <c r="AY462" s="188"/>
      <c r="AZ462" s="188"/>
      <c r="BA462" s="188"/>
      <c r="BB462" s="188"/>
      <c r="BC462" s="188"/>
      <c r="BD462" s="188"/>
      <c r="BE462" s="188"/>
      <c r="BF462" s="188"/>
    </row>
    <row r="463" spans="1:58">
      <c r="A463" s="188"/>
      <c r="B463" s="189"/>
      <c r="C463" s="188"/>
      <c r="D463" s="188"/>
      <c r="E463" s="188"/>
      <c r="F463" s="188"/>
      <c r="G463" s="188"/>
      <c r="H463" s="190"/>
      <c r="I463" s="190"/>
      <c r="J463" s="190"/>
      <c r="K463" s="189"/>
      <c r="L463" s="190"/>
      <c r="M463" s="190"/>
      <c r="N463" s="190"/>
      <c r="O463" s="190"/>
      <c r="P463" s="188"/>
      <c r="Q463" s="190"/>
      <c r="R463" s="188"/>
      <c r="S463" s="188"/>
      <c r="T463" s="191"/>
      <c r="U463" s="191"/>
      <c r="V463" s="191"/>
      <c r="W463" s="189"/>
      <c r="X463" s="191"/>
      <c r="Y463" s="191"/>
      <c r="Z463" s="191"/>
      <c r="AA463" s="189"/>
      <c r="AB463" s="191"/>
      <c r="AC463" s="191"/>
      <c r="AD463" s="191"/>
      <c r="AE463" s="191"/>
      <c r="AF463" s="191"/>
      <c r="AG463" s="191"/>
      <c r="AH463" s="188"/>
      <c r="AI463" s="191"/>
      <c r="AJ463" s="188"/>
      <c r="AK463" s="188"/>
      <c r="AL463" s="188"/>
      <c r="AM463" s="188"/>
      <c r="AN463" s="188"/>
      <c r="AO463" s="189"/>
      <c r="AP463" s="188"/>
      <c r="AQ463" s="188"/>
      <c r="AR463" s="188"/>
      <c r="AS463" s="188"/>
      <c r="AT463" s="188"/>
      <c r="AU463" s="188"/>
      <c r="AV463" s="188"/>
      <c r="AW463" s="188"/>
      <c r="AX463" s="188"/>
      <c r="AY463" s="188"/>
      <c r="AZ463" s="188"/>
      <c r="BA463" s="188"/>
      <c r="BB463" s="188"/>
      <c r="BC463" s="188"/>
      <c r="BD463" s="188"/>
      <c r="BE463" s="188"/>
      <c r="BF463" s="188"/>
    </row>
    <row r="464" spans="1:58">
      <c r="A464" s="188"/>
      <c r="B464" s="189"/>
      <c r="C464" s="188"/>
      <c r="D464" s="188"/>
      <c r="E464" s="188"/>
      <c r="F464" s="188"/>
      <c r="G464" s="188"/>
      <c r="H464" s="190"/>
      <c r="I464" s="190"/>
      <c r="J464" s="190"/>
      <c r="K464" s="189"/>
      <c r="L464" s="190"/>
      <c r="M464" s="190"/>
      <c r="N464" s="190"/>
      <c r="O464" s="190"/>
      <c r="P464" s="188"/>
      <c r="Q464" s="190"/>
      <c r="R464" s="188"/>
      <c r="S464" s="188"/>
      <c r="T464" s="191"/>
      <c r="U464" s="191"/>
      <c r="V464" s="191"/>
      <c r="W464" s="189"/>
      <c r="X464" s="191"/>
      <c r="Y464" s="191"/>
      <c r="Z464" s="191"/>
      <c r="AA464" s="189"/>
      <c r="AB464" s="191"/>
      <c r="AC464" s="191"/>
      <c r="AD464" s="191"/>
      <c r="AE464" s="191"/>
      <c r="AF464" s="191"/>
      <c r="AG464" s="191"/>
      <c r="AH464" s="188"/>
      <c r="AI464" s="191"/>
      <c r="AJ464" s="188"/>
      <c r="AK464" s="188"/>
      <c r="AL464" s="188"/>
      <c r="AM464" s="188"/>
      <c r="AN464" s="188"/>
      <c r="AO464" s="189"/>
      <c r="AP464" s="188"/>
      <c r="AQ464" s="188"/>
      <c r="AR464" s="188"/>
      <c r="AS464" s="188"/>
      <c r="AT464" s="188"/>
      <c r="AU464" s="188"/>
      <c r="AV464" s="188"/>
      <c r="AW464" s="188"/>
      <c r="AX464" s="188"/>
      <c r="AY464" s="188"/>
      <c r="AZ464" s="188"/>
      <c r="BA464" s="188"/>
      <c r="BB464" s="188"/>
      <c r="BC464" s="188"/>
      <c r="BD464" s="188"/>
      <c r="BE464" s="188"/>
      <c r="BF464" s="188"/>
    </row>
    <row r="465" spans="1:58">
      <c r="A465" s="188"/>
      <c r="B465" s="189"/>
      <c r="C465" s="188"/>
      <c r="D465" s="188"/>
      <c r="E465" s="188"/>
      <c r="F465" s="188"/>
      <c r="G465" s="188"/>
      <c r="H465" s="190"/>
      <c r="I465" s="190"/>
      <c r="J465" s="190"/>
      <c r="K465" s="189"/>
      <c r="L465" s="190"/>
      <c r="M465" s="190"/>
      <c r="N465" s="190"/>
      <c r="O465" s="190"/>
      <c r="P465" s="188"/>
      <c r="Q465" s="190"/>
      <c r="R465" s="188"/>
      <c r="S465" s="188"/>
      <c r="T465" s="191"/>
      <c r="U465" s="191"/>
      <c r="V465" s="191"/>
      <c r="W465" s="189"/>
      <c r="X465" s="191"/>
      <c r="Y465" s="191"/>
      <c r="Z465" s="191"/>
      <c r="AA465" s="189"/>
      <c r="AB465" s="191"/>
      <c r="AC465" s="191"/>
      <c r="AD465" s="191"/>
      <c r="AE465" s="191"/>
      <c r="AF465" s="191"/>
      <c r="AG465" s="191"/>
      <c r="AH465" s="188"/>
      <c r="AI465" s="191"/>
      <c r="AJ465" s="188"/>
      <c r="AK465" s="188"/>
      <c r="AL465" s="188"/>
      <c r="AM465" s="188"/>
      <c r="AN465" s="188"/>
      <c r="AO465" s="189"/>
      <c r="AP465" s="188"/>
      <c r="AQ465" s="188"/>
      <c r="AR465" s="188"/>
      <c r="AS465" s="188"/>
      <c r="AT465" s="188"/>
      <c r="AU465" s="188"/>
      <c r="AV465" s="188"/>
      <c r="AW465" s="188"/>
      <c r="AX465" s="188"/>
      <c r="AY465" s="188"/>
      <c r="AZ465" s="188"/>
      <c r="BA465" s="188"/>
      <c r="BB465" s="188"/>
      <c r="BC465" s="188"/>
      <c r="BD465" s="188"/>
      <c r="BE465" s="188"/>
      <c r="BF465" s="188"/>
    </row>
    <row r="466" spans="1:58">
      <c r="A466" s="188"/>
      <c r="B466" s="189"/>
      <c r="C466" s="188"/>
      <c r="D466" s="188"/>
      <c r="E466" s="188"/>
      <c r="F466" s="188"/>
      <c r="G466" s="188"/>
      <c r="H466" s="190"/>
      <c r="I466" s="190"/>
      <c r="J466" s="190"/>
      <c r="K466" s="189"/>
      <c r="L466" s="190"/>
      <c r="M466" s="190"/>
      <c r="N466" s="190"/>
      <c r="O466" s="190"/>
      <c r="P466" s="188"/>
      <c r="Q466" s="190"/>
      <c r="R466" s="188"/>
      <c r="S466" s="188"/>
      <c r="T466" s="191"/>
      <c r="U466" s="191"/>
      <c r="V466" s="191"/>
      <c r="W466" s="189"/>
      <c r="X466" s="191"/>
      <c r="Y466" s="191"/>
      <c r="Z466" s="191"/>
      <c r="AA466" s="189"/>
      <c r="AB466" s="191"/>
      <c r="AC466" s="191"/>
      <c r="AD466" s="191"/>
      <c r="AE466" s="191"/>
      <c r="AF466" s="191"/>
      <c r="AG466" s="191"/>
      <c r="AH466" s="188"/>
      <c r="AI466" s="191"/>
      <c r="AJ466" s="188"/>
      <c r="AK466" s="188"/>
      <c r="AL466" s="188"/>
      <c r="AM466" s="188"/>
      <c r="AN466" s="188"/>
      <c r="AO466" s="189"/>
      <c r="AP466" s="188"/>
      <c r="AQ466" s="188"/>
      <c r="AR466" s="188"/>
      <c r="AS466" s="188"/>
      <c r="AT466" s="188"/>
      <c r="AU466" s="188"/>
      <c r="AV466" s="188"/>
      <c r="AW466" s="188"/>
      <c r="AX466" s="188"/>
      <c r="AY466" s="188"/>
      <c r="AZ466" s="188"/>
      <c r="BA466" s="188"/>
      <c r="BB466" s="188"/>
      <c r="BC466" s="188"/>
      <c r="BD466" s="188"/>
      <c r="BE466" s="188"/>
      <c r="BF466" s="188"/>
    </row>
    <row r="467" spans="1:58">
      <c r="A467" s="188"/>
      <c r="B467" s="189"/>
      <c r="C467" s="188"/>
      <c r="D467" s="188"/>
      <c r="E467" s="188"/>
      <c r="F467" s="188"/>
      <c r="G467" s="188"/>
      <c r="H467" s="190"/>
      <c r="I467" s="190"/>
      <c r="J467" s="190"/>
      <c r="K467" s="189"/>
      <c r="L467" s="190"/>
      <c r="M467" s="190"/>
      <c r="N467" s="190"/>
      <c r="O467" s="190"/>
      <c r="P467" s="188"/>
      <c r="Q467" s="190"/>
      <c r="R467" s="188"/>
      <c r="S467" s="188"/>
      <c r="T467" s="191"/>
      <c r="U467" s="191"/>
      <c r="V467" s="191"/>
      <c r="W467" s="189"/>
      <c r="X467" s="191"/>
      <c r="Y467" s="191"/>
      <c r="Z467" s="191"/>
      <c r="AA467" s="189"/>
      <c r="AB467" s="191"/>
      <c r="AC467" s="191"/>
      <c r="AD467" s="191"/>
      <c r="AE467" s="191"/>
      <c r="AF467" s="191"/>
      <c r="AG467" s="191"/>
      <c r="AH467" s="188"/>
      <c r="AI467" s="191"/>
      <c r="AJ467" s="188"/>
      <c r="AK467" s="188"/>
      <c r="AL467" s="188"/>
      <c r="AM467" s="188"/>
      <c r="AN467" s="188"/>
      <c r="AO467" s="189"/>
      <c r="AP467" s="188"/>
      <c r="AQ467" s="188"/>
      <c r="AR467" s="188"/>
      <c r="AS467" s="188"/>
      <c r="AT467" s="188"/>
      <c r="AU467" s="188"/>
      <c r="AV467" s="188"/>
      <c r="AW467" s="188"/>
      <c r="AX467" s="188"/>
      <c r="AY467" s="188"/>
      <c r="AZ467" s="188"/>
      <c r="BA467" s="188"/>
      <c r="BB467" s="188"/>
      <c r="BC467" s="188"/>
      <c r="BD467" s="188"/>
      <c r="BE467" s="188"/>
      <c r="BF467" s="188"/>
    </row>
    <row r="468" spans="1:58">
      <c r="A468" s="188"/>
      <c r="B468" s="189"/>
      <c r="C468" s="188"/>
      <c r="D468" s="188"/>
      <c r="E468" s="188"/>
      <c r="F468" s="188"/>
      <c r="G468" s="188"/>
      <c r="H468" s="190"/>
      <c r="I468" s="190"/>
      <c r="J468" s="190"/>
      <c r="K468" s="189"/>
      <c r="L468" s="190"/>
      <c r="M468" s="190"/>
      <c r="N468" s="190"/>
      <c r="O468" s="190"/>
      <c r="P468" s="188"/>
      <c r="Q468" s="190"/>
      <c r="R468" s="188"/>
      <c r="S468" s="188"/>
      <c r="T468" s="191"/>
      <c r="U468" s="191"/>
      <c r="V468" s="191"/>
      <c r="W468" s="189"/>
      <c r="X468" s="191"/>
      <c r="Y468" s="191"/>
      <c r="Z468" s="191"/>
      <c r="AA468" s="189"/>
      <c r="AB468" s="191"/>
      <c r="AC468" s="191"/>
      <c r="AD468" s="191"/>
      <c r="AE468" s="191"/>
      <c r="AF468" s="191"/>
      <c r="AG468" s="191"/>
      <c r="AH468" s="188"/>
      <c r="AI468" s="191"/>
      <c r="AJ468" s="188"/>
      <c r="AK468" s="188"/>
      <c r="AL468" s="188"/>
      <c r="AM468" s="188"/>
      <c r="AN468" s="188"/>
      <c r="AO468" s="189"/>
      <c r="AP468" s="188"/>
      <c r="AQ468" s="188"/>
      <c r="AR468" s="188"/>
      <c r="AS468" s="188"/>
      <c r="AT468" s="188"/>
      <c r="AU468" s="188"/>
      <c r="AV468" s="188"/>
      <c r="AW468" s="188"/>
      <c r="AX468" s="188"/>
      <c r="AY468" s="188"/>
      <c r="AZ468" s="188"/>
      <c r="BA468" s="188"/>
      <c r="BB468" s="188"/>
      <c r="BC468" s="188"/>
      <c r="BD468" s="188"/>
      <c r="BE468" s="188"/>
      <c r="BF468" s="188"/>
    </row>
    <row r="469" spans="1:58">
      <c r="A469" s="188"/>
      <c r="B469" s="189"/>
      <c r="C469" s="188"/>
      <c r="D469" s="188"/>
      <c r="E469" s="188"/>
      <c r="F469" s="188"/>
      <c r="G469" s="188"/>
      <c r="H469" s="190"/>
      <c r="I469" s="190"/>
      <c r="J469" s="190"/>
      <c r="K469" s="189"/>
      <c r="L469" s="190"/>
      <c r="M469" s="190"/>
      <c r="N469" s="190"/>
      <c r="O469" s="190"/>
      <c r="P469" s="188"/>
      <c r="Q469" s="190"/>
      <c r="R469" s="188"/>
      <c r="S469" s="188"/>
      <c r="T469" s="191"/>
      <c r="U469" s="191"/>
      <c r="V469" s="191"/>
      <c r="W469" s="189"/>
      <c r="X469" s="191"/>
      <c r="Y469" s="191"/>
      <c r="Z469" s="191"/>
      <c r="AA469" s="189"/>
      <c r="AB469" s="191"/>
      <c r="AC469" s="191"/>
      <c r="AD469" s="191"/>
      <c r="AE469" s="191"/>
      <c r="AF469" s="191"/>
      <c r="AG469" s="191"/>
      <c r="AH469" s="188"/>
      <c r="AI469" s="191"/>
      <c r="AJ469" s="188"/>
      <c r="AK469" s="188"/>
      <c r="AL469" s="188"/>
      <c r="AM469" s="188"/>
      <c r="AN469" s="188"/>
      <c r="AO469" s="189"/>
      <c r="AP469" s="188"/>
      <c r="AQ469" s="188"/>
      <c r="AR469" s="188"/>
      <c r="AS469" s="188"/>
      <c r="AT469" s="188"/>
      <c r="AU469" s="188"/>
      <c r="AV469" s="188"/>
      <c r="AW469" s="188"/>
      <c r="AX469" s="188"/>
      <c r="AY469" s="188"/>
      <c r="AZ469" s="188"/>
      <c r="BA469" s="188"/>
      <c r="BB469" s="188"/>
      <c r="BC469" s="188"/>
      <c r="BD469" s="188"/>
      <c r="BE469" s="188"/>
      <c r="BF469" s="188"/>
    </row>
    <row r="470" spans="1:58">
      <c r="A470" s="188"/>
      <c r="B470" s="189"/>
      <c r="C470" s="188"/>
      <c r="D470" s="188"/>
      <c r="E470" s="188"/>
      <c r="F470" s="188"/>
      <c r="G470" s="188"/>
      <c r="H470" s="190"/>
      <c r="I470" s="190"/>
      <c r="J470" s="190"/>
      <c r="K470" s="189"/>
      <c r="L470" s="190"/>
      <c r="M470" s="190"/>
      <c r="N470" s="190"/>
      <c r="O470" s="190"/>
      <c r="P470" s="188"/>
      <c r="Q470" s="190"/>
      <c r="R470" s="188"/>
      <c r="S470" s="188"/>
      <c r="T470" s="191"/>
      <c r="U470" s="191"/>
      <c r="V470" s="191"/>
      <c r="W470" s="189"/>
      <c r="X470" s="191"/>
      <c r="Y470" s="191"/>
      <c r="Z470" s="191"/>
      <c r="AA470" s="189"/>
      <c r="AB470" s="191"/>
      <c r="AC470" s="191"/>
      <c r="AD470" s="191"/>
      <c r="AE470" s="191"/>
      <c r="AF470" s="191"/>
      <c r="AG470" s="191"/>
      <c r="AH470" s="188"/>
      <c r="AI470" s="191"/>
      <c r="AJ470" s="188"/>
      <c r="AK470" s="188"/>
      <c r="AL470" s="188"/>
      <c r="AM470" s="188"/>
      <c r="AN470" s="188"/>
      <c r="AO470" s="189"/>
      <c r="AP470" s="188"/>
      <c r="AQ470" s="188"/>
      <c r="AR470" s="188"/>
      <c r="AS470" s="188"/>
      <c r="AT470" s="188"/>
      <c r="AU470" s="188"/>
      <c r="AV470" s="188"/>
      <c r="AW470" s="188"/>
      <c r="AX470" s="188"/>
      <c r="AY470" s="188"/>
      <c r="AZ470" s="188"/>
      <c r="BA470" s="188"/>
      <c r="BB470" s="188"/>
      <c r="BC470" s="188"/>
      <c r="BD470" s="188"/>
      <c r="BE470" s="188"/>
      <c r="BF470" s="188"/>
    </row>
    <row r="471" spans="1:58">
      <c r="A471" s="188"/>
      <c r="B471" s="189"/>
      <c r="C471" s="188"/>
      <c r="D471" s="188"/>
      <c r="E471" s="188"/>
      <c r="F471" s="188"/>
      <c r="G471" s="188"/>
      <c r="H471" s="190"/>
      <c r="I471" s="190"/>
      <c r="J471" s="190"/>
      <c r="K471" s="189"/>
      <c r="L471" s="190"/>
      <c r="M471" s="190"/>
      <c r="N471" s="190"/>
      <c r="O471" s="190"/>
      <c r="P471" s="188"/>
      <c r="Q471" s="190"/>
      <c r="R471" s="188"/>
      <c r="S471" s="188"/>
      <c r="T471" s="191"/>
      <c r="U471" s="191"/>
      <c r="V471" s="191"/>
      <c r="W471" s="189"/>
      <c r="X471" s="191"/>
      <c r="Y471" s="191"/>
      <c r="Z471" s="191"/>
      <c r="AA471" s="189"/>
      <c r="AB471" s="191"/>
      <c r="AC471" s="191"/>
      <c r="AD471" s="191"/>
      <c r="AE471" s="191"/>
      <c r="AF471" s="191"/>
      <c r="AG471" s="191"/>
      <c r="AH471" s="188"/>
      <c r="AI471" s="191"/>
      <c r="AJ471" s="188"/>
      <c r="AK471" s="188"/>
      <c r="AL471" s="188"/>
      <c r="AM471" s="188"/>
      <c r="AN471" s="188"/>
      <c r="AO471" s="189"/>
      <c r="AP471" s="188"/>
      <c r="AQ471" s="188"/>
      <c r="AR471" s="188"/>
      <c r="AS471" s="188"/>
      <c r="AT471" s="188"/>
      <c r="AU471" s="188"/>
      <c r="AV471" s="188"/>
      <c r="AW471" s="188"/>
      <c r="AX471" s="188"/>
      <c r="AY471" s="188"/>
      <c r="AZ471" s="188"/>
      <c r="BA471" s="188"/>
      <c r="BB471" s="188"/>
      <c r="BC471" s="188"/>
      <c r="BD471" s="188"/>
      <c r="BE471" s="188"/>
      <c r="BF471" s="188"/>
    </row>
    <row r="472" spans="1:58">
      <c r="A472" s="188"/>
      <c r="B472" s="189"/>
      <c r="C472" s="188"/>
      <c r="D472" s="188"/>
      <c r="E472" s="188"/>
      <c r="F472" s="188"/>
      <c r="G472" s="188"/>
      <c r="H472" s="190"/>
      <c r="I472" s="190"/>
      <c r="J472" s="190"/>
      <c r="K472" s="189"/>
      <c r="L472" s="190"/>
      <c r="M472" s="190"/>
      <c r="N472" s="190"/>
      <c r="O472" s="190"/>
      <c r="P472" s="188"/>
      <c r="Q472" s="190"/>
      <c r="R472" s="188"/>
      <c r="S472" s="188"/>
      <c r="T472" s="191"/>
      <c r="U472" s="191"/>
      <c r="V472" s="191"/>
      <c r="W472" s="189"/>
      <c r="X472" s="191"/>
      <c r="Y472" s="191"/>
      <c r="Z472" s="191"/>
      <c r="AA472" s="189"/>
      <c r="AB472" s="191"/>
      <c r="AC472" s="191"/>
      <c r="AD472" s="191"/>
      <c r="AE472" s="191"/>
      <c r="AF472" s="191"/>
      <c r="AG472" s="191"/>
      <c r="AH472" s="188"/>
      <c r="AI472" s="191"/>
      <c r="AJ472" s="188"/>
      <c r="AK472" s="188"/>
      <c r="AL472" s="188"/>
      <c r="AM472" s="188"/>
      <c r="AN472" s="188"/>
      <c r="AO472" s="189"/>
      <c r="AP472" s="188"/>
      <c r="AQ472" s="188"/>
      <c r="AR472" s="188"/>
      <c r="AS472" s="188"/>
      <c r="AT472" s="188"/>
      <c r="AU472" s="188"/>
      <c r="AV472" s="188"/>
      <c r="AW472" s="188"/>
      <c r="AX472" s="188"/>
      <c r="AY472" s="188"/>
      <c r="AZ472" s="188"/>
      <c r="BA472" s="188"/>
      <c r="BB472" s="188"/>
      <c r="BC472" s="188"/>
      <c r="BD472" s="188"/>
      <c r="BE472" s="188"/>
      <c r="BF472" s="188"/>
    </row>
    <row r="473" spans="1:58">
      <c r="A473" s="188"/>
      <c r="B473" s="189"/>
      <c r="C473" s="188"/>
      <c r="D473" s="188"/>
      <c r="E473" s="188"/>
      <c r="F473" s="188"/>
      <c r="G473" s="188"/>
      <c r="H473" s="190"/>
      <c r="I473" s="190"/>
      <c r="J473" s="190"/>
      <c r="K473" s="189"/>
      <c r="L473" s="190"/>
      <c r="M473" s="190"/>
      <c r="N473" s="190"/>
      <c r="O473" s="190"/>
      <c r="P473" s="188"/>
      <c r="Q473" s="190"/>
      <c r="R473" s="188"/>
      <c r="S473" s="188"/>
      <c r="T473" s="191"/>
      <c r="U473" s="191"/>
      <c r="V473" s="191"/>
      <c r="W473" s="189"/>
      <c r="X473" s="191"/>
      <c r="Y473" s="191"/>
      <c r="Z473" s="191"/>
      <c r="AA473" s="189"/>
      <c r="AB473" s="191"/>
      <c r="AC473" s="191"/>
      <c r="AD473" s="191"/>
      <c r="AE473" s="191"/>
      <c r="AF473" s="191"/>
      <c r="AG473" s="191"/>
      <c r="AH473" s="188"/>
      <c r="AI473" s="191"/>
      <c r="AJ473" s="188"/>
      <c r="AK473" s="188"/>
      <c r="AL473" s="188"/>
      <c r="AM473" s="188"/>
      <c r="AN473" s="188"/>
      <c r="AO473" s="189"/>
      <c r="AP473" s="188"/>
      <c r="AQ473" s="188"/>
      <c r="AR473" s="188"/>
      <c r="AS473" s="188"/>
      <c r="AT473" s="188"/>
      <c r="AU473" s="188"/>
      <c r="AV473" s="188"/>
      <c r="AW473" s="188"/>
      <c r="AX473" s="188"/>
      <c r="AY473" s="188"/>
      <c r="AZ473" s="188"/>
      <c r="BA473" s="188"/>
      <c r="BB473" s="188"/>
      <c r="BC473" s="188"/>
      <c r="BD473" s="188"/>
      <c r="BE473" s="188"/>
      <c r="BF473" s="188"/>
    </row>
    <row r="474" spans="1:58">
      <c r="A474" s="188"/>
      <c r="B474" s="189"/>
      <c r="C474" s="188"/>
      <c r="D474" s="188"/>
      <c r="E474" s="188"/>
      <c r="F474" s="188"/>
      <c r="G474" s="188"/>
      <c r="H474" s="190"/>
      <c r="I474" s="190"/>
      <c r="J474" s="190"/>
      <c r="K474" s="189"/>
      <c r="L474" s="190"/>
      <c r="M474" s="190"/>
      <c r="N474" s="190"/>
      <c r="O474" s="190"/>
      <c r="P474" s="188"/>
      <c r="Q474" s="190"/>
      <c r="R474" s="188"/>
      <c r="S474" s="188"/>
      <c r="T474" s="191"/>
      <c r="U474" s="191"/>
      <c r="V474" s="191"/>
      <c r="W474" s="189"/>
      <c r="X474" s="191"/>
      <c r="Y474" s="191"/>
      <c r="Z474" s="191"/>
      <c r="AA474" s="189"/>
      <c r="AB474" s="191"/>
      <c r="AC474" s="191"/>
      <c r="AD474" s="191"/>
      <c r="AE474" s="191"/>
      <c r="AF474" s="191"/>
      <c r="AG474" s="191"/>
      <c r="AH474" s="188"/>
      <c r="AI474" s="191"/>
      <c r="AJ474" s="188"/>
      <c r="AK474" s="188"/>
      <c r="AL474" s="188"/>
      <c r="AM474" s="188"/>
      <c r="AN474" s="188"/>
      <c r="AO474" s="189"/>
      <c r="AP474" s="188"/>
      <c r="AQ474" s="188"/>
      <c r="AR474" s="188"/>
      <c r="AS474" s="188"/>
      <c r="AT474" s="188"/>
      <c r="AU474" s="188"/>
      <c r="AV474" s="188"/>
      <c r="AW474" s="188"/>
      <c r="AX474" s="188"/>
      <c r="AY474" s="188"/>
      <c r="AZ474" s="188"/>
      <c r="BA474" s="188"/>
      <c r="BB474" s="188"/>
      <c r="BC474" s="188"/>
      <c r="BD474" s="188"/>
      <c r="BE474" s="188"/>
      <c r="BF474" s="188"/>
    </row>
    <row r="475" spans="1:58">
      <c r="A475" s="188"/>
      <c r="B475" s="189"/>
      <c r="C475" s="188"/>
      <c r="D475" s="188"/>
      <c r="E475" s="188"/>
      <c r="F475" s="188"/>
      <c r="G475" s="188"/>
      <c r="H475" s="190"/>
      <c r="I475" s="190"/>
      <c r="J475" s="190"/>
      <c r="K475" s="189"/>
      <c r="L475" s="190"/>
      <c r="M475" s="190"/>
      <c r="N475" s="190"/>
      <c r="O475" s="190"/>
      <c r="P475" s="188"/>
      <c r="Q475" s="190"/>
      <c r="R475" s="188"/>
      <c r="S475" s="188"/>
      <c r="T475" s="191"/>
      <c r="U475" s="191"/>
      <c r="V475" s="191"/>
      <c r="W475" s="189"/>
      <c r="X475" s="191"/>
      <c r="Y475" s="191"/>
      <c r="Z475" s="191"/>
      <c r="AA475" s="189"/>
      <c r="AB475" s="191"/>
      <c r="AC475" s="191"/>
      <c r="AD475" s="191"/>
      <c r="AE475" s="191"/>
      <c r="AF475" s="191"/>
      <c r="AG475" s="191"/>
      <c r="AH475" s="188"/>
      <c r="AI475" s="191"/>
      <c r="AJ475" s="188"/>
      <c r="AK475" s="188"/>
      <c r="AL475" s="188"/>
      <c r="AM475" s="188"/>
      <c r="AN475" s="188"/>
      <c r="AO475" s="189"/>
      <c r="AP475" s="188"/>
      <c r="AQ475" s="188"/>
      <c r="AR475" s="188"/>
      <c r="AS475" s="188"/>
      <c r="AT475" s="188"/>
      <c r="AU475" s="188"/>
      <c r="AV475" s="188"/>
      <c r="AW475" s="188"/>
      <c r="AX475" s="188"/>
      <c r="AY475" s="188"/>
      <c r="AZ475" s="188"/>
      <c r="BA475" s="188"/>
      <c r="BB475" s="188"/>
      <c r="BC475" s="188"/>
      <c r="BD475" s="188"/>
      <c r="BE475" s="188"/>
      <c r="BF475" s="188"/>
    </row>
    <row r="476" spans="1:58">
      <c r="A476" s="188"/>
      <c r="B476" s="189"/>
      <c r="C476" s="188"/>
      <c r="D476" s="188"/>
      <c r="E476" s="188"/>
      <c r="F476" s="188"/>
      <c r="G476" s="188"/>
      <c r="H476" s="190"/>
      <c r="I476" s="190"/>
      <c r="J476" s="190"/>
      <c r="K476" s="189"/>
      <c r="L476" s="190"/>
      <c r="M476" s="190"/>
      <c r="N476" s="190"/>
      <c r="O476" s="190"/>
      <c r="P476" s="188"/>
      <c r="Q476" s="190"/>
      <c r="R476" s="188"/>
      <c r="S476" s="188"/>
      <c r="T476" s="191"/>
      <c r="U476" s="191"/>
      <c r="V476" s="191"/>
      <c r="W476" s="189"/>
      <c r="X476" s="191"/>
      <c r="Y476" s="191"/>
      <c r="Z476" s="191"/>
      <c r="AA476" s="189"/>
      <c r="AB476" s="191"/>
      <c r="AC476" s="191"/>
      <c r="AD476" s="191"/>
      <c r="AE476" s="191"/>
      <c r="AF476" s="191"/>
      <c r="AG476" s="191"/>
      <c r="AH476" s="188"/>
      <c r="AI476" s="191"/>
      <c r="AJ476" s="188"/>
      <c r="AK476" s="188"/>
      <c r="AL476" s="188"/>
      <c r="AM476" s="188"/>
      <c r="AN476" s="188"/>
      <c r="AO476" s="189"/>
      <c r="AP476" s="188"/>
      <c r="AQ476" s="188"/>
      <c r="AR476" s="188"/>
      <c r="AS476" s="188"/>
      <c r="AT476" s="188"/>
      <c r="AU476" s="188"/>
      <c r="AV476" s="188"/>
      <c r="AW476" s="188"/>
      <c r="AX476" s="188"/>
      <c r="AY476" s="188"/>
      <c r="AZ476" s="188"/>
      <c r="BA476" s="188"/>
      <c r="BB476" s="188"/>
      <c r="BC476" s="188"/>
      <c r="BD476" s="188"/>
      <c r="BE476" s="188"/>
      <c r="BF476" s="188"/>
    </row>
    <row r="477" spans="1:58">
      <c r="A477" s="188"/>
      <c r="B477" s="189"/>
      <c r="C477" s="188"/>
      <c r="D477" s="188"/>
      <c r="E477" s="188"/>
      <c r="F477" s="188"/>
      <c r="G477" s="188"/>
      <c r="H477" s="190"/>
      <c r="I477" s="190"/>
      <c r="J477" s="190"/>
      <c r="K477" s="189"/>
      <c r="L477" s="190"/>
      <c r="M477" s="190"/>
      <c r="N477" s="190"/>
      <c r="O477" s="190"/>
      <c r="P477" s="188"/>
      <c r="Q477" s="190"/>
      <c r="R477" s="188"/>
      <c r="S477" s="188"/>
      <c r="T477" s="191"/>
      <c r="U477" s="191"/>
      <c r="V477" s="191"/>
      <c r="W477" s="189"/>
      <c r="X477" s="191"/>
      <c r="Y477" s="191"/>
      <c r="Z477" s="191"/>
      <c r="AA477" s="189"/>
      <c r="AB477" s="191"/>
      <c r="AC477" s="191"/>
      <c r="AD477" s="191"/>
      <c r="AE477" s="191"/>
      <c r="AF477" s="191"/>
      <c r="AG477" s="191"/>
      <c r="AH477" s="188"/>
      <c r="AI477" s="191"/>
      <c r="AJ477" s="188"/>
      <c r="AK477" s="188"/>
      <c r="AL477" s="188"/>
      <c r="AM477" s="188"/>
      <c r="AN477" s="188"/>
      <c r="AO477" s="189"/>
      <c r="AP477" s="188"/>
      <c r="AQ477" s="188"/>
      <c r="AR477" s="188"/>
      <c r="AS477" s="188"/>
      <c r="AT477" s="188"/>
      <c r="AU477" s="188"/>
      <c r="AV477" s="188"/>
      <c r="AW477" s="188"/>
      <c r="AX477" s="188"/>
      <c r="AY477" s="188"/>
      <c r="AZ477" s="188"/>
      <c r="BA477" s="188"/>
      <c r="BB477" s="188"/>
      <c r="BC477" s="188"/>
      <c r="BD477" s="188"/>
      <c r="BE477" s="188"/>
      <c r="BF477" s="188"/>
    </row>
    <row r="478" spans="1:58">
      <c r="A478" s="188"/>
      <c r="B478" s="189"/>
      <c r="C478" s="188"/>
      <c r="D478" s="188"/>
      <c r="E478" s="188"/>
      <c r="F478" s="188"/>
      <c r="G478" s="188"/>
      <c r="H478" s="190"/>
      <c r="I478" s="190"/>
      <c r="J478" s="190"/>
      <c r="K478" s="189"/>
      <c r="L478" s="190"/>
      <c r="M478" s="190"/>
      <c r="N478" s="190"/>
      <c r="O478" s="190"/>
      <c r="P478" s="188"/>
      <c r="Q478" s="190"/>
      <c r="R478" s="188"/>
      <c r="S478" s="188"/>
      <c r="T478" s="191"/>
      <c r="U478" s="191"/>
      <c r="V478" s="191"/>
      <c r="W478" s="189"/>
      <c r="X478" s="191"/>
      <c r="Y478" s="191"/>
      <c r="Z478" s="191"/>
      <c r="AA478" s="189"/>
      <c r="AB478" s="191"/>
      <c r="AC478" s="191"/>
      <c r="AD478" s="191"/>
      <c r="AE478" s="191"/>
      <c r="AF478" s="191"/>
      <c r="AG478" s="191"/>
      <c r="AH478" s="188"/>
      <c r="AI478" s="191"/>
      <c r="AJ478" s="188"/>
      <c r="AK478" s="188"/>
      <c r="AL478" s="188"/>
      <c r="AM478" s="188"/>
      <c r="AN478" s="188"/>
      <c r="AO478" s="189"/>
      <c r="AP478" s="188"/>
      <c r="AQ478" s="188"/>
      <c r="AR478" s="188"/>
      <c r="AS478" s="188"/>
      <c r="AT478" s="188"/>
      <c r="AU478" s="188"/>
      <c r="AV478" s="188"/>
      <c r="AW478" s="188"/>
      <c r="AX478" s="188"/>
      <c r="AY478" s="188"/>
      <c r="AZ478" s="188"/>
      <c r="BA478" s="188"/>
      <c r="BB478" s="188"/>
      <c r="BC478" s="188"/>
      <c r="BD478" s="188"/>
      <c r="BE478" s="188"/>
      <c r="BF478" s="188"/>
    </row>
    <row r="479" spans="1:58">
      <c r="A479" s="188"/>
      <c r="B479" s="189"/>
      <c r="C479" s="188"/>
      <c r="D479" s="188"/>
      <c r="E479" s="188"/>
      <c r="F479" s="188"/>
      <c r="G479" s="188"/>
      <c r="H479" s="190"/>
      <c r="I479" s="190"/>
      <c r="J479" s="190"/>
      <c r="K479" s="189"/>
      <c r="L479" s="190"/>
      <c r="M479" s="190"/>
      <c r="N479" s="190"/>
      <c r="O479" s="190"/>
      <c r="P479" s="188"/>
      <c r="Q479" s="190"/>
      <c r="R479" s="188"/>
      <c r="S479" s="188"/>
      <c r="T479" s="191"/>
      <c r="U479" s="191"/>
      <c r="V479" s="191"/>
      <c r="W479" s="189"/>
      <c r="X479" s="191"/>
      <c r="Y479" s="191"/>
      <c r="Z479" s="191"/>
      <c r="AA479" s="189"/>
      <c r="AB479" s="191"/>
      <c r="AC479" s="191"/>
      <c r="AD479" s="191"/>
      <c r="AE479" s="191"/>
      <c r="AF479" s="191"/>
      <c r="AG479" s="191"/>
      <c r="AH479" s="188"/>
      <c r="AI479" s="191"/>
      <c r="AJ479" s="188"/>
      <c r="AK479" s="188"/>
      <c r="AL479" s="188"/>
      <c r="AM479" s="188"/>
      <c r="AN479" s="188"/>
      <c r="AO479" s="189"/>
      <c r="AP479" s="188"/>
      <c r="AQ479" s="188"/>
      <c r="AR479" s="188"/>
      <c r="AS479" s="188"/>
      <c r="AT479" s="188"/>
      <c r="AU479" s="188"/>
      <c r="AV479" s="188"/>
      <c r="AW479" s="188"/>
      <c r="AX479" s="188"/>
      <c r="AY479" s="188"/>
      <c r="AZ479" s="188"/>
      <c r="BA479" s="188"/>
      <c r="BB479" s="188"/>
      <c r="BC479" s="188"/>
      <c r="BD479" s="188"/>
      <c r="BE479" s="188"/>
      <c r="BF479" s="188"/>
    </row>
    <row r="480" spans="1:58">
      <c r="A480" s="188"/>
      <c r="B480" s="189"/>
      <c r="C480" s="188"/>
      <c r="D480" s="188"/>
      <c r="E480" s="188"/>
      <c r="F480" s="188"/>
      <c r="G480" s="188"/>
      <c r="H480" s="190"/>
      <c r="I480" s="190"/>
      <c r="J480" s="190"/>
      <c r="K480" s="189"/>
      <c r="L480" s="190"/>
      <c r="M480" s="190"/>
      <c r="N480" s="190"/>
      <c r="O480" s="190"/>
      <c r="P480" s="188"/>
      <c r="Q480" s="190"/>
      <c r="R480" s="188"/>
      <c r="S480" s="188"/>
      <c r="T480" s="191"/>
      <c r="U480" s="191"/>
      <c r="V480" s="191"/>
      <c r="W480" s="189"/>
      <c r="X480" s="191"/>
      <c r="Y480" s="191"/>
      <c r="Z480" s="191"/>
      <c r="AA480" s="189"/>
      <c r="AB480" s="191"/>
      <c r="AC480" s="191"/>
      <c r="AD480" s="191"/>
      <c r="AE480" s="191"/>
      <c r="AF480" s="191"/>
      <c r="AG480" s="191"/>
      <c r="AH480" s="188"/>
      <c r="AI480" s="191"/>
      <c r="AJ480" s="188"/>
      <c r="AK480" s="188"/>
      <c r="AL480" s="188"/>
      <c r="AM480" s="188"/>
      <c r="AN480" s="188"/>
      <c r="AO480" s="189"/>
      <c r="AP480" s="188"/>
      <c r="AQ480" s="188"/>
      <c r="AR480" s="188"/>
      <c r="AS480" s="188"/>
      <c r="AT480" s="188"/>
      <c r="AU480" s="188"/>
      <c r="AV480" s="188"/>
      <c r="AW480" s="188"/>
      <c r="AX480" s="188"/>
      <c r="AY480" s="188"/>
      <c r="AZ480" s="188"/>
      <c r="BA480" s="188"/>
      <c r="BB480" s="188"/>
      <c r="BC480" s="188"/>
      <c r="BD480" s="188"/>
      <c r="BE480" s="188"/>
      <c r="BF480" s="188"/>
    </row>
    <row r="481" spans="1:58">
      <c r="A481" s="188"/>
      <c r="B481" s="189"/>
      <c r="C481" s="188"/>
      <c r="D481" s="188"/>
      <c r="E481" s="188"/>
      <c r="F481" s="188"/>
      <c r="G481" s="188"/>
      <c r="H481" s="190"/>
      <c r="I481" s="190"/>
      <c r="J481" s="190"/>
      <c r="K481" s="189"/>
      <c r="L481" s="190"/>
      <c r="M481" s="190"/>
      <c r="N481" s="190"/>
      <c r="O481" s="190"/>
      <c r="P481" s="188"/>
      <c r="Q481" s="190"/>
      <c r="R481" s="188"/>
      <c r="S481" s="188"/>
      <c r="T481" s="191"/>
      <c r="U481" s="191"/>
      <c r="V481" s="191"/>
      <c r="W481" s="189"/>
      <c r="X481" s="191"/>
      <c r="Y481" s="191"/>
      <c r="Z481" s="191"/>
      <c r="AA481" s="189"/>
      <c r="AB481" s="191"/>
      <c r="AC481" s="191"/>
      <c r="AD481" s="191"/>
      <c r="AE481" s="191"/>
      <c r="AF481" s="191"/>
      <c r="AG481" s="191"/>
      <c r="AH481" s="188"/>
      <c r="AI481" s="191"/>
      <c r="AJ481" s="188"/>
      <c r="AK481" s="188"/>
      <c r="AL481" s="188"/>
      <c r="AM481" s="188"/>
      <c r="AN481" s="188"/>
      <c r="AO481" s="189"/>
      <c r="AP481" s="188"/>
      <c r="AQ481" s="188"/>
      <c r="AR481" s="188"/>
      <c r="AS481" s="188"/>
      <c r="AT481" s="188"/>
      <c r="AU481" s="188"/>
      <c r="AV481" s="188"/>
      <c r="AW481" s="188"/>
      <c r="AX481" s="188"/>
      <c r="AY481" s="188"/>
      <c r="AZ481" s="188"/>
      <c r="BA481" s="188"/>
      <c r="BB481" s="188"/>
      <c r="BC481" s="188"/>
      <c r="BD481" s="188"/>
      <c r="BE481" s="188"/>
      <c r="BF481" s="188"/>
    </row>
    <row r="482" spans="1:58">
      <c r="A482" s="188"/>
      <c r="B482" s="189"/>
      <c r="C482" s="188"/>
      <c r="D482" s="188"/>
      <c r="E482" s="188"/>
      <c r="F482" s="188"/>
      <c r="G482" s="188"/>
      <c r="H482" s="190"/>
      <c r="I482" s="190"/>
      <c r="J482" s="190"/>
      <c r="K482" s="189"/>
      <c r="L482" s="190"/>
      <c r="M482" s="190"/>
      <c r="N482" s="190"/>
      <c r="O482" s="190"/>
      <c r="P482" s="188"/>
      <c r="Q482" s="190"/>
      <c r="R482" s="188"/>
      <c r="S482" s="188"/>
      <c r="T482" s="191"/>
      <c r="U482" s="191"/>
      <c r="V482" s="191"/>
      <c r="W482" s="189"/>
      <c r="X482" s="191"/>
      <c r="Y482" s="191"/>
      <c r="Z482" s="191"/>
      <c r="AA482" s="189"/>
      <c r="AB482" s="191"/>
      <c r="AC482" s="191"/>
      <c r="AD482" s="191"/>
      <c r="AE482" s="191"/>
      <c r="AF482" s="191"/>
      <c r="AG482" s="191"/>
      <c r="AH482" s="188"/>
      <c r="AI482" s="191"/>
      <c r="AJ482" s="188"/>
      <c r="AK482" s="188"/>
      <c r="AL482" s="188"/>
      <c r="AM482" s="188"/>
      <c r="AN482" s="188"/>
      <c r="AO482" s="189"/>
      <c r="AP482" s="188"/>
      <c r="AQ482" s="188"/>
      <c r="AR482" s="188"/>
      <c r="AS482" s="188"/>
      <c r="AT482" s="188"/>
      <c r="AU482" s="188"/>
      <c r="AV482" s="188"/>
      <c r="AW482" s="188"/>
      <c r="AX482" s="188"/>
      <c r="AY482" s="188"/>
      <c r="AZ482" s="188"/>
      <c r="BA482" s="188"/>
      <c r="BB482" s="188"/>
      <c r="BC482" s="188"/>
      <c r="BD482" s="188"/>
      <c r="BE482" s="188"/>
      <c r="BF482" s="188"/>
    </row>
    <row r="483" spans="1:58">
      <c r="A483" s="188"/>
      <c r="B483" s="189"/>
      <c r="C483" s="188"/>
      <c r="D483" s="188"/>
      <c r="E483" s="188"/>
      <c r="F483" s="188"/>
      <c r="G483" s="188"/>
      <c r="H483" s="190"/>
      <c r="I483" s="190"/>
      <c r="J483" s="190"/>
      <c r="K483" s="189"/>
      <c r="L483" s="190"/>
      <c r="M483" s="190"/>
      <c r="N483" s="190"/>
      <c r="O483" s="190"/>
      <c r="P483" s="188"/>
      <c r="Q483" s="190"/>
      <c r="R483" s="188"/>
      <c r="S483" s="188"/>
      <c r="T483" s="191"/>
      <c r="U483" s="191"/>
      <c r="V483" s="191"/>
      <c r="W483" s="189"/>
      <c r="X483" s="191"/>
      <c r="Y483" s="191"/>
      <c r="Z483" s="191"/>
      <c r="AA483" s="189"/>
      <c r="AB483" s="191"/>
      <c r="AC483" s="191"/>
      <c r="AD483" s="191"/>
      <c r="AE483" s="191"/>
      <c r="AF483" s="191"/>
      <c r="AG483" s="191"/>
      <c r="AH483" s="188"/>
      <c r="AI483" s="191"/>
      <c r="AJ483" s="188"/>
      <c r="AK483" s="188"/>
      <c r="AL483" s="188"/>
      <c r="AM483" s="188"/>
      <c r="AN483" s="188"/>
      <c r="AO483" s="189"/>
      <c r="AP483" s="188"/>
      <c r="AQ483" s="188"/>
      <c r="AR483" s="188"/>
      <c r="AS483" s="188"/>
      <c r="AT483" s="188"/>
      <c r="AU483" s="188"/>
      <c r="AV483" s="188"/>
      <c r="AW483" s="188"/>
      <c r="AX483" s="188"/>
      <c r="AY483" s="188"/>
      <c r="AZ483" s="188"/>
      <c r="BA483" s="188"/>
      <c r="BB483" s="188"/>
      <c r="BC483" s="188"/>
      <c r="BD483" s="188"/>
      <c r="BE483" s="188"/>
      <c r="BF483" s="188"/>
    </row>
    <row r="484" spans="1:58">
      <c r="A484" s="188"/>
      <c r="B484" s="189"/>
      <c r="C484" s="188"/>
      <c r="D484" s="188"/>
      <c r="E484" s="188"/>
      <c r="F484" s="188"/>
      <c r="G484" s="188"/>
      <c r="H484" s="190"/>
      <c r="I484" s="190"/>
      <c r="J484" s="190"/>
      <c r="K484" s="189"/>
      <c r="L484" s="190"/>
      <c r="M484" s="190"/>
      <c r="N484" s="190"/>
      <c r="O484" s="190"/>
      <c r="P484" s="188"/>
      <c r="Q484" s="190"/>
      <c r="R484" s="188"/>
      <c r="S484" s="188"/>
      <c r="T484" s="191"/>
      <c r="U484" s="191"/>
      <c r="V484" s="191"/>
      <c r="W484" s="189"/>
      <c r="X484" s="191"/>
      <c r="Y484" s="191"/>
      <c r="Z484" s="191"/>
      <c r="AA484" s="189"/>
      <c r="AB484" s="191"/>
      <c r="AC484" s="191"/>
      <c r="AD484" s="191"/>
      <c r="AE484" s="191"/>
      <c r="AF484" s="191"/>
      <c r="AG484" s="191"/>
      <c r="AH484" s="188"/>
      <c r="AI484" s="191"/>
      <c r="AJ484" s="188"/>
      <c r="AK484" s="188"/>
      <c r="AL484" s="188"/>
      <c r="AM484" s="188"/>
      <c r="AN484" s="188"/>
      <c r="AO484" s="189"/>
      <c r="AP484" s="188"/>
      <c r="AQ484" s="188"/>
      <c r="AR484" s="188"/>
      <c r="AS484" s="188"/>
      <c r="AT484" s="188"/>
      <c r="AU484" s="188"/>
      <c r="AV484" s="188"/>
      <c r="AW484" s="188"/>
      <c r="AX484" s="188"/>
      <c r="AY484" s="188"/>
      <c r="AZ484" s="188"/>
      <c r="BA484" s="188"/>
      <c r="BB484" s="188"/>
      <c r="BC484" s="188"/>
      <c r="BD484" s="188"/>
      <c r="BE484" s="188"/>
      <c r="BF484" s="188"/>
    </row>
    <row r="485" spans="1:58">
      <c r="A485" s="188"/>
      <c r="B485" s="189"/>
      <c r="C485" s="188"/>
      <c r="D485" s="188"/>
      <c r="E485" s="188"/>
      <c r="F485" s="188"/>
      <c r="G485" s="188"/>
      <c r="H485" s="190"/>
      <c r="I485" s="190"/>
      <c r="J485" s="190"/>
      <c r="K485" s="189"/>
      <c r="L485" s="190"/>
      <c r="M485" s="190"/>
      <c r="N485" s="190"/>
      <c r="O485" s="190"/>
      <c r="P485" s="188"/>
      <c r="Q485" s="190"/>
      <c r="R485" s="188"/>
      <c r="S485" s="188"/>
      <c r="T485" s="191"/>
      <c r="U485" s="191"/>
      <c r="V485" s="191"/>
      <c r="W485" s="189"/>
      <c r="X485" s="191"/>
      <c r="Y485" s="191"/>
      <c r="Z485" s="191"/>
      <c r="AA485" s="189"/>
      <c r="AB485" s="191"/>
      <c r="AC485" s="191"/>
      <c r="AD485" s="191"/>
      <c r="AE485" s="191"/>
      <c r="AF485" s="191"/>
      <c r="AG485" s="191"/>
      <c r="AH485" s="188"/>
      <c r="AI485" s="191"/>
      <c r="AJ485" s="188"/>
      <c r="AK485" s="188"/>
      <c r="AL485" s="188"/>
      <c r="AM485" s="188"/>
      <c r="AN485" s="188"/>
      <c r="AO485" s="189"/>
      <c r="AP485" s="188"/>
      <c r="AQ485" s="188"/>
      <c r="AR485" s="188"/>
      <c r="AS485" s="188"/>
      <c r="AT485" s="188"/>
      <c r="AU485" s="188"/>
      <c r="AV485" s="188"/>
      <c r="AW485" s="188"/>
      <c r="AX485" s="188"/>
      <c r="AY485" s="188"/>
      <c r="AZ485" s="188"/>
      <c r="BA485" s="188"/>
      <c r="BB485" s="188"/>
      <c r="BC485" s="188"/>
      <c r="BD485" s="188"/>
      <c r="BE485" s="188"/>
      <c r="BF485" s="188"/>
    </row>
    <row r="486" spans="1:58">
      <c r="A486" s="188"/>
      <c r="B486" s="189"/>
      <c r="C486" s="188"/>
      <c r="D486" s="188"/>
      <c r="E486" s="188"/>
      <c r="F486" s="188"/>
      <c r="G486" s="188"/>
      <c r="H486" s="190"/>
      <c r="I486" s="190"/>
      <c r="J486" s="190"/>
      <c r="K486" s="189"/>
      <c r="L486" s="190"/>
      <c r="M486" s="190"/>
      <c r="N486" s="190"/>
      <c r="O486" s="190"/>
      <c r="P486" s="188"/>
      <c r="Q486" s="190"/>
      <c r="R486" s="188"/>
      <c r="S486" s="188"/>
      <c r="T486" s="191"/>
      <c r="U486" s="191"/>
      <c r="V486" s="191"/>
      <c r="W486" s="189"/>
      <c r="X486" s="191"/>
      <c r="Y486" s="191"/>
      <c r="Z486" s="191"/>
      <c r="AA486" s="189"/>
      <c r="AB486" s="191"/>
      <c r="AC486" s="191"/>
      <c r="AD486" s="191"/>
      <c r="AE486" s="191"/>
      <c r="AF486" s="191"/>
      <c r="AG486" s="191"/>
      <c r="AH486" s="188"/>
      <c r="AI486" s="191"/>
      <c r="AJ486" s="188"/>
      <c r="AK486" s="188"/>
      <c r="AL486" s="188"/>
      <c r="AM486" s="188"/>
      <c r="AN486" s="188"/>
      <c r="AO486" s="189"/>
      <c r="AP486" s="188"/>
      <c r="AQ486" s="188"/>
      <c r="AR486" s="188"/>
      <c r="AS486" s="188"/>
      <c r="AT486" s="188"/>
      <c r="AU486" s="188"/>
      <c r="AV486" s="188"/>
      <c r="AW486" s="188"/>
      <c r="AX486" s="188"/>
      <c r="AY486" s="188"/>
      <c r="AZ486" s="188"/>
      <c r="BA486" s="188"/>
      <c r="BB486" s="188"/>
      <c r="BC486" s="188"/>
      <c r="BD486" s="188"/>
      <c r="BE486" s="188"/>
      <c r="BF486" s="188"/>
    </row>
    <row r="487" spans="1:58">
      <c r="A487" s="188"/>
      <c r="B487" s="189"/>
      <c r="C487" s="188"/>
      <c r="D487" s="188"/>
      <c r="E487" s="188"/>
      <c r="F487" s="188"/>
      <c r="G487" s="188"/>
      <c r="H487" s="190"/>
      <c r="I487" s="190"/>
      <c r="J487" s="190"/>
      <c r="K487" s="189"/>
      <c r="L487" s="190"/>
      <c r="M487" s="190"/>
      <c r="N487" s="190"/>
      <c r="O487" s="190"/>
      <c r="P487" s="188"/>
      <c r="Q487" s="190"/>
      <c r="R487" s="188"/>
      <c r="S487" s="188"/>
      <c r="T487" s="191"/>
      <c r="U487" s="191"/>
      <c r="V487" s="191"/>
      <c r="W487" s="189"/>
      <c r="X487" s="191"/>
      <c r="Y487" s="191"/>
      <c r="Z487" s="191"/>
      <c r="AA487" s="189"/>
      <c r="AB487" s="191"/>
      <c r="AC487" s="191"/>
      <c r="AD487" s="191"/>
      <c r="AE487" s="191"/>
      <c r="AF487" s="191"/>
      <c r="AG487" s="191"/>
      <c r="AH487" s="188"/>
      <c r="AI487" s="191"/>
      <c r="AJ487" s="188"/>
      <c r="AK487" s="188"/>
      <c r="AL487" s="188"/>
      <c r="AM487" s="188"/>
      <c r="AN487" s="188"/>
      <c r="AO487" s="189"/>
      <c r="AP487" s="188"/>
      <c r="AQ487" s="188"/>
      <c r="AR487" s="188"/>
      <c r="AS487" s="188"/>
      <c r="AT487" s="188"/>
      <c r="AU487" s="188"/>
      <c r="AV487" s="188"/>
      <c r="AW487" s="188"/>
      <c r="AX487" s="188"/>
      <c r="AY487" s="188"/>
      <c r="AZ487" s="188"/>
      <c r="BA487" s="188"/>
      <c r="BB487" s="188"/>
      <c r="BC487" s="188"/>
      <c r="BD487" s="188"/>
      <c r="BE487" s="188"/>
      <c r="BF487" s="188"/>
    </row>
    <row r="488" spans="1:58">
      <c r="A488" s="188"/>
      <c r="B488" s="189"/>
      <c r="C488" s="188"/>
      <c r="D488" s="188"/>
      <c r="E488" s="188"/>
      <c r="F488" s="188"/>
      <c r="G488" s="188"/>
      <c r="H488" s="190"/>
      <c r="I488" s="190"/>
      <c r="J488" s="190"/>
      <c r="K488" s="189"/>
      <c r="L488" s="190"/>
      <c r="M488" s="190"/>
      <c r="N488" s="190"/>
      <c r="O488" s="190"/>
      <c r="P488" s="188"/>
      <c r="Q488" s="190"/>
      <c r="R488" s="188"/>
      <c r="S488" s="188"/>
      <c r="T488" s="191"/>
      <c r="U488" s="191"/>
      <c r="V488" s="191"/>
      <c r="W488" s="189"/>
      <c r="X488" s="191"/>
      <c r="Y488" s="191"/>
      <c r="Z488" s="191"/>
      <c r="AA488" s="189"/>
      <c r="AB488" s="191"/>
      <c r="AC488" s="191"/>
      <c r="AD488" s="191"/>
      <c r="AE488" s="191"/>
      <c r="AF488" s="191"/>
      <c r="AG488" s="191"/>
      <c r="AH488" s="188"/>
      <c r="AI488" s="191"/>
      <c r="AJ488" s="188"/>
      <c r="AK488" s="188"/>
      <c r="AL488" s="188"/>
      <c r="AM488" s="188"/>
      <c r="AN488" s="188"/>
      <c r="AO488" s="189"/>
      <c r="AP488" s="188"/>
      <c r="AQ488" s="188"/>
      <c r="AR488" s="188"/>
      <c r="AS488" s="188"/>
      <c r="AT488" s="188"/>
      <c r="AU488" s="188"/>
      <c r="AV488" s="188"/>
      <c r="AW488" s="188"/>
      <c r="AX488" s="188"/>
      <c r="AY488" s="188"/>
      <c r="AZ488" s="188"/>
      <c r="BA488" s="188"/>
      <c r="BB488" s="188"/>
      <c r="BC488" s="188"/>
      <c r="BD488" s="188"/>
      <c r="BE488" s="188"/>
      <c r="BF488" s="188"/>
    </row>
    <row r="489" spans="1:58">
      <c r="A489" s="188"/>
      <c r="B489" s="189"/>
      <c r="C489" s="188"/>
      <c r="D489" s="188"/>
      <c r="E489" s="188"/>
      <c r="F489" s="188"/>
      <c r="G489" s="188"/>
      <c r="H489" s="190"/>
      <c r="I489" s="190"/>
      <c r="J489" s="190"/>
      <c r="K489" s="189"/>
      <c r="L489" s="190"/>
      <c r="M489" s="190"/>
      <c r="N489" s="190"/>
      <c r="O489" s="190"/>
      <c r="P489" s="188"/>
      <c r="Q489" s="190"/>
      <c r="R489" s="188"/>
      <c r="S489" s="188"/>
      <c r="T489" s="191"/>
      <c r="U489" s="191"/>
      <c r="V489" s="191"/>
      <c r="W489" s="189"/>
      <c r="X489" s="191"/>
      <c r="Y489" s="191"/>
      <c r="Z489" s="191"/>
      <c r="AA489" s="189"/>
      <c r="AB489" s="191"/>
      <c r="AC489" s="191"/>
      <c r="AD489" s="191"/>
      <c r="AE489" s="191"/>
      <c r="AF489" s="191"/>
      <c r="AG489" s="191"/>
      <c r="AH489" s="188"/>
      <c r="AI489" s="191"/>
      <c r="AJ489" s="188"/>
      <c r="AK489" s="188"/>
      <c r="AL489" s="188"/>
      <c r="AM489" s="188"/>
      <c r="AN489" s="188"/>
      <c r="AO489" s="189"/>
      <c r="AP489" s="188"/>
      <c r="AQ489" s="188"/>
      <c r="AR489" s="188"/>
      <c r="AS489" s="188"/>
      <c r="AT489" s="188"/>
      <c r="AU489" s="188"/>
      <c r="AV489" s="188"/>
      <c r="AW489" s="188"/>
      <c r="AX489" s="188"/>
      <c r="AY489" s="188"/>
      <c r="AZ489" s="188"/>
      <c r="BA489" s="188"/>
      <c r="BB489" s="188"/>
      <c r="BC489" s="188"/>
      <c r="BD489" s="188"/>
      <c r="BE489" s="188"/>
      <c r="BF489" s="188"/>
    </row>
    <row r="490" spans="1:58">
      <c r="A490" s="188"/>
      <c r="B490" s="189"/>
      <c r="C490" s="188"/>
      <c r="D490" s="188"/>
      <c r="E490" s="188"/>
      <c r="F490" s="188"/>
      <c r="G490" s="188"/>
      <c r="H490" s="190"/>
      <c r="I490" s="190"/>
      <c r="J490" s="190"/>
      <c r="K490" s="189"/>
      <c r="L490" s="190"/>
      <c r="M490" s="190"/>
      <c r="N490" s="190"/>
      <c r="O490" s="190"/>
      <c r="P490" s="188"/>
      <c r="Q490" s="190"/>
      <c r="R490" s="188"/>
      <c r="S490" s="188"/>
      <c r="T490" s="191"/>
      <c r="U490" s="191"/>
      <c r="V490" s="191"/>
      <c r="W490" s="189"/>
      <c r="X490" s="191"/>
      <c r="Y490" s="191"/>
      <c r="Z490" s="191"/>
      <c r="AA490" s="189"/>
      <c r="AB490" s="191"/>
      <c r="AC490" s="191"/>
      <c r="AD490" s="191"/>
      <c r="AE490" s="191"/>
      <c r="AF490" s="191"/>
      <c r="AG490" s="191"/>
      <c r="AH490" s="188"/>
      <c r="AI490" s="191"/>
      <c r="AJ490" s="188"/>
      <c r="AK490" s="188"/>
      <c r="AL490" s="188"/>
      <c r="AM490" s="188"/>
      <c r="AN490" s="188"/>
      <c r="AO490" s="189"/>
      <c r="AP490" s="188"/>
      <c r="AQ490" s="188"/>
      <c r="AR490" s="188"/>
      <c r="AS490" s="188"/>
      <c r="AT490" s="188"/>
      <c r="AU490" s="188"/>
      <c r="AV490" s="188"/>
      <c r="AW490" s="188"/>
      <c r="AX490" s="188"/>
      <c r="AY490" s="188"/>
      <c r="AZ490" s="188"/>
      <c r="BA490" s="188"/>
      <c r="BB490" s="188"/>
      <c r="BC490" s="188"/>
      <c r="BD490" s="188"/>
      <c r="BE490" s="188"/>
      <c r="BF490" s="188"/>
    </row>
    <row r="491" spans="1:58">
      <c r="A491" s="188"/>
      <c r="B491" s="189"/>
      <c r="C491" s="188"/>
      <c r="D491" s="188"/>
      <c r="E491" s="188"/>
      <c r="F491" s="188"/>
      <c r="G491" s="188"/>
      <c r="H491" s="190"/>
      <c r="I491" s="190"/>
      <c r="J491" s="190"/>
      <c r="K491" s="189"/>
      <c r="L491" s="190"/>
      <c r="M491" s="190"/>
      <c r="N491" s="190"/>
      <c r="O491" s="190"/>
      <c r="P491" s="188"/>
      <c r="Q491" s="190"/>
      <c r="R491" s="188"/>
      <c r="S491" s="188"/>
      <c r="T491" s="191"/>
      <c r="U491" s="191"/>
      <c r="V491" s="191"/>
      <c r="W491" s="189"/>
      <c r="X491" s="191"/>
      <c r="Y491" s="191"/>
      <c r="Z491" s="191"/>
      <c r="AA491" s="189"/>
      <c r="AB491" s="191"/>
      <c r="AC491" s="191"/>
      <c r="AD491" s="191"/>
      <c r="AE491" s="191"/>
      <c r="AF491" s="191"/>
      <c r="AG491" s="191"/>
      <c r="AH491" s="188"/>
      <c r="AI491" s="191"/>
      <c r="AJ491" s="188"/>
      <c r="AK491" s="188"/>
      <c r="AL491" s="188"/>
      <c r="AM491" s="188"/>
      <c r="AN491" s="188"/>
      <c r="AO491" s="189"/>
      <c r="AP491" s="188"/>
      <c r="AQ491" s="188"/>
      <c r="AR491" s="188"/>
      <c r="AS491" s="188"/>
      <c r="AT491" s="188"/>
      <c r="AU491" s="188"/>
      <c r="AV491" s="188"/>
      <c r="AW491" s="188"/>
      <c r="AX491" s="188"/>
      <c r="AY491" s="188"/>
      <c r="AZ491" s="188"/>
      <c r="BA491" s="188"/>
      <c r="BB491" s="188"/>
      <c r="BC491" s="188"/>
      <c r="BD491" s="188"/>
      <c r="BE491" s="188"/>
      <c r="BF491" s="188"/>
    </row>
    <row r="492" spans="1:58">
      <c r="A492" s="188"/>
      <c r="B492" s="189"/>
      <c r="C492" s="188"/>
      <c r="D492" s="188"/>
      <c r="E492" s="188"/>
      <c r="F492" s="188"/>
      <c r="G492" s="188"/>
      <c r="H492" s="190"/>
      <c r="I492" s="190"/>
      <c r="J492" s="190"/>
      <c r="K492" s="189"/>
      <c r="L492" s="190"/>
      <c r="M492" s="190"/>
      <c r="N492" s="190"/>
      <c r="O492" s="190"/>
      <c r="P492" s="188"/>
      <c r="Q492" s="190"/>
      <c r="R492" s="188"/>
      <c r="S492" s="188"/>
      <c r="T492" s="191"/>
      <c r="U492" s="191"/>
      <c r="V492" s="191"/>
      <c r="W492" s="189"/>
      <c r="X492" s="191"/>
      <c r="Y492" s="191"/>
      <c r="Z492" s="191"/>
      <c r="AA492" s="189"/>
      <c r="AB492" s="191"/>
      <c r="AC492" s="191"/>
      <c r="AD492" s="191"/>
      <c r="AE492" s="191"/>
      <c r="AF492" s="191"/>
      <c r="AG492" s="191"/>
      <c r="AH492" s="188"/>
      <c r="AI492" s="191"/>
      <c r="AJ492" s="188"/>
      <c r="AK492" s="188"/>
      <c r="AL492" s="188"/>
      <c r="AM492" s="188"/>
      <c r="AN492" s="188"/>
      <c r="AO492" s="189"/>
      <c r="AP492" s="188"/>
      <c r="AQ492" s="188"/>
      <c r="AR492" s="188"/>
      <c r="AS492" s="188"/>
      <c r="AT492" s="188"/>
      <c r="AU492" s="188"/>
      <c r="AV492" s="188"/>
      <c r="AW492" s="188"/>
      <c r="AX492" s="188"/>
      <c r="AY492" s="188"/>
      <c r="AZ492" s="188"/>
      <c r="BA492" s="188"/>
      <c r="BB492" s="188"/>
      <c r="BC492" s="188"/>
      <c r="BD492" s="188"/>
      <c r="BE492" s="188"/>
      <c r="BF492" s="188"/>
    </row>
    <row r="493" spans="1:58">
      <c r="A493" s="188"/>
      <c r="B493" s="189"/>
      <c r="C493" s="188"/>
      <c r="D493" s="188"/>
      <c r="E493" s="188"/>
      <c r="F493" s="188"/>
      <c r="G493" s="188"/>
      <c r="H493" s="190"/>
      <c r="I493" s="190"/>
      <c r="J493" s="190"/>
      <c r="K493" s="189"/>
      <c r="L493" s="190"/>
      <c r="M493" s="190"/>
      <c r="N493" s="190"/>
      <c r="O493" s="190"/>
      <c r="P493" s="188"/>
      <c r="Q493" s="190"/>
      <c r="R493" s="188"/>
      <c r="S493" s="188"/>
      <c r="T493" s="191"/>
      <c r="U493" s="191"/>
      <c r="V493" s="191"/>
      <c r="W493" s="189"/>
      <c r="X493" s="191"/>
      <c r="Y493" s="191"/>
      <c r="Z493" s="191"/>
      <c r="AA493" s="189"/>
      <c r="AB493" s="191"/>
      <c r="AC493" s="191"/>
      <c r="AD493" s="191"/>
      <c r="AE493" s="191"/>
      <c r="AF493" s="191"/>
      <c r="AG493" s="191"/>
      <c r="AH493" s="188"/>
      <c r="AI493" s="191"/>
      <c r="AJ493" s="188"/>
      <c r="AK493" s="188"/>
      <c r="AL493" s="188"/>
      <c r="AM493" s="188"/>
      <c r="AN493" s="188"/>
      <c r="AO493" s="189"/>
      <c r="AP493" s="188"/>
      <c r="AQ493" s="188"/>
      <c r="AR493" s="188"/>
      <c r="AS493" s="188"/>
      <c r="AT493" s="188"/>
      <c r="AU493" s="188"/>
      <c r="AV493" s="188"/>
      <c r="AW493" s="188"/>
      <c r="AX493" s="188"/>
      <c r="AY493" s="188"/>
      <c r="AZ493" s="188"/>
      <c r="BA493" s="188"/>
      <c r="BB493" s="188"/>
      <c r="BC493" s="188"/>
      <c r="BD493" s="188"/>
      <c r="BE493" s="188"/>
      <c r="BF493" s="188"/>
    </row>
    <row r="494" spans="1:58">
      <c r="A494" s="188"/>
      <c r="B494" s="189"/>
      <c r="C494" s="188"/>
      <c r="D494" s="188"/>
      <c r="E494" s="188"/>
      <c r="F494" s="188"/>
      <c r="G494" s="188"/>
      <c r="H494" s="190"/>
      <c r="I494" s="190"/>
      <c r="J494" s="190"/>
      <c r="K494" s="189"/>
      <c r="L494" s="190"/>
      <c r="M494" s="190"/>
      <c r="N494" s="190"/>
      <c r="O494" s="190"/>
      <c r="P494" s="188"/>
      <c r="Q494" s="190"/>
      <c r="R494" s="188"/>
      <c r="S494" s="188"/>
      <c r="T494" s="191"/>
      <c r="U494" s="191"/>
      <c r="V494" s="191"/>
      <c r="W494" s="189"/>
      <c r="X494" s="191"/>
      <c r="Y494" s="191"/>
      <c r="Z494" s="191"/>
      <c r="AA494" s="189"/>
      <c r="AB494" s="191"/>
      <c r="AC494" s="191"/>
      <c r="AD494" s="191"/>
      <c r="AE494" s="191"/>
      <c r="AF494" s="191"/>
      <c r="AG494" s="191"/>
      <c r="AH494" s="188"/>
      <c r="AI494" s="191"/>
      <c r="AJ494" s="188"/>
      <c r="AK494" s="188"/>
      <c r="AL494" s="188"/>
      <c r="AM494" s="188"/>
      <c r="AN494" s="188"/>
      <c r="AO494" s="189"/>
      <c r="AP494" s="188"/>
      <c r="AQ494" s="188"/>
      <c r="AR494" s="188"/>
      <c r="AS494" s="188"/>
      <c r="AT494" s="188"/>
      <c r="AU494" s="188"/>
      <c r="AV494" s="188"/>
      <c r="AW494" s="188"/>
      <c r="AX494" s="188"/>
      <c r="AY494" s="188"/>
      <c r="AZ494" s="188"/>
      <c r="BA494" s="188"/>
      <c r="BB494" s="188"/>
      <c r="BC494" s="188"/>
      <c r="BD494" s="188"/>
      <c r="BE494" s="188"/>
      <c r="BF494" s="188"/>
    </row>
    <row r="495" spans="1:58">
      <c r="A495" s="188"/>
      <c r="B495" s="189"/>
      <c r="C495" s="188"/>
      <c r="D495" s="188"/>
      <c r="E495" s="188"/>
      <c r="F495" s="188"/>
      <c r="G495" s="188"/>
      <c r="H495" s="190"/>
      <c r="I495" s="190"/>
      <c r="J495" s="190"/>
      <c r="K495" s="189"/>
      <c r="L495" s="190"/>
      <c r="M495" s="190"/>
      <c r="N495" s="190"/>
      <c r="O495" s="190"/>
      <c r="P495" s="188"/>
      <c r="Q495" s="190"/>
      <c r="R495" s="188"/>
      <c r="S495" s="188"/>
      <c r="T495" s="191"/>
      <c r="U495" s="191"/>
      <c r="V495" s="191"/>
      <c r="W495" s="189"/>
      <c r="X495" s="191"/>
      <c r="Y495" s="191"/>
      <c r="Z495" s="191"/>
      <c r="AA495" s="189"/>
      <c r="AB495" s="191"/>
      <c r="AC495" s="191"/>
      <c r="AD495" s="191"/>
      <c r="AE495" s="191"/>
      <c r="AF495" s="191"/>
      <c r="AG495" s="191"/>
      <c r="AH495" s="188"/>
      <c r="AI495" s="191"/>
      <c r="AJ495" s="188"/>
      <c r="AK495" s="188"/>
      <c r="AL495" s="188"/>
      <c r="AM495" s="188"/>
      <c r="AN495" s="188"/>
      <c r="AO495" s="189"/>
      <c r="AP495" s="188"/>
      <c r="AQ495" s="188"/>
      <c r="AR495" s="188"/>
      <c r="AS495" s="188"/>
      <c r="AT495" s="188"/>
      <c r="AU495" s="188"/>
      <c r="AV495" s="188"/>
      <c r="AW495" s="188"/>
      <c r="AX495" s="188"/>
      <c r="AY495" s="188"/>
      <c r="AZ495" s="188"/>
      <c r="BA495" s="188"/>
      <c r="BB495" s="188"/>
      <c r="BC495" s="188"/>
      <c r="BD495" s="188"/>
      <c r="BE495" s="188"/>
      <c r="BF495" s="188"/>
    </row>
    <row r="496" spans="1:58">
      <c r="A496" s="188"/>
      <c r="B496" s="189"/>
      <c r="C496" s="188"/>
      <c r="D496" s="188"/>
      <c r="E496" s="188"/>
      <c r="F496" s="188"/>
      <c r="G496" s="188"/>
      <c r="H496" s="190"/>
      <c r="I496" s="190"/>
      <c r="J496" s="190"/>
      <c r="K496" s="189"/>
      <c r="L496" s="190"/>
      <c r="M496" s="190"/>
      <c r="N496" s="190"/>
      <c r="O496" s="190"/>
      <c r="P496" s="188"/>
      <c r="Q496" s="190"/>
      <c r="R496" s="188"/>
      <c r="S496" s="188"/>
      <c r="T496" s="191"/>
      <c r="U496" s="191"/>
      <c r="V496" s="191"/>
      <c r="W496" s="189"/>
      <c r="X496" s="191"/>
      <c r="Y496" s="191"/>
      <c r="Z496" s="191"/>
      <c r="AA496" s="189"/>
      <c r="AB496" s="191"/>
      <c r="AC496" s="191"/>
      <c r="AD496" s="191"/>
      <c r="AE496" s="191"/>
      <c r="AF496" s="191"/>
      <c r="AG496" s="191"/>
      <c r="AH496" s="188"/>
      <c r="AI496" s="191"/>
      <c r="AJ496" s="188"/>
      <c r="AK496" s="188"/>
      <c r="AL496" s="188"/>
      <c r="AM496" s="188"/>
      <c r="AN496" s="188"/>
      <c r="AO496" s="189"/>
      <c r="AP496" s="188"/>
      <c r="AQ496" s="188"/>
      <c r="AR496" s="188"/>
      <c r="AS496" s="188"/>
      <c r="AT496" s="188"/>
      <c r="AU496" s="188"/>
      <c r="AV496" s="188"/>
      <c r="AW496" s="188"/>
      <c r="AX496" s="188"/>
      <c r="AY496" s="188"/>
      <c r="AZ496" s="188"/>
      <c r="BA496" s="188"/>
      <c r="BB496" s="188"/>
      <c r="BC496" s="188"/>
      <c r="BD496" s="188"/>
      <c r="BE496" s="188"/>
      <c r="BF496" s="188"/>
    </row>
    <row r="497" spans="1:58">
      <c r="A497" s="188"/>
      <c r="B497" s="189"/>
      <c r="C497" s="188"/>
      <c r="D497" s="188"/>
      <c r="E497" s="188"/>
      <c r="F497" s="188"/>
      <c r="G497" s="188"/>
      <c r="H497" s="190"/>
      <c r="I497" s="190"/>
      <c r="J497" s="190"/>
      <c r="K497" s="189"/>
      <c r="L497" s="190"/>
      <c r="M497" s="190"/>
      <c r="N497" s="190"/>
      <c r="O497" s="190"/>
      <c r="P497" s="188"/>
      <c r="Q497" s="190"/>
      <c r="R497" s="188"/>
      <c r="S497" s="188"/>
      <c r="T497" s="191"/>
      <c r="U497" s="191"/>
      <c r="V497" s="191"/>
      <c r="W497" s="189"/>
      <c r="X497" s="191"/>
      <c r="Y497" s="191"/>
      <c r="Z497" s="191"/>
      <c r="AA497" s="189"/>
      <c r="AB497" s="191"/>
      <c r="AC497" s="191"/>
      <c r="AD497" s="191"/>
      <c r="AE497" s="191"/>
      <c r="AF497" s="191"/>
      <c r="AG497" s="191"/>
      <c r="AH497" s="188"/>
      <c r="AI497" s="191"/>
      <c r="AJ497" s="188"/>
      <c r="AK497" s="188"/>
      <c r="AL497" s="188"/>
      <c r="AM497" s="188"/>
      <c r="AN497" s="188"/>
      <c r="AO497" s="189"/>
      <c r="AP497" s="188"/>
      <c r="AQ497" s="188"/>
      <c r="AR497" s="188"/>
      <c r="AS497" s="188"/>
      <c r="AT497" s="188"/>
      <c r="AU497" s="188"/>
      <c r="AV497" s="188"/>
      <c r="AW497" s="188"/>
      <c r="AX497" s="188"/>
      <c r="AY497" s="188"/>
      <c r="AZ497" s="188"/>
      <c r="BA497" s="188"/>
      <c r="BB497" s="188"/>
      <c r="BC497" s="188"/>
      <c r="BD497" s="188"/>
      <c r="BE497" s="188"/>
      <c r="BF497" s="188"/>
    </row>
    <row r="498" spans="1:58">
      <c r="A498" s="188"/>
      <c r="B498" s="189"/>
      <c r="C498" s="188"/>
      <c r="D498" s="188"/>
      <c r="E498" s="188"/>
      <c r="F498" s="188"/>
      <c r="G498" s="188"/>
      <c r="H498" s="190"/>
      <c r="I498" s="190"/>
      <c r="J498" s="190"/>
      <c r="K498" s="189"/>
      <c r="L498" s="190"/>
      <c r="M498" s="190"/>
      <c r="N498" s="190"/>
      <c r="O498" s="190"/>
      <c r="P498" s="188"/>
      <c r="Q498" s="190"/>
      <c r="R498" s="188"/>
      <c r="S498" s="188"/>
      <c r="T498" s="191"/>
      <c r="U498" s="191"/>
      <c r="V498" s="191"/>
      <c r="W498" s="189"/>
      <c r="X498" s="191"/>
      <c r="Y498" s="191"/>
      <c r="Z498" s="191"/>
      <c r="AA498" s="189"/>
      <c r="AB498" s="191"/>
      <c r="AC498" s="191"/>
      <c r="AD498" s="191"/>
      <c r="AE498" s="191"/>
      <c r="AF498" s="191"/>
      <c r="AG498" s="191"/>
      <c r="AH498" s="188"/>
      <c r="AI498" s="191"/>
      <c r="AJ498" s="188"/>
      <c r="AK498" s="188"/>
      <c r="AL498" s="188"/>
      <c r="AM498" s="188"/>
      <c r="AN498" s="188"/>
      <c r="AO498" s="189"/>
      <c r="AP498" s="188"/>
      <c r="AQ498" s="188"/>
      <c r="AR498" s="188"/>
      <c r="AS498" s="188"/>
      <c r="AT498" s="188"/>
      <c r="AU498" s="188"/>
      <c r="AV498" s="188"/>
      <c r="AW498" s="188"/>
      <c r="AX498" s="188"/>
      <c r="AY498" s="188"/>
      <c r="AZ498" s="188"/>
      <c r="BA498" s="188"/>
      <c r="BB498" s="188"/>
      <c r="BC498" s="188"/>
      <c r="BD498" s="188"/>
      <c r="BE498" s="188"/>
      <c r="BF498" s="188"/>
    </row>
    <row r="499" spans="1:58">
      <c r="A499" s="188"/>
      <c r="B499" s="189"/>
      <c r="C499" s="188"/>
      <c r="D499" s="188"/>
      <c r="E499" s="188"/>
      <c r="F499" s="188"/>
      <c r="G499" s="188"/>
      <c r="H499" s="190"/>
      <c r="I499" s="190"/>
      <c r="J499" s="190"/>
      <c r="K499" s="189"/>
      <c r="L499" s="190"/>
      <c r="M499" s="190"/>
      <c r="N499" s="190"/>
      <c r="O499" s="190"/>
      <c r="P499" s="188"/>
      <c r="Q499" s="190"/>
      <c r="R499" s="188"/>
      <c r="S499" s="188"/>
      <c r="T499" s="191"/>
      <c r="U499" s="191"/>
      <c r="V499" s="191"/>
      <c r="W499" s="189"/>
      <c r="X499" s="191"/>
      <c r="Y499" s="191"/>
      <c r="Z499" s="191"/>
      <c r="AA499" s="189"/>
      <c r="AB499" s="191"/>
      <c r="AC499" s="191"/>
      <c r="AD499" s="191"/>
      <c r="AE499" s="191"/>
      <c r="AF499" s="191"/>
      <c r="AG499" s="191"/>
      <c r="AH499" s="188"/>
      <c r="AI499" s="191"/>
      <c r="AJ499" s="188"/>
      <c r="AK499" s="188"/>
      <c r="AL499" s="188"/>
      <c r="AM499" s="188"/>
      <c r="AN499" s="188"/>
      <c r="AO499" s="189"/>
      <c r="AP499" s="188"/>
      <c r="AQ499" s="188"/>
      <c r="AR499" s="188"/>
      <c r="AS499" s="188"/>
      <c r="AT499" s="188"/>
      <c r="AU499" s="188"/>
      <c r="AV499" s="188"/>
      <c r="AW499" s="188"/>
      <c r="AX499" s="188"/>
      <c r="AY499" s="188"/>
      <c r="AZ499" s="188"/>
      <c r="BA499" s="188"/>
      <c r="BB499" s="188"/>
      <c r="BC499" s="188"/>
      <c r="BD499" s="188"/>
      <c r="BE499" s="188"/>
      <c r="BF499" s="188"/>
    </row>
    <row r="500" spans="1:58">
      <c r="A500" s="188"/>
      <c r="B500" s="189"/>
      <c r="C500" s="188"/>
      <c r="D500" s="188"/>
      <c r="E500" s="188"/>
      <c r="F500" s="188"/>
      <c r="G500" s="188"/>
      <c r="H500" s="190"/>
      <c r="I500" s="190"/>
      <c r="J500" s="190"/>
      <c r="K500" s="189"/>
      <c r="L500" s="190"/>
      <c r="M500" s="190"/>
      <c r="N500" s="190"/>
      <c r="O500" s="190"/>
      <c r="P500" s="188"/>
      <c r="Q500" s="190"/>
      <c r="R500" s="188"/>
      <c r="S500" s="188"/>
      <c r="T500" s="191"/>
      <c r="U500" s="191"/>
      <c r="V500" s="191"/>
      <c r="W500" s="189"/>
      <c r="X500" s="191"/>
      <c r="Y500" s="191"/>
      <c r="Z500" s="191"/>
      <c r="AA500" s="189"/>
      <c r="AB500" s="191"/>
      <c r="AC500" s="191"/>
      <c r="AD500" s="191"/>
      <c r="AE500" s="191"/>
      <c r="AF500" s="191"/>
      <c r="AG500" s="191"/>
      <c r="AH500" s="188"/>
      <c r="AI500" s="191"/>
      <c r="AJ500" s="188"/>
      <c r="AK500" s="188"/>
      <c r="AL500" s="188"/>
      <c r="AM500" s="188"/>
      <c r="AN500" s="188"/>
      <c r="AO500" s="189"/>
      <c r="AP500" s="188"/>
      <c r="AQ500" s="188"/>
      <c r="AR500" s="188"/>
      <c r="AS500" s="188"/>
      <c r="AT500" s="188"/>
      <c r="AU500" s="188"/>
      <c r="AV500" s="188"/>
      <c r="AW500" s="188"/>
      <c r="AX500" s="188"/>
      <c r="AY500" s="188"/>
      <c r="AZ500" s="188"/>
      <c r="BA500" s="188"/>
      <c r="BB500" s="188"/>
      <c r="BC500" s="188"/>
      <c r="BD500" s="188"/>
      <c r="BE500" s="188"/>
      <c r="BF500" s="188"/>
    </row>
    <row r="501" spans="1:58">
      <c r="A501" s="188"/>
      <c r="B501" s="189"/>
      <c r="C501" s="188"/>
      <c r="D501" s="188"/>
      <c r="E501" s="188"/>
      <c r="F501" s="188"/>
      <c r="G501" s="188"/>
      <c r="H501" s="190"/>
      <c r="I501" s="190"/>
      <c r="J501" s="190"/>
      <c r="K501" s="189"/>
      <c r="L501" s="190"/>
      <c r="M501" s="190"/>
      <c r="N501" s="190"/>
      <c r="O501" s="190"/>
      <c r="P501" s="188"/>
      <c r="Q501" s="190"/>
      <c r="R501" s="188"/>
      <c r="S501" s="188"/>
      <c r="T501" s="191"/>
      <c r="U501" s="191"/>
      <c r="V501" s="191"/>
      <c r="W501" s="189"/>
      <c r="X501" s="191"/>
      <c r="Y501" s="191"/>
      <c r="Z501" s="191"/>
      <c r="AA501" s="189"/>
      <c r="AB501" s="191"/>
      <c r="AC501" s="191"/>
      <c r="AD501" s="191"/>
      <c r="AE501" s="191"/>
      <c r="AF501" s="191"/>
      <c r="AG501" s="191"/>
      <c r="AH501" s="188"/>
      <c r="AI501" s="191"/>
      <c r="AJ501" s="188"/>
      <c r="AK501" s="188"/>
      <c r="AL501" s="188"/>
      <c r="AM501" s="188"/>
      <c r="AN501" s="188"/>
      <c r="AO501" s="189"/>
      <c r="AP501" s="188"/>
      <c r="AQ501" s="188"/>
      <c r="AR501" s="188"/>
      <c r="AS501" s="188"/>
      <c r="AT501" s="188"/>
      <c r="AU501" s="188"/>
      <c r="AV501" s="188"/>
      <c r="AW501" s="188"/>
      <c r="AX501" s="188"/>
      <c r="AY501" s="188"/>
      <c r="AZ501" s="188"/>
      <c r="BA501" s="188"/>
      <c r="BB501" s="188"/>
      <c r="BC501" s="188"/>
      <c r="BD501" s="188"/>
      <c r="BE501" s="188"/>
      <c r="BF501" s="188"/>
    </row>
    <row r="502" spans="1:58">
      <c r="A502" s="188"/>
      <c r="B502" s="189"/>
      <c r="C502" s="188"/>
      <c r="D502" s="188"/>
      <c r="E502" s="188"/>
      <c r="F502" s="188"/>
      <c r="G502" s="188"/>
      <c r="H502" s="190"/>
      <c r="I502" s="190"/>
      <c r="J502" s="190"/>
      <c r="K502" s="189"/>
      <c r="L502" s="190"/>
      <c r="M502" s="190"/>
      <c r="N502" s="190"/>
      <c r="O502" s="190"/>
      <c r="P502" s="188"/>
      <c r="Q502" s="190"/>
      <c r="R502" s="188"/>
      <c r="S502" s="188"/>
      <c r="T502" s="191"/>
      <c r="U502" s="191"/>
      <c r="V502" s="191"/>
      <c r="W502" s="189"/>
      <c r="X502" s="191"/>
      <c r="Y502" s="191"/>
      <c r="Z502" s="191"/>
      <c r="AA502" s="189"/>
      <c r="AB502" s="191"/>
      <c r="AC502" s="191"/>
      <c r="AD502" s="191"/>
      <c r="AE502" s="191"/>
      <c r="AF502" s="191"/>
      <c r="AG502" s="191"/>
      <c r="AH502" s="188"/>
      <c r="AI502" s="191"/>
      <c r="AJ502" s="188"/>
      <c r="AK502" s="188"/>
      <c r="AL502" s="188"/>
      <c r="AM502" s="188"/>
      <c r="AN502" s="188"/>
      <c r="AO502" s="189"/>
      <c r="AP502" s="188"/>
      <c r="AQ502" s="188"/>
      <c r="AR502" s="188"/>
      <c r="AS502" s="188"/>
      <c r="AT502" s="188"/>
      <c r="AU502" s="188"/>
      <c r="AV502" s="188"/>
      <c r="AW502" s="188"/>
      <c r="AX502" s="188"/>
      <c r="AY502" s="188"/>
      <c r="AZ502" s="188"/>
      <c r="BA502" s="188"/>
      <c r="BB502" s="188"/>
      <c r="BC502" s="188"/>
      <c r="BD502" s="188"/>
      <c r="BE502" s="188"/>
      <c r="BF502" s="188"/>
    </row>
    <row r="503" spans="1:58">
      <c r="A503" s="188"/>
      <c r="B503" s="189"/>
      <c r="C503" s="188"/>
      <c r="D503" s="188"/>
      <c r="E503" s="188"/>
      <c r="F503" s="188"/>
      <c r="G503" s="188"/>
      <c r="H503" s="190"/>
      <c r="I503" s="190"/>
      <c r="J503" s="190"/>
      <c r="K503" s="189"/>
      <c r="L503" s="190"/>
      <c r="M503" s="190"/>
      <c r="N503" s="190"/>
      <c r="O503" s="190"/>
      <c r="P503" s="188"/>
      <c r="Q503" s="190"/>
      <c r="R503" s="188"/>
      <c r="S503" s="188"/>
      <c r="T503" s="191"/>
      <c r="U503" s="191"/>
      <c r="V503" s="191"/>
      <c r="W503" s="189"/>
      <c r="X503" s="191"/>
      <c r="Y503" s="191"/>
      <c r="Z503" s="191"/>
      <c r="AA503" s="189"/>
      <c r="AB503" s="191"/>
      <c r="AC503" s="191"/>
      <c r="AD503" s="191"/>
      <c r="AE503" s="191"/>
      <c r="AF503" s="191"/>
      <c r="AG503" s="191"/>
      <c r="AH503" s="188"/>
      <c r="AI503" s="191"/>
      <c r="AJ503" s="188"/>
      <c r="AK503" s="188"/>
      <c r="AL503" s="188"/>
      <c r="AM503" s="188"/>
      <c r="AN503" s="188"/>
      <c r="AO503" s="189"/>
      <c r="AP503" s="188"/>
      <c r="AQ503" s="188"/>
      <c r="AR503" s="188"/>
      <c r="AS503" s="188"/>
      <c r="AT503" s="188"/>
      <c r="AU503" s="188"/>
      <c r="AV503" s="188"/>
      <c r="AW503" s="188"/>
      <c r="AX503" s="188"/>
      <c r="AY503" s="188"/>
      <c r="AZ503" s="188"/>
      <c r="BA503" s="188"/>
      <c r="BB503" s="188"/>
      <c r="BC503" s="188"/>
      <c r="BD503" s="188"/>
      <c r="BE503" s="188"/>
      <c r="BF503" s="188"/>
    </row>
    <row r="504" spans="1:58">
      <c r="A504" s="188"/>
      <c r="B504" s="189"/>
      <c r="C504" s="188"/>
      <c r="D504" s="188"/>
      <c r="E504" s="188"/>
      <c r="F504" s="188"/>
      <c r="G504" s="188"/>
      <c r="H504" s="190"/>
      <c r="I504" s="190"/>
      <c r="J504" s="190"/>
      <c r="K504" s="189"/>
      <c r="L504" s="190"/>
      <c r="M504" s="190"/>
      <c r="N504" s="190"/>
      <c r="O504" s="190"/>
      <c r="P504" s="188"/>
      <c r="Q504" s="190"/>
      <c r="R504" s="188"/>
      <c r="S504" s="188"/>
      <c r="T504" s="191"/>
      <c r="U504" s="191"/>
      <c r="V504" s="191"/>
      <c r="W504" s="189"/>
      <c r="X504" s="191"/>
      <c r="Y504" s="191"/>
      <c r="Z504" s="191"/>
      <c r="AA504" s="189"/>
      <c r="AB504" s="191"/>
      <c r="AC504" s="191"/>
      <c r="AD504" s="191"/>
      <c r="AE504" s="191"/>
      <c r="AF504" s="191"/>
      <c r="AG504" s="191"/>
      <c r="AH504" s="188"/>
      <c r="AI504" s="191"/>
      <c r="AJ504" s="188"/>
      <c r="AK504" s="188"/>
      <c r="AL504" s="188"/>
      <c r="AM504" s="188"/>
      <c r="AN504" s="188"/>
      <c r="AO504" s="189"/>
      <c r="AP504" s="188"/>
      <c r="AQ504" s="188"/>
      <c r="AR504" s="188"/>
      <c r="AS504" s="188"/>
      <c r="AT504" s="188"/>
      <c r="AU504" s="188"/>
      <c r="AV504" s="188"/>
      <c r="AW504" s="188"/>
      <c r="AX504" s="188"/>
      <c r="AY504" s="188"/>
      <c r="AZ504" s="188"/>
      <c r="BA504" s="188"/>
      <c r="BB504" s="188"/>
      <c r="BC504" s="188"/>
      <c r="BD504" s="188"/>
      <c r="BE504" s="188"/>
      <c r="BF504" s="188"/>
    </row>
    <row r="505" spans="1:58">
      <c r="A505" s="188"/>
      <c r="B505" s="189"/>
      <c r="C505" s="188"/>
      <c r="D505" s="188"/>
      <c r="E505" s="188"/>
      <c r="F505" s="188"/>
      <c r="G505" s="188"/>
      <c r="H505" s="190"/>
      <c r="I505" s="190"/>
      <c r="J505" s="190"/>
      <c r="K505" s="189"/>
      <c r="L505" s="190"/>
      <c r="M505" s="190"/>
      <c r="N505" s="190"/>
      <c r="O505" s="190"/>
      <c r="P505" s="188"/>
      <c r="Q505" s="190"/>
      <c r="R505" s="188"/>
      <c r="S505" s="188"/>
      <c r="T505" s="191"/>
      <c r="U505" s="191"/>
      <c r="V505" s="191"/>
      <c r="W505" s="189"/>
      <c r="X505" s="191"/>
      <c r="Y505" s="191"/>
      <c r="Z505" s="191"/>
      <c r="AA505" s="189"/>
      <c r="AB505" s="191"/>
      <c r="AC505" s="191"/>
      <c r="AD505" s="191"/>
      <c r="AE505" s="191"/>
      <c r="AF505" s="191"/>
      <c r="AG505" s="191"/>
      <c r="AH505" s="188"/>
      <c r="AI505" s="191"/>
      <c r="AJ505" s="188"/>
      <c r="AK505" s="188"/>
      <c r="AL505" s="188"/>
      <c r="AM505" s="188"/>
      <c r="AN505" s="188"/>
      <c r="AO505" s="189"/>
      <c r="AP505" s="188"/>
      <c r="AQ505" s="188"/>
      <c r="AR505" s="188"/>
      <c r="AS505" s="188"/>
      <c r="AT505" s="188"/>
      <c r="AU505" s="188"/>
      <c r="AV505" s="188"/>
      <c r="AW505" s="188"/>
      <c r="AX505" s="188"/>
      <c r="AY505" s="188"/>
      <c r="AZ505" s="188"/>
      <c r="BA505" s="188"/>
      <c r="BB505" s="188"/>
      <c r="BC505" s="188"/>
      <c r="BD505" s="188"/>
      <c r="BE505" s="188"/>
      <c r="BF505" s="188"/>
    </row>
    <row r="506" spans="1:58">
      <c r="A506" s="188"/>
      <c r="B506" s="189"/>
      <c r="C506" s="188"/>
      <c r="D506" s="188"/>
      <c r="E506" s="188"/>
      <c r="F506" s="188"/>
      <c r="G506" s="188"/>
      <c r="H506" s="190"/>
      <c r="I506" s="190"/>
      <c r="J506" s="190"/>
      <c r="K506" s="189"/>
      <c r="L506" s="190"/>
      <c r="M506" s="190"/>
      <c r="N506" s="190"/>
      <c r="O506" s="190"/>
      <c r="P506" s="188"/>
      <c r="Q506" s="190"/>
      <c r="R506" s="188"/>
      <c r="S506" s="188"/>
      <c r="T506" s="191"/>
      <c r="U506" s="191"/>
      <c r="V506" s="191"/>
      <c r="W506" s="189"/>
      <c r="X506" s="191"/>
      <c r="Y506" s="191"/>
      <c r="Z506" s="191"/>
      <c r="AA506" s="189"/>
      <c r="AB506" s="191"/>
      <c r="AC506" s="191"/>
      <c r="AD506" s="191"/>
      <c r="AE506" s="191"/>
      <c r="AF506" s="191"/>
      <c r="AG506" s="191"/>
      <c r="AH506" s="188"/>
      <c r="AI506" s="191"/>
      <c r="AJ506" s="188"/>
      <c r="AK506" s="188"/>
      <c r="AL506" s="188"/>
      <c r="AM506" s="188"/>
      <c r="AN506" s="188"/>
      <c r="AO506" s="189"/>
      <c r="AP506" s="188"/>
      <c r="AQ506" s="188"/>
      <c r="AR506" s="188"/>
      <c r="AS506" s="188"/>
      <c r="AT506" s="188"/>
      <c r="AU506" s="188"/>
      <c r="AV506" s="188"/>
      <c r="AW506" s="188"/>
      <c r="AX506" s="188"/>
      <c r="AY506" s="188"/>
      <c r="AZ506" s="188"/>
      <c r="BA506" s="188"/>
      <c r="BB506" s="188"/>
      <c r="BC506" s="188"/>
      <c r="BD506" s="188"/>
      <c r="BE506" s="188"/>
      <c r="BF506" s="188"/>
    </row>
    <row r="507" spans="1:58">
      <c r="A507" s="188"/>
      <c r="B507" s="189"/>
      <c r="C507" s="188"/>
      <c r="D507" s="188"/>
      <c r="E507" s="188"/>
      <c r="F507" s="188"/>
      <c r="G507" s="188"/>
      <c r="H507" s="190"/>
      <c r="I507" s="190"/>
      <c r="J507" s="190"/>
      <c r="K507" s="189"/>
      <c r="L507" s="190"/>
      <c r="M507" s="190"/>
      <c r="N507" s="190"/>
      <c r="O507" s="190"/>
      <c r="P507" s="188"/>
      <c r="Q507" s="190"/>
      <c r="R507" s="188"/>
      <c r="S507" s="188"/>
      <c r="T507" s="191"/>
      <c r="U507" s="191"/>
      <c r="V507" s="191"/>
      <c r="W507" s="189"/>
      <c r="X507" s="191"/>
      <c r="Y507" s="191"/>
      <c r="Z507" s="191"/>
      <c r="AA507" s="189"/>
      <c r="AB507" s="191"/>
      <c r="AC507" s="191"/>
      <c r="AD507" s="191"/>
      <c r="AE507" s="191"/>
      <c r="AF507" s="191"/>
      <c r="AG507" s="191"/>
      <c r="AH507" s="188"/>
      <c r="AI507" s="191"/>
      <c r="AJ507" s="188"/>
      <c r="AK507" s="188"/>
      <c r="AL507" s="188"/>
      <c r="AM507" s="188"/>
      <c r="AN507" s="188"/>
      <c r="AO507" s="189"/>
      <c r="AP507" s="188"/>
      <c r="AQ507" s="188"/>
      <c r="AR507" s="188"/>
      <c r="AS507" s="188"/>
      <c r="AT507" s="188"/>
      <c r="AU507" s="188"/>
      <c r="AV507" s="188"/>
      <c r="AW507" s="188"/>
      <c r="AX507" s="188"/>
      <c r="AY507" s="188"/>
      <c r="AZ507" s="188"/>
      <c r="BA507" s="188"/>
      <c r="BB507" s="188"/>
      <c r="BC507" s="188"/>
      <c r="BD507" s="188"/>
      <c r="BE507" s="188"/>
      <c r="BF507" s="188"/>
    </row>
    <row r="508" spans="1:58">
      <c r="A508" s="188"/>
      <c r="B508" s="189"/>
      <c r="C508" s="188"/>
      <c r="D508" s="188"/>
      <c r="E508" s="188"/>
      <c r="F508" s="188"/>
      <c r="G508" s="188"/>
      <c r="H508" s="190"/>
      <c r="I508" s="190"/>
      <c r="J508" s="190"/>
      <c r="K508" s="189"/>
      <c r="L508" s="190"/>
      <c r="M508" s="190"/>
      <c r="N508" s="190"/>
      <c r="O508" s="190"/>
      <c r="P508" s="188"/>
      <c r="Q508" s="190"/>
      <c r="R508" s="188"/>
      <c r="S508" s="188"/>
      <c r="T508" s="191"/>
      <c r="U508" s="191"/>
      <c r="V508" s="191"/>
      <c r="W508" s="189"/>
      <c r="X508" s="191"/>
      <c r="Y508" s="191"/>
      <c r="Z508" s="191"/>
      <c r="AA508" s="189"/>
      <c r="AB508" s="191"/>
      <c r="AC508" s="191"/>
      <c r="AD508" s="191"/>
      <c r="AE508" s="191"/>
      <c r="AF508" s="191"/>
      <c r="AG508" s="191"/>
      <c r="AH508" s="188"/>
      <c r="AI508" s="191"/>
      <c r="AJ508" s="188"/>
      <c r="AK508" s="188"/>
      <c r="AL508" s="188"/>
      <c r="AM508" s="188"/>
      <c r="AN508" s="188"/>
      <c r="AO508" s="189"/>
      <c r="AP508" s="188"/>
      <c r="AQ508" s="188"/>
      <c r="AR508" s="188"/>
      <c r="AS508" s="188"/>
      <c r="AT508" s="188"/>
      <c r="AU508" s="188"/>
      <c r="AV508" s="188"/>
      <c r="AW508" s="188"/>
      <c r="AX508" s="188"/>
      <c r="AY508" s="188"/>
      <c r="AZ508" s="188"/>
      <c r="BA508" s="188"/>
      <c r="BB508" s="188"/>
      <c r="BC508" s="188"/>
      <c r="BD508" s="188"/>
      <c r="BE508" s="188"/>
      <c r="BF508" s="188"/>
    </row>
    <row r="509" spans="1:58">
      <c r="A509" s="188"/>
      <c r="B509" s="189"/>
      <c r="C509" s="188"/>
      <c r="D509" s="188"/>
      <c r="E509" s="188"/>
      <c r="F509" s="188"/>
      <c r="G509" s="188"/>
      <c r="H509" s="190"/>
      <c r="I509" s="190"/>
      <c r="J509" s="190"/>
      <c r="K509" s="189"/>
      <c r="L509" s="190"/>
      <c r="M509" s="190"/>
      <c r="N509" s="190"/>
      <c r="O509" s="190"/>
      <c r="P509" s="188"/>
      <c r="Q509" s="190"/>
      <c r="R509" s="188"/>
      <c r="S509" s="188"/>
      <c r="T509" s="191"/>
      <c r="U509" s="191"/>
      <c r="V509" s="191"/>
      <c r="W509" s="189"/>
      <c r="X509" s="191"/>
      <c r="Y509" s="191"/>
      <c r="Z509" s="191"/>
      <c r="AA509" s="189"/>
      <c r="AB509" s="191"/>
      <c r="AC509" s="191"/>
      <c r="AD509" s="191"/>
      <c r="AE509" s="191"/>
      <c r="AF509" s="191"/>
      <c r="AG509" s="191"/>
      <c r="AH509" s="188"/>
      <c r="AI509" s="191"/>
      <c r="AJ509" s="188"/>
      <c r="AK509" s="188"/>
      <c r="AL509" s="188"/>
      <c r="AM509" s="188"/>
      <c r="AN509" s="188"/>
      <c r="AO509" s="189"/>
      <c r="AP509" s="188"/>
      <c r="AQ509" s="188"/>
      <c r="AR509" s="188"/>
      <c r="AS509" s="188"/>
      <c r="AT509" s="188"/>
      <c r="AU509" s="188"/>
      <c r="AV509" s="188"/>
      <c r="AW509" s="188"/>
      <c r="AX509" s="188"/>
      <c r="AY509" s="188"/>
      <c r="AZ509" s="188"/>
      <c r="BA509" s="188"/>
      <c r="BB509" s="188"/>
      <c r="BC509" s="188"/>
      <c r="BD509" s="188"/>
      <c r="BE509" s="188"/>
      <c r="BF509" s="188"/>
    </row>
    <row r="510" spans="1:58">
      <c r="A510" s="188"/>
      <c r="B510" s="189"/>
      <c r="C510" s="188"/>
      <c r="D510" s="188"/>
      <c r="E510" s="188"/>
      <c r="F510" s="188"/>
      <c r="G510" s="188"/>
      <c r="H510" s="190"/>
      <c r="I510" s="190"/>
      <c r="J510" s="190"/>
      <c r="K510" s="189"/>
      <c r="L510" s="190"/>
      <c r="M510" s="190"/>
      <c r="N510" s="190"/>
      <c r="O510" s="190"/>
      <c r="P510" s="188"/>
      <c r="Q510" s="190"/>
      <c r="R510" s="188"/>
      <c r="S510" s="188"/>
      <c r="T510" s="191"/>
      <c r="U510" s="191"/>
      <c r="V510" s="191"/>
      <c r="W510" s="189"/>
      <c r="X510" s="191"/>
      <c r="Y510" s="191"/>
      <c r="Z510" s="191"/>
      <c r="AA510" s="189"/>
      <c r="AB510" s="191"/>
      <c r="AC510" s="191"/>
      <c r="AD510" s="191"/>
      <c r="AE510" s="191"/>
      <c r="AF510" s="191"/>
      <c r="AG510" s="191"/>
      <c r="AH510" s="188"/>
      <c r="AI510" s="191"/>
      <c r="AJ510" s="188"/>
      <c r="AK510" s="188"/>
      <c r="AL510" s="188"/>
      <c r="AM510" s="188"/>
      <c r="AN510" s="188"/>
      <c r="AO510" s="189"/>
      <c r="AP510" s="188"/>
      <c r="AQ510" s="188"/>
      <c r="AR510" s="188"/>
      <c r="AS510" s="188"/>
      <c r="AT510" s="188"/>
      <c r="AU510" s="188"/>
      <c r="AV510" s="188"/>
      <c r="AW510" s="188"/>
      <c r="AX510" s="188"/>
      <c r="AY510" s="188"/>
      <c r="AZ510" s="188"/>
      <c r="BA510" s="188"/>
      <c r="BB510" s="188"/>
      <c r="BC510" s="188"/>
      <c r="BD510" s="188"/>
      <c r="BE510" s="188"/>
      <c r="BF510" s="188"/>
    </row>
    <row r="511" spans="1:58">
      <c r="A511" s="188"/>
      <c r="B511" s="189"/>
      <c r="C511" s="188"/>
      <c r="D511" s="188"/>
      <c r="E511" s="188"/>
      <c r="F511" s="188"/>
      <c r="G511" s="188"/>
      <c r="H511" s="190"/>
      <c r="I511" s="190"/>
      <c r="J511" s="190"/>
      <c r="K511" s="189"/>
      <c r="L511" s="190"/>
      <c r="M511" s="190"/>
      <c r="N511" s="190"/>
      <c r="O511" s="190"/>
      <c r="P511" s="188"/>
      <c r="Q511" s="190"/>
      <c r="R511" s="188"/>
      <c r="S511" s="188"/>
      <c r="T511" s="191"/>
      <c r="U511" s="191"/>
      <c r="V511" s="191"/>
      <c r="W511" s="189"/>
      <c r="X511" s="191"/>
      <c r="Y511" s="191"/>
      <c r="Z511" s="191"/>
      <c r="AA511" s="189"/>
      <c r="AB511" s="191"/>
      <c r="AC511" s="191"/>
      <c r="AD511" s="191"/>
      <c r="AE511" s="191"/>
      <c r="AF511" s="191"/>
      <c r="AG511" s="191"/>
      <c r="AH511" s="188"/>
      <c r="AI511" s="191"/>
      <c r="AJ511" s="188"/>
      <c r="AK511" s="188"/>
      <c r="AL511" s="188"/>
      <c r="AM511" s="188"/>
      <c r="AN511" s="188"/>
      <c r="AO511" s="189"/>
      <c r="AP511" s="188"/>
      <c r="AQ511" s="188"/>
      <c r="AR511" s="188"/>
      <c r="AS511" s="188"/>
      <c r="AT511" s="188"/>
      <c r="AU511" s="188"/>
      <c r="AV511" s="188"/>
      <c r="AW511" s="188"/>
      <c r="AX511" s="188"/>
      <c r="AY511" s="188"/>
      <c r="AZ511" s="188"/>
      <c r="BA511" s="188"/>
      <c r="BB511" s="188"/>
      <c r="BC511" s="188"/>
      <c r="BD511" s="188"/>
      <c r="BE511" s="188"/>
      <c r="BF511" s="188"/>
    </row>
    <row r="512" spans="1:58">
      <c r="A512" s="188"/>
      <c r="B512" s="189"/>
      <c r="C512" s="188"/>
      <c r="D512" s="188"/>
      <c r="E512" s="188"/>
      <c r="F512" s="188"/>
      <c r="G512" s="188"/>
      <c r="H512" s="190"/>
      <c r="I512" s="190"/>
      <c r="J512" s="190"/>
      <c r="K512" s="189"/>
      <c r="L512" s="190"/>
      <c r="M512" s="190"/>
      <c r="N512" s="190"/>
      <c r="O512" s="190"/>
      <c r="P512" s="188"/>
      <c r="Q512" s="190"/>
      <c r="R512" s="188"/>
      <c r="S512" s="188"/>
      <c r="T512" s="191"/>
      <c r="U512" s="191"/>
      <c r="V512" s="191"/>
      <c r="W512" s="189"/>
      <c r="X512" s="191"/>
      <c r="Y512" s="191"/>
      <c r="Z512" s="191"/>
      <c r="AA512" s="189"/>
      <c r="AB512" s="191"/>
      <c r="AC512" s="191"/>
      <c r="AD512" s="191"/>
      <c r="AE512" s="191"/>
      <c r="AF512" s="191"/>
      <c r="AG512" s="191"/>
      <c r="AH512" s="188"/>
      <c r="AI512" s="191"/>
      <c r="AJ512" s="188"/>
      <c r="AK512" s="188"/>
      <c r="AL512" s="188"/>
      <c r="AM512" s="188"/>
      <c r="AN512" s="188"/>
      <c r="AO512" s="189"/>
      <c r="AP512" s="188"/>
      <c r="AQ512" s="188"/>
      <c r="AR512" s="188"/>
      <c r="AS512" s="188"/>
      <c r="AT512" s="188"/>
      <c r="AU512" s="188"/>
      <c r="AV512" s="188"/>
      <c r="AW512" s="188"/>
      <c r="AX512" s="188"/>
      <c r="AY512" s="188"/>
      <c r="AZ512" s="188"/>
      <c r="BA512" s="188"/>
      <c r="BB512" s="188"/>
      <c r="BC512" s="188"/>
      <c r="BD512" s="188"/>
      <c r="BE512" s="188"/>
      <c r="BF512" s="188"/>
    </row>
    <row r="513" spans="1:58">
      <c r="A513" s="188"/>
      <c r="B513" s="189"/>
      <c r="C513" s="188"/>
      <c r="D513" s="188"/>
      <c r="E513" s="188"/>
      <c r="F513" s="188"/>
      <c r="G513" s="188"/>
      <c r="H513" s="190"/>
      <c r="I513" s="190"/>
      <c r="J513" s="190"/>
      <c r="K513" s="189"/>
      <c r="L513" s="190"/>
      <c r="M513" s="190"/>
      <c r="N513" s="190"/>
      <c r="O513" s="190"/>
      <c r="P513" s="188"/>
      <c r="Q513" s="190"/>
      <c r="R513" s="188"/>
      <c r="S513" s="188"/>
      <c r="T513" s="191"/>
      <c r="U513" s="191"/>
      <c r="V513" s="191"/>
      <c r="W513" s="189"/>
      <c r="X513" s="191"/>
      <c r="Y513" s="191"/>
      <c r="Z513" s="191"/>
      <c r="AA513" s="189"/>
      <c r="AB513" s="191"/>
      <c r="AC513" s="191"/>
      <c r="AD513" s="191"/>
      <c r="AE513" s="191"/>
      <c r="AF513" s="191"/>
      <c r="AG513" s="191"/>
      <c r="AH513" s="188"/>
      <c r="AI513" s="191"/>
      <c r="AJ513" s="188"/>
      <c r="AK513" s="188"/>
      <c r="AL513" s="188"/>
      <c r="AM513" s="188"/>
      <c r="AN513" s="188"/>
      <c r="AO513" s="189"/>
      <c r="AP513" s="188"/>
      <c r="AQ513" s="188"/>
      <c r="AR513" s="188"/>
      <c r="AS513" s="188"/>
      <c r="AT513" s="188"/>
      <c r="AU513" s="188"/>
      <c r="AV513" s="188"/>
      <c r="AW513" s="188"/>
      <c r="AX513" s="188"/>
      <c r="AY513" s="188"/>
      <c r="AZ513" s="188"/>
      <c r="BA513" s="188"/>
      <c r="BB513" s="188"/>
      <c r="BC513" s="188"/>
      <c r="BD513" s="188"/>
      <c r="BE513" s="188"/>
      <c r="BF513" s="188"/>
    </row>
    <row r="514" spans="1:58">
      <c r="A514" s="188"/>
      <c r="B514" s="189"/>
      <c r="C514" s="188"/>
      <c r="D514" s="188"/>
      <c r="E514" s="188"/>
      <c r="F514" s="188"/>
      <c r="G514" s="188"/>
      <c r="H514" s="190"/>
      <c r="I514" s="190"/>
      <c r="J514" s="190"/>
      <c r="K514" s="189"/>
      <c r="L514" s="190"/>
      <c r="M514" s="190"/>
      <c r="N514" s="190"/>
      <c r="O514" s="190"/>
      <c r="P514" s="188"/>
      <c r="Q514" s="190"/>
      <c r="R514" s="188"/>
      <c r="S514" s="188"/>
      <c r="T514" s="191"/>
      <c r="U514" s="191"/>
      <c r="V514" s="191"/>
      <c r="W514" s="189"/>
      <c r="X514" s="191"/>
      <c r="Y514" s="191"/>
      <c r="Z514" s="191"/>
      <c r="AA514" s="189"/>
      <c r="AB514" s="191"/>
      <c r="AC514" s="191"/>
      <c r="AD514" s="191"/>
      <c r="AE514" s="191"/>
      <c r="AF514" s="191"/>
      <c r="AG514" s="191"/>
      <c r="AH514" s="188"/>
      <c r="AI514" s="191"/>
      <c r="AJ514" s="188"/>
      <c r="AK514" s="188"/>
      <c r="AL514" s="188"/>
      <c r="AM514" s="188"/>
      <c r="AN514" s="188"/>
      <c r="AO514" s="189"/>
      <c r="AP514" s="188"/>
      <c r="AQ514" s="188"/>
      <c r="AR514" s="188"/>
      <c r="AS514" s="188"/>
      <c r="AT514" s="188"/>
      <c r="AU514" s="188"/>
      <c r="AV514" s="188"/>
      <c r="AW514" s="188"/>
      <c r="AX514" s="188"/>
      <c r="AY514" s="188"/>
      <c r="AZ514" s="188"/>
      <c r="BA514" s="188"/>
      <c r="BB514" s="188"/>
      <c r="BC514" s="188"/>
      <c r="BD514" s="188"/>
      <c r="BE514" s="188"/>
      <c r="BF514" s="188"/>
    </row>
    <row r="515" spans="1:58">
      <c r="A515" s="188"/>
      <c r="B515" s="189"/>
      <c r="C515" s="188"/>
      <c r="D515" s="188"/>
      <c r="E515" s="188"/>
      <c r="F515" s="188"/>
      <c r="G515" s="188"/>
      <c r="H515" s="190"/>
      <c r="I515" s="190"/>
      <c r="J515" s="190"/>
      <c r="K515" s="189"/>
      <c r="L515" s="190"/>
      <c r="M515" s="190"/>
      <c r="N515" s="190"/>
      <c r="O515" s="190"/>
      <c r="P515" s="188"/>
      <c r="Q515" s="190"/>
      <c r="R515" s="188"/>
      <c r="S515" s="188"/>
      <c r="T515" s="191"/>
      <c r="U515" s="191"/>
      <c r="V515" s="191"/>
      <c r="W515" s="189"/>
      <c r="X515" s="191"/>
      <c r="Y515" s="191"/>
      <c r="Z515" s="191"/>
      <c r="AA515" s="189"/>
      <c r="AB515" s="191"/>
      <c r="AC515" s="191"/>
      <c r="AD515" s="191"/>
      <c r="AE515" s="191"/>
      <c r="AF515" s="191"/>
      <c r="AG515" s="191"/>
      <c r="AH515" s="188"/>
      <c r="AI515" s="191"/>
      <c r="AJ515" s="188"/>
      <c r="AK515" s="188"/>
      <c r="AL515" s="188"/>
      <c r="AM515" s="188"/>
      <c r="AN515" s="188"/>
      <c r="AO515" s="189"/>
      <c r="AP515" s="188"/>
      <c r="AQ515" s="188"/>
      <c r="AR515" s="188"/>
      <c r="AS515" s="188"/>
      <c r="AT515" s="188"/>
      <c r="AU515" s="188"/>
      <c r="AV515" s="188"/>
      <c r="AW515" s="188"/>
      <c r="AX515" s="188"/>
      <c r="AY515" s="188"/>
      <c r="AZ515" s="188"/>
      <c r="BA515" s="188"/>
      <c r="BB515" s="188"/>
      <c r="BC515" s="188"/>
      <c r="BD515" s="188"/>
      <c r="BE515" s="188"/>
      <c r="BF515" s="188"/>
    </row>
    <row r="516" spans="1:58">
      <c r="A516" s="188"/>
      <c r="B516" s="189"/>
      <c r="C516" s="188"/>
      <c r="D516" s="188"/>
      <c r="E516" s="188"/>
      <c r="F516" s="188"/>
      <c r="G516" s="188"/>
      <c r="H516" s="190"/>
      <c r="I516" s="190"/>
      <c r="J516" s="190"/>
      <c r="K516" s="189"/>
      <c r="L516" s="190"/>
      <c r="M516" s="190"/>
      <c r="N516" s="190"/>
      <c r="O516" s="190"/>
      <c r="P516" s="188"/>
      <c r="Q516" s="190"/>
      <c r="R516" s="188"/>
      <c r="S516" s="188"/>
      <c r="T516" s="191"/>
      <c r="U516" s="191"/>
      <c r="V516" s="191"/>
      <c r="W516" s="189"/>
      <c r="X516" s="191"/>
      <c r="Y516" s="191"/>
      <c r="Z516" s="191"/>
      <c r="AA516" s="189"/>
      <c r="AB516" s="191"/>
      <c r="AC516" s="191"/>
      <c r="AD516" s="191"/>
      <c r="AE516" s="191"/>
      <c r="AF516" s="191"/>
      <c r="AG516" s="191"/>
      <c r="AH516" s="188"/>
      <c r="AI516" s="191"/>
      <c r="AJ516" s="188"/>
      <c r="AK516" s="188"/>
      <c r="AL516" s="188"/>
      <c r="AM516" s="188"/>
      <c r="AN516" s="188"/>
      <c r="AO516" s="189"/>
      <c r="AP516" s="188"/>
      <c r="AQ516" s="188"/>
      <c r="AR516" s="188"/>
      <c r="AS516" s="188"/>
      <c r="AT516" s="188"/>
      <c r="AU516" s="188"/>
      <c r="AV516" s="188"/>
      <c r="AW516" s="188"/>
      <c r="AX516" s="188"/>
      <c r="AY516" s="188"/>
      <c r="AZ516" s="188"/>
      <c r="BA516" s="188"/>
      <c r="BB516" s="188"/>
      <c r="BC516" s="188"/>
      <c r="BD516" s="188"/>
      <c r="BE516" s="188"/>
      <c r="BF516" s="188"/>
    </row>
    <row r="517" spans="1:58">
      <c r="A517" s="188"/>
      <c r="B517" s="189"/>
      <c r="C517" s="188"/>
      <c r="D517" s="188"/>
      <c r="E517" s="188"/>
      <c r="F517" s="188"/>
      <c r="G517" s="188"/>
      <c r="H517" s="190"/>
      <c r="I517" s="190"/>
      <c r="J517" s="190"/>
      <c r="K517" s="189"/>
      <c r="L517" s="190"/>
      <c r="M517" s="190"/>
      <c r="N517" s="190"/>
      <c r="O517" s="190"/>
      <c r="P517" s="188"/>
      <c r="Q517" s="190"/>
      <c r="R517" s="188"/>
      <c r="S517" s="188"/>
      <c r="T517" s="191"/>
      <c r="U517" s="191"/>
      <c r="V517" s="191"/>
      <c r="W517" s="189"/>
      <c r="X517" s="191"/>
      <c r="Y517" s="191"/>
      <c r="Z517" s="191"/>
      <c r="AA517" s="189"/>
      <c r="AB517" s="191"/>
      <c r="AC517" s="191"/>
      <c r="AD517" s="191"/>
      <c r="AE517" s="191"/>
      <c r="AF517" s="191"/>
      <c r="AG517" s="191"/>
      <c r="AH517" s="188"/>
      <c r="AI517" s="191"/>
      <c r="AJ517" s="188"/>
      <c r="AK517" s="188"/>
      <c r="AL517" s="188"/>
      <c r="AM517" s="188"/>
      <c r="AN517" s="188"/>
      <c r="AO517" s="189"/>
      <c r="AP517" s="188"/>
      <c r="AQ517" s="188"/>
      <c r="AR517" s="188"/>
      <c r="AS517" s="188"/>
      <c r="AT517" s="188"/>
      <c r="AU517" s="188"/>
      <c r="AV517" s="188"/>
      <c r="AW517" s="188"/>
      <c r="AX517" s="188"/>
      <c r="AY517" s="188"/>
      <c r="AZ517" s="188"/>
      <c r="BA517" s="188"/>
      <c r="BB517" s="188"/>
      <c r="BC517" s="188"/>
      <c r="BD517" s="188"/>
      <c r="BE517" s="188"/>
      <c r="BF517" s="188"/>
    </row>
    <row r="518" spans="1:58">
      <c r="A518" s="188"/>
      <c r="B518" s="189"/>
      <c r="C518" s="188"/>
      <c r="D518" s="188"/>
      <c r="E518" s="188"/>
      <c r="F518" s="188"/>
      <c r="G518" s="188"/>
      <c r="H518" s="190"/>
      <c r="I518" s="190"/>
      <c r="J518" s="190"/>
      <c r="K518" s="189"/>
      <c r="L518" s="190"/>
      <c r="M518" s="190"/>
      <c r="N518" s="190"/>
      <c r="O518" s="190"/>
      <c r="P518" s="188"/>
      <c r="Q518" s="190"/>
      <c r="R518" s="188"/>
      <c r="S518" s="188"/>
      <c r="T518" s="191"/>
      <c r="U518" s="191"/>
      <c r="V518" s="191"/>
      <c r="W518" s="189"/>
      <c r="X518" s="191"/>
      <c r="Y518" s="191"/>
      <c r="Z518" s="191"/>
      <c r="AA518" s="189"/>
      <c r="AB518" s="191"/>
      <c r="AC518" s="191"/>
      <c r="AD518" s="191"/>
      <c r="AE518" s="191"/>
      <c r="AF518" s="191"/>
      <c r="AG518" s="191"/>
      <c r="AH518" s="188"/>
      <c r="AI518" s="191"/>
      <c r="AJ518" s="188"/>
      <c r="AK518" s="188"/>
      <c r="AL518" s="188"/>
      <c r="AM518" s="188"/>
      <c r="AN518" s="188"/>
      <c r="AO518" s="189"/>
      <c r="AP518" s="188"/>
      <c r="AQ518" s="188"/>
      <c r="AR518" s="188"/>
      <c r="AS518" s="188"/>
      <c r="AT518" s="188"/>
      <c r="AU518" s="188"/>
      <c r="AV518" s="188"/>
      <c r="AW518" s="188"/>
      <c r="AX518" s="188"/>
      <c r="AY518" s="188"/>
      <c r="AZ518" s="188"/>
      <c r="BA518" s="188"/>
      <c r="BB518" s="188"/>
      <c r="BC518" s="188"/>
      <c r="BD518" s="188"/>
      <c r="BE518" s="188"/>
      <c r="BF518" s="188"/>
    </row>
    <row r="519" spans="1:58">
      <c r="A519" s="188"/>
      <c r="B519" s="189"/>
      <c r="C519" s="188"/>
      <c r="D519" s="188"/>
      <c r="E519" s="188"/>
      <c r="F519" s="188"/>
      <c r="G519" s="188"/>
      <c r="H519" s="190"/>
      <c r="I519" s="190"/>
      <c r="J519" s="190"/>
      <c r="K519" s="189"/>
      <c r="L519" s="190"/>
      <c r="M519" s="190"/>
      <c r="N519" s="190"/>
      <c r="O519" s="190"/>
      <c r="P519" s="188"/>
      <c r="Q519" s="190"/>
      <c r="R519" s="188"/>
      <c r="S519" s="188"/>
      <c r="T519" s="191"/>
      <c r="U519" s="191"/>
      <c r="V519" s="191"/>
      <c r="W519" s="189"/>
      <c r="X519" s="191"/>
      <c r="Y519" s="191"/>
      <c r="Z519" s="191"/>
      <c r="AA519" s="189"/>
      <c r="AB519" s="191"/>
      <c r="AC519" s="191"/>
      <c r="AD519" s="191"/>
      <c r="AE519" s="191"/>
      <c r="AF519" s="191"/>
      <c r="AG519" s="191"/>
      <c r="AH519" s="188"/>
      <c r="AI519" s="191"/>
      <c r="AJ519" s="188"/>
      <c r="AK519" s="188"/>
      <c r="AL519" s="188"/>
      <c r="AM519" s="188"/>
      <c r="AN519" s="188"/>
      <c r="AO519" s="189"/>
      <c r="AP519" s="188"/>
      <c r="AQ519" s="188"/>
      <c r="AR519" s="188"/>
      <c r="AS519" s="188"/>
      <c r="AT519" s="188"/>
      <c r="AU519" s="188"/>
      <c r="AV519" s="188"/>
      <c r="AW519" s="188"/>
      <c r="AX519" s="188"/>
      <c r="AY519" s="188"/>
      <c r="AZ519" s="188"/>
      <c r="BA519" s="188"/>
      <c r="BB519" s="188"/>
      <c r="BC519" s="188"/>
      <c r="BD519" s="188"/>
      <c r="BE519" s="188"/>
      <c r="BF519" s="188"/>
    </row>
    <row r="520" spans="1:58">
      <c r="A520" s="188"/>
      <c r="B520" s="189"/>
      <c r="C520" s="188"/>
      <c r="D520" s="188"/>
      <c r="E520" s="188"/>
      <c r="F520" s="188"/>
      <c r="G520" s="188"/>
      <c r="H520" s="190"/>
      <c r="I520" s="190"/>
      <c r="J520" s="190"/>
      <c r="K520" s="189"/>
      <c r="L520" s="190"/>
      <c r="M520" s="190"/>
      <c r="N520" s="190"/>
      <c r="O520" s="190"/>
      <c r="P520" s="188"/>
      <c r="Q520" s="190"/>
      <c r="R520" s="188"/>
      <c r="S520" s="188"/>
      <c r="T520" s="191"/>
      <c r="U520" s="191"/>
      <c r="V520" s="191"/>
      <c r="W520" s="189"/>
      <c r="X520" s="191"/>
      <c r="Y520" s="191"/>
      <c r="Z520" s="191"/>
      <c r="AA520" s="189"/>
      <c r="AB520" s="191"/>
      <c r="AC520" s="191"/>
      <c r="AD520" s="191"/>
      <c r="AE520" s="191"/>
      <c r="AF520" s="191"/>
      <c r="AG520" s="191"/>
      <c r="AH520" s="188"/>
      <c r="AI520" s="191"/>
      <c r="AJ520" s="188"/>
      <c r="AK520" s="188"/>
      <c r="AL520" s="188"/>
      <c r="AM520" s="188"/>
      <c r="AN520" s="188"/>
      <c r="AO520" s="189"/>
      <c r="AP520" s="188"/>
      <c r="AQ520" s="188"/>
      <c r="AR520" s="188"/>
      <c r="AS520" s="188"/>
      <c r="AT520" s="188"/>
      <c r="AU520" s="188"/>
      <c r="AV520" s="188"/>
      <c r="AW520" s="188"/>
      <c r="AX520" s="188"/>
      <c r="AY520" s="188"/>
      <c r="AZ520" s="188"/>
      <c r="BA520" s="188"/>
      <c r="BB520" s="188"/>
      <c r="BC520" s="188"/>
      <c r="BD520" s="188"/>
      <c r="BE520" s="188"/>
      <c r="BF520" s="188"/>
    </row>
    <row r="521" spans="1:58">
      <c r="A521" s="188"/>
      <c r="B521" s="189"/>
      <c r="C521" s="188"/>
      <c r="D521" s="188"/>
      <c r="E521" s="188"/>
      <c r="F521" s="188"/>
      <c r="G521" s="188"/>
      <c r="H521" s="190"/>
      <c r="I521" s="190"/>
      <c r="J521" s="190"/>
      <c r="K521" s="189"/>
      <c r="L521" s="190"/>
      <c r="M521" s="190"/>
      <c r="N521" s="190"/>
      <c r="O521" s="190"/>
      <c r="P521" s="188"/>
      <c r="Q521" s="190"/>
      <c r="R521" s="188"/>
      <c r="S521" s="188"/>
      <c r="T521" s="191"/>
      <c r="U521" s="191"/>
      <c r="V521" s="191"/>
      <c r="W521" s="189"/>
      <c r="X521" s="191"/>
      <c r="Y521" s="191"/>
      <c r="Z521" s="191"/>
      <c r="AA521" s="189"/>
      <c r="AB521" s="191"/>
      <c r="AC521" s="191"/>
      <c r="AD521" s="191"/>
      <c r="AE521" s="191"/>
      <c r="AF521" s="191"/>
      <c r="AG521" s="191"/>
      <c r="AH521" s="188"/>
      <c r="AI521" s="191"/>
      <c r="AJ521" s="188"/>
      <c r="AK521" s="188"/>
      <c r="AL521" s="188"/>
      <c r="AM521" s="188"/>
      <c r="AN521" s="188"/>
      <c r="AO521" s="189"/>
      <c r="AP521" s="188"/>
      <c r="AQ521" s="188"/>
      <c r="AR521" s="188"/>
      <c r="AS521" s="188"/>
      <c r="AT521" s="188"/>
      <c r="AU521" s="188"/>
      <c r="AV521" s="188"/>
      <c r="AW521" s="188"/>
      <c r="AX521" s="188"/>
      <c r="AY521" s="188"/>
      <c r="AZ521" s="188"/>
      <c r="BA521" s="188"/>
      <c r="BB521" s="188"/>
      <c r="BC521" s="188"/>
      <c r="BD521" s="188"/>
      <c r="BE521" s="188"/>
      <c r="BF521" s="188"/>
    </row>
    <row r="522" spans="1:58">
      <c r="A522" s="188"/>
      <c r="B522" s="189"/>
      <c r="C522" s="188"/>
      <c r="D522" s="188"/>
      <c r="E522" s="188"/>
      <c r="F522" s="188"/>
      <c r="G522" s="188"/>
      <c r="H522" s="190"/>
      <c r="I522" s="190"/>
      <c r="J522" s="190"/>
      <c r="K522" s="189"/>
      <c r="L522" s="190"/>
      <c r="M522" s="190"/>
      <c r="N522" s="190"/>
      <c r="O522" s="190"/>
      <c r="P522" s="188"/>
      <c r="Q522" s="190"/>
      <c r="R522" s="188"/>
      <c r="S522" s="188"/>
      <c r="T522" s="191"/>
      <c r="U522" s="191"/>
      <c r="V522" s="191"/>
      <c r="W522" s="189"/>
      <c r="X522" s="191"/>
      <c r="Y522" s="191"/>
      <c r="Z522" s="191"/>
      <c r="AA522" s="189"/>
      <c r="AB522" s="191"/>
      <c r="AC522" s="191"/>
      <c r="AD522" s="191"/>
      <c r="AE522" s="191"/>
      <c r="AF522" s="191"/>
      <c r="AG522" s="191"/>
      <c r="AH522" s="188"/>
      <c r="AI522" s="191"/>
      <c r="AJ522" s="188"/>
      <c r="AK522" s="188"/>
      <c r="AL522" s="188"/>
      <c r="AM522" s="188"/>
      <c r="AN522" s="188"/>
      <c r="AO522" s="189"/>
      <c r="AP522" s="188"/>
      <c r="AQ522" s="188"/>
      <c r="AR522" s="188"/>
      <c r="AS522" s="188"/>
      <c r="AT522" s="188"/>
      <c r="AU522" s="188"/>
      <c r="AV522" s="188"/>
      <c r="AW522" s="188"/>
      <c r="AX522" s="188"/>
      <c r="AY522" s="188"/>
      <c r="AZ522" s="188"/>
      <c r="BA522" s="188"/>
      <c r="BB522" s="188"/>
      <c r="BC522" s="188"/>
      <c r="BD522" s="188"/>
      <c r="BE522" s="188"/>
      <c r="BF522" s="188"/>
    </row>
    <row r="523" spans="1:58">
      <c r="A523" s="188"/>
      <c r="B523" s="189"/>
      <c r="C523" s="188"/>
      <c r="D523" s="188"/>
      <c r="E523" s="188"/>
      <c r="F523" s="188"/>
      <c r="G523" s="188"/>
      <c r="H523" s="190"/>
      <c r="I523" s="190"/>
      <c r="J523" s="190"/>
      <c r="K523" s="189"/>
      <c r="L523" s="190"/>
      <c r="M523" s="190"/>
      <c r="N523" s="190"/>
      <c r="O523" s="190"/>
      <c r="P523" s="188"/>
      <c r="Q523" s="190"/>
      <c r="R523" s="188"/>
      <c r="S523" s="188"/>
      <c r="T523" s="191"/>
      <c r="U523" s="191"/>
      <c r="V523" s="191"/>
      <c r="W523" s="189"/>
      <c r="X523" s="191"/>
      <c r="Y523" s="191"/>
      <c r="Z523" s="191"/>
      <c r="AA523" s="189"/>
      <c r="AB523" s="191"/>
      <c r="AC523" s="191"/>
      <c r="AD523" s="191"/>
      <c r="AE523" s="191"/>
      <c r="AF523" s="191"/>
      <c r="AG523" s="191"/>
      <c r="AH523" s="188"/>
      <c r="AI523" s="191"/>
      <c r="AJ523" s="188"/>
      <c r="AK523" s="188"/>
      <c r="AL523" s="188"/>
      <c r="AM523" s="188"/>
      <c r="AN523" s="188"/>
      <c r="AO523" s="189"/>
      <c r="AP523" s="188"/>
      <c r="AQ523" s="188"/>
      <c r="AR523" s="188"/>
      <c r="AS523" s="188"/>
      <c r="AT523" s="188"/>
      <c r="AU523" s="188"/>
      <c r="AV523" s="188"/>
      <c r="AW523" s="188"/>
      <c r="AX523" s="188"/>
      <c r="AY523" s="188"/>
      <c r="AZ523" s="188"/>
      <c r="BA523" s="188"/>
      <c r="BB523" s="188"/>
      <c r="BC523" s="188"/>
      <c r="BD523" s="188"/>
      <c r="BE523" s="188"/>
      <c r="BF523" s="188"/>
    </row>
    <row r="524" spans="1:58">
      <c r="A524" s="188"/>
      <c r="B524" s="189"/>
      <c r="C524" s="188"/>
      <c r="D524" s="188"/>
      <c r="E524" s="188"/>
      <c r="F524" s="188"/>
      <c r="G524" s="188"/>
      <c r="H524" s="190"/>
      <c r="I524" s="190"/>
      <c r="J524" s="190"/>
      <c r="K524" s="189"/>
      <c r="L524" s="190"/>
      <c r="M524" s="190"/>
      <c r="N524" s="190"/>
      <c r="O524" s="190"/>
      <c r="P524" s="188"/>
      <c r="Q524" s="190"/>
      <c r="R524" s="188"/>
      <c r="S524" s="188"/>
      <c r="T524" s="191"/>
      <c r="U524" s="191"/>
      <c r="V524" s="191"/>
      <c r="W524" s="189"/>
      <c r="X524" s="191"/>
      <c r="Y524" s="191"/>
      <c r="Z524" s="191"/>
      <c r="AA524" s="189"/>
      <c r="AB524" s="191"/>
      <c r="AC524" s="191"/>
      <c r="AD524" s="191"/>
      <c r="AE524" s="191"/>
      <c r="AF524" s="191"/>
      <c r="AG524" s="191"/>
      <c r="AH524" s="188"/>
      <c r="AI524" s="191"/>
      <c r="AJ524" s="188"/>
      <c r="AK524" s="188"/>
      <c r="AL524" s="188"/>
      <c r="AM524" s="188"/>
      <c r="AN524" s="188"/>
      <c r="AO524" s="189"/>
      <c r="AP524" s="188"/>
      <c r="AQ524" s="188"/>
      <c r="AR524" s="188"/>
      <c r="AS524" s="188"/>
      <c r="AT524" s="188"/>
      <c r="AU524" s="188"/>
      <c r="AV524" s="188"/>
      <c r="AW524" s="188"/>
      <c r="AX524" s="188"/>
      <c r="AY524" s="188"/>
      <c r="AZ524" s="188"/>
      <c r="BA524" s="188"/>
      <c r="BB524" s="188"/>
      <c r="BC524" s="188"/>
      <c r="BD524" s="188"/>
      <c r="BE524" s="188"/>
      <c r="BF524" s="188"/>
    </row>
    <row r="525" spans="1:58">
      <c r="A525" s="188"/>
      <c r="B525" s="189"/>
      <c r="C525" s="188"/>
      <c r="D525" s="188"/>
      <c r="E525" s="188"/>
      <c r="F525" s="188"/>
      <c r="G525" s="188"/>
      <c r="H525" s="190"/>
      <c r="I525" s="190"/>
      <c r="J525" s="190"/>
      <c r="K525" s="189"/>
      <c r="L525" s="190"/>
      <c r="M525" s="190"/>
      <c r="N525" s="190"/>
      <c r="O525" s="190"/>
      <c r="P525" s="188"/>
      <c r="Q525" s="190"/>
      <c r="R525" s="188"/>
      <c r="S525" s="188"/>
      <c r="T525" s="191"/>
      <c r="U525" s="191"/>
      <c r="V525" s="191"/>
      <c r="W525" s="189"/>
      <c r="X525" s="191"/>
      <c r="Y525" s="191"/>
      <c r="Z525" s="191"/>
      <c r="AA525" s="189"/>
      <c r="AB525" s="191"/>
      <c r="AC525" s="191"/>
      <c r="AD525" s="191"/>
      <c r="AE525" s="191"/>
      <c r="AF525" s="191"/>
      <c r="AG525" s="191"/>
      <c r="AH525" s="188"/>
      <c r="AI525" s="191"/>
      <c r="AJ525" s="188"/>
      <c r="AK525" s="188"/>
      <c r="AL525" s="188"/>
      <c r="AM525" s="188"/>
      <c r="AN525" s="188"/>
      <c r="AO525" s="189"/>
      <c r="AP525" s="188"/>
      <c r="AQ525" s="188"/>
      <c r="AR525" s="188"/>
      <c r="AS525" s="188"/>
      <c r="AT525" s="188"/>
      <c r="AU525" s="188"/>
      <c r="AV525" s="188"/>
      <c r="AW525" s="188"/>
      <c r="AX525" s="188"/>
      <c r="AY525" s="188"/>
      <c r="AZ525" s="188"/>
      <c r="BA525" s="188"/>
      <c r="BB525" s="188"/>
      <c r="BC525" s="188"/>
      <c r="BD525" s="188"/>
      <c r="BE525" s="188"/>
      <c r="BF525" s="188"/>
    </row>
    <row r="526" spans="1:58">
      <c r="A526" s="188"/>
      <c r="B526" s="189"/>
      <c r="C526" s="188"/>
      <c r="D526" s="188"/>
      <c r="E526" s="188"/>
      <c r="F526" s="188"/>
      <c r="G526" s="188"/>
      <c r="H526" s="190"/>
      <c r="I526" s="190"/>
      <c r="J526" s="190"/>
      <c r="K526" s="189"/>
      <c r="L526" s="190"/>
      <c r="M526" s="190"/>
      <c r="N526" s="190"/>
      <c r="O526" s="190"/>
      <c r="P526" s="188"/>
      <c r="Q526" s="190"/>
      <c r="R526" s="188"/>
      <c r="S526" s="188"/>
      <c r="T526" s="191"/>
      <c r="U526" s="191"/>
      <c r="V526" s="191"/>
      <c r="W526" s="189"/>
      <c r="X526" s="191"/>
      <c r="Y526" s="191"/>
      <c r="Z526" s="191"/>
      <c r="AA526" s="189"/>
      <c r="AB526" s="191"/>
      <c r="AC526" s="191"/>
      <c r="AD526" s="191"/>
      <c r="AE526" s="191"/>
      <c r="AF526" s="191"/>
      <c r="AG526" s="191"/>
      <c r="AH526" s="188"/>
      <c r="AI526" s="191"/>
      <c r="AJ526" s="188"/>
      <c r="AK526" s="188"/>
      <c r="AL526" s="188"/>
      <c r="AM526" s="188"/>
      <c r="AN526" s="188"/>
      <c r="AO526" s="189"/>
      <c r="AP526" s="188"/>
      <c r="AQ526" s="188"/>
      <c r="AR526" s="188"/>
      <c r="AS526" s="188"/>
      <c r="AT526" s="188"/>
      <c r="AU526" s="188"/>
      <c r="AV526" s="188"/>
      <c r="AW526" s="188"/>
      <c r="AX526" s="188"/>
      <c r="AY526" s="188"/>
      <c r="AZ526" s="188"/>
      <c r="BA526" s="188"/>
      <c r="BB526" s="188"/>
      <c r="BC526" s="188"/>
      <c r="BD526" s="188"/>
      <c r="BE526" s="188"/>
      <c r="BF526" s="188"/>
    </row>
    <row r="527" spans="1:58">
      <c r="A527" s="188"/>
      <c r="B527" s="189"/>
      <c r="C527" s="188"/>
      <c r="D527" s="188"/>
      <c r="E527" s="188"/>
      <c r="F527" s="188"/>
      <c r="G527" s="188"/>
      <c r="H527" s="190"/>
      <c r="I527" s="190"/>
      <c r="J527" s="190"/>
      <c r="K527" s="189"/>
      <c r="L527" s="190"/>
      <c r="M527" s="190"/>
      <c r="N527" s="190"/>
      <c r="O527" s="190"/>
      <c r="P527" s="188"/>
      <c r="Q527" s="190"/>
      <c r="R527" s="188"/>
      <c r="S527" s="188"/>
      <c r="T527" s="191"/>
      <c r="U527" s="191"/>
      <c r="V527" s="191"/>
      <c r="W527" s="189"/>
      <c r="X527" s="191"/>
      <c r="Y527" s="191"/>
      <c r="Z527" s="191"/>
      <c r="AA527" s="189"/>
      <c r="AB527" s="191"/>
      <c r="AC527" s="191"/>
      <c r="AD527" s="191"/>
      <c r="AE527" s="191"/>
      <c r="AF527" s="191"/>
      <c r="AG527" s="191"/>
      <c r="AH527" s="188"/>
      <c r="AI527" s="191"/>
      <c r="AJ527" s="188"/>
      <c r="AK527" s="188"/>
      <c r="AL527" s="188"/>
      <c r="AM527" s="188"/>
      <c r="AN527" s="188"/>
      <c r="AO527" s="189"/>
      <c r="AP527" s="188"/>
      <c r="AQ527" s="188"/>
      <c r="AR527" s="188"/>
      <c r="AS527" s="188"/>
      <c r="AT527" s="188"/>
      <c r="AU527" s="188"/>
      <c r="AV527" s="188"/>
      <c r="AW527" s="188"/>
      <c r="AX527" s="188"/>
      <c r="AY527" s="188"/>
      <c r="AZ527" s="188"/>
      <c r="BA527" s="188"/>
      <c r="BB527" s="188"/>
      <c r="BC527" s="188"/>
      <c r="BD527" s="188"/>
      <c r="BE527" s="188"/>
      <c r="BF527" s="188"/>
    </row>
    <row r="528" spans="1:58">
      <c r="A528" s="188"/>
      <c r="B528" s="189"/>
      <c r="C528" s="188"/>
      <c r="D528" s="188"/>
      <c r="E528" s="188"/>
      <c r="F528" s="188"/>
      <c r="G528" s="188"/>
      <c r="H528" s="190"/>
      <c r="I528" s="190"/>
      <c r="J528" s="190"/>
      <c r="K528" s="189"/>
      <c r="L528" s="190"/>
      <c r="M528" s="190"/>
      <c r="N528" s="190"/>
      <c r="O528" s="190"/>
      <c r="P528" s="188"/>
      <c r="Q528" s="190"/>
      <c r="R528" s="188"/>
      <c r="S528" s="188"/>
      <c r="T528" s="191"/>
      <c r="U528" s="191"/>
      <c r="V528" s="191"/>
      <c r="W528" s="189"/>
      <c r="X528" s="191"/>
      <c r="Y528" s="191"/>
      <c r="Z528" s="191"/>
      <c r="AA528" s="189"/>
      <c r="AB528" s="191"/>
      <c r="AC528" s="191"/>
      <c r="AD528" s="191"/>
      <c r="AE528" s="191"/>
      <c r="AF528" s="191"/>
      <c r="AG528" s="191"/>
      <c r="AH528" s="188"/>
      <c r="AI528" s="191"/>
      <c r="AJ528" s="188"/>
      <c r="AK528" s="188"/>
      <c r="AL528" s="188"/>
      <c r="AM528" s="188"/>
      <c r="AN528" s="188"/>
      <c r="AO528" s="189"/>
      <c r="AP528" s="188"/>
      <c r="AQ528" s="188"/>
      <c r="AR528" s="188"/>
      <c r="AS528" s="188"/>
      <c r="AT528" s="188"/>
      <c r="AU528" s="188"/>
      <c r="AV528" s="188"/>
      <c r="AW528" s="188"/>
      <c r="AX528" s="188"/>
      <c r="AY528" s="188"/>
      <c r="AZ528" s="188"/>
      <c r="BA528" s="188"/>
      <c r="BB528" s="188"/>
      <c r="BC528" s="188"/>
      <c r="BD528" s="188"/>
      <c r="BE528" s="188"/>
      <c r="BF528" s="188"/>
    </row>
    <row r="529" spans="1:58">
      <c r="A529" s="188"/>
      <c r="B529" s="189"/>
      <c r="C529" s="188"/>
      <c r="D529" s="188"/>
      <c r="E529" s="188"/>
      <c r="F529" s="188"/>
      <c r="G529" s="188"/>
      <c r="H529" s="190"/>
      <c r="I529" s="190"/>
      <c r="J529" s="190"/>
      <c r="K529" s="189"/>
      <c r="L529" s="190"/>
      <c r="M529" s="190"/>
      <c r="N529" s="190"/>
      <c r="O529" s="190"/>
      <c r="P529" s="188"/>
      <c r="Q529" s="190"/>
      <c r="R529" s="188"/>
      <c r="S529" s="188"/>
      <c r="T529" s="191"/>
      <c r="U529" s="191"/>
      <c r="V529" s="191"/>
      <c r="W529" s="189"/>
      <c r="X529" s="191"/>
      <c r="Y529" s="191"/>
      <c r="Z529" s="191"/>
      <c r="AA529" s="189"/>
      <c r="AB529" s="191"/>
      <c r="AC529" s="191"/>
      <c r="AD529" s="191"/>
      <c r="AE529" s="191"/>
      <c r="AF529" s="191"/>
      <c r="AG529" s="191"/>
      <c r="AH529" s="188"/>
      <c r="AI529" s="191"/>
      <c r="AJ529" s="188"/>
      <c r="AK529" s="188"/>
      <c r="AL529" s="188"/>
      <c r="AM529" s="188"/>
      <c r="AN529" s="188"/>
      <c r="AO529" s="189"/>
      <c r="AP529" s="188"/>
      <c r="AQ529" s="188"/>
      <c r="AR529" s="188"/>
      <c r="AS529" s="188"/>
      <c r="AT529" s="188"/>
      <c r="AU529" s="188"/>
      <c r="AV529" s="188"/>
      <c r="AW529" s="188"/>
      <c r="AX529" s="188"/>
      <c r="AY529" s="188"/>
      <c r="AZ529" s="188"/>
      <c r="BA529" s="188"/>
      <c r="BB529" s="188"/>
      <c r="BC529" s="188"/>
      <c r="BD529" s="188"/>
      <c r="BE529" s="188"/>
      <c r="BF529" s="188"/>
    </row>
    <row r="530" spans="1:58">
      <c r="A530" s="188"/>
      <c r="B530" s="189"/>
      <c r="C530" s="188"/>
      <c r="D530" s="188"/>
      <c r="E530" s="188"/>
      <c r="F530" s="188"/>
      <c r="G530" s="188"/>
      <c r="H530" s="190"/>
      <c r="I530" s="190"/>
      <c r="J530" s="190"/>
      <c r="K530" s="189"/>
      <c r="L530" s="190"/>
      <c r="M530" s="190"/>
      <c r="N530" s="190"/>
      <c r="O530" s="190"/>
      <c r="P530" s="188"/>
      <c r="Q530" s="190"/>
      <c r="R530" s="188"/>
      <c r="S530" s="188"/>
      <c r="T530" s="191"/>
      <c r="U530" s="191"/>
      <c r="V530" s="191"/>
      <c r="W530" s="189"/>
      <c r="X530" s="191"/>
      <c r="Y530" s="191"/>
      <c r="Z530" s="191"/>
      <c r="AA530" s="189"/>
      <c r="AB530" s="191"/>
      <c r="AC530" s="191"/>
      <c r="AD530" s="191"/>
      <c r="AE530" s="191"/>
      <c r="AF530" s="191"/>
      <c r="AG530" s="191"/>
      <c r="AH530" s="188"/>
      <c r="AI530" s="191"/>
      <c r="AJ530" s="188"/>
      <c r="AK530" s="188"/>
      <c r="AL530" s="188"/>
      <c r="AM530" s="188"/>
      <c r="AN530" s="188"/>
      <c r="AO530" s="189"/>
      <c r="AP530" s="188"/>
      <c r="AQ530" s="188"/>
      <c r="AR530" s="188"/>
      <c r="AS530" s="188"/>
      <c r="AT530" s="188"/>
      <c r="AU530" s="188"/>
      <c r="AV530" s="188"/>
      <c r="AW530" s="188"/>
      <c r="AX530" s="188"/>
      <c r="AY530" s="188"/>
      <c r="AZ530" s="188"/>
      <c r="BA530" s="188"/>
      <c r="BB530" s="188"/>
      <c r="BC530" s="188"/>
      <c r="BD530" s="188"/>
      <c r="BE530" s="188"/>
      <c r="BF530" s="188"/>
    </row>
    <row r="531" spans="1:58">
      <c r="A531" s="188"/>
      <c r="B531" s="189"/>
      <c r="C531" s="188"/>
      <c r="D531" s="188"/>
      <c r="E531" s="188"/>
      <c r="F531" s="188"/>
      <c r="G531" s="188"/>
      <c r="H531" s="190"/>
      <c r="I531" s="190"/>
      <c r="J531" s="190"/>
      <c r="K531" s="189"/>
      <c r="L531" s="190"/>
      <c r="M531" s="190"/>
      <c r="N531" s="190"/>
      <c r="O531" s="190"/>
      <c r="P531" s="188"/>
      <c r="Q531" s="190"/>
      <c r="R531" s="188"/>
      <c r="S531" s="188"/>
      <c r="T531" s="191"/>
      <c r="U531" s="191"/>
      <c r="V531" s="191"/>
      <c r="W531" s="189"/>
      <c r="X531" s="191"/>
      <c r="Y531" s="191"/>
      <c r="Z531" s="191"/>
      <c r="AA531" s="189"/>
      <c r="AB531" s="191"/>
      <c r="AC531" s="191"/>
      <c r="AD531" s="191"/>
      <c r="AE531" s="191"/>
      <c r="AF531" s="191"/>
      <c r="AG531" s="191"/>
      <c r="AH531" s="188"/>
      <c r="AI531" s="191"/>
      <c r="AJ531" s="188"/>
      <c r="AK531" s="188"/>
      <c r="AL531" s="188"/>
      <c r="AM531" s="188"/>
      <c r="AN531" s="188"/>
      <c r="AO531" s="189"/>
      <c r="AP531" s="188"/>
      <c r="AQ531" s="188"/>
      <c r="AR531" s="188"/>
      <c r="AS531" s="188"/>
      <c r="AT531" s="188"/>
      <c r="AU531" s="188"/>
      <c r="AV531" s="188"/>
      <c r="AW531" s="188"/>
      <c r="AX531" s="188"/>
      <c r="AY531" s="188"/>
      <c r="AZ531" s="188"/>
      <c r="BA531" s="188"/>
      <c r="BB531" s="188"/>
      <c r="BC531" s="188"/>
      <c r="BD531" s="188"/>
      <c r="BE531" s="188"/>
      <c r="BF531" s="188"/>
    </row>
    <row r="532" spans="1:58">
      <c r="A532" s="188"/>
      <c r="B532" s="189"/>
      <c r="C532" s="188"/>
      <c r="D532" s="188"/>
      <c r="E532" s="188"/>
      <c r="F532" s="188"/>
      <c r="G532" s="188"/>
      <c r="H532" s="190"/>
      <c r="I532" s="190"/>
      <c r="J532" s="190"/>
      <c r="K532" s="189"/>
      <c r="L532" s="190"/>
      <c r="M532" s="190"/>
      <c r="N532" s="190"/>
      <c r="O532" s="190"/>
      <c r="P532" s="188"/>
      <c r="Q532" s="190"/>
      <c r="R532" s="188"/>
      <c r="S532" s="188"/>
      <c r="T532" s="191"/>
      <c r="U532" s="191"/>
      <c r="V532" s="191"/>
      <c r="W532" s="189"/>
      <c r="X532" s="191"/>
      <c r="Y532" s="191"/>
      <c r="Z532" s="191"/>
      <c r="AA532" s="189"/>
      <c r="AB532" s="191"/>
      <c r="AC532" s="191"/>
      <c r="AD532" s="191"/>
      <c r="AE532" s="191"/>
      <c r="AF532" s="191"/>
      <c r="AG532" s="191"/>
      <c r="AH532" s="188"/>
      <c r="AI532" s="191"/>
      <c r="AJ532" s="188"/>
      <c r="AK532" s="188"/>
      <c r="AL532" s="188"/>
      <c r="AM532" s="188"/>
      <c r="AN532" s="188"/>
      <c r="AO532" s="189"/>
      <c r="AP532" s="188"/>
      <c r="AQ532" s="188"/>
      <c r="AR532" s="188"/>
      <c r="AS532" s="188"/>
      <c r="AT532" s="188"/>
      <c r="AU532" s="188"/>
      <c r="AV532" s="188"/>
      <c r="AW532" s="188"/>
      <c r="AX532" s="188"/>
      <c r="AY532" s="188"/>
      <c r="AZ532" s="188"/>
      <c r="BA532" s="188"/>
      <c r="BB532" s="188"/>
      <c r="BC532" s="188"/>
      <c r="BD532" s="188"/>
      <c r="BE532" s="188"/>
      <c r="BF532" s="188"/>
    </row>
    <row r="533" spans="1:58">
      <c r="A533" s="188"/>
      <c r="B533" s="189"/>
      <c r="C533" s="188"/>
      <c r="D533" s="188"/>
      <c r="E533" s="188"/>
      <c r="F533" s="188"/>
      <c r="G533" s="188"/>
      <c r="H533" s="190"/>
      <c r="I533" s="190"/>
      <c r="J533" s="190"/>
      <c r="K533" s="189"/>
      <c r="L533" s="190"/>
      <c r="M533" s="190"/>
      <c r="N533" s="190"/>
      <c r="O533" s="190"/>
      <c r="P533" s="188"/>
      <c r="Q533" s="190"/>
      <c r="R533" s="188"/>
      <c r="S533" s="188"/>
      <c r="T533" s="191"/>
      <c r="U533" s="191"/>
      <c r="V533" s="191"/>
      <c r="W533" s="189"/>
      <c r="X533" s="191"/>
      <c r="Y533" s="191"/>
      <c r="Z533" s="191"/>
      <c r="AA533" s="189"/>
      <c r="AB533" s="191"/>
      <c r="AC533" s="191"/>
      <c r="AD533" s="191"/>
      <c r="AE533" s="191"/>
      <c r="AF533" s="191"/>
      <c r="AG533" s="191"/>
      <c r="AH533" s="188"/>
      <c r="AI533" s="191"/>
      <c r="AJ533" s="188"/>
      <c r="AK533" s="188"/>
      <c r="AL533" s="188"/>
      <c r="AM533" s="188"/>
      <c r="AN533" s="188"/>
      <c r="AO533" s="189"/>
      <c r="AP533" s="188"/>
      <c r="AQ533" s="188"/>
      <c r="AR533" s="188"/>
      <c r="AS533" s="188"/>
      <c r="AT533" s="188"/>
      <c r="AU533" s="188"/>
      <c r="AV533" s="188"/>
      <c r="AW533" s="188"/>
      <c r="AX533" s="188"/>
      <c r="AY533" s="188"/>
      <c r="AZ533" s="188"/>
      <c r="BA533" s="188"/>
      <c r="BB533" s="188"/>
      <c r="BC533" s="188"/>
      <c r="BD533" s="188"/>
      <c r="BE533" s="188"/>
      <c r="BF533" s="188"/>
    </row>
    <row r="534" spans="1:58">
      <c r="A534" s="188"/>
      <c r="B534" s="189"/>
      <c r="C534" s="188"/>
      <c r="D534" s="188"/>
      <c r="E534" s="188"/>
      <c r="F534" s="188"/>
      <c r="G534" s="188"/>
      <c r="H534" s="190"/>
      <c r="I534" s="190"/>
      <c r="J534" s="190"/>
      <c r="K534" s="189"/>
      <c r="L534" s="190"/>
      <c r="M534" s="190"/>
      <c r="N534" s="190"/>
      <c r="O534" s="190"/>
      <c r="P534" s="188"/>
      <c r="Q534" s="190"/>
      <c r="R534" s="188"/>
      <c r="S534" s="188"/>
      <c r="T534" s="191"/>
      <c r="U534" s="191"/>
      <c r="V534" s="191"/>
      <c r="W534" s="189"/>
      <c r="X534" s="191"/>
      <c r="Y534" s="191"/>
      <c r="Z534" s="191"/>
      <c r="AA534" s="189"/>
      <c r="AB534" s="191"/>
      <c r="AC534" s="191"/>
      <c r="AD534" s="191"/>
      <c r="AE534" s="191"/>
      <c r="AF534" s="191"/>
      <c r="AG534" s="191"/>
      <c r="AH534" s="188"/>
      <c r="AI534" s="191"/>
      <c r="AJ534" s="188"/>
      <c r="AK534" s="188"/>
      <c r="AL534" s="188"/>
      <c r="AM534" s="188"/>
      <c r="AN534" s="188"/>
      <c r="AO534" s="189"/>
      <c r="AP534" s="188"/>
      <c r="AQ534" s="188"/>
      <c r="AR534" s="188"/>
      <c r="AS534" s="188"/>
      <c r="AT534" s="188"/>
      <c r="AU534" s="188"/>
      <c r="AV534" s="188"/>
      <c r="AW534" s="188"/>
      <c r="AX534" s="188"/>
      <c r="AY534" s="188"/>
      <c r="AZ534" s="188"/>
      <c r="BA534" s="188"/>
      <c r="BB534" s="188"/>
      <c r="BC534" s="188"/>
      <c r="BD534" s="188"/>
      <c r="BE534" s="188"/>
      <c r="BF534" s="188"/>
    </row>
    <row r="535" spans="1:58">
      <c r="A535" s="188"/>
      <c r="B535" s="189"/>
      <c r="C535" s="188"/>
      <c r="D535" s="188"/>
      <c r="E535" s="188"/>
      <c r="F535" s="188"/>
      <c r="G535" s="188"/>
      <c r="H535" s="190"/>
      <c r="I535" s="190"/>
      <c r="J535" s="190"/>
      <c r="K535" s="189"/>
      <c r="L535" s="190"/>
      <c r="M535" s="190"/>
      <c r="N535" s="190"/>
      <c r="O535" s="190"/>
      <c r="P535" s="188"/>
      <c r="Q535" s="190"/>
      <c r="R535" s="188"/>
      <c r="S535" s="188"/>
      <c r="T535" s="191"/>
      <c r="U535" s="191"/>
      <c r="V535" s="191"/>
      <c r="W535" s="189"/>
      <c r="X535" s="191"/>
      <c r="Y535" s="191"/>
      <c r="Z535" s="191"/>
      <c r="AA535" s="189"/>
      <c r="AB535" s="191"/>
      <c r="AC535" s="191"/>
      <c r="AD535" s="191"/>
      <c r="AE535" s="191"/>
      <c r="AF535" s="191"/>
      <c r="AG535" s="191"/>
      <c r="AH535" s="188"/>
      <c r="AI535" s="191"/>
      <c r="AJ535" s="188"/>
      <c r="AK535" s="188"/>
      <c r="AL535" s="188"/>
      <c r="AM535" s="188"/>
      <c r="AN535" s="188"/>
      <c r="AO535" s="189"/>
      <c r="AP535" s="188"/>
      <c r="AQ535" s="188"/>
      <c r="AR535" s="188"/>
      <c r="AS535" s="188"/>
      <c r="AT535" s="188"/>
      <c r="AU535" s="188"/>
      <c r="AV535" s="188"/>
      <c r="AW535" s="188"/>
      <c r="AX535" s="188"/>
      <c r="AY535" s="188"/>
      <c r="AZ535" s="188"/>
      <c r="BA535" s="188"/>
      <c r="BB535" s="188"/>
      <c r="BC535" s="188"/>
      <c r="BD535" s="188"/>
      <c r="BE535" s="188"/>
      <c r="BF535" s="188"/>
    </row>
    <row r="536" spans="1:58">
      <c r="A536" s="188"/>
      <c r="B536" s="189"/>
      <c r="C536" s="188"/>
      <c r="D536" s="188"/>
      <c r="E536" s="188"/>
      <c r="F536" s="188"/>
      <c r="G536" s="188"/>
      <c r="H536" s="190"/>
      <c r="I536" s="190"/>
      <c r="J536" s="190"/>
      <c r="K536" s="189"/>
      <c r="L536" s="190"/>
      <c r="M536" s="190"/>
      <c r="N536" s="190"/>
      <c r="O536" s="190"/>
      <c r="P536" s="188"/>
      <c r="Q536" s="190"/>
      <c r="R536" s="188"/>
      <c r="S536" s="188"/>
      <c r="T536" s="191"/>
      <c r="U536" s="191"/>
      <c r="V536" s="191"/>
      <c r="W536" s="189"/>
      <c r="X536" s="191"/>
      <c r="Y536" s="191"/>
      <c r="Z536" s="191"/>
      <c r="AA536" s="189"/>
      <c r="AB536" s="191"/>
      <c r="AC536" s="191"/>
      <c r="AD536" s="191"/>
      <c r="AE536" s="191"/>
      <c r="AF536" s="191"/>
      <c r="AG536" s="191"/>
      <c r="AH536" s="188"/>
      <c r="AI536" s="191"/>
      <c r="AJ536" s="188"/>
      <c r="AK536" s="188"/>
      <c r="AL536" s="188"/>
      <c r="AM536" s="188"/>
      <c r="AN536" s="188"/>
      <c r="AO536" s="189"/>
      <c r="AP536" s="188"/>
      <c r="AQ536" s="188"/>
      <c r="AR536" s="188"/>
      <c r="AS536" s="188"/>
      <c r="AT536" s="188"/>
      <c r="AU536" s="188"/>
      <c r="AV536" s="188"/>
      <c r="AW536" s="188"/>
      <c r="AX536" s="188"/>
      <c r="AY536" s="188"/>
      <c r="AZ536" s="188"/>
      <c r="BA536" s="188"/>
      <c r="BB536" s="188"/>
      <c r="BC536" s="188"/>
      <c r="BD536" s="188"/>
      <c r="BE536" s="188"/>
      <c r="BF536" s="188"/>
    </row>
    <row r="537" spans="1:58">
      <c r="A537" s="188"/>
      <c r="B537" s="189"/>
      <c r="C537" s="188"/>
      <c r="D537" s="188"/>
      <c r="E537" s="188"/>
      <c r="F537" s="188"/>
      <c r="G537" s="188"/>
      <c r="H537" s="190"/>
      <c r="I537" s="190"/>
      <c r="J537" s="190"/>
      <c r="K537" s="189"/>
      <c r="L537" s="190"/>
      <c r="M537" s="190"/>
      <c r="N537" s="190"/>
      <c r="O537" s="190"/>
      <c r="P537" s="188"/>
      <c r="Q537" s="190"/>
      <c r="R537" s="188"/>
      <c r="S537" s="188"/>
      <c r="T537" s="191"/>
      <c r="U537" s="191"/>
      <c r="V537" s="191"/>
      <c r="W537" s="189"/>
      <c r="X537" s="191"/>
      <c r="Y537" s="191"/>
      <c r="Z537" s="191"/>
      <c r="AA537" s="189"/>
      <c r="AB537" s="191"/>
      <c r="AC537" s="191"/>
      <c r="AD537" s="191"/>
      <c r="AE537" s="191"/>
      <c r="AF537" s="191"/>
      <c r="AG537" s="191"/>
      <c r="AH537" s="188"/>
      <c r="AI537" s="191"/>
      <c r="AJ537" s="188"/>
      <c r="AK537" s="188"/>
      <c r="AL537" s="188"/>
      <c r="AM537" s="188"/>
      <c r="AN537" s="188"/>
      <c r="AO537" s="189"/>
      <c r="AP537" s="188"/>
      <c r="AQ537" s="188"/>
      <c r="AR537" s="188"/>
      <c r="AS537" s="188"/>
      <c r="AT537" s="188"/>
      <c r="AU537" s="188"/>
      <c r="AV537" s="188"/>
      <c r="AW537" s="188"/>
      <c r="AX537" s="188"/>
      <c r="AY537" s="188"/>
      <c r="AZ537" s="188"/>
      <c r="BA537" s="188"/>
      <c r="BB537" s="188"/>
      <c r="BC537" s="188"/>
      <c r="BD537" s="188"/>
      <c r="BE537" s="188"/>
      <c r="BF537" s="188"/>
    </row>
    <row r="538" spans="1:58">
      <c r="A538" s="188"/>
      <c r="B538" s="189"/>
      <c r="C538" s="188"/>
      <c r="D538" s="188"/>
      <c r="E538" s="188"/>
      <c r="F538" s="188"/>
      <c r="G538" s="188"/>
      <c r="H538" s="190"/>
      <c r="I538" s="190"/>
      <c r="J538" s="190"/>
      <c r="K538" s="189"/>
      <c r="L538" s="190"/>
      <c r="M538" s="190"/>
      <c r="N538" s="190"/>
      <c r="O538" s="190"/>
      <c r="P538" s="188"/>
      <c r="Q538" s="190"/>
      <c r="R538" s="188"/>
      <c r="S538" s="188"/>
      <c r="T538" s="191"/>
      <c r="U538" s="191"/>
      <c r="V538" s="191"/>
      <c r="W538" s="189"/>
      <c r="X538" s="191"/>
      <c r="Y538" s="191"/>
      <c r="Z538" s="191"/>
      <c r="AA538" s="189"/>
      <c r="AB538" s="191"/>
      <c r="AC538" s="191"/>
      <c r="AD538" s="191"/>
      <c r="AE538" s="191"/>
      <c r="AF538" s="191"/>
      <c r="AG538" s="191"/>
      <c r="AH538" s="188"/>
      <c r="AI538" s="191"/>
      <c r="AJ538" s="188"/>
      <c r="AK538" s="188"/>
      <c r="AL538" s="188"/>
      <c r="AM538" s="188"/>
      <c r="AN538" s="188"/>
      <c r="AO538" s="189"/>
      <c r="AP538" s="188"/>
      <c r="AQ538" s="188"/>
      <c r="AR538" s="188"/>
      <c r="AS538" s="188"/>
      <c r="AT538" s="188"/>
      <c r="AU538" s="188"/>
      <c r="AV538" s="188"/>
      <c r="AW538" s="188"/>
      <c r="AX538" s="188"/>
      <c r="AY538" s="188"/>
      <c r="AZ538" s="188"/>
      <c r="BA538" s="188"/>
      <c r="BB538" s="188"/>
      <c r="BC538" s="188"/>
      <c r="BD538" s="188"/>
      <c r="BE538" s="188"/>
      <c r="BF538" s="188"/>
    </row>
    <row r="539" spans="1:58">
      <c r="A539" s="188"/>
      <c r="B539" s="189"/>
      <c r="C539" s="188"/>
      <c r="D539" s="188"/>
      <c r="E539" s="188"/>
      <c r="F539" s="188"/>
      <c r="G539" s="188"/>
      <c r="H539" s="190"/>
      <c r="I539" s="190"/>
      <c r="J539" s="190"/>
      <c r="K539" s="189"/>
      <c r="L539" s="190"/>
      <c r="M539" s="190"/>
      <c r="N539" s="190"/>
      <c r="O539" s="190"/>
      <c r="P539" s="188"/>
      <c r="Q539" s="190"/>
      <c r="R539" s="188"/>
      <c r="S539" s="188"/>
      <c r="T539" s="191"/>
      <c r="U539" s="191"/>
      <c r="V539" s="191"/>
      <c r="W539" s="189"/>
      <c r="X539" s="191"/>
      <c r="Y539" s="191"/>
      <c r="Z539" s="191"/>
      <c r="AA539" s="189"/>
      <c r="AB539" s="191"/>
      <c r="AC539" s="191"/>
      <c r="AD539" s="191"/>
      <c r="AE539" s="191"/>
      <c r="AF539" s="191"/>
      <c r="AG539" s="191"/>
      <c r="AH539" s="188"/>
      <c r="AI539" s="191"/>
      <c r="AJ539" s="188"/>
      <c r="AK539" s="188"/>
      <c r="AL539" s="188"/>
      <c r="AM539" s="188"/>
      <c r="AN539" s="188"/>
      <c r="AO539" s="189"/>
      <c r="AP539" s="188"/>
      <c r="AQ539" s="188"/>
      <c r="AR539" s="188"/>
      <c r="AS539" s="188"/>
      <c r="AT539" s="188"/>
      <c r="AU539" s="188"/>
      <c r="AV539" s="188"/>
      <c r="AW539" s="188"/>
      <c r="AX539" s="188"/>
      <c r="AY539" s="188"/>
      <c r="AZ539" s="188"/>
      <c r="BA539" s="188"/>
      <c r="BB539" s="188"/>
      <c r="BC539" s="188"/>
      <c r="BD539" s="188"/>
      <c r="BE539" s="188"/>
      <c r="BF539" s="188"/>
    </row>
    <row r="540" spans="1:58">
      <c r="A540" s="188"/>
      <c r="B540" s="189"/>
      <c r="C540" s="188"/>
      <c r="D540" s="188"/>
      <c r="E540" s="188"/>
      <c r="F540" s="188"/>
      <c r="G540" s="188"/>
      <c r="H540" s="190"/>
      <c r="I540" s="190"/>
      <c r="J540" s="190"/>
      <c r="K540" s="189"/>
      <c r="L540" s="190"/>
      <c r="M540" s="190"/>
      <c r="N540" s="190"/>
      <c r="O540" s="190"/>
      <c r="P540" s="188"/>
      <c r="Q540" s="190"/>
      <c r="R540" s="188"/>
      <c r="S540" s="188"/>
      <c r="T540" s="191"/>
      <c r="U540" s="191"/>
      <c r="V540" s="191"/>
      <c r="W540" s="189"/>
      <c r="X540" s="191"/>
      <c r="Y540" s="191"/>
      <c r="Z540" s="191"/>
      <c r="AA540" s="189"/>
      <c r="AB540" s="191"/>
      <c r="AC540" s="191"/>
      <c r="AD540" s="191"/>
      <c r="AE540" s="191"/>
      <c r="AF540" s="191"/>
      <c r="AG540" s="191"/>
      <c r="AH540" s="188"/>
      <c r="AI540" s="191"/>
      <c r="AJ540" s="188"/>
      <c r="AK540" s="188"/>
      <c r="AL540" s="188"/>
      <c r="AM540" s="188"/>
      <c r="AN540" s="188"/>
      <c r="AO540" s="189"/>
      <c r="AP540" s="188"/>
      <c r="AQ540" s="188"/>
      <c r="AR540" s="188"/>
      <c r="AS540" s="188"/>
      <c r="AT540" s="188"/>
      <c r="AU540" s="188"/>
      <c r="AV540" s="188"/>
      <c r="AW540" s="188"/>
      <c r="AX540" s="188"/>
      <c r="AY540" s="188"/>
      <c r="AZ540" s="188"/>
      <c r="BA540" s="188"/>
      <c r="BB540" s="188"/>
      <c r="BC540" s="188"/>
      <c r="BD540" s="188"/>
      <c r="BE540" s="188"/>
      <c r="BF540" s="188"/>
    </row>
    <row r="541" spans="1:58">
      <c r="A541" s="188"/>
      <c r="B541" s="189"/>
      <c r="C541" s="188"/>
      <c r="D541" s="188"/>
      <c r="E541" s="188"/>
      <c r="F541" s="188"/>
      <c r="G541" s="188"/>
      <c r="H541" s="190"/>
      <c r="I541" s="190"/>
      <c r="J541" s="190"/>
      <c r="K541" s="189"/>
      <c r="L541" s="190"/>
      <c r="M541" s="190"/>
      <c r="N541" s="190"/>
      <c r="O541" s="190"/>
      <c r="P541" s="188"/>
      <c r="Q541" s="190"/>
      <c r="R541" s="188"/>
      <c r="S541" s="188"/>
      <c r="T541" s="191"/>
      <c r="U541" s="191"/>
      <c r="V541" s="191"/>
      <c r="W541" s="189"/>
      <c r="X541" s="191"/>
      <c r="Y541" s="191"/>
      <c r="Z541" s="191"/>
      <c r="AA541" s="189"/>
      <c r="AB541" s="191"/>
      <c r="AC541" s="191"/>
      <c r="AD541" s="191"/>
      <c r="AE541" s="191"/>
      <c r="AF541" s="191"/>
      <c r="AG541" s="191"/>
      <c r="AH541" s="188"/>
      <c r="AI541" s="191"/>
      <c r="AJ541" s="188"/>
      <c r="AK541" s="188"/>
      <c r="AL541" s="188"/>
      <c r="AM541" s="188"/>
      <c r="AN541" s="188"/>
      <c r="AO541" s="189"/>
      <c r="AP541" s="188"/>
      <c r="AQ541" s="188"/>
      <c r="AR541" s="188"/>
      <c r="AS541" s="188"/>
      <c r="AT541" s="188"/>
      <c r="AU541" s="188"/>
      <c r="AV541" s="188"/>
      <c r="AW541" s="188"/>
      <c r="AX541" s="188"/>
      <c r="AY541" s="188"/>
      <c r="AZ541" s="188"/>
      <c r="BA541" s="188"/>
      <c r="BB541" s="188"/>
      <c r="BC541" s="188"/>
      <c r="BD541" s="188"/>
      <c r="BE541" s="188"/>
      <c r="BF541" s="188"/>
    </row>
    <row r="542" spans="1:58">
      <c r="A542" s="188"/>
      <c r="B542" s="189"/>
      <c r="C542" s="188"/>
      <c r="D542" s="188"/>
      <c r="E542" s="188"/>
      <c r="F542" s="188"/>
      <c r="G542" s="188"/>
      <c r="H542" s="190"/>
      <c r="I542" s="190"/>
      <c r="J542" s="190"/>
      <c r="K542" s="189"/>
      <c r="L542" s="190"/>
      <c r="M542" s="190"/>
      <c r="N542" s="190"/>
      <c r="O542" s="190"/>
      <c r="P542" s="188"/>
      <c r="Q542" s="190"/>
      <c r="R542" s="188"/>
      <c r="S542" s="188"/>
      <c r="T542" s="191"/>
      <c r="U542" s="191"/>
      <c r="V542" s="191"/>
      <c r="W542" s="189"/>
      <c r="X542" s="191"/>
      <c r="Y542" s="191"/>
      <c r="Z542" s="191"/>
      <c r="AA542" s="189"/>
      <c r="AB542" s="191"/>
      <c r="AC542" s="191"/>
      <c r="AD542" s="191"/>
      <c r="AE542" s="191"/>
      <c r="AF542" s="191"/>
      <c r="AG542" s="191"/>
      <c r="AH542" s="188"/>
      <c r="AI542" s="191"/>
      <c r="AJ542" s="188"/>
      <c r="AK542" s="188"/>
      <c r="AL542" s="188"/>
      <c r="AM542" s="188"/>
      <c r="AN542" s="188"/>
      <c r="AO542" s="189"/>
      <c r="AP542" s="188"/>
      <c r="AQ542" s="188"/>
      <c r="AR542" s="188"/>
      <c r="AS542" s="188"/>
      <c r="AT542" s="188"/>
      <c r="AU542" s="188"/>
      <c r="AV542" s="188"/>
      <c r="AW542" s="188"/>
      <c r="AX542" s="188"/>
      <c r="AY542" s="188"/>
      <c r="AZ542" s="188"/>
      <c r="BA542" s="188"/>
      <c r="BB542" s="188"/>
      <c r="BC542" s="188"/>
      <c r="BD542" s="188"/>
      <c r="BE542" s="188"/>
      <c r="BF542" s="188"/>
    </row>
    <row r="543" spans="1:58">
      <c r="A543" s="188"/>
      <c r="B543" s="189"/>
      <c r="C543" s="188"/>
      <c r="D543" s="188"/>
      <c r="E543" s="188"/>
      <c r="F543" s="188"/>
      <c r="G543" s="188"/>
      <c r="H543" s="190"/>
      <c r="I543" s="190"/>
      <c r="J543" s="190"/>
      <c r="K543" s="189"/>
      <c r="L543" s="190"/>
      <c r="M543" s="190"/>
      <c r="N543" s="190"/>
      <c r="O543" s="190"/>
      <c r="P543" s="188"/>
      <c r="Q543" s="190"/>
      <c r="R543" s="188"/>
      <c r="S543" s="188"/>
      <c r="T543" s="191"/>
      <c r="U543" s="191"/>
      <c r="V543" s="191"/>
      <c r="W543" s="189"/>
      <c r="X543" s="191"/>
      <c r="Y543" s="191"/>
      <c r="Z543" s="191"/>
      <c r="AA543" s="189"/>
      <c r="AB543" s="191"/>
      <c r="AC543" s="191"/>
      <c r="AD543" s="191"/>
      <c r="AE543" s="191"/>
      <c r="AF543" s="191"/>
      <c r="AG543" s="191"/>
      <c r="AH543" s="188"/>
      <c r="AI543" s="191"/>
      <c r="AJ543" s="188"/>
      <c r="AK543" s="188"/>
      <c r="AL543" s="188"/>
      <c r="AM543" s="188"/>
      <c r="AN543" s="188"/>
      <c r="AO543" s="189"/>
      <c r="AP543" s="188"/>
      <c r="AQ543" s="188"/>
      <c r="AR543" s="188"/>
      <c r="AS543" s="188"/>
      <c r="AT543" s="188"/>
      <c r="AU543" s="188"/>
      <c r="AV543" s="188"/>
      <c r="AW543" s="188"/>
      <c r="AX543" s="188"/>
      <c r="AY543" s="188"/>
      <c r="AZ543" s="188"/>
      <c r="BA543" s="188"/>
      <c r="BB543" s="188"/>
      <c r="BC543" s="188"/>
      <c r="BD543" s="188"/>
      <c r="BE543" s="188"/>
      <c r="BF543" s="188"/>
    </row>
    <row r="544" spans="1:58">
      <c r="A544" s="188"/>
      <c r="B544" s="189"/>
      <c r="C544" s="188"/>
      <c r="D544" s="188"/>
      <c r="E544" s="188"/>
      <c r="F544" s="188"/>
      <c r="G544" s="188"/>
      <c r="H544" s="190"/>
      <c r="I544" s="190"/>
      <c r="J544" s="190"/>
      <c r="K544" s="189"/>
      <c r="L544" s="190"/>
      <c r="M544" s="190"/>
      <c r="N544" s="190"/>
      <c r="O544" s="190"/>
      <c r="P544" s="188"/>
      <c r="Q544" s="190"/>
      <c r="R544" s="188"/>
      <c r="S544" s="188"/>
      <c r="T544" s="191"/>
      <c r="U544" s="191"/>
      <c r="V544" s="191"/>
      <c r="W544" s="189"/>
      <c r="X544" s="191"/>
      <c r="Y544" s="191"/>
      <c r="Z544" s="191"/>
      <c r="AA544" s="189"/>
      <c r="AB544" s="191"/>
      <c r="AC544" s="191"/>
      <c r="AD544" s="191"/>
      <c r="AE544" s="191"/>
      <c r="AF544" s="191"/>
      <c r="AG544" s="191"/>
      <c r="AH544" s="188"/>
      <c r="AI544" s="191"/>
      <c r="AJ544" s="188"/>
      <c r="AK544" s="188"/>
      <c r="AL544" s="188"/>
      <c r="AM544" s="188"/>
      <c r="AN544" s="188"/>
      <c r="AO544" s="189"/>
      <c r="AP544" s="188"/>
      <c r="AQ544" s="188"/>
      <c r="AR544" s="188"/>
      <c r="AS544" s="188"/>
      <c r="AT544" s="188"/>
      <c r="AU544" s="188"/>
      <c r="AV544" s="188"/>
      <c r="AW544" s="188"/>
      <c r="AX544" s="188"/>
      <c r="AY544" s="188"/>
      <c r="AZ544" s="188"/>
      <c r="BA544" s="188"/>
      <c r="BB544" s="188"/>
      <c r="BC544" s="188"/>
      <c r="BD544" s="188"/>
      <c r="BE544" s="188"/>
      <c r="BF544" s="188"/>
    </row>
    <row r="545" spans="1:58">
      <c r="A545" s="188"/>
      <c r="B545" s="189"/>
      <c r="C545" s="188"/>
      <c r="D545" s="188"/>
      <c r="E545" s="188"/>
      <c r="F545" s="188"/>
      <c r="G545" s="188"/>
      <c r="H545" s="190"/>
      <c r="I545" s="190"/>
      <c r="J545" s="190"/>
      <c r="K545" s="189"/>
      <c r="L545" s="190"/>
      <c r="M545" s="190"/>
      <c r="N545" s="190"/>
      <c r="O545" s="190"/>
      <c r="P545" s="188"/>
      <c r="Q545" s="190"/>
      <c r="R545" s="188"/>
      <c r="S545" s="188"/>
      <c r="T545" s="191"/>
      <c r="U545" s="191"/>
      <c r="V545" s="191"/>
      <c r="W545" s="189"/>
      <c r="X545" s="191"/>
      <c r="Y545" s="191"/>
      <c r="Z545" s="191"/>
      <c r="AA545" s="189"/>
      <c r="AB545" s="191"/>
      <c r="AC545" s="191"/>
      <c r="AD545" s="191"/>
      <c r="AE545" s="191"/>
      <c r="AF545" s="191"/>
      <c r="AG545" s="191"/>
      <c r="AH545" s="188"/>
      <c r="AI545" s="191"/>
      <c r="AJ545" s="188"/>
      <c r="AK545" s="188"/>
      <c r="AL545" s="188"/>
      <c r="AM545" s="188"/>
      <c r="AN545" s="188"/>
      <c r="AO545" s="189"/>
      <c r="AP545" s="188"/>
      <c r="AQ545" s="188"/>
      <c r="AR545" s="188"/>
      <c r="AS545" s="188"/>
      <c r="AT545" s="188"/>
      <c r="AU545" s="188"/>
      <c r="AV545" s="188"/>
      <c r="AW545" s="188"/>
      <c r="AX545" s="188"/>
      <c r="AY545" s="188"/>
      <c r="AZ545" s="188"/>
      <c r="BA545" s="188"/>
      <c r="BB545" s="188"/>
      <c r="BC545" s="188"/>
      <c r="BD545" s="188"/>
      <c r="BE545" s="188"/>
      <c r="BF545" s="188"/>
    </row>
    <row r="546" spans="1:58">
      <c r="A546" s="188"/>
      <c r="B546" s="189"/>
      <c r="C546" s="188"/>
      <c r="D546" s="188"/>
      <c r="E546" s="188"/>
      <c r="F546" s="188"/>
      <c r="G546" s="188"/>
      <c r="H546" s="190"/>
      <c r="I546" s="190"/>
      <c r="J546" s="190"/>
      <c r="K546" s="189"/>
      <c r="L546" s="190"/>
      <c r="M546" s="190"/>
      <c r="N546" s="190"/>
      <c r="O546" s="190"/>
      <c r="P546" s="188"/>
      <c r="Q546" s="190"/>
      <c r="R546" s="188"/>
      <c r="S546" s="188"/>
      <c r="T546" s="191"/>
      <c r="U546" s="191"/>
      <c r="V546" s="191"/>
      <c r="W546" s="189"/>
      <c r="X546" s="191"/>
      <c r="Y546" s="191"/>
      <c r="Z546" s="191"/>
      <c r="AA546" s="189"/>
      <c r="AB546" s="191"/>
      <c r="AC546" s="191"/>
      <c r="AD546" s="191"/>
      <c r="AE546" s="191"/>
      <c r="AF546" s="191"/>
      <c r="AG546" s="191"/>
      <c r="AH546" s="188"/>
      <c r="AI546" s="191"/>
      <c r="AJ546" s="188"/>
      <c r="AK546" s="188"/>
      <c r="AL546" s="188"/>
      <c r="AM546" s="188"/>
      <c r="AN546" s="188"/>
      <c r="AO546" s="189"/>
      <c r="AP546" s="188"/>
      <c r="AQ546" s="188"/>
      <c r="AR546" s="188"/>
      <c r="AS546" s="188"/>
      <c r="AT546" s="188"/>
      <c r="AU546" s="188"/>
      <c r="AV546" s="188"/>
      <c r="AW546" s="188"/>
      <c r="AX546" s="188"/>
      <c r="AY546" s="188"/>
      <c r="AZ546" s="188"/>
      <c r="BA546" s="188"/>
      <c r="BB546" s="188"/>
      <c r="BC546" s="188"/>
      <c r="BD546" s="188"/>
      <c r="BE546" s="188"/>
      <c r="BF546" s="188"/>
    </row>
    <row r="547" spans="1:58">
      <c r="A547" s="188"/>
      <c r="B547" s="189"/>
      <c r="C547" s="188"/>
      <c r="D547" s="188"/>
      <c r="E547" s="188"/>
      <c r="F547" s="188"/>
      <c r="G547" s="188"/>
      <c r="H547" s="190"/>
      <c r="I547" s="190"/>
      <c r="J547" s="190"/>
      <c r="K547" s="189"/>
      <c r="L547" s="190"/>
      <c r="M547" s="190"/>
      <c r="N547" s="190"/>
      <c r="O547" s="190"/>
      <c r="P547" s="188"/>
      <c r="Q547" s="190"/>
      <c r="R547" s="188"/>
      <c r="S547" s="188"/>
      <c r="T547" s="191"/>
      <c r="U547" s="191"/>
      <c r="V547" s="191"/>
      <c r="W547" s="189"/>
      <c r="X547" s="191"/>
      <c r="Y547" s="191"/>
      <c r="Z547" s="191"/>
      <c r="AA547" s="189"/>
      <c r="AB547" s="191"/>
      <c r="AC547" s="191"/>
      <c r="AD547" s="191"/>
      <c r="AE547" s="191"/>
      <c r="AF547" s="191"/>
      <c r="AG547" s="191"/>
      <c r="AH547" s="188"/>
      <c r="AI547" s="191"/>
      <c r="AJ547" s="188"/>
      <c r="AK547" s="188"/>
      <c r="AL547" s="188"/>
      <c r="AM547" s="188"/>
      <c r="AN547" s="188"/>
      <c r="AO547" s="189"/>
      <c r="AP547" s="188"/>
      <c r="AQ547" s="188"/>
      <c r="AR547" s="188"/>
      <c r="AS547" s="188"/>
      <c r="AT547" s="188"/>
      <c r="AU547" s="188"/>
      <c r="AV547" s="188"/>
      <c r="AW547" s="188"/>
      <c r="AX547" s="188"/>
      <c r="AY547" s="188"/>
      <c r="AZ547" s="188"/>
      <c r="BA547" s="188"/>
      <c r="BB547" s="188"/>
      <c r="BC547" s="188"/>
      <c r="BD547" s="188"/>
      <c r="BE547" s="188"/>
      <c r="BF547" s="188"/>
    </row>
    <row r="548" spans="1:58">
      <c r="A548" s="188"/>
      <c r="B548" s="189"/>
      <c r="C548" s="188"/>
      <c r="D548" s="188"/>
      <c r="E548" s="188"/>
      <c r="F548" s="188"/>
      <c r="G548" s="188"/>
      <c r="H548" s="190"/>
      <c r="I548" s="190"/>
      <c r="J548" s="190"/>
      <c r="K548" s="189"/>
      <c r="L548" s="190"/>
      <c r="M548" s="190"/>
      <c r="N548" s="190"/>
      <c r="O548" s="190"/>
      <c r="P548" s="188"/>
      <c r="Q548" s="190"/>
      <c r="R548" s="188"/>
      <c r="S548" s="188"/>
      <c r="T548" s="191"/>
      <c r="U548" s="191"/>
      <c r="V548" s="191"/>
      <c r="W548" s="189"/>
      <c r="X548" s="191"/>
      <c r="Y548" s="191"/>
      <c r="Z548" s="191"/>
      <c r="AA548" s="189"/>
      <c r="AB548" s="191"/>
      <c r="AC548" s="191"/>
      <c r="AD548" s="191"/>
      <c r="AE548" s="191"/>
      <c r="AF548" s="191"/>
      <c r="AG548" s="191"/>
      <c r="AH548" s="188"/>
      <c r="AI548" s="191"/>
      <c r="AJ548" s="188"/>
      <c r="AK548" s="188"/>
      <c r="AL548" s="188"/>
      <c r="AM548" s="188"/>
      <c r="AN548" s="188"/>
      <c r="AO548" s="189"/>
      <c r="AP548" s="188"/>
      <c r="AQ548" s="188"/>
      <c r="AR548" s="188"/>
      <c r="AS548" s="188"/>
      <c r="AT548" s="188"/>
      <c r="AU548" s="188"/>
      <c r="AV548" s="188"/>
      <c r="AW548" s="188"/>
      <c r="AX548" s="188"/>
      <c r="AY548" s="188"/>
      <c r="AZ548" s="188"/>
      <c r="BA548" s="188"/>
      <c r="BB548" s="188"/>
      <c r="BC548" s="188"/>
      <c r="BD548" s="188"/>
      <c r="BE548" s="188"/>
      <c r="BF548" s="188"/>
    </row>
    <row r="549" spans="1:58">
      <c r="A549" s="188"/>
      <c r="B549" s="189"/>
      <c r="C549" s="188"/>
      <c r="D549" s="188"/>
      <c r="E549" s="188"/>
      <c r="F549" s="188"/>
      <c r="G549" s="188"/>
      <c r="H549" s="190"/>
      <c r="I549" s="190"/>
      <c r="J549" s="190"/>
      <c r="K549" s="189"/>
      <c r="L549" s="190"/>
      <c r="M549" s="190"/>
      <c r="N549" s="190"/>
      <c r="O549" s="190"/>
      <c r="P549" s="188"/>
      <c r="Q549" s="190"/>
      <c r="R549" s="188"/>
      <c r="S549" s="188"/>
      <c r="T549" s="191"/>
      <c r="U549" s="191"/>
      <c r="V549" s="191"/>
      <c r="W549" s="189"/>
      <c r="X549" s="191"/>
      <c r="Y549" s="191"/>
      <c r="Z549" s="191"/>
      <c r="AA549" s="189"/>
      <c r="AB549" s="191"/>
      <c r="AC549" s="191"/>
      <c r="AD549" s="191"/>
      <c r="AE549" s="191"/>
      <c r="AF549" s="191"/>
      <c r="AG549" s="191"/>
      <c r="AH549" s="188"/>
      <c r="AI549" s="191"/>
      <c r="AJ549" s="188"/>
      <c r="AK549" s="188"/>
      <c r="AL549" s="188"/>
      <c r="AM549" s="188"/>
      <c r="AN549" s="188"/>
      <c r="AO549" s="189"/>
      <c r="AP549" s="188"/>
      <c r="AQ549" s="188"/>
      <c r="AR549" s="188"/>
      <c r="AS549" s="188"/>
      <c r="AT549" s="188"/>
      <c r="AU549" s="188"/>
      <c r="AV549" s="188"/>
      <c r="AW549" s="188"/>
      <c r="AX549" s="188"/>
      <c r="AY549" s="188"/>
      <c r="AZ549" s="188"/>
      <c r="BA549" s="188"/>
      <c r="BB549" s="188"/>
      <c r="BC549" s="188"/>
      <c r="BD549" s="188"/>
      <c r="BE549" s="188"/>
      <c r="BF549" s="188"/>
    </row>
    <row r="550" spans="1:58">
      <c r="A550" s="188"/>
      <c r="B550" s="189"/>
      <c r="C550" s="188"/>
      <c r="D550" s="188"/>
      <c r="E550" s="188"/>
      <c r="F550" s="188"/>
      <c r="G550" s="188"/>
      <c r="H550" s="190"/>
      <c r="I550" s="190"/>
      <c r="J550" s="190"/>
      <c r="K550" s="189"/>
      <c r="L550" s="190"/>
      <c r="M550" s="190"/>
      <c r="N550" s="190"/>
      <c r="O550" s="190"/>
      <c r="P550" s="188"/>
      <c r="Q550" s="190"/>
      <c r="R550" s="188"/>
      <c r="S550" s="188"/>
      <c r="T550" s="191"/>
      <c r="U550" s="191"/>
      <c r="V550" s="191"/>
      <c r="W550" s="189"/>
      <c r="X550" s="191"/>
      <c r="Y550" s="191"/>
      <c r="Z550" s="191"/>
      <c r="AA550" s="189"/>
      <c r="AB550" s="191"/>
      <c r="AC550" s="191"/>
      <c r="AD550" s="191"/>
      <c r="AE550" s="191"/>
      <c r="AF550" s="191"/>
      <c r="AG550" s="191"/>
      <c r="AH550" s="188"/>
      <c r="AI550" s="191"/>
      <c r="AJ550" s="188"/>
      <c r="AK550" s="188"/>
      <c r="AL550" s="188"/>
      <c r="AM550" s="188"/>
      <c r="AN550" s="188"/>
      <c r="AO550" s="189"/>
      <c r="AP550" s="188"/>
      <c r="AQ550" s="188"/>
      <c r="AR550" s="188"/>
      <c r="AS550" s="188"/>
      <c r="AT550" s="188"/>
      <c r="AU550" s="188"/>
      <c r="AV550" s="188"/>
      <c r="AW550" s="188"/>
      <c r="AX550" s="188"/>
      <c r="AY550" s="188"/>
      <c r="AZ550" s="188"/>
      <c r="BA550" s="188"/>
      <c r="BB550" s="188"/>
      <c r="BC550" s="188"/>
      <c r="BD550" s="188"/>
      <c r="BE550" s="188"/>
      <c r="BF550" s="188"/>
    </row>
    <row r="551" spans="1:58">
      <c r="A551" s="188"/>
      <c r="B551" s="189"/>
      <c r="C551" s="188"/>
      <c r="D551" s="188"/>
      <c r="E551" s="188"/>
      <c r="F551" s="188"/>
      <c r="G551" s="188"/>
      <c r="H551" s="190"/>
      <c r="I551" s="190"/>
      <c r="J551" s="190"/>
      <c r="K551" s="189"/>
      <c r="L551" s="190"/>
      <c r="M551" s="190"/>
      <c r="N551" s="190"/>
      <c r="O551" s="190"/>
      <c r="P551" s="188"/>
      <c r="Q551" s="190"/>
      <c r="R551" s="188"/>
      <c r="S551" s="188"/>
      <c r="T551" s="191"/>
      <c r="U551" s="191"/>
      <c r="V551" s="191"/>
      <c r="W551" s="189"/>
      <c r="X551" s="191"/>
      <c r="Y551" s="191"/>
      <c r="Z551" s="191"/>
      <c r="AA551" s="189"/>
      <c r="AB551" s="191"/>
      <c r="AC551" s="191"/>
      <c r="AD551" s="191"/>
      <c r="AE551" s="191"/>
      <c r="AF551" s="191"/>
      <c r="AG551" s="191"/>
      <c r="AH551" s="188"/>
      <c r="AI551" s="191"/>
      <c r="AJ551" s="188"/>
      <c r="AK551" s="188"/>
      <c r="AL551" s="188"/>
      <c r="AM551" s="188"/>
      <c r="AN551" s="188"/>
      <c r="AO551" s="189"/>
      <c r="AP551" s="188"/>
      <c r="AQ551" s="188"/>
      <c r="AR551" s="188"/>
      <c r="AS551" s="188"/>
      <c r="AT551" s="188"/>
      <c r="AU551" s="188"/>
      <c r="AV551" s="188"/>
      <c r="AW551" s="188"/>
      <c r="AX551" s="188"/>
      <c r="AY551" s="188"/>
      <c r="AZ551" s="188"/>
      <c r="BA551" s="188"/>
      <c r="BB551" s="188"/>
      <c r="BC551" s="188"/>
      <c r="BD551" s="188"/>
      <c r="BE551" s="188"/>
      <c r="BF551" s="188"/>
    </row>
    <row r="552" spans="1:58">
      <c r="A552" s="188"/>
      <c r="B552" s="189"/>
      <c r="C552" s="188"/>
      <c r="D552" s="188"/>
      <c r="E552" s="188"/>
      <c r="F552" s="188"/>
      <c r="G552" s="188"/>
      <c r="H552" s="190"/>
      <c r="I552" s="190"/>
      <c r="J552" s="190"/>
      <c r="K552" s="189"/>
      <c r="L552" s="190"/>
      <c r="M552" s="190"/>
      <c r="N552" s="190"/>
      <c r="O552" s="190"/>
      <c r="P552" s="188"/>
      <c r="Q552" s="190"/>
      <c r="R552" s="188"/>
      <c r="S552" s="188"/>
      <c r="T552" s="191"/>
      <c r="U552" s="191"/>
      <c r="V552" s="191"/>
      <c r="W552" s="189"/>
      <c r="X552" s="191"/>
      <c r="Y552" s="191"/>
      <c r="Z552" s="191"/>
      <c r="AA552" s="189"/>
      <c r="AB552" s="191"/>
      <c r="AC552" s="191"/>
      <c r="AD552" s="191"/>
      <c r="AE552" s="191"/>
      <c r="AF552" s="191"/>
      <c r="AG552" s="191"/>
      <c r="AH552" s="188"/>
      <c r="AI552" s="191"/>
      <c r="AJ552" s="188"/>
      <c r="AK552" s="188"/>
      <c r="AL552" s="188"/>
      <c r="AM552" s="188"/>
      <c r="AN552" s="188"/>
      <c r="AO552" s="189"/>
      <c r="AP552" s="188"/>
      <c r="AQ552" s="188"/>
      <c r="AR552" s="188"/>
      <c r="AS552" s="188"/>
      <c r="AT552" s="188"/>
      <c r="AU552" s="188"/>
      <c r="AV552" s="188"/>
      <c r="AW552" s="188"/>
      <c r="AX552" s="188"/>
      <c r="AY552" s="188"/>
      <c r="AZ552" s="188"/>
      <c r="BA552" s="188"/>
      <c r="BB552" s="188"/>
      <c r="BC552" s="188"/>
      <c r="BD552" s="188"/>
      <c r="BE552" s="188"/>
      <c r="BF552" s="188"/>
    </row>
    <row r="553" spans="1:58">
      <c r="A553" s="188"/>
      <c r="B553" s="189"/>
      <c r="C553" s="188"/>
      <c r="D553" s="188"/>
      <c r="E553" s="188"/>
      <c r="F553" s="188"/>
      <c r="G553" s="188"/>
      <c r="H553" s="190"/>
      <c r="I553" s="190"/>
      <c r="J553" s="190"/>
      <c r="K553" s="189"/>
      <c r="L553" s="190"/>
      <c r="M553" s="190"/>
      <c r="N553" s="190"/>
      <c r="O553" s="190"/>
      <c r="P553" s="188"/>
      <c r="Q553" s="190"/>
      <c r="R553" s="188"/>
      <c r="S553" s="188"/>
      <c r="T553" s="191"/>
      <c r="U553" s="191"/>
      <c r="V553" s="191"/>
      <c r="W553" s="189"/>
      <c r="X553" s="191"/>
      <c r="Y553" s="191"/>
      <c r="Z553" s="191"/>
      <c r="AA553" s="189"/>
      <c r="AB553" s="191"/>
      <c r="AC553" s="191"/>
      <c r="AD553" s="191"/>
      <c r="AE553" s="191"/>
      <c r="AF553" s="191"/>
      <c r="AG553" s="191"/>
      <c r="AH553" s="188"/>
      <c r="AI553" s="191"/>
      <c r="AJ553" s="188"/>
      <c r="AK553" s="188"/>
      <c r="AL553" s="188"/>
      <c r="AM553" s="188"/>
      <c r="AN553" s="188"/>
      <c r="AO553" s="189"/>
      <c r="AP553" s="188"/>
      <c r="AQ553" s="188"/>
      <c r="AR553" s="188"/>
      <c r="AS553" s="188"/>
      <c r="AT553" s="188"/>
      <c r="AU553" s="188"/>
      <c r="AV553" s="188"/>
      <c r="AW553" s="188"/>
      <c r="AX553" s="188"/>
      <c r="AY553" s="188"/>
      <c r="AZ553" s="188"/>
      <c r="BA553" s="188"/>
      <c r="BB553" s="188"/>
      <c r="BC553" s="188"/>
      <c r="BD553" s="188"/>
      <c r="BE553" s="188"/>
      <c r="BF553" s="188"/>
    </row>
    <row r="554" spans="1:58">
      <c r="A554" s="188"/>
      <c r="B554" s="189"/>
      <c r="C554" s="188"/>
      <c r="D554" s="188"/>
      <c r="E554" s="188"/>
      <c r="F554" s="188"/>
      <c r="G554" s="188"/>
      <c r="H554" s="190"/>
      <c r="I554" s="190"/>
      <c r="J554" s="190"/>
      <c r="K554" s="189"/>
      <c r="L554" s="190"/>
      <c r="M554" s="190"/>
      <c r="N554" s="190"/>
      <c r="O554" s="190"/>
      <c r="P554" s="188"/>
      <c r="Q554" s="190"/>
      <c r="R554" s="188"/>
      <c r="S554" s="188"/>
      <c r="T554" s="191"/>
      <c r="U554" s="191"/>
      <c r="V554" s="191"/>
      <c r="W554" s="189"/>
      <c r="X554" s="191"/>
      <c r="Y554" s="191"/>
      <c r="Z554" s="191"/>
      <c r="AA554" s="189"/>
      <c r="AB554" s="191"/>
      <c r="AC554" s="191"/>
      <c r="AD554" s="191"/>
      <c r="AE554" s="191"/>
      <c r="AF554" s="191"/>
      <c r="AG554" s="191"/>
      <c r="AH554" s="188"/>
      <c r="AI554" s="191"/>
      <c r="AJ554" s="188"/>
      <c r="AK554" s="188"/>
      <c r="AL554" s="188"/>
      <c r="AM554" s="188"/>
      <c r="AN554" s="188"/>
      <c r="AO554" s="189"/>
      <c r="AP554" s="188"/>
      <c r="AQ554" s="188"/>
      <c r="AR554" s="188"/>
      <c r="AS554" s="188"/>
      <c r="AT554" s="188"/>
      <c r="AU554" s="188"/>
      <c r="AV554" s="188"/>
      <c r="AW554" s="188"/>
      <c r="AX554" s="188"/>
      <c r="AY554" s="188"/>
      <c r="AZ554" s="188"/>
      <c r="BA554" s="188"/>
      <c r="BB554" s="188"/>
      <c r="BC554" s="188"/>
      <c r="BD554" s="188"/>
      <c r="BE554" s="188"/>
      <c r="BF554" s="188"/>
    </row>
    <row r="555" spans="1:58">
      <c r="A555" s="188"/>
      <c r="B555" s="189"/>
      <c r="C555" s="188"/>
      <c r="D555" s="188"/>
      <c r="E555" s="188"/>
      <c r="F555" s="188"/>
      <c r="G555" s="188"/>
      <c r="H555" s="190"/>
      <c r="I555" s="190"/>
      <c r="J555" s="190"/>
      <c r="K555" s="189"/>
      <c r="L555" s="190"/>
      <c r="M555" s="190"/>
      <c r="N555" s="190"/>
      <c r="O555" s="190"/>
      <c r="P555" s="188"/>
      <c r="Q555" s="190"/>
      <c r="R555" s="188"/>
      <c r="S555" s="188"/>
      <c r="T555" s="191"/>
      <c r="U555" s="191"/>
      <c r="V555" s="191"/>
      <c r="W555" s="189"/>
      <c r="X555" s="191"/>
      <c r="Y555" s="191"/>
      <c r="Z555" s="191"/>
      <c r="AA555" s="189"/>
      <c r="AB555" s="191"/>
      <c r="AC555" s="191"/>
      <c r="AD555" s="191"/>
      <c r="AE555" s="191"/>
      <c r="AF555" s="191"/>
      <c r="AG555" s="191"/>
      <c r="AH555" s="188"/>
      <c r="AI555" s="191"/>
      <c r="AJ555" s="188"/>
      <c r="AK555" s="188"/>
      <c r="AL555" s="188"/>
      <c r="AM555" s="188"/>
      <c r="AN555" s="188"/>
      <c r="AO555" s="189"/>
      <c r="AP555" s="188"/>
      <c r="AQ555" s="188"/>
      <c r="AR555" s="188"/>
      <c r="AS555" s="188"/>
      <c r="AT555" s="188"/>
      <c r="AU555" s="188"/>
      <c r="AV555" s="188"/>
      <c r="AW555" s="188"/>
      <c r="AX555" s="188"/>
      <c r="AY555" s="188"/>
      <c r="AZ555" s="188"/>
      <c r="BA555" s="188"/>
      <c r="BB555" s="188"/>
      <c r="BC555" s="188"/>
      <c r="BD555" s="188"/>
      <c r="BE555" s="188"/>
      <c r="BF555" s="188"/>
    </row>
    <row r="556" spans="1:58">
      <c r="A556" s="188"/>
      <c r="B556" s="189"/>
      <c r="C556" s="188"/>
      <c r="D556" s="188"/>
      <c r="E556" s="188"/>
      <c r="F556" s="188"/>
      <c r="G556" s="188"/>
      <c r="H556" s="190"/>
      <c r="I556" s="190"/>
      <c r="J556" s="190"/>
      <c r="K556" s="189"/>
      <c r="L556" s="190"/>
      <c r="M556" s="190"/>
      <c r="N556" s="190"/>
      <c r="O556" s="190"/>
      <c r="P556" s="188"/>
      <c r="Q556" s="190"/>
      <c r="R556" s="188"/>
      <c r="S556" s="188"/>
      <c r="T556" s="191"/>
      <c r="U556" s="191"/>
      <c r="V556" s="191"/>
      <c r="W556" s="189"/>
      <c r="X556" s="191"/>
      <c r="Y556" s="191"/>
      <c r="Z556" s="191"/>
      <c r="AA556" s="189"/>
      <c r="AB556" s="191"/>
      <c r="AC556" s="191"/>
      <c r="AD556" s="191"/>
      <c r="AE556" s="191"/>
      <c r="AF556" s="191"/>
      <c r="AG556" s="191"/>
      <c r="AH556" s="188"/>
      <c r="AI556" s="191"/>
      <c r="AJ556" s="188"/>
      <c r="AK556" s="188"/>
      <c r="AL556" s="188"/>
      <c r="AM556" s="188"/>
      <c r="AN556" s="188"/>
      <c r="AO556" s="189"/>
      <c r="AP556" s="188"/>
      <c r="AQ556" s="188"/>
      <c r="AR556" s="188"/>
      <c r="AS556" s="188"/>
      <c r="AT556" s="188"/>
      <c r="AU556" s="188"/>
      <c r="AV556" s="188"/>
      <c r="AW556" s="188"/>
      <c r="AX556" s="188"/>
      <c r="AY556" s="188"/>
      <c r="AZ556" s="188"/>
      <c r="BA556" s="188"/>
      <c r="BB556" s="188"/>
      <c r="BC556" s="188"/>
      <c r="BD556" s="188"/>
      <c r="BE556" s="188"/>
      <c r="BF556" s="188"/>
    </row>
    <row r="557" spans="1:58">
      <c r="A557" s="188"/>
      <c r="B557" s="189"/>
      <c r="C557" s="188"/>
      <c r="D557" s="188"/>
      <c r="E557" s="188"/>
      <c r="F557" s="188"/>
      <c r="G557" s="188"/>
      <c r="H557" s="190"/>
      <c r="I557" s="190"/>
      <c r="J557" s="190"/>
      <c r="K557" s="189"/>
      <c r="L557" s="190"/>
      <c r="M557" s="190"/>
      <c r="N557" s="190"/>
      <c r="O557" s="190"/>
      <c r="P557" s="188"/>
      <c r="Q557" s="190"/>
      <c r="R557" s="188"/>
      <c r="S557" s="188"/>
      <c r="T557" s="191"/>
      <c r="U557" s="191"/>
      <c r="V557" s="191"/>
      <c r="W557" s="189"/>
      <c r="X557" s="191"/>
      <c r="Y557" s="191"/>
      <c r="Z557" s="191"/>
      <c r="AA557" s="189"/>
      <c r="AB557" s="191"/>
      <c r="AC557" s="191"/>
      <c r="AD557" s="191"/>
      <c r="AE557" s="191"/>
      <c r="AF557" s="191"/>
      <c r="AG557" s="191"/>
      <c r="AH557" s="188"/>
      <c r="AI557" s="191"/>
      <c r="AJ557" s="188"/>
      <c r="AK557" s="188"/>
      <c r="AL557" s="188"/>
      <c r="AM557" s="188"/>
      <c r="AN557" s="188"/>
      <c r="AO557" s="189"/>
      <c r="AP557" s="188"/>
      <c r="AQ557" s="188"/>
      <c r="AR557" s="188"/>
      <c r="AS557" s="188"/>
      <c r="AT557" s="188"/>
      <c r="AU557" s="188"/>
      <c r="AV557" s="188"/>
      <c r="AW557" s="188"/>
      <c r="AX557" s="188"/>
      <c r="AY557" s="188"/>
      <c r="AZ557" s="188"/>
      <c r="BA557" s="188"/>
      <c r="BB557" s="188"/>
      <c r="BC557" s="188"/>
      <c r="BD557" s="188"/>
      <c r="BE557" s="188"/>
      <c r="BF557" s="188"/>
    </row>
    <row r="558" spans="1:58">
      <c r="A558" s="188"/>
      <c r="B558" s="189"/>
      <c r="C558" s="188"/>
      <c r="D558" s="188"/>
      <c r="E558" s="188"/>
      <c r="F558" s="188"/>
      <c r="G558" s="188"/>
      <c r="H558" s="190"/>
      <c r="I558" s="190"/>
      <c r="J558" s="190"/>
      <c r="K558" s="189"/>
      <c r="L558" s="190"/>
      <c r="M558" s="190"/>
      <c r="N558" s="190"/>
      <c r="O558" s="190"/>
      <c r="P558" s="188"/>
      <c r="Q558" s="190"/>
      <c r="R558" s="188"/>
      <c r="S558" s="188"/>
      <c r="T558" s="191"/>
      <c r="U558" s="191"/>
      <c r="V558" s="191"/>
      <c r="W558" s="189"/>
      <c r="X558" s="191"/>
      <c r="Y558" s="191"/>
      <c r="Z558" s="191"/>
      <c r="AA558" s="189"/>
      <c r="AB558" s="191"/>
      <c r="AC558" s="191"/>
      <c r="AD558" s="191"/>
      <c r="AE558" s="191"/>
      <c r="AF558" s="191"/>
      <c r="AG558" s="191"/>
      <c r="AH558" s="188"/>
      <c r="AI558" s="191"/>
      <c r="AJ558" s="188"/>
      <c r="AK558" s="188"/>
      <c r="AL558" s="188"/>
      <c r="AM558" s="188"/>
      <c r="AN558" s="188"/>
      <c r="AO558" s="189"/>
      <c r="AP558" s="188"/>
      <c r="AQ558" s="188"/>
      <c r="AR558" s="188"/>
      <c r="AS558" s="188"/>
      <c r="AT558" s="188"/>
      <c r="AU558" s="188"/>
      <c r="AV558" s="188"/>
      <c r="AW558" s="188"/>
      <c r="AX558" s="188"/>
      <c r="AY558" s="188"/>
      <c r="AZ558" s="188"/>
      <c r="BA558" s="188"/>
      <c r="BB558" s="188"/>
      <c r="BC558" s="188"/>
      <c r="BD558" s="188"/>
      <c r="BE558" s="188"/>
      <c r="BF558" s="188"/>
    </row>
    <row r="559" spans="1:58">
      <c r="A559" s="188"/>
      <c r="B559" s="189"/>
      <c r="C559" s="188"/>
      <c r="D559" s="188"/>
      <c r="E559" s="188"/>
      <c r="F559" s="188"/>
      <c r="G559" s="188"/>
      <c r="H559" s="190"/>
      <c r="I559" s="190"/>
      <c r="J559" s="190"/>
      <c r="K559" s="189"/>
      <c r="L559" s="190"/>
      <c r="M559" s="190"/>
      <c r="N559" s="190"/>
      <c r="O559" s="190"/>
      <c r="P559" s="188"/>
      <c r="Q559" s="190"/>
      <c r="R559" s="188"/>
      <c r="S559" s="188"/>
      <c r="T559" s="191"/>
      <c r="U559" s="191"/>
      <c r="V559" s="191"/>
      <c r="W559" s="189"/>
      <c r="X559" s="191"/>
      <c r="Y559" s="191"/>
      <c r="Z559" s="191"/>
      <c r="AA559" s="189"/>
      <c r="AB559" s="191"/>
      <c r="AC559" s="191"/>
      <c r="AD559" s="191"/>
      <c r="AE559" s="191"/>
      <c r="AF559" s="191"/>
      <c r="AG559" s="191"/>
      <c r="AH559" s="188"/>
      <c r="AI559" s="191"/>
      <c r="AJ559" s="188"/>
      <c r="AK559" s="188"/>
      <c r="AL559" s="188"/>
      <c r="AM559" s="188"/>
      <c r="AN559" s="188"/>
      <c r="AO559" s="189"/>
      <c r="AP559" s="188"/>
      <c r="AQ559" s="188"/>
      <c r="AR559" s="188"/>
      <c r="AS559" s="188"/>
      <c r="AT559" s="188"/>
      <c r="AU559" s="188"/>
      <c r="AV559" s="188"/>
      <c r="AW559" s="188"/>
      <c r="AX559" s="188"/>
      <c r="AY559" s="188"/>
      <c r="AZ559" s="188"/>
      <c r="BA559" s="188"/>
      <c r="BB559" s="188"/>
      <c r="BC559" s="188"/>
      <c r="BD559" s="188"/>
      <c r="BE559" s="188"/>
      <c r="BF559" s="188"/>
    </row>
    <row r="560" spans="1:58">
      <c r="A560" s="188"/>
      <c r="B560" s="189"/>
      <c r="C560" s="188"/>
      <c r="D560" s="188"/>
      <c r="E560" s="188"/>
      <c r="F560" s="188"/>
      <c r="G560" s="188"/>
      <c r="H560" s="190"/>
      <c r="I560" s="190"/>
      <c r="J560" s="190"/>
      <c r="K560" s="189"/>
      <c r="L560" s="190"/>
      <c r="M560" s="190"/>
      <c r="N560" s="190"/>
      <c r="O560" s="190"/>
      <c r="P560" s="188"/>
      <c r="Q560" s="190"/>
      <c r="R560" s="188"/>
      <c r="S560" s="188"/>
      <c r="T560" s="191"/>
      <c r="U560" s="191"/>
      <c r="V560" s="191"/>
      <c r="W560" s="189"/>
      <c r="X560" s="191"/>
      <c r="Y560" s="191"/>
      <c r="Z560" s="191"/>
      <c r="AA560" s="189"/>
      <c r="AB560" s="191"/>
      <c r="AC560" s="191"/>
      <c r="AD560" s="191"/>
      <c r="AE560" s="191"/>
      <c r="AF560" s="191"/>
      <c r="AG560" s="191"/>
      <c r="AH560" s="188"/>
      <c r="AI560" s="191"/>
      <c r="AJ560" s="188"/>
      <c r="AK560" s="188"/>
      <c r="AL560" s="188"/>
      <c r="AM560" s="188"/>
      <c r="AN560" s="188"/>
      <c r="AO560" s="189"/>
      <c r="AP560" s="188"/>
      <c r="AQ560" s="188"/>
      <c r="AR560" s="188"/>
      <c r="AS560" s="188"/>
      <c r="AT560" s="188"/>
      <c r="AU560" s="188"/>
      <c r="AV560" s="188"/>
      <c r="AW560" s="188"/>
      <c r="AX560" s="188"/>
      <c r="AY560" s="188"/>
      <c r="AZ560" s="188"/>
      <c r="BA560" s="188"/>
      <c r="BB560" s="188"/>
      <c r="BC560" s="188"/>
      <c r="BD560" s="188"/>
      <c r="BE560" s="188"/>
      <c r="BF560" s="188"/>
    </row>
    <row r="561" spans="1:58">
      <c r="A561" s="188"/>
      <c r="B561" s="189"/>
      <c r="C561" s="188"/>
      <c r="D561" s="188"/>
      <c r="E561" s="188"/>
      <c r="F561" s="188"/>
      <c r="G561" s="188"/>
      <c r="H561" s="190"/>
      <c r="I561" s="190"/>
      <c r="J561" s="190"/>
      <c r="K561" s="189"/>
      <c r="L561" s="190"/>
      <c r="M561" s="190"/>
      <c r="N561" s="190"/>
      <c r="O561" s="190"/>
      <c r="P561" s="188"/>
      <c r="Q561" s="190"/>
      <c r="R561" s="188"/>
      <c r="S561" s="188"/>
      <c r="T561" s="191"/>
      <c r="U561" s="191"/>
      <c r="V561" s="191"/>
      <c r="W561" s="189"/>
      <c r="X561" s="191"/>
      <c r="Y561" s="191"/>
      <c r="Z561" s="191"/>
      <c r="AA561" s="189"/>
      <c r="AB561" s="191"/>
      <c r="AC561" s="191"/>
      <c r="AD561" s="191"/>
      <c r="AE561" s="191"/>
      <c r="AF561" s="191"/>
      <c r="AG561" s="191"/>
      <c r="AH561" s="188"/>
      <c r="AI561" s="191"/>
      <c r="AJ561" s="188"/>
      <c r="AK561" s="188"/>
      <c r="AL561" s="188"/>
      <c r="AM561" s="188"/>
      <c r="AN561" s="188"/>
      <c r="AO561" s="189"/>
      <c r="AP561" s="188"/>
      <c r="AQ561" s="188"/>
      <c r="AR561" s="188"/>
      <c r="AS561" s="188"/>
      <c r="AT561" s="188"/>
      <c r="AU561" s="188"/>
      <c r="AV561" s="188"/>
      <c r="AW561" s="188"/>
      <c r="AX561" s="188"/>
      <c r="AY561" s="188"/>
      <c r="AZ561" s="188"/>
      <c r="BA561" s="188"/>
      <c r="BB561" s="188"/>
      <c r="BC561" s="188"/>
      <c r="BD561" s="188"/>
      <c r="BE561" s="188"/>
      <c r="BF561" s="188"/>
    </row>
    <row r="562" spans="1:58">
      <c r="A562" s="188"/>
      <c r="B562" s="189"/>
      <c r="C562" s="188"/>
      <c r="D562" s="188"/>
      <c r="E562" s="188"/>
      <c r="F562" s="188"/>
      <c r="G562" s="188"/>
      <c r="H562" s="190"/>
      <c r="I562" s="190"/>
      <c r="J562" s="190"/>
      <c r="K562" s="189"/>
      <c r="L562" s="190"/>
      <c r="M562" s="190"/>
      <c r="N562" s="190"/>
      <c r="O562" s="190"/>
      <c r="P562" s="188"/>
      <c r="Q562" s="190"/>
      <c r="R562" s="188"/>
      <c r="S562" s="188"/>
      <c r="T562" s="191"/>
      <c r="U562" s="191"/>
      <c r="V562" s="191"/>
      <c r="W562" s="189"/>
      <c r="X562" s="191"/>
      <c r="Y562" s="191"/>
      <c r="Z562" s="191"/>
      <c r="AA562" s="189"/>
      <c r="AB562" s="191"/>
      <c r="AC562" s="191"/>
      <c r="AD562" s="191"/>
      <c r="AE562" s="191"/>
      <c r="AF562" s="191"/>
      <c r="AG562" s="191"/>
      <c r="AH562" s="188"/>
      <c r="AI562" s="191"/>
      <c r="AJ562" s="188"/>
      <c r="AK562" s="188"/>
      <c r="AL562" s="188"/>
      <c r="AM562" s="188"/>
      <c r="AN562" s="188"/>
      <c r="AO562" s="189"/>
      <c r="AP562" s="188"/>
      <c r="AQ562" s="188"/>
      <c r="AR562" s="188"/>
      <c r="AS562" s="188"/>
      <c r="AT562" s="188"/>
      <c r="AU562" s="188"/>
      <c r="AV562" s="188"/>
      <c r="AW562" s="188"/>
      <c r="AX562" s="188"/>
      <c r="AY562" s="188"/>
      <c r="AZ562" s="188"/>
      <c r="BA562" s="188"/>
      <c r="BB562" s="188"/>
      <c r="BC562" s="188"/>
      <c r="BD562" s="188"/>
      <c r="BE562" s="188"/>
      <c r="BF562" s="188"/>
    </row>
    <row r="563" spans="1:58">
      <c r="A563" s="188"/>
      <c r="B563" s="189"/>
      <c r="C563" s="188"/>
      <c r="D563" s="188"/>
      <c r="E563" s="188"/>
      <c r="F563" s="188"/>
      <c r="G563" s="188"/>
      <c r="H563" s="190"/>
      <c r="I563" s="190"/>
      <c r="J563" s="190"/>
      <c r="K563" s="189"/>
      <c r="L563" s="190"/>
      <c r="M563" s="190"/>
      <c r="N563" s="190"/>
      <c r="O563" s="190"/>
      <c r="P563" s="188"/>
      <c r="Q563" s="190"/>
      <c r="R563" s="188"/>
      <c r="S563" s="188"/>
      <c r="T563" s="191"/>
      <c r="U563" s="191"/>
      <c r="V563" s="191"/>
      <c r="W563" s="189"/>
      <c r="X563" s="191"/>
      <c r="Y563" s="191"/>
      <c r="Z563" s="191"/>
      <c r="AA563" s="189"/>
      <c r="AB563" s="191"/>
      <c r="AC563" s="191"/>
      <c r="AD563" s="191"/>
      <c r="AE563" s="191"/>
      <c r="AF563" s="191"/>
      <c r="AG563" s="191"/>
      <c r="AH563" s="188"/>
      <c r="AI563" s="191"/>
      <c r="AJ563" s="188"/>
      <c r="AK563" s="188"/>
      <c r="AL563" s="188"/>
      <c r="AM563" s="188"/>
      <c r="AN563" s="188"/>
      <c r="AO563" s="189"/>
      <c r="AP563" s="188"/>
      <c r="AQ563" s="188"/>
      <c r="AR563" s="188"/>
      <c r="AS563" s="188"/>
      <c r="AT563" s="188"/>
      <c r="AU563" s="188"/>
      <c r="AV563" s="188"/>
      <c r="AW563" s="188"/>
      <c r="AX563" s="188"/>
      <c r="AY563" s="188"/>
      <c r="AZ563" s="188"/>
      <c r="BA563" s="188"/>
      <c r="BB563" s="188"/>
      <c r="BC563" s="188"/>
      <c r="BD563" s="188"/>
      <c r="BE563" s="188"/>
      <c r="BF563" s="188"/>
    </row>
    <row r="564" spans="1:58">
      <c r="A564" s="188"/>
      <c r="B564" s="189"/>
      <c r="C564" s="188"/>
      <c r="D564" s="188"/>
      <c r="E564" s="188"/>
      <c r="F564" s="188"/>
      <c r="G564" s="188"/>
      <c r="H564" s="190"/>
      <c r="I564" s="190"/>
      <c r="J564" s="190"/>
      <c r="K564" s="189"/>
      <c r="L564" s="190"/>
      <c r="M564" s="190"/>
      <c r="N564" s="190"/>
      <c r="O564" s="190"/>
      <c r="P564" s="188"/>
      <c r="Q564" s="190"/>
      <c r="R564" s="188"/>
      <c r="S564" s="188"/>
      <c r="T564" s="191"/>
      <c r="U564" s="191"/>
      <c r="V564" s="191"/>
      <c r="W564" s="189"/>
      <c r="X564" s="191"/>
      <c r="Y564" s="191"/>
      <c r="Z564" s="191"/>
      <c r="AA564" s="189"/>
      <c r="AB564" s="191"/>
      <c r="AC564" s="191"/>
      <c r="AD564" s="191"/>
      <c r="AE564" s="191"/>
      <c r="AF564" s="191"/>
      <c r="AG564" s="191"/>
      <c r="AH564" s="188"/>
      <c r="AI564" s="191"/>
      <c r="AJ564" s="188"/>
      <c r="AK564" s="188"/>
      <c r="AL564" s="188"/>
      <c r="AM564" s="188"/>
      <c r="AN564" s="188"/>
      <c r="AO564" s="189"/>
      <c r="AP564" s="188"/>
      <c r="AQ564" s="188"/>
      <c r="AR564" s="188"/>
      <c r="AS564" s="188"/>
      <c r="AT564" s="188"/>
      <c r="AU564" s="188"/>
      <c r="AV564" s="188"/>
      <c r="AW564" s="188"/>
      <c r="AX564" s="188"/>
      <c r="AY564" s="188"/>
      <c r="AZ564" s="188"/>
      <c r="BA564" s="188"/>
      <c r="BB564" s="188"/>
      <c r="BC564" s="188"/>
      <c r="BD564" s="188"/>
      <c r="BE564" s="188"/>
      <c r="BF564" s="188"/>
    </row>
    <row r="565" spans="1:58">
      <c r="A565" s="188"/>
      <c r="B565" s="189"/>
      <c r="C565" s="188"/>
      <c r="D565" s="188"/>
      <c r="E565" s="188"/>
      <c r="F565" s="188"/>
      <c r="G565" s="188"/>
      <c r="H565" s="190"/>
      <c r="I565" s="190"/>
      <c r="J565" s="190"/>
      <c r="K565" s="189"/>
      <c r="L565" s="190"/>
      <c r="M565" s="190"/>
      <c r="N565" s="190"/>
      <c r="O565" s="190"/>
      <c r="P565" s="188"/>
      <c r="Q565" s="190"/>
      <c r="R565" s="188"/>
      <c r="S565" s="188"/>
      <c r="T565" s="191"/>
      <c r="U565" s="191"/>
      <c r="V565" s="191"/>
      <c r="W565" s="189"/>
      <c r="X565" s="191"/>
      <c r="Y565" s="191"/>
      <c r="Z565" s="191"/>
      <c r="AA565" s="189"/>
      <c r="AB565" s="191"/>
      <c r="AC565" s="191"/>
      <c r="AD565" s="191"/>
      <c r="AE565" s="191"/>
      <c r="AF565" s="191"/>
      <c r="AG565" s="191"/>
      <c r="AH565" s="188"/>
      <c r="AI565" s="191"/>
      <c r="AJ565" s="188"/>
      <c r="AK565" s="188"/>
      <c r="AL565" s="188"/>
      <c r="AM565" s="188"/>
      <c r="AN565" s="188"/>
      <c r="AO565" s="189"/>
      <c r="AP565" s="188"/>
      <c r="AQ565" s="188"/>
      <c r="AR565" s="188"/>
      <c r="AS565" s="188"/>
      <c r="AT565" s="188"/>
      <c r="AU565" s="188"/>
      <c r="AV565" s="188"/>
      <c r="AW565" s="188"/>
      <c r="AX565" s="188"/>
      <c r="AY565" s="188"/>
      <c r="AZ565" s="188"/>
      <c r="BA565" s="188"/>
      <c r="BB565" s="188"/>
      <c r="BC565" s="188"/>
      <c r="BD565" s="188"/>
      <c r="BE565" s="188"/>
      <c r="BF565" s="188"/>
    </row>
    <row r="566" spans="1:58">
      <c r="A566" s="188"/>
      <c r="B566" s="189"/>
      <c r="C566" s="188"/>
      <c r="D566" s="188"/>
      <c r="E566" s="188"/>
      <c r="F566" s="188"/>
      <c r="G566" s="188"/>
      <c r="H566" s="190"/>
      <c r="I566" s="190"/>
      <c r="J566" s="190"/>
      <c r="K566" s="189"/>
      <c r="L566" s="190"/>
      <c r="M566" s="190"/>
      <c r="N566" s="190"/>
      <c r="O566" s="190"/>
      <c r="P566" s="188"/>
      <c r="Q566" s="190"/>
      <c r="R566" s="188"/>
      <c r="S566" s="188"/>
      <c r="T566" s="191"/>
      <c r="U566" s="191"/>
      <c r="V566" s="191"/>
      <c r="W566" s="189"/>
      <c r="X566" s="191"/>
      <c r="Y566" s="191"/>
      <c r="Z566" s="191"/>
      <c r="AA566" s="189"/>
      <c r="AB566" s="191"/>
      <c r="AC566" s="191"/>
      <c r="AD566" s="191"/>
      <c r="AE566" s="191"/>
      <c r="AF566" s="191"/>
      <c r="AG566" s="191"/>
      <c r="AH566" s="188"/>
      <c r="AI566" s="191"/>
      <c r="AJ566" s="188"/>
      <c r="AK566" s="188"/>
      <c r="AL566" s="188"/>
      <c r="AM566" s="188"/>
      <c r="AN566" s="188"/>
      <c r="AO566" s="189"/>
      <c r="AP566" s="188"/>
      <c r="AQ566" s="188"/>
      <c r="AR566" s="188"/>
      <c r="AS566" s="188"/>
      <c r="AT566" s="188"/>
      <c r="AU566" s="188"/>
      <c r="AV566" s="188"/>
      <c r="AW566" s="188"/>
      <c r="AX566" s="188"/>
      <c r="AY566" s="188"/>
      <c r="AZ566" s="188"/>
      <c r="BA566" s="188"/>
      <c r="BB566" s="188"/>
      <c r="BC566" s="188"/>
      <c r="BD566" s="188"/>
      <c r="BE566" s="188"/>
      <c r="BF566" s="188"/>
    </row>
    <row r="567" spans="1:58">
      <c r="A567" s="188"/>
      <c r="B567" s="189"/>
      <c r="C567" s="188"/>
      <c r="D567" s="188"/>
      <c r="E567" s="188"/>
      <c r="F567" s="188"/>
      <c r="G567" s="188"/>
      <c r="H567" s="190"/>
      <c r="I567" s="190"/>
      <c r="J567" s="190"/>
      <c r="K567" s="189"/>
      <c r="L567" s="190"/>
      <c r="M567" s="190"/>
      <c r="N567" s="190"/>
      <c r="O567" s="190"/>
      <c r="P567" s="188"/>
      <c r="Q567" s="190"/>
      <c r="R567" s="188"/>
      <c r="S567" s="188"/>
      <c r="T567" s="191"/>
      <c r="U567" s="191"/>
      <c r="V567" s="191"/>
      <c r="W567" s="189"/>
      <c r="X567" s="191"/>
      <c r="Y567" s="191"/>
      <c r="Z567" s="191"/>
      <c r="AA567" s="189"/>
      <c r="AB567" s="191"/>
      <c r="AC567" s="191"/>
      <c r="AD567" s="191"/>
      <c r="AE567" s="191"/>
      <c r="AF567" s="191"/>
      <c r="AG567" s="191"/>
      <c r="AH567" s="188"/>
      <c r="AI567" s="191"/>
      <c r="AJ567" s="188"/>
      <c r="AK567" s="188"/>
      <c r="AL567" s="188"/>
      <c r="AM567" s="188"/>
      <c r="AN567" s="188"/>
      <c r="AO567" s="189"/>
      <c r="AP567" s="188"/>
      <c r="AQ567" s="188"/>
      <c r="AR567" s="188"/>
      <c r="AS567" s="188"/>
      <c r="AT567" s="188"/>
      <c r="AU567" s="188"/>
      <c r="AV567" s="188"/>
      <c r="AW567" s="188"/>
      <c r="AX567" s="188"/>
      <c r="AY567" s="188"/>
      <c r="AZ567" s="188"/>
      <c r="BA567" s="188"/>
      <c r="BB567" s="188"/>
      <c r="BC567" s="188"/>
      <c r="BD567" s="188"/>
      <c r="BE567" s="188"/>
      <c r="BF567" s="188"/>
    </row>
    <row r="568" spans="1:58">
      <c r="A568" s="188"/>
      <c r="B568" s="189"/>
      <c r="C568" s="188"/>
      <c r="D568" s="188"/>
      <c r="E568" s="188"/>
      <c r="F568" s="188"/>
      <c r="G568" s="188"/>
      <c r="H568" s="190"/>
      <c r="I568" s="190"/>
      <c r="J568" s="190"/>
      <c r="K568" s="189"/>
      <c r="L568" s="190"/>
      <c r="M568" s="190"/>
      <c r="N568" s="190"/>
      <c r="O568" s="190"/>
      <c r="P568" s="188"/>
      <c r="Q568" s="190"/>
      <c r="R568" s="188"/>
      <c r="S568" s="188"/>
      <c r="T568" s="191"/>
      <c r="U568" s="191"/>
      <c r="V568" s="191"/>
      <c r="W568" s="189"/>
      <c r="X568" s="191"/>
      <c r="Y568" s="191"/>
      <c r="Z568" s="191"/>
      <c r="AA568" s="189"/>
      <c r="AB568" s="191"/>
      <c r="AC568" s="191"/>
      <c r="AD568" s="191"/>
      <c r="AE568" s="191"/>
      <c r="AF568" s="191"/>
      <c r="AG568" s="191"/>
      <c r="AH568" s="188"/>
      <c r="AI568" s="191"/>
      <c r="AJ568" s="188"/>
      <c r="AK568" s="188"/>
      <c r="AL568" s="188"/>
      <c r="AM568" s="188"/>
      <c r="AN568" s="188"/>
      <c r="AO568" s="189"/>
      <c r="AP568" s="188"/>
      <c r="AQ568" s="188"/>
      <c r="AR568" s="188"/>
      <c r="AS568" s="188"/>
      <c r="AT568" s="188"/>
      <c r="AU568" s="188"/>
      <c r="AV568" s="188"/>
      <c r="AW568" s="188"/>
      <c r="AX568" s="188"/>
      <c r="AY568" s="188"/>
      <c r="AZ568" s="188"/>
      <c r="BA568" s="188"/>
      <c r="BB568" s="188"/>
      <c r="BC568" s="188"/>
      <c r="BD568" s="188"/>
      <c r="BE568" s="188"/>
      <c r="BF568" s="188"/>
    </row>
    <row r="569" spans="1:58">
      <c r="A569" s="188"/>
      <c r="B569" s="189"/>
      <c r="C569" s="188"/>
      <c r="D569" s="188"/>
      <c r="E569" s="188"/>
      <c r="F569" s="188"/>
      <c r="G569" s="188"/>
      <c r="H569" s="190"/>
      <c r="I569" s="190"/>
      <c r="J569" s="190"/>
      <c r="K569" s="189"/>
      <c r="L569" s="190"/>
      <c r="M569" s="190"/>
      <c r="N569" s="190"/>
      <c r="O569" s="190"/>
      <c r="P569" s="188"/>
      <c r="Q569" s="190"/>
      <c r="R569" s="188"/>
      <c r="S569" s="188"/>
      <c r="T569" s="191"/>
      <c r="U569" s="191"/>
      <c r="V569" s="191"/>
      <c r="W569" s="189"/>
      <c r="X569" s="191"/>
      <c r="Y569" s="191"/>
      <c r="Z569" s="191"/>
      <c r="AA569" s="189"/>
      <c r="AB569" s="191"/>
      <c r="AC569" s="191"/>
      <c r="AD569" s="191"/>
      <c r="AE569" s="191"/>
      <c r="AF569" s="191"/>
      <c r="AG569" s="191"/>
      <c r="AH569" s="188"/>
      <c r="AI569" s="191"/>
      <c r="AJ569" s="188"/>
      <c r="AK569" s="188"/>
      <c r="AL569" s="188"/>
      <c r="AM569" s="188"/>
      <c r="AN569" s="188"/>
      <c r="AO569" s="189"/>
      <c r="AP569" s="188"/>
      <c r="AQ569" s="188"/>
      <c r="AR569" s="188"/>
      <c r="AS569" s="188"/>
      <c r="AT569" s="188"/>
      <c r="AU569" s="188"/>
      <c r="AV569" s="188"/>
      <c r="AW569" s="188"/>
      <c r="AX569" s="188"/>
      <c r="AY569" s="188"/>
      <c r="AZ569" s="188"/>
      <c r="BA569" s="188"/>
      <c r="BB569" s="188"/>
      <c r="BC569" s="188"/>
      <c r="BD569" s="188"/>
      <c r="BE569" s="188"/>
      <c r="BF569" s="188"/>
    </row>
    <row r="570" spans="1:58">
      <c r="A570" s="188"/>
      <c r="B570" s="189"/>
      <c r="C570" s="188"/>
      <c r="D570" s="188"/>
      <c r="E570" s="188"/>
      <c r="F570" s="188"/>
      <c r="G570" s="188"/>
      <c r="H570" s="190"/>
      <c r="I570" s="190"/>
      <c r="J570" s="190"/>
      <c r="K570" s="189"/>
      <c r="L570" s="190"/>
      <c r="M570" s="190"/>
      <c r="N570" s="190"/>
      <c r="O570" s="190"/>
      <c r="P570" s="188"/>
      <c r="Q570" s="190"/>
      <c r="R570" s="188"/>
      <c r="S570" s="188"/>
      <c r="T570" s="191"/>
      <c r="U570" s="191"/>
      <c r="V570" s="191"/>
      <c r="W570" s="189"/>
      <c r="X570" s="191"/>
      <c r="Y570" s="191"/>
      <c r="Z570" s="191"/>
      <c r="AA570" s="189"/>
      <c r="AB570" s="191"/>
      <c r="AC570" s="191"/>
      <c r="AD570" s="191"/>
      <c r="AE570" s="191"/>
      <c r="AF570" s="191"/>
      <c r="AG570" s="191"/>
      <c r="AH570" s="188"/>
      <c r="AI570" s="191"/>
      <c r="AJ570" s="188"/>
      <c r="AK570" s="188"/>
      <c r="AL570" s="188"/>
      <c r="AM570" s="188"/>
      <c r="AN570" s="188"/>
      <c r="AO570" s="189"/>
      <c r="AP570" s="188"/>
      <c r="AQ570" s="188"/>
      <c r="AR570" s="188"/>
      <c r="AS570" s="188"/>
      <c r="AT570" s="188"/>
      <c r="AU570" s="188"/>
      <c r="AV570" s="188"/>
      <c r="AW570" s="188"/>
      <c r="AX570" s="188"/>
      <c r="AY570" s="188"/>
      <c r="AZ570" s="188"/>
      <c r="BA570" s="188"/>
      <c r="BB570" s="188"/>
      <c r="BC570" s="188"/>
      <c r="BD570" s="188"/>
      <c r="BE570" s="188"/>
      <c r="BF570" s="188"/>
    </row>
    <row r="571" spans="1:58">
      <c r="A571" s="188"/>
      <c r="B571" s="189"/>
      <c r="C571" s="188"/>
      <c r="D571" s="188"/>
      <c r="E571" s="188"/>
      <c r="F571" s="188"/>
      <c r="G571" s="188"/>
      <c r="H571" s="190"/>
      <c r="I571" s="190"/>
      <c r="J571" s="190"/>
      <c r="K571" s="189"/>
      <c r="L571" s="190"/>
      <c r="M571" s="190"/>
      <c r="N571" s="190"/>
      <c r="O571" s="190"/>
      <c r="P571" s="188"/>
      <c r="Q571" s="190"/>
      <c r="R571" s="188"/>
      <c r="S571" s="188"/>
      <c r="T571" s="191"/>
      <c r="U571" s="191"/>
      <c r="V571" s="191"/>
      <c r="W571" s="189"/>
      <c r="X571" s="191"/>
      <c r="Y571" s="191"/>
      <c r="Z571" s="191"/>
      <c r="AA571" s="189"/>
      <c r="AB571" s="191"/>
      <c r="AC571" s="191"/>
      <c r="AD571" s="191"/>
      <c r="AE571" s="191"/>
      <c r="AF571" s="191"/>
      <c r="AG571" s="191"/>
      <c r="AH571" s="188"/>
      <c r="AI571" s="191"/>
      <c r="AJ571" s="188"/>
      <c r="AK571" s="188"/>
      <c r="AL571" s="188"/>
      <c r="AM571" s="188"/>
      <c r="AN571" s="188"/>
      <c r="AO571" s="189"/>
      <c r="AP571" s="188"/>
      <c r="AQ571" s="188"/>
      <c r="AR571" s="188"/>
      <c r="AS571" s="188"/>
      <c r="AT571" s="188"/>
      <c r="AU571" s="188"/>
      <c r="AV571" s="188"/>
      <c r="AW571" s="188"/>
      <c r="AX571" s="188"/>
      <c r="AY571" s="188"/>
      <c r="AZ571" s="188"/>
      <c r="BA571" s="188"/>
      <c r="BB571" s="188"/>
      <c r="BC571" s="188"/>
      <c r="BD571" s="188"/>
      <c r="BE571" s="188"/>
      <c r="BF571" s="188"/>
    </row>
    <row r="572" spans="1:58">
      <c r="A572" s="188"/>
      <c r="B572" s="189"/>
      <c r="C572" s="188"/>
      <c r="D572" s="188"/>
      <c r="E572" s="188"/>
      <c r="F572" s="188"/>
      <c r="G572" s="188"/>
      <c r="H572" s="190"/>
      <c r="I572" s="190"/>
      <c r="J572" s="190"/>
      <c r="K572" s="189"/>
      <c r="L572" s="190"/>
      <c r="M572" s="190"/>
      <c r="N572" s="190"/>
      <c r="O572" s="190"/>
      <c r="P572" s="188"/>
      <c r="Q572" s="190"/>
      <c r="R572" s="188"/>
      <c r="S572" s="188"/>
      <c r="T572" s="191"/>
      <c r="U572" s="191"/>
      <c r="V572" s="191"/>
      <c r="W572" s="189"/>
      <c r="X572" s="191"/>
      <c r="Y572" s="191"/>
      <c r="Z572" s="191"/>
      <c r="AA572" s="189"/>
      <c r="AB572" s="191"/>
      <c r="AC572" s="191"/>
      <c r="AD572" s="191"/>
      <c r="AE572" s="191"/>
      <c r="AF572" s="191"/>
      <c r="AG572" s="191"/>
      <c r="AH572" s="188"/>
      <c r="AI572" s="191"/>
      <c r="AJ572" s="188"/>
      <c r="AK572" s="188"/>
      <c r="AL572" s="188"/>
      <c r="AM572" s="188"/>
      <c r="AN572" s="188"/>
      <c r="AO572" s="189"/>
      <c r="AP572" s="188"/>
      <c r="AQ572" s="188"/>
      <c r="AR572" s="188"/>
      <c r="AS572" s="188"/>
      <c r="AT572" s="188"/>
      <c r="AU572" s="188"/>
      <c r="AV572" s="188"/>
      <c r="AW572" s="188"/>
      <c r="AX572" s="188"/>
      <c r="AY572" s="188"/>
      <c r="AZ572" s="188"/>
      <c r="BA572" s="188"/>
      <c r="BB572" s="188"/>
      <c r="BC572" s="188"/>
      <c r="BD572" s="188"/>
      <c r="BE572" s="188"/>
      <c r="BF572" s="188"/>
    </row>
    <row r="573" spans="1:58">
      <c r="A573" s="188"/>
      <c r="B573" s="189"/>
      <c r="C573" s="188"/>
      <c r="D573" s="188"/>
      <c r="E573" s="188"/>
      <c r="F573" s="188"/>
      <c r="G573" s="188"/>
      <c r="H573" s="190"/>
      <c r="I573" s="190"/>
      <c r="J573" s="190"/>
      <c r="K573" s="189"/>
      <c r="L573" s="190"/>
      <c r="M573" s="190"/>
      <c r="N573" s="190"/>
      <c r="O573" s="190"/>
      <c r="P573" s="188"/>
      <c r="Q573" s="190"/>
      <c r="R573" s="188"/>
      <c r="S573" s="188"/>
      <c r="T573" s="191"/>
      <c r="U573" s="191"/>
      <c r="V573" s="191"/>
      <c r="W573" s="189"/>
      <c r="X573" s="191"/>
      <c r="Y573" s="191"/>
      <c r="Z573" s="191"/>
      <c r="AA573" s="189"/>
      <c r="AB573" s="191"/>
      <c r="AC573" s="191"/>
      <c r="AD573" s="191"/>
      <c r="AE573" s="191"/>
      <c r="AF573" s="191"/>
      <c r="AG573" s="191"/>
      <c r="AH573" s="188"/>
      <c r="AI573" s="191"/>
      <c r="AJ573" s="188"/>
      <c r="AK573" s="188"/>
      <c r="AL573" s="188"/>
      <c r="AM573" s="188"/>
      <c r="AN573" s="188"/>
      <c r="AO573" s="189"/>
      <c r="AP573" s="188"/>
      <c r="AQ573" s="188"/>
      <c r="AR573" s="188"/>
      <c r="AS573" s="188"/>
      <c r="AT573" s="188"/>
      <c r="AU573" s="188"/>
      <c r="AV573" s="188"/>
      <c r="AW573" s="188"/>
      <c r="AX573" s="188"/>
      <c r="AY573" s="188"/>
      <c r="AZ573" s="188"/>
      <c r="BA573" s="188"/>
      <c r="BB573" s="188"/>
      <c r="BC573" s="188"/>
      <c r="BD573" s="188"/>
      <c r="BE573" s="188"/>
      <c r="BF573" s="188"/>
    </row>
    <row r="574" spans="1:58">
      <c r="A574" s="188"/>
      <c r="B574" s="189"/>
      <c r="C574" s="188"/>
      <c r="D574" s="188"/>
      <c r="E574" s="188"/>
      <c r="F574" s="188"/>
      <c r="G574" s="188"/>
      <c r="H574" s="190"/>
      <c r="I574" s="190"/>
      <c r="J574" s="190"/>
      <c r="K574" s="189"/>
      <c r="L574" s="190"/>
      <c r="M574" s="190"/>
      <c r="N574" s="190"/>
      <c r="O574" s="190"/>
      <c r="P574" s="188"/>
      <c r="Q574" s="190"/>
      <c r="R574" s="188"/>
      <c r="S574" s="188"/>
      <c r="T574" s="191"/>
      <c r="U574" s="191"/>
      <c r="V574" s="191"/>
      <c r="W574" s="189"/>
      <c r="X574" s="191"/>
      <c r="Y574" s="191"/>
      <c r="Z574" s="191"/>
      <c r="AA574" s="189"/>
      <c r="AB574" s="191"/>
      <c r="AC574" s="191"/>
      <c r="AD574" s="191"/>
      <c r="AE574" s="191"/>
      <c r="AF574" s="191"/>
      <c r="AG574" s="191"/>
      <c r="AH574" s="188"/>
      <c r="AI574" s="191"/>
      <c r="AJ574" s="188"/>
      <c r="AK574" s="188"/>
      <c r="AL574" s="188"/>
      <c r="AM574" s="188"/>
      <c r="AN574" s="188"/>
      <c r="AO574" s="189"/>
      <c r="AP574" s="188"/>
      <c r="AQ574" s="188"/>
      <c r="AR574" s="188"/>
      <c r="AS574" s="188"/>
      <c r="AT574" s="188"/>
      <c r="AU574" s="188"/>
      <c r="AV574" s="188"/>
      <c r="AW574" s="188"/>
      <c r="AX574" s="188"/>
      <c r="AY574" s="188"/>
      <c r="AZ574" s="188"/>
      <c r="BA574" s="188"/>
      <c r="BB574" s="188"/>
      <c r="BC574" s="188"/>
      <c r="BD574" s="188"/>
      <c r="BE574" s="188"/>
      <c r="BF574" s="188"/>
    </row>
    <row r="575" spans="1:58">
      <c r="A575" s="188"/>
      <c r="B575" s="189"/>
      <c r="C575" s="188"/>
      <c r="D575" s="188"/>
      <c r="E575" s="188"/>
      <c r="F575" s="188"/>
      <c r="G575" s="188"/>
      <c r="H575" s="190"/>
      <c r="I575" s="190"/>
      <c r="J575" s="190"/>
      <c r="K575" s="189"/>
      <c r="L575" s="190"/>
      <c r="M575" s="190"/>
      <c r="N575" s="190"/>
      <c r="O575" s="190"/>
      <c r="P575" s="188"/>
      <c r="Q575" s="190"/>
      <c r="R575" s="188"/>
      <c r="S575" s="188"/>
      <c r="T575" s="191"/>
      <c r="U575" s="191"/>
      <c r="V575" s="191"/>
      <c r="W575" s="189"/>
      <c r="X575" s="191"/>
      <c r="Y575" s="191"/>
      <c r="Z575" s="191"/>
      <c r="AA575" s="189"/>
      <c r="AB575" s="191"/>
      <c r="AC575" s="191"/>
      <c r="AD575" s="191"/>
      <c r="AE575" s="191"/>
      <c r="AF575" s="191"/>
      <c r="AG575" s="191"/>
      <c r="AH575" s="188"/>
      <c r="AI575" s="191"/>
      <c r="AJ575" s="188"/>
      <c r="AK575" s="188"/>
      <c r="AL575" s="188"/>
      <c r="AM575" s="188"/>
      <c r="AN575" s="188"/>
      <c r="AO575" s="189"/>
      <c r="AP575" s="188"/>
      <c r="AQ575" s="188"/>
      <c r="AR575" s="188"/>
      <c r="AS575" s="188"/>
      <c r="AT575" s="188"/>
      <c r="AU575" s="188"/>
      <c r="AV575" s="188"/>
      <c r="AW575" s="188"/>
      <c r="AX575" s="188"/>
      <c r="AY575" s="188"/>
      <c r="AZ575" s="188"/>
      <c r="BA575" s="188"/>
      <c r="BB575" s="188"/>
      <c r="BC575" s="188"/>
      <c r="BD575" s="188"/>
      <c r="BE575" s="188"/>
      <c r="BF575" s="188"/>
    </row>
    <row r="576" spans="1:58">
      <c r="A576" s="188"/>
      <c r="B576" s="189"/>
      <c r="C576" s="188"/>
      <c r="D576" s="188"/>
      <c r="E576" s="188"/>
      <c r="F576" s="188"/>
      <c r="G576" s="188"/>
      <c r="H576" s="190"/>
      <c r="I576" s="190"/>
      <c r="J576" s="190"/>
      <c r="K576" s="189"/>
      <c r="L576" s="190"/>
      <c r="M576" s="190"/>
      <c r="N576" s="190"/>
      <c r="O576" s="190"/>
      <c r="P576" s="188"/>
      <c r="Q576" s="190"/>
      <c r="R576" s="188"/>
      <c r="S576" s="188"/>
      <c r="T576" s="191"/>
      <c r="U576" s="191"/>
      <c r="V576" s="191"/>
      <c r="W576" s="189"/>
      <c r="X576" s="191"/>
      <c r="Y576" s="191"/>
      <c r="Z576" s="191"/>
      <c r="AA576" s="189"/>
      <c r="AB576" s="191"/>
      <c r="AC576" s="191"/>
      <c r="AD576" s="191"/>
      <c r="AE576" s="191"/>
      <c r="AF576" s="191"/>
      <c r="AG576" s="191"/>
      <c r="AH576" s="188"/>
      <c r="AI576" s="191"/>
      <c r="AJ576" s="188"/>
      <c r="AK576" s="188"/>
      <c r="AL576" s="188"/>
      <c r="AM576" s="188"/>
      <c r="AN576" s="188"/>
      <c r="AO576" s="189"/>
      <c r="AP576" s="188"/>
      <c r="AQ576" s="188"/>
      <c r="AR576" s="188"/>
      <c r="AS576" s="188"/>
      <c r="AT576" s="188"/>
      <c r="AU576" s="188"/>
      <c r="AV576" s="188"/>
      <c r="AW576" s="188"/>
      <c r="AX576" s="188"/>
      <c r="AY576" s="188"/>
      <c r="AZ576" s="188"/>
      <c r="BA576" s="188"/>
      <c r="BB576" s="188"/>
      <c r="BC576" s="188"/>
      <c r="BD576" s="188"/>
      <c r="BE576" s="188"/>
      <c r="BF576" s="188"/>
    </row>
    <row r="577" spans="1:58">
      <c r="A577" s="188"/>
      <c r="B577" s="189"/>
      <c r="C577" s="188"/>
      <c r="D577" s="188"/>
      <c r="E577" s="188"/>
      <c r="F577" s="188"/>
      <c r="G577" s="188"/>
      <c r="H577" s="190"/>
      <c r="I577" s="190"/>
      <c r="J577" s="190"/>
      <c r="K577" s="189"/>
      <c r="L577" s="190"/>
      <c r="M577" s="190"/>
      <c r="N577" s="190"/>
      <c r="O577" s="190"/>
      <c r="P577" s="188"/>
      <c r="Q577" s="190"/>
      <c r="R577" s="188"/>
      <c r="S577" s="188"/>
      <c r="T577" s="191"/>
      <c r="U577" s="191"/>
      <c r="V577" s="191"/>
      <c r="W577" s="189"/>
      <c r="X577" s="191"/>
      <c r="Y577" s="191"/>
      <c r="Z577" s="191"/>
      <c r="AA577" s="189"/>
      <c r="AB577" s="191"/>
      <c r="AC577" s="191"/>
      <c r="AD577" s="191"/>
      <c r="AE577" s="191"/>
      <c r="AF577" s="191"/>
      <c r="AG577" s="191"/>
      <c r="AH577" s="188"/>
      <c r="AI577" s="191"/>
      <c r="AJ577" s="188"/>
      <c r="AK577" s="188"/>
      <c r="AL577" s="188"/>
      <c r="AM577" s="188"/>
      <c r="AN577" s="188"/>
      <c r="AO577" s="189"/>
      <c r="AP577" s="188"/>
      <c r="AQ577" s="188"/>
      <c r="AR577" s="188"/>
      <c r="AS577" s="188"/>
      <c r="AT577" s="188"/>
      <c r="AU577" s="188"/>
      <c r="AV577" s="188"/>
      <c r="AW577" s="188"/>
      <c r="AX577" s="188"/>
      <c r="AY577" s="188"/>
      <c r="AZ577" s="188"/>
      <c r="BA577" s="188"/>
      <c r="BB577" s="188"/>
      <c r="BC577" s="188"/>
      <c r="BD577" s="188"/>
      <c r="BE577" s="188"/>
      <c r="BF577" s="188"/>
    </row>
    <row r="578" spans="1:58">
      <c r="A578" s="188"/>
      <c r="B578" s="189"/>
      <c r="C578" s="188"/>
      <c r="D578" s="188"/>
      <c r="E578" s="188"/>
      <c r="F578" s="188"/>
      <c r="G578" s="188"/>
      <c r="H578" s="190"/>
      <c r="I578" s="190"/>
      <c r="J578" s="190"/>
      <c r="K578" s="189"/>
      <c r="L578" s="190"/>
      <c r="M578" s="190"/>
      <c r="N578" s="190"/>
      <c r="O578" s="190"/>
      <c r="P578" s="188"/>
      <c r="Q578" s="190"/>
      <c r="R578" s="188"/>
      <c r="S578" s="188"/>
      <c r="T578" s="191"/>
      <c r="U578" s="191"/>
      <c r="V578" s="191"/>
      <c r="W578" s="189"/>
      <c r="X578" s="191"/>
      <c r="Y578" s="191"/>
      <c r="Z578" s="191"/>
      <c r="AA578" s="189"/>
      <c r="AB578" s="191"/>
      <c r="AC578" s="191"/>
      <c r="AD578" s="191"/>
      <c r="AE578" s="191"/>
      <c r="AF578" s="191"/>
      <c r="AG578" s="191"/>
      <c r="AH578" s="188"/>
      <c r="AI578" s="191"/>
      <c r="AJ578" s="188"/>
      <c r="AK578" s="188"/>
      <c r="AL578" s="188"/>
      <c r="AM578" s="188"/>
      <c r="AN578" s="188"/>
      <c r="AO578" s="189"/>
      <c r="AP578" s="188"/>
      <c r="AQ578" s="188"/>
      <c r="AR578" s="188"/>
      <c r="AS578" s="188"/>
      <c r="AT578" s="188"/>
      <c r="AU578" s="188"/>
      <c r="AV578" s="188"/>
      <c r="AW578" s="188"/>
      <c r="AX578" s="188"/>
      <c r="AY578" s="188"/>
      <c r="AZ578" s="188"/>
      <c r="BA578" s="188"/>
      <c r="BB578" s="188"/>
      <c r="BC578" s="188"/>
      <c r="BD578" s="188"/>
      <c r="BE578" s="188"/>
      <c r="BF578" s="188"/>
    </row>
    <row r="579" spans="1:58">
      <c r="A579" s="188"/>
      <c r="B579" s="189"/>
      <c r="C579" s="188"/>
      <c r="D579" s="188"/>
      <c r="E579" s="188"/>
      <c r="F579" s="188"/>
      <c r="G579" s="188"/>
      <c r="H579" s="190"/>
      <c r="I579" s="190"/>
      <c r="J579" s="190"/>
      <c r="K579" s="189"/>
      <c r="L579" s="190"/>
      <c r="M579" s="190"/>
      <c r="N579" s="190"/>
      <c r="O579" s="190"/>
      <c r="P579" s="188"/>
      <c r="Q579" s="190"/>
      <c r="R579" s="188"/>
      <c r="S579" s="188"/>
      <c r="T579" s="191"/>
      <c r="U579" s="191"/>
      <c r="V579" s="191"/>
      <c r="W579" s="189"/>
      <c r="X579" s="191"/>
      <c r="Y579" s="191"/>
      <c r="Z579" s="191"/>
      <c r="AA579" s="189"/>
      <c r="AB579" s="191"/>
      <c r="AC579" s="191"/>
      <c r="AD579" s="191"/>
      <c r="AE579" s="191"/>
      <c r="AF579" s="191"/>
      <c r="AG579" s="191"/>
      <c r="AH579" s="188"/>
      <c r="AI579" s="191"/>
      <c r="AJ579" s="188"/>
      <c r="AK579" s="188"/>
      <c r="AL579" s="188"/>
      <c r="AM579" s="188"/>
      <c r="AN579" s="188"/>
      <c r="AO579" s="189"/>
      <c r="AP579" s="188"/>
      <c r="AQ579" s="188"/>
      <c r="AR579" s="188"/>
      <c r="AS579" s="188"/>
      <c r="AT579" s="188"/>
      <c r="AU579" s="188"/>
      <c r="AV579" s="188"/>
      <c r="AW579" s="188"/>
      <c r="AX579" s="188"/>
      <c r="AY579" s="188"/>
      <c r="AZ579" s="188"/>
      <c r="BA579" s="188"/>
      <c r="BB579" s="188"/>
      <c r="BC579" s="188"/>
      <c r="BD579" s="188"/>
      <c r="BE579" s="188"/>
      <c r="BF579" s="188"/>
    </row>
    <row r="580" spans="1:58">
      <c r="A580" s="188"/>
      <c r="B580" s="189"/>
      <c r="C580" s="188"/>
      <c r="D580" s="188"/>
      <c r="E580" s="188"/>
      <c r="F580" s="188"/>
      <c r="G580" s="188"/>
      <c r="H580" s="190"/>
      <c r="I580" s="190"/>
      <c r="J580" s="190"/>
      <c r="K580" s="189"/>
      <c r="L580" s="190"/>
      <c r="M580" s="190"/>
      <c r="N580" s="190"/>
      <c r="O580" s="190"/>
      <c r="P580" s="188"/>
      <c r="Q580" s="190"/>
      <c r="R580" s="188"/>
      <c r="S580" s="188"/>
      <c r="T580" s="191"/>
      <c r="U580" s="191"/>
      <c r="V580" s="191"/>
      <c r="W580" s="189"/>
      <c r="X580" s="191"/>
      <c r="Y580" s="191"/>
      <c r="Z580" s="191"/>
      <c r="AA580" s="189"/>
      <c r="AB580" s="191"/>
      <c r="AC580" s="191"/>
      <c r="AD580" s="191"/>
      <c r="AE580" s="191"/>
      <c r="AF580" s="191"/>
      <c r="AG580" s="191"/>
      <c r="AH580" s="188"/>
      <c r="AI580" s="191"/>
      <c r="AJ580" s="188"/>
      <c r="AK580" s="188"/>
      <c r="AL580" s="188"/>
      <c r="AM580" s="188"/>
      <c r="AN580" s="188"/>
      <c r="AO580" s="189"/>
      <c r="AP580" s="188"/>
      <c r="AQ580" s="188"/>
      <c r="AR580" s="188"/>
      <c r="AS580" s="188"/>
      <c r="AT580" s="188"/>
      <c r="AU580" s="188"/>
      <c r="AV580" s="188"/>
      <c r="AW580" s="188"/>
      <c r="AX580" s="188"/>
      <c r="AY580" s="188"/>
      <c r="AZ580" s="188"/>
      <c r="BA580" s="188"/>
      <c r="BB580" s="188"/>
      <c r="BC580" s="188"/>
      <c r="BD580" s="188"/>
      <c r="BE580" s="188"/>
      <c r="BF580" s="188"/>
    </row>
    <row r="581" spans="1:58">
      <c r="A581" s="188"/>
      <c r="B581" s="189"/>
      <c r="C581" s="188"/>
      <c r="D581" s="188"/>
      <c r="E581" s="188"/>
      <c r="F581" s="188"/>
      <c r="G581" s="188"/>
      <c r="H581" s="190"/>
      <c r="I581" s="190"/>
      <c r="J581" s="190"/>
      <c r="K581" s="189"/>
      <c r="L581" s="190"/>
      <c r="M581" s="190"/>
      <c r="N581" s="190"/>
      <c r="O581" s="190"/>
      <c r="P581" s="188"/>
      <c r="Q581" s="190"/>
      <c r="R581" s="188"/>
      <c r="S581" s="188"/>
      <c r="T581" s="191"/>
      <c r="U581" s="191"/>
      <c r="V581" s="191"/>
      <c r="W581" s="189"/>
      <c r="X581" s="191"/>
      <c r="Y581" s="191"/>
      <c r="Z581" s="191"/>
      <c r="AA581" s="189"/>
      <c r="AB581" s="191"/>
      <c r="AC581" s="191"/>
      <c r="AD581" s="191"/>
      <c r="AE581" s="191"/>
      <c r="AF581" s="191"/>
      <c r="AG581" s="191"/>
      <c r="AH581" s="188"/>
      <c r="AI581" s="191"/>
      <c r="AJ581" s="188"/>
      <c r="AK581" s="188"/>
      <c r="AL581" s="188"/>
      <c r="AM581" s="188"/>
      <c r="AN581" s="188"/>
      <c r="AO581" s="189"/>
      <c r="AP581" s="188"/>
      <c r="AQ581" s="188"/>
      <c r="AR581" s="188"/>
      <c r="AS581" s="188"/>
      <c r="AT581" s="188"/>
      <c r="AU581" s="188"/>
      <c r="AV581" s="188"/>
      <c r="AW581" s="188"/>
      <c r="AX581" s="188"/>
      <c r="AY581" s="188"/>
      <c r="AZ581" s="188"/>
      <c r="BA581" s="188"/>
      <c r="BB581" s="188"/>
      <c r="BC581" s="188"/>
      <c r="BD581" s="188"/>
      <c r="BE581" s="188"/>
      <c r="BF581" s="188"/>
    </row>
    <row r="582" spans="1:58">
      <c r="A582" s="188"/>
      <c r="B582" s="189"/>
      <c r="C582" s="188"/>
      <c r="D582" s="188"/>
      <c r="E582" s="188"/>
      <c r="F582" s="188"/>
      <c r="G582" s="188"/>
      <c r="H582" s="190"/>
      <c r="I582" s="190"/>
      <c r="J582" s="190"/>
      <c r="K582" s="189"/>
      <c r="L582" s="190"/>
      <c r="M582" s="190"/>
      <c r="N582" s="190"/>
      <c r="O582" s="190"/>
      <c r="P582" s="188"/>
      <c r="Q582" s="190"/>
      <c r="R582" s="188"/>
      <c r="S582" s="188"/>
      <c r="T582" s="191"/>
      <c r="U582" s="191"/>
      <c r="V582" s="191"/>
      <c r="W582" s="189"/>
      <c r="X582" s="191"/>
      <c r="Y582" s="191"/>
      <c r="Z582" s="191"/>
      <c r="AA582" s="189"/>
      <c r="AB582" s="191"/>
      <c r="AC582" s="191"/>
      <c r="AD582" s="191"/>
      <c r="AE582" s="191"/>
      <c r="AF582" s="191"/>
      <c r="AG582" s="191"/>
      <c r="AH582" s="188"/>
      <c r="AI582" s="191"/>
      <c r="AJ582" s="188"/>
      <c r="AK582" s="188"/>
      <c r="AL582" s="188"/>
      <c r="AM582" s="188"/>
      <c r="AN582" s="188"/>
      <c r="AO582" s="189"/>
      <c r="AP582" s="188"/>
      <c r="AQ582" s="188"/>
      <c r="AR582" s="188"/>
      <c r="AS582" s="188"/>
      <c r="AT582" s="188"/>
      <c r="AU582" s="188"/>
      <c r="AV582" s="188"/>
      <c r="AW582" s="188"/>
      <c r="AX582" s="188"/>
      <c r="AY582" s="188"/>
      <c r="AZ582" s="188"/>
      <c r="BA582" s="188"/>
      <c r="BB582" s="188"/>
      <c r="BC582" s="188"/>
      <c r="BD582" s="188"/>
      <c r="BE582" s="188"/>
      <c r="BF582" s="188"/>
    </row>
    <row r="583" spans="1:58">
      <c r="A583" s="188"/>
      <c r="B583" s="189"/>
      <c r="C583" s="188"/>
      <c r="D583" s="188"/>
      <c r="E583" s="188"/>
      <c r="F583" s="188"/>
      <c r="G583" s="188"/>
      <c r="H583" s="190"/>
      <c r="I583" s="190"/>
      <c r="J583" s="190"/>
      <c r="K583" s="189"/>
      <c r="L583" s="190"/>
      <c r="M583" s="190"/>
      <c r="N583" s="190"/>
      <c r="O583" s="190"/>
      <c r="P583" s="188"/>
      <c r="Q583" s="190"/>
      <c r="R583" s="188"/>
      <c r="S583" s="188"/>
      <c r="T583" s="191"/>
      <c r="U583" s="191"/>
      <c r="V583" s="191"/>
      <c r="W583" s="189"/>
      <c r="X583" s="191"/>
      <c r="Y583" s="191"/>
      <c r="Z583" s="191"/>
      <c r="AA583" s="189"/>
      <c r="AB583" s="191"/>
      <c r="AC583" s="191"/>
      <c r="AD583" s="191"/>
      <c r="AE583" s="191"/>
      <c r="AF583" s="191"/>
      <c r="AG583" s="191"/>
      <c r="AH583" s="188"/>
      <c r="AI583" s="191"/>
      <c r="AJ583" s="188"/>
      <c r="AK583" s="188"/>
      <c r="AL583" s="188"/>
      <c r="AM583" s="188"/>
      <c r="AN583" s="188"/>
      <c r="AO583" s="189"/>
      <c r="AP583" s="188"/>
      <c r="AQ583" s="188"/>
      <c r="AR583" s="188"/>
      <c r="AS583" s="188"/>
      <c r="AT583" s="188"/>
      <c r="AU583" s="188"/>
      <c r="AV583" s="188"/>
      <c r="AW583" s="188"/>
      <c r="AX583" s="188"/>
      <c r="AY583" s="188"/>
      <c r="AZ583" s="188"/>
      <c r="BA583" s="188"/>
      <c r="BB583" s="188"/>
      <c r="BC583" s="188"/>
      <c r="BD583" s="188"/>
      <c r="BE583" s="188"/>
      <c r="BF583" s="188"/>
    </row>
    <row r="584" spans="1:58">
      <c r="A584" s="188"/>
      <c r="B584" s="189"/>
      <c r="C584" s="188"/>
      <c r="D584" s="188"/>
      <c r="E584" s="188"/>
      <c r="F584" s="188"/>
      <c r="G584" s="188"/>
      <c r="H584" s="190"/>
      <c r="I584" s="190"/>
      <c r="J584" s="190"/>
      <c r="K584" s="189"/>
      <c r="L584" s="190"/>
      <c r="M584" s="190"/>
      <c r="N584" s="190"/>
      <c r="O584" s="190"/>
      <c r="P584" s="188"/>
      <c r="Q584" s="190"/>
      <c r="R584" s="188"/>
      <c r="S584" s="188"/>
      <c r="T584" s="191"/>
      <c r="U584" s="191"/>
      <c r="V584" s="191"/>
      <c r="W584" s="189"/>
      <c r="X584" s="191"/>
      <c r="Y584" s="191"/>
      <c r="Z584" s="191"/>
      <c r="AA584" s="189"/>
      <c r="AB584" s="191"/>
      <c r="AC584" s="191"/>
      <c r="AD584" s="191"/>
      <c r="AE584" s="191"/>
      <c r="AF584" s="191"/>
      <c r="AG584" s="191"/>
      <c r="AH584" s="188"/>
      <c r="AI584" s="191"/>
      <c r="AJ584" s="188"/>
      <c r="AK584" s="188"/>
      <c r="AL584" s="188"/>
      <c r="AM584" s="188"/>
      <c r="AN584" s="188"/>
      <c r="AO584" s="189"/>
      <c r="AP584" s="188"/>
      <c r="AQ584" s="188"/>
      <c r="AR584" s="188"/>
      <c r="AS584" s="188"/>
      <c r="AT584" s="188"/>
      <c r="AU584" s="188"/>
      <c r="AV584" s="188"/>
      <c r="AW584" s="188"/>
      <c r="AX584" s="188"/>
      <c r="AY584" s="188"/>
      <c r="AZ584" s="188"/>
      <c r="BA584" s="188"/>
      <c r="BB584" s="188"/>
      <c r="BC584" s="188"/>
      <c r="BD584" s="188"/>
      <c r="BE584" s="188"/>
      <c r="BF584" s="188"/>
    </row>
    <row r="585" spans="1:58">
      <c r="A585" s="188"/>
      <c r="B585" s="189"/>
      <c r="C585" s="188"/>
      <c r="D585" s="188"/>
      <c r="E585" s="188"/>
      <c r="F585" s="188"/>
      <c r="G585" s="188"/>
      <c r="H585" s="190"/>
      <c r="I585" s="190"/>
      <c r="J585" s="190"/>
      <c r="K585" s="189"/>
      <c r="L585" s="190"/>
      <c r="M585" s="190"/>
      <c r="N585" s="190"/>
      <c r="O585" s="190"/>
      <c r="P585" s="188"/>
      <c r="Q585" s="190"/>
      <c r="R585" s="188"/>
      <c r="S585" s="188"/>
      <c r="T585" s="191"/>
      <c r="U585" s="191"/>
      <c r="V585" s="191"/>
      <c r="W585" s="189"/>
      <c r="X585" s="191"/>
      <c r="Y585" s="191"/>
      <c r="Z585" s="191"/>
      <c r="AA585" s="189"/>
      <c r="AB585" s="191"/>
      <c r="AC585" s="191"/>
      <c r="AD585" s="191"/>
      <c r="AE585" s="191"/>
      <c r="AF585" s="191"/>
      <c r="AG585" s="191"/>
      <c r="AH585" s="188"/>
      <c r="AI585" s="191"/>
      <c r="AJ585" s="188"/>
      <c r="AK585" s="188"/>
      <c r="AL585" s="188"/>
      <c r="AM585" s="188"/>
      <c r="AN585" s="188"/>
      <c r="AO585" s="189"/>
      <c r="AP585" s="188"/>
      <c r="AQ585" s="188"/>
      <c r="AR585" s="188"/>
      <c r="AS585" s="188"/>
      <c r="AT585" s="188"/>
      <c r="AU585" s="188"/>
      <c r="AV585" s="188"/>
      <c r="AW585" s="188"/>
      <c r="AX585" s="188"/>
      <c r="AY585" s="188"/>
      <c r="AZ585" s="188"/>
      <c r="BA585" s="188"/>
      <c r="BB585" s="188"/>
      <c r="BC585" s="188"/>
      <c r="BD585" s="188"/>
      <c r="BE585" s="188"/>
      <c r="BF585" s="188"/>
    </row>
    <row r="586" spans="1:58">
      <c r="A586" s="188"/>
      <c r="B586" s="189"/>
      <c r="C586" s="188"/>
      <c r="D586" s="188"/>
      <c r="E586" s="188"/>
      <c r="F586" s="188"/>
      <c r="G586" s="188"/>
      <c r="H586" s="190"/>
      <c r="I586" s="190"/>
      <c r="J586" s="190"/>
      <c r="K586" s="189"/>
      <c r="L586" s="190"/>
      <c r="M586" s="190"/>
      <c r="N586" s="190"/>
      <c r="O586" s="190"/>
      <c r="P586" s="188"/>
      <c r="Q586" s="190"/>
      <c r="R586" s="188"/>
      <c r="S586" s="188"/>
      <c r="T586" s="191"/>
      <c r="U586" s="191"/>
      <c r="V586" s="191"/>
      <c r="W586" s="189"/>
      <c r="X586" s="191"/>
      <c r="Y586" s="191"/>
      <c r="Z586" s="191"/>
      <c r="AA586" s="189"/>
      <c r="AB586" s="191"/>
      <c r="AC586" s="191"/>
      <c r="AD586" s="191"/>
      <c r="AE586" s="191"/>
      <c r="AF586" s="191"/>
      <c r="AG586" s="191"/>
      <c r="AH586" s="188"/>
      <c r="AI586" s="191"/>
      <c r="AJ586" s="188"/>
      <c r="AK586" s="188"/>
      <c r="AL586" s="188"/>
      <c r="AM586" s="188"/>
      <c r="AN586" s="188"/>
      <c r="AO586" s="189"/>
      <c r="AP586" s="188"/>
      <c r="AQ586" s="188"/>
      <c r="AR586" s="188"/>
      <c r="AS586" s="188"/>
      <c r="AT586" s="188"/>
      <c r="AU586" s="188"/>
      <c r="AV586" s="188"/>
      <c r="AW586" s="188"/>
      <c r="AX586" s="188"/>
      <c r="AY586" s="188"/>
      <c r="AZ586" s="188"/>
      <c r="BA586" s="188"/>
      <c r="BB586" s="188"/>
      <c r="BC586" s="188"/>
      <c r="BD586" s="188"/>
      <c r="BE586" s="188"/>
      <c r="BF586" s="188"/>
    </row>
    <row r="587" spans="1:58">
      <c r="A587" s="188"/>
      <c r="B587" s="189"/>
      <c r="C587" s="188"/>
      <c r="D587" s="188"/>
      <c r="E587" s="188"/>
      <c r="F587" s="188"/>
      <c r="G587" s="188"/>
      <c r="H587" s="190"/>
      <c r="I587" s="190"/>
      <c r="J587" s="190"/>
      <c r="K587" s="189"/>
      <c r="L587" s="190"/>
      <c r="M587" s="190"/>
      <c r="N587" s="190"/>
      <c r="O587" s="190"/>
      <c r="P587" s="188"/>
      <c r="Q587" s="190"/>
      <c r="R587" s="188"/>
      <c r="S587" s="188"/>
      <c r="T587" s="191"/>
      <c r="U587" s="191"/>
      <c r="V587" s="191"/>
      <c r="W587" s="189"/>
      <c r="X587" s="191"/>
      <c r="Y587" s="191"/>
      <c r="Z587" s="191"/>
      <c r="AA587" s="189"/>
      <c r="AB587" s="191"/>
      <c r="AC587" s="191"/>
      <c r="AD587" s="191"/>
      <c r="AE587" s="191"/>
      <c r="AF587" s="191"/>
      <c r="AG587" s="191"/>
      <c r="AH587" s="188"/>
      <c r="AI587" s="191"/>
      <c r="AJ587" s="188"/>
      <c r="AK587" s="188"/>
      <c r="AL587" s="188"/>
      <c r="AM587" s="188"/>
      <c r="AN587" s="188"/>
      <c r="AO587" s="189"/>
      <c r="AP587" s="188"/>
      <c r="AQ587" s="188"/>
      <c r="AR587" s="188"/>
      <c r="AS587" s="188"/>
      <c r="AT587" s="188"/>
      <c r="AU587" s="188"/>
      <c r="AV587" s="188"/>
      <c r="AW587" s="188"/>
      <c r="AX587" s="188"/>
      <c r="AY587" s="188"/>
      <c r="AZ587" s="188"/>
      <c r="BA587" s="188"/>
      <c r="BB587" s="188"/>
      <c r="BC587" s="188"/>
      <c r="BD587" s="188"/>
      <c r="BE587" s="188"/>
      <c r="BF587" s="188"/>
    </row>
    <row r="588" spans="1:58">
      <c r="A588" s="188"/>
      <c r="B588" s="189"/>
      <c r="C588" s="188"/>
      <c r="D588" s="188"/>
      <c r="E588" s="188"/>
      <c r="F588" s="188"/>
      <c r="G588" s="188"/>
      <c r="H588" s="190"/>
      <c r="I588" s="190"/>
      <c r="J588" s="190"/>
      <c r="K588" s="189"/>
      <c r="L588" s="190"/>
      <c r="M588" s="190"/>
      <c r="N588" s="190"/>
      <c r="O588" s="190"/>
      <c r="P588" s="188"/>
      <c r="Q588" s="190"/>
      <c r="R588" s="188"/>
      <c r="S588" s="188"/>
      <c r="T588" s="191"/>
      <c r="U588" s="191"/>
      <c r="V588" s="191"/>
      <c r="W588" s="189"/>
      <c r="X588" s="191"/>
      <c r="Y588" s="191"/>
      <c r="Z588" s="191"/>
      <c r="AA588" s="189"/>
      <c r="AB588" s="191"/>
      <c r="AC588" s="191"/>
      <c r="AD588" s="191"/>
      <c r="AE588" s="191"/>
      <c r="AF588" s="191"/>
      <c r="AG588" s="191"/>
      <c r="AH588" s="188"/>
      <c r="AI588" s="191"/>
      <c r="AJ588" s="188"/>
      <c r="AK588" s="188"/>
      <c r="AL588" s="188"/>
      <c r="AM588" s="188"/>
      <c r="AN588" s="188"/>
      <c r="AO588" s="189"/>
      <c r="AP588" s="188"/>
      <c r="AQ588" s="188"/>
      <c r="AR588" s="188"/>
      <c r="AS588" s="188"/>
      <c r="AT588" s="188"/>
      <c r="AU588" s="188"/>
      <c r="AV588" s="188"/>
      <c r="AW588" s="188"/>
      <c r="AX588" s="188"/>
      <c r="AY588" s="188"/>
      <c r="AZ588" s="188"/>
      <c r="BA588" s="188"/>
      <c r="BB588" s="188"/>
      <c r="BC588" s="188"/>
      <c r="BD588" s="188"/>
      <c r="BE588" s="188"/>
      <c r="BF588" s="188"/>
    </row>
    <row r="589" spans="1:58">
      <c r="A589" s="188"/>
      <c r="B589" s="189"/>
      <c r="C589" s="188"/>
      <c r="D589" s="188"/>
      <c r="E589" s="188"/>
      <c r="F589" s="188"/>
      <c r="G589" s="188"/>
      <c r="H589" s="190"/>
      <c r="I589" s="190"/>
      <c r="J589" s="190"/>
      <c r="K589" s="189"/>
      <c r="L589" s="190"/>
      <c r="M589" s="190"/>
      <c r="N589" s="190"/>
      <c r="O589" s="190"/>
      <c r="P589" s="188"/>
      <c r="Q589" s="190"/>
      <c r="R589" s="188"/>
      <c r="S589" s="188"/>
      <c r="T589" s="191"/>
      <c r="U589" s="191"/>
      <c r="V589" s="191"/>
      <c r="W589" s="189"/>
      <c r="X589" s="191"/>
      <c r="Y589" s="191"/>
      <c r="Z589" s="191"/>
      <c r="AA589" s="189"/>
      <c r="AB589" s="191"/>
      <c r="AC589" s="191"/>
      <c r="AD589" s="191"/>
      <c r="AE589" s="191"/>
      <c r="AF589" s="191"/>
      <c r="AG589" s="191"/>
      <c r="AH589" s="188"/>
      <c r="AI589" s="191"/>
      <c r="AJ589" s="188"/>
      <c r="AK589" s="188"/>
      <c r="AL589" s="188"/>
      <c r="AM589" s="188"/>
      <c r="AN589" s="188"/>
      <c r="AO589" s="189"/>
      <c r="AP589" s="188"/>
      <c r="AQ589" s="188"/>
      <c r="AR589" s="188"/>
      <c r="AS589" s="188"/>
      <c r="AT589" s="188"/>
      <c r="AU589" s="188"/>
      <c r="AV589" s="188"/>
      <c r="AW589" s="188"/>
      <c r="AX589" s="188"/>
      <c r="AY589" s="188"/>
      <c r="AZ589" s="188"/>
      <c r="BA589" s="188"/>
      <c r="BB589" s="188"/>
      <c r="BC589" s="188"/>
      <c r="BD589" s="188"/>
      <c r="BE589" s="188"/>
      <c r="BF589" s="188"/>
    </row>
    <row r="590" spans="1:58">
      <c r="A590" s="188"/>
      <c r="B590" s="189"/>
      <c r="C590" s="188"/>
      <c r="D590" s="188"/>
      <c r="E590" s="188"/>
      <c r="F590" s="188"/>
      <c r="G590" s="188"/>
      <c r="H590" s="190"/>
      <c r="I590" s="190"/>
      <c r="J590" s="190"/>
      <c r="K590" s="189"/>
      <c r="L590" s="190"/>
      <c r="M590" s="190"/>
      <c r="N590" s="190"/>
      <c r="O590" s="190"/>
      <c r="P590" s="188"/>
      <c r="Q590" s="190"/>
      <c r="R590" s="188"/>
      <c r="S590" s="188"/>
      <c r="T590" s="191"/>
      <c r="U590" s="191"/>
      <c r="V590" s="191"/>
      <c r="W590" s="189"/>
      <c r="X590" s="191"/>
      <c r="Y590" s="191"/>
      <c r="Z590" s="191"/>
      <c r="AA590" s="189"/>
      <c r="AB590" s="191"/>
      <c r="AC590" s="191"/>
      <c r="AD590" s="191"/>
      <c r="AE590" s="191"/>
      <c r="AF590" s="191"/>
      <c r="AG590" s="191"/>
      <c r="AH590" s="188"/>
      <c r="AI590" s="191"/>
      <c r="AJ590" s="188"/>
      <c r="AK590" s="188"/>
      <c r="AL590" s="188"/>
      <c r="AM590" s="188"/>
      <c r="AN590" s="188"/>
      <c r="AO590" s="189"/>
      <c r="AP590" s="188"/>
      <c r="AQ590" s="188"/>
      <c r="AR590" s="188"/>
      <c r="AS590" s="188"/>
      <c r="AT590" s="188"/>
      <c r="AU590" s="188"/>
      <c r="AV590" s="188"/>
      <c r="AW590" s="188"/>
      <c r="AX590" s="188"/>
      <c r="AY590" s="188"/>
      <c r="AZ590" s="188"/>
      <c r="BA590" s="188"/>
      <c r="BB590" s="188"/>
      <c r="BC590" s="188"/>
      <c r="BD590" s="188"/>
      <c r="BE590" s="188"/>
      <c r="BF590" s="188"/>
    </row>
    <row r="591" spans="1:58">
      <c r="A591" s="188"/>
      <c r="B591" s="189"/>
      <c r="C591" s="188"/>
      <c r="D591" s="188"/>
      <c r="E591" s="188"/>
      <c r="F591" s="188"/>
      <c r="G591" s="188"/>
      <c r="H591" s="190"/>
      <c r="I591" s="190"/>
      <c r="J591" s="190"/>
      <c r="K591" s="189"/>
      <c r="L591" s="190"/>
      <c r="M591" s="190"/>
      <c r="N591" s="190"/>
      <c r="O591" s="190"/>
      <c r="P591" s="188"/>
      <c r="Q591" s="190"/>
      <c r="R591" s="188"/>
      <c r="S591" s="188"/>
      <c r="T591" s="191"/>
      <c r="U591" s="191"/>
      <c r="V591" s="191"/>
      <c r="W591" s="189"/>
      <c r="X591" s="191"/>
      <c r="Y591" s="191"/>
      <c r="Z591" s="191"/>
      <c r="AA591" s="189"/>
      <c r="AB591" s="191"/>
      <c r="AC591" s="191"/>
      <c r="AD591" s="191"/>
      <c r="AE591" s="191"/>
      <c r="AF591" s="191"/>
      <c r="AG591" s="191"/>
      <c r="AH591" s="188"/>
      <c r="AI591" s="191"/>
      <c r="AJ591" s="188"/>
      <c r="AK591" s="188"/>
      <c r="AL591" s="188"/>
      <c r="AM591" s="188"/>
      <c r="AN591" s="188"/>
      <c r="AO591" s="189"/>
      <c r="AP591" s="188"/>
      <c r="AQ591" s="188"/>
      <c r="AR591" s="188"/>
      <c r="AS591" s="188"/>
      <c r="AT591" s="188"/>
      <c r="AU591" s="188"/>
      <c r="AV591" s="188"/>
      <c r="AW591" s="188"/>
      <c r="AX591" s="188"/>
      <c r="AY591" s="188"/>
      <c r="AZ591" s="188"/>
      <c r="BA591" s="188"/>
      <c r="BB591" s="188"/>
      <c r="BC591" s="188"/>
      <c r="BD591" s="188"/>
      <c r="BE591" s="188"/>
      <c r="BF591" s="188"/>
    </row>
    <row r="592" spans="1:58">
      <c r="A592" s="188"/>
      <c r="B592" s="189"/>
      <c r="C592" s="188"/>
      <c r="D592" s="188"/>
      <c r="E592" s="188"/>
      <c r="F592" s="188"/>
      <c r="G592" s="188"/>
      <c r="H592" s="190"/>
      <c r="I592" s="190"/>
      <c r="J592" s="190"/>
      <c r="K592" s="189"/>
      <c r="L592" s="190"/>
      <c r="M592" s="190"/>
      <c r="N592" s="190"/>
      <c r="O592" s="190"/>
      <c r="P592" s="188"/>
      <c r="Q592" s="190"/>
      <c r="R592" s="188"/>
      <c r="S592" s="188"/>
      <c r="T592" s="191"/>
      <c r="U592" s="191"/>
      <c r="V592" s="191"/>
      <c r="W592" s="189"/>
      <c r="X592" s="191"/>
      <c r="Y592" s="191"/>
      <c r="Z592" s="191"/>
      <c r="AA592" s="189"/>
      <c r="AB592" s="191"/>
      <c r="AC592" s="191"/>
      <c r="AD592" s="191"/>
      <c r="AE592" s="191"/>
      <c r="AF592" s="191"/>
      <c r="AG592" s="191"/>
      <c r="AH592" s="188"/>
      <c r="AI592" s="191"/>
      <c r="AJ592" s="188"/>
      <c r="AK592" s="188"/>
      <c r="AL592" s="188"/>
      <c r="AM592" s="188"/>
      <c r="AN592" s="188"/>
      <c r="AO592" s="189"/>
      <c r="AP592" s="188"/>
      <c r="AQ592" s="188"/>
      <c r="AR592" s="188"/>
      <c r="AS592" s="188"/>
      <c r="AT592" s="188"/>
      <c r="AU592" s="188"/>
      <c r="AV592" s="188"/>
      <c r="AW592" s="188"/>
      <c r="AX592" s="188"/>
      <c r="AY592" s="188"/>
      <c r="AZ592" s="188"/>
      <c r="BA592" s="188"/>
      <c r="BB592" s="188"/>
      <c r="BC592" s="188"/>
      <c r="BD592" s="188"/>
      <c r="BE592" s="188"/>
      <c r="BF592" s="188"/>
    </row>
    <row r="593" spans="1:58">
      <c r="A593" s="188"/>
      <c r="B593" s="189"/>
      <c r="C593" s="188"/>
      <c r="D593" s="188"/>
      <c r="E593" s="188"/>
      <c r="F593" s="188"/>
      <c r="G593" s="188"/>
      <c r="H593" s="190"/>
      <c r="I593" s="190"/>
      <c r="J593" s="190"/>
      <c r="K593" s="189"/>
      <c r="L593" s="190"/>
      <c r="M593" s="190"/>
      <c r="N593" s="190"/>
      <c r="O593" s="190"/>
      <c r="P593" s="188"/>
      <c r="Q593" s="190"/>
      <c r="R593" s="188"/>
      <c r="S593" s="188"/>
      <c r="T593" s="191"/>
      <c r="U593" s="191"/>
      <c r="V593" s="191"/>
      <c r="W593" s="189"/>
      <c r="X593" s="191"/>
      <c r="Y593" s="191"/>
      <c r="Z593" s="191"/>
      <c r="AA593" s="189"/>
      <c r="AB593" s="191"/>
      <c r="AC593" s="191"/>
      <c r="AD593" s="191"/>
      <c r="AE593" s="191"/>
      <c r="AF593" s="191"/>
      <c r="AG593" s="191"/>
      <c r="AH593" s="188"/>
      <c r="AI593" s="191"/>
      <c r="AJ593" s="188"/>
      <c r="AK593" s="188"/>
      <c r="AL593" s="188"/>
      <c r="AM593" s="188"/>
      <c r="AN593" s="188"/>
      <c r="AO593" s="189"/>
      <c r="AP593" s="188"/>
      <c r="AQ593" s="188"/>
      <c r="AR593" s="188"/>
      <c r="AS593" s="188"/>
      <c r="AT593" s="188"/>
      <c r="AU593" s="188"/>
      <c r="AV593" s="188"/>
      <c r="AW593" s="188"/>
      <c r="AX593" s="188"/>
      <c r="AY593" s="188"/>
      <c r="AZ593" s="188"/>
      <c r="BA593" s="188"/>
      <c r="BB593" s="188"/>
      <c r="BC593" s="188"/>
      <c r="BD593" s="188"/>
      <c r="BE593" s="188"/>
      <c r="BF593" s="188"/>
    </row>
    <row r="594" spans="1:58">
      <c r="A594" s="188"/>
      <c r="B594" s="189"/>
      <c r="C594" s="188"/>
      <c r="D594" s="188"/>
      <c r="E594" s="188"/>
      <c r="F594" s="188"/>
      <c r="G594" s="188"/>
      <c r="H594" s="190"/>
      <c r="I594" s="190"/>
      <c r="J594" s="190"/>
      <c r="K594" s="189"/>
      <c r="L594" s="190"/>
      <c r="M594" s="190"/>
      <c r="N594" s="190"/>
      <c r="O594" s="190"/>
      <c r="P594" s="188"/>
      <c r="Q594" s="190"/>
      <c r="R594" s="188"/>
      <c r="S594" s="188"/>
      <c r="T594" s="191"/>
      <c r="U594" s="191"/>
      <c r="V594" s="191"/>
      <c r="W594" s="189"/>
      <c r="X594" s="191"/>
      <c r="Y594" s="191"/>
      <c r="Z594" s="191"/>
      <c r="AA594" s="189"/>
      <c r="AB594" s="191"/>
      <c r="AC594" s="191"/>
      <c r="AD594" s="191"/>
      <c r="AE594" s="191"/>
      <c r="AF594" s="191"/>
      <c r="AG594" s="191"/>
      <c r="AH594" s="188"/>
      <c r="AI594" s="191"/>
      <c r="AJ594" s="188"/>
      <c r="AK594" s="188"/>
      <c r="AL594" s="188"/>
      <c r="AM594" s="188"/>
      <c r="AN594" s="188"/>
      <c r="AO594" s="189"/>
      <c r="AP594" s="188"/>
      <c r="AQ594" s="188"/>
      <c r="AR594" s="188"/>
      <c r="AS594" s="188"/>
      <c r="AT594" s="188"/>
      <c r="AU594" s="188"/>
      <c r="AV594" s="188"/>
      <c r="AW594" s="188"/>
      <c r="AX594" s="188"/>
      <c r="AY594" s="188"/>
      <c r="AZ594" s="188"/>
      <c r="BA594" s="188"/>
      <c r="BB594" s="188"/>
      <c r="BC594" s="188"/>
      <c r="BD594" s="188"/>
      <c r="BE594" s="188"/>
      <c r="BF594" s="188"/>
    </row>
    <row r="595" spans="1:58">
      <c r="A595" s="188"/>
      <c r="B595" s="189"/>
      <c r="C595" s="188"/>
      <c r="D595" s="188"/>
      <c r="E595" s="188"/>
      <c r="F595" s="188"/>
      <c r="G595" s="188"/>
      <c r="H595" s="190"/>
      <c r="I595" s="190"/>
      <c r="J595" s="190"/>
      <c r="K595" s="189"/>
      <c r="L595" s="190"/>
      <c r="M595" s="190"/>
      <c r="N595" s="190"/>
      <c r="O595" s="190"/>
      <c r="P595" s="188"/>
      <c r="Q595" s="190"/>
      <c r="R595" s="188"/>
      <c r="S595" s="188"/>
      <c r="T595" s="191"/>
      <c r="U595" s="191"/>
      <c r="V595" s="191"/>
      <c r="W595" s="189"/>
      <c r="X595" s="191"/>
      <c r="Y595" s="191"/>
      <c r="Z595" s="191"/>
      <c r="AA595" s="189"/>
      <c r="AB595" s="191"/>
      <c r="AC595" s="191"/>
      <c r="AD595" s="191"/>
      <c r="AE595" s="191"/>
      <c r="AF595" s="191"/>
      <c r="AG595" s="191"/>
      <c r="AH595" s="188"/>
      <c r="AI595" s="191"/>
      <c r="AJ595" s="188"/>
      <c r="AK595" s="188"/>
      <c r="AL595" s="188"/>
      <c r="AM595" s="188"/>
      <c r="AN595" s="188"/>
      <c r="AO595" s="189"/>
      <c r="AP595" s="188"/>
      <c r="AQ595" s="188"/>
      <c r="AR595" s="188"/>
      <c r="AS595" s="188"/>
      <c r="AT595" s="188"/>
      <c r="AU595" s="188"/>
      <c r="AV595" s="188"/>
      <c r="AW595" s="188"/>
      <c r="AX595" s="188"/>
      <c r="AY595" s="188"/>
      <c r="AZ595" s="188"/>
      <c r="BA595" s="188"/>
      <c r="BB595" s="188"/>
      <c r="BC595" s="188"/>
      <c r="BD595" s="188"/>
      <c r="BE595" s="188"/>
      <c r="BF595" s="188"/>
    </row>
    <row r="596" spans="1:58">
      <c r="A596" s="188"/>
      <c r="B596" s="189"/>
      <c r="C596" s="188"/>
      <c r="D596" s="188"/>
      <c r="E596" s="188"/>
      <c r="F596" s="188"/>
      <c r="G596" s="188"/>
      <c r="H596" s="190"/>
      <c r="I596" s="190"/>
      <c r="J596" s="190"/>
      <c r="K596" s="189"/>
      <c r="L596" s="190"/>
      <c r="M596" s="190"/>
      <c r="N596" s="190"/>
      <c r="O596" s="190"/>
      <c r="P596" s="188"/>
      <c r="Q596" s="190"/>
      <c r="R596" s="188"/>
      <c r="S596" s="188"/>
      <c r="T596" s="191"/>
      <c r="U596" s="191"/>
      <c r="V596" s="191"/>
      <c r="W596" s="189"/>
      <c r="X596" s="191"/>
      <c r="Y596" s="191"/>
      <c r="Z596" s="191"/>
      <c r="AA596" s="189"/>
      <c r="AB596" s="191"/>
      <c r="AC596" s="191"/>
      <c r="AD596" s="191"/>
      <c r="AE596" s="191"/>
      <c r="AF596" s="191"/>
      <c r="AG596" s="191"/>
      <c r="AH596" s="188"/>
      <c r="AI596" s="191"/>
      <c r="AJ596" s="188"/>
      <c r="AK596" s="188"/>
      <c r="AL596" s="188"/>
      <c r="AM596" s="188"/>
      <c r="AN596" s="188"/>
      <c r="AO596" s="189"/>
      <c r="AP596" s="188"/>
      <c r="AQ596" s="188"/>
      <c r="AR596" s="188"/>
      <c r="AS596" s="188"/>
      <c r="AT596" s="188"/>
      <c r="AU596" s="188"/>
      <c r="AV596" s="188"/>
      <c r="AW596" s="188"/>
      <c r="AX596" s="188"/>
      <c r="AY596" s="188"/>
      <c r="AZ596" s="188"/>
      <c r="BA596" s="188"/>
      <c r="BB596" s="188"/>
      <c r="BC596" s="188"/>
      <c r="BD596" s="188"/>
      <c r="BE596" s="188"/>
      <c r="BF596" s="188"/>
    </row>
    <row r="597" spans="1:58">
      <c r="A597" s="188"/>
      <c r="B597" s="189"/>
      <c r="C597" s="188"/>
      <c r="D597" s="188"/>
      <c r="E597" s="188"/>
      <c r="F597" s="188"/>
      <c r="G597" s="188"/>
      <c r="H597" s="190"/>
      <c r="I597" s="190"/>
      <c r="J597" s="190"/>
      <c r="K597" s="189"/>
      <c r="L597" s="190"/>
      <c r="M597" s="190"/>
      <c r="N597" s="190"/>
      <c r="O597" s="190"/>
      <c r="P597" s="188"/>
      <c r="Q597" s="190"/>
      <c r="R597" s="188"/>
      <c r="S597" s="188"/>
      <c r="T597" s="191"/>
      <c r="U597" s="191"/>
      <c r="V597" s="191"/>
      <c r="W597" s="189"/>
      <c r="X597" s="191"/>
      <c r="Y597" s="191"/>
      <c r="Z597" s="191"/>
      <c r="AA597" s="189"/>
      <c r="AB597" s="191"/>
      <c r="AC597" s="191"/>
      <c r="AD597" s="191"/>
      <c r="AE597" s="191"/>
      <c r="AF597" s="191"/>
      <c r="AG597" s="191"/>
      <c r="AH597" s="188"/>
      <c r="AI597" s="191"/>
      <c r="AJ597" s="188"/>
      <c r="AK597" s="188"/>
      <c r="AL597" s="188"/>
      <c r="AM597" s="188"/>
      <c r="AN597" s="188"/>
      <c r="AO597" s="189"/>
      <c r="AP597" s="188"/>
      <c r="AQ597" s="188"/>
      <c r="AR597" s="188"/>
      <c r="AS597" s="188"/>
      <c r="AT597" s="188"/>
      <c r="AU597" s="188"/>
      <c r="AV597" s="188"/>
      <c r="AW597" s="188"/>
      <c r="AX597" s="188"/>
      <c r="AY597" s="188"/>
      <c r="AZ597" s="188"/>
      <c r="BA597" s="188"/>
      <c r="BB597" s="188"/>
      <c r="BC597" s="188"/>
      <c r="BD597" s="188"/>
      <c r="BE597" s="188"/>
      <c r="BF597" s="188"/>
    </row>
    <row r="598" spans="1:58">
      <c r="A598" s="188"/>
      <c r="B598" s="189"/>
      <c r="C598" s="188"/>
      <c r="D598" s="188"/>
      <c r="E598" s="188"/>
      <c r="F598" s="188"/>
      <c r="G598" s="188"/>
      <c r="H598" s="190"/>
      <c r="I598" s="190"/>
      <c r="J598" s="190"/>
      <c r="K598" s="189"/>
      <c r="L598" s="190"/>
      <c r="M598" s="190"/>
      <c r="N598" s="190"/>
      <c r="O598" s="190"/>
      <c r="P598" s="188"/>
      <c r="Q598" s="190"/>
      <c r="R598" s="188"/>
      <c r="S598" s="188"/>
      <c r="T598" s="191"/>
      <c r="U598" s="191"/>
      <c r="V598" s="191"/>
      <c r="W598" s="189"/>
      <c r="X598" s="191"/>
      <c r="Y598" s="191"/>
      <c r="Z598" s="191"/>
      <c r="AA598" s="189"/>
      <c r="AB598" s="191"/>
      <c r="AC598" s="191"/>
      <c r="AD598" s="191"/>
      <c r="AE598" s="191"/>
      <c r="AF598" s="191"/>
      <c r="AG598" s="191"/>
      <c r="AH598" s="188"/>
      <c r="AI598" s="191"/>
      <c r="AJ598" s="188"/>
      <c r="AK598" s="188"/>
      <c r="AL598" s="188"/>
      <c r="AM598" s="188"/>
      <c r="AN598" s="188"/>
      <c r="AO598" s="189"/>
      <c r="AP598" s="188"/>
      <c r="AQ598" s="188"/>
      <c r="AR598" s="188"/>
      <c r="AS598" s="188"/>
      <c r="AT598" s="188"/>
      <c r="AU598" s="188"/>
      <c r="AV598" s="188"/>
      <c r="AW598" s="188"/>
      <c r="AX598" s="188"/>
      <c r="AY598" s="188"/>
      <c r="AZ598" s="188"/>
      <c r="BA598" s="188"/>
      <c r="BB598" s="188"/>
      <c r="BC598" s="188"/>
      <c r="BD598" s="188"/>
      <c r="BE598" s="188"/>
      <c r="BF598" s="188"/>
    </row>
    <row r="599" spans="1:58">
      <c r="A599" s="188"/>
      <c r="B599" s="189"/>
      <c r="C599" s="188"/>
      <c r="D599" s="188"/>
      <c r="E599" s="188"/>
      <c r="F599" s="188"/>
      <c r="G599" s="188"/>
      <c r="H599" s="190"/>
      <c r="I599" s="190"/>
      <c r="J599" s="190"/>
      <c r="K599" s="189"/>
      <c r="L599" s="190"/>
      <c r="M599" s="190"/>
      <c r="N599" s="190"/>
      <c r="O599" s="190"/>
      <c r="P599" s="188"/>
      <c r="Q599" s="190"/>
      <c r="R599" s="188"/>
      <c r="S599" s="188"/>
      <c r="T599" s="191"/>
      <c r="U599" s="191"/>
      <c r="V599" s="191"/>
      <c r="W599" s="189"/>
      <c r="X599" s="191"/>
      <c r="Y599" s="191"/>
      <c r="Z599" s="191"/>
      <c r="AA599" s="189"/>
      <c r="AB599" s="191"/>
      <c r="AC599" s="191"/>
      <c r="AD599" s="191"/>
      <c r="AE599" s="191"/>
      <c r="AF599" s="191"/>
      <c r="AG599" s="191"/>
      <c r="AH599" s="188"/>
      <c r="AI599" s="191"/>
      <c r="AJ599" s="188"/>
      <c r="AK599" s="188"/>
      <c r="AL599" s="188"/>
      <c r="AM599" s="188"/>
      <c r="AN599" s="188"/>
      <c r="AO599" s="189"/>
      <c r="AP599" s="188"/>
      <c r="AQ599" s="188"/>
      <c r="AR599" s="188"/>
      <c r="AS599" s="188"/>
      <c r="AT599" s="188"/>
      <c r="AU599" s="188"/>
      <c r="AV599" s="188"/>
      <c r="AW599" s="188"/>
      <c r="AX599" s="188"/>
      <c r="AY599" s="188"/>
      <c r="AZ599" s="188"/>
      <c r="BA599" s="188"/>
      <c r="BB599" s="188"/>
      <c r="BC599" s="188"/>
      <c r="BD599" s="188"/>
      <c r="BE599" s="188"/>
      <c r="BF599" s="188"/>
    </row>
    <row r="600" spans="1:58">
      <c r="A600" s="188"/>
      <c r="B600" s="189"/>
      <c r="C600" s="188"/>
      <c r="D600" s="188"/>
      <c r="E600" s="188"/>
      <c r="F600" s="188"/>
      <c r="G600" s="188"/>
      <c r="H600" s="190"/>
      <c r="I600" s="190"/>
      <c r="J600" s="190"/>
      <c r="K600" s="189"/>
      <c r="L600" s="190"/>
      <c r="M600" s="190"/>
      <c r="N600" s="190"/>
      <c r="O600" s="190"/>
      <c r="P600" s="188"/>
      <c r="Q600" s="190"/>
      <c r="R600" s="188"/>
      <c r="S600" s="188"/>
      <c r="T600" s="191"/>
      <c r="U600" s="191"/>
      <c r="V600" s="191"/>
      <c r="W600" s="189"/>
      <c r="X600" s="191"/>
      <c r="Y600" s="191"/>
      <c r="Z600" s="191"/>
      <c r="AA600" s="189"/>
      <c r="AB600" s="191"/>
      <c r="AC600" s="191"/>
      <c r="AD600" s="191"/>
      <c r="AE600" s="191"/>
      <c r="AF600" s="191"/>
      <c r="AG600" s="191"/>
      <c r="AH600" s="188"/>
      <c r="AI600" s="191"/>
      <c r="AJ600" s="188"/>
      <c r="AK600" s="188"/>
      <c r="AL600" s="188"/>
      <c r="AM600" s="188"/>
      <c r="AN600" s="188"/>
      <c r="AO600" s="189"/>
      <c r="AP600" s="188"/>
      <c r="AQ600" s="188"/>
      <c r="AR600" s="188"/>
      <c r="AS600" s="188"/>
      <c r="AT600" s="188"/>
      <c r="AU600" s="188"/>
      <c r="AV600" s="188"/>
      <c r="AW600" s="188"/>
      <c r="AX600" s="188"/>
      <c r="AY600" s="188"/>
      <c r="AZ600" s="188"/>
      <c r="BA600" s="188"/>
      <c r="BB600" s="188"/>
      <c r="BC600" s="188"/>
      <c r="BD600" s="188"/>
      <c r="BE600" s="188"/>
      <c r="BF600" s="188"/>
    </row>
    <row r="601" spans="1:58">
      <c r="A601" s="188"/>
      <c r="B601" s="189"/>
      <c r="C601" s="188"/>
      <c r="D601" s="188"/>
      <c r="E601" s="188"/>
      <c r="F601" s="188"/>
      <c r="G601" s="188"/>
      <c r="H601" s="190"/>
      <c r="I601" s="190"/>
      <c r="J601" s="190"/>
      <c r="K601" s="189"/>
      <c r="L601" s="190"/>
      <c r="M601" s="190"/>
      <c r="N601" s="190"/>
      <c r="O601" s="190"/>
      <c r="P601" s="188"/>
      <c r="Q601" s="190"/>
      <c r="R601" s="188"/>
      <c r="S601" s="188"/>
      <c r="T601" s="191"/>
      <c r="U601" s="191"/>
      <c r="V601" s="191"/>
      <c r="W601" s="189"/>
      <c r="X601" s="191"/>
      <c r="Y601" s="191"/>
      <c r="Z601" s="191"/>
      <c r="AA601" s="189"/>
      <c r="AB601" s="191"/>
      <c r="AC601" s="191"/>
      <c r="AD601" s="191"/>
      <c r="AE601" s="191"/>
      <c r="AF601" s="191"/>
      <c r="AG601" s="191"/>
      <c r="AH601" s="188"/>
      <c r="AI601" s="191"/>
      <c r="AJ601" s="188"/>
      <c r="AK601" s="188"/>
      <c r="AL601" s="188"/>
      <c r="AM601" s="188"/>
      <c r="AN601" s="188"/>
      <c r="AO601" s="189"/>
      <c r="AP601" s="188"/>
      <c r="AQ601" s="188"/>
      <c r="AR601" s="188"/>
      <c r="AS601" s="188"/>
      <c r="AT601" s="188"/>
      <c r="AU601" s="188"/>
      <c r="AV601" s="188"/>
      <c r="AW601" s="188"/>
      <c r="AX601" s="188"/>
      <c r="AY601" s="188"/>
      <c r="AZ601" s="188"/>
      <c r="BA601" s="188"/>
      <c r="BB601" s="188"/>
      <c r="BC601" s="188"/>
      <c r="BD601" s="188"/>
      <c r="BE601" s="188"/>
      <c r="BF601" s="188"/>
    </row>
    <row r="602" spans="1:58">
      <c r="A602" s="188"/>
      <c r="B602" s="189"/>
      <c r="C602" s="188"/>
      <c r="D602" s="188"/>
      <c r="E602" s="188"/>
      <c r="F602" s="188"/>
      <c r="G602" s="188"/>
      <c r="H602" s="190"/>
      <c r="I602" s="190"/>
      <c r="J602" s="190"/>
      <c r="K602" s="189"/>
      <c r="L602" s="190"/>
      <c r="M602" s="190"/>
      <c r="N602" s="190"/>
      <c r="O602" s="190"/>
      <c r="P602" s="188"/>
      <c r="Q602" s="190"/>
      <c r="R602" s="188"/>
      <c r="S602" s="188"/>
      <c r="T602" s="191"/>
      <c r="U602" s="191"/>
      <c r="V602" s="191"/>
      <c r="W602" s="189"/>
      <c r="X602" s="191"/>
      <c r="Y602" s="191"/>
      <c r="Z602" s="191"/>
      <c r="AA602" s="189"/>
      <c r="AB602" s="191"/>
      <c r="AC602" s="191"/>
      <c r="AD602" s="191"/>
      <c r="AE602" s="191"/>
      <c r="AF602" s="191"/>
      <c r="AG602" s="191"/>
      <c r="AH602" s="188"/>
      <c r="AI602" s="191"/>
      <c r="AJ602" s="188"/>
      <c r="AK602" s="188"/>
      <c r="AL602" s="188"/>
      <c r="AM602" s="188"/>
      <c r="AN602" s="188"/>
      <c r="AO602" s="189"/>
      <c r="AP602" s="188"/>
      <c r="AQ602" s="188"/>
      <c r="AR602" s="188"/>
      <c r="AS602" s="188"/>
      <c r="AT602" s="188"/>
      <c r="AU602" s="188"/>
      <c r="AV602" s="188"/>
      <c r="AW602" s="188"/>
      <c r="AX602" s="188"/>
      <c r="AY602" s="188"/>
      <c r="AZ602" s="188"/>
      <c r="BA602" s="188"/>
      <c r="BB602" s="188"/>
      <c r="BC602" s="188"/>
      <c r="BD602" s="188"/>
      <c r="BE602" s="188"/>
      <c r="BF602" s="188"/>
    </row>
    <row r="603" spans="1:58">
      <c r="A603" s="188"/>
      <c r="B603" s="189"/>
      <c r="C603" s="188"/>
      <c r="D603" s="188"/>
      <c r="E603" s="188"/>
      <c r="F603" s="188"/>
      <c r="G603" s="188"/>
      <c r="H603" s="190"/>
      <c r="I603" s="190"/>
      <c r="J603" s="190"/>
      <c r="K603" s="189"/>
      <c r="L603" s="190"/>
      <c r="M603" s="190"/>
      <c r="N603" s="190"/>
      <c r="O603" s="190"/>
      <c r="P603" s="188"/>
      <c r="Q603" s="190"/>
      <c r="R603" s="188"/>
      <c r="S603" s="188"/>
      <c r="T603" s="191"/>
      <c r="U603" s="191"/>
      <c r="V603" s="191"/>
      <c r="W603" s="189"/>
      <c r="X603" s="191"/>
      <c r="Y603" s="191"/>
      <c r="Z603" s="191"/>
      <c r="AA603" s="189"/>
      <c r="AB603" s="191"/>
      <c r="AC603" s="191"/>
      <c r="AD603" s="191"/>
      <c r="AE603" s="191"/>
      <c r="AF603" s="191"/>
      <c r="AG603" s="191"/>
      <c r="AH603" s="188"/>
      <c r="AI603" s="191"/>
      <c r="AJ603" s="188"/>
      <c r="AK603" s="188"/>
      <c r="AL603" s="188"/>
      <c r="AM603" s="188"/>
      <c r="AN603" s="188"/>
      <c r="AO603" s="189"/>
      <c r="AP603" s="188"/>
      <c r="AQ603" s="188"/>
      <c r="AR603" s="188"/>
      <c r="AS603" s="188"/>
      <c r="AT603" s="188"/>
      <c r="AU603" s="188"/>
      <c r="AV603" s="188"/>
      <c r="AW603" s="188"/>
      <c r="AX603" s="188"/>
      <c r="AY603" s="188"/>
      <c r="AZ603" s="188"/>
      <c r="BA603" s="188"/>
      <c r="BB603" s="188"/>
      <c r="BC603" s="188"/>
      <c r="BD603" s="188"/>
      <c r="BE603" s="188"/>
      <c r="BF603" s="188"/>
    </row>
    <row r="604" spans="1:58">
      <c r="A604" s="188"/>
      <c r="B604" s="189"/>
      <c r="C604" s="188"/>
      <c r="D604" s="188"/>
      <c r="E604" s="188"/>
      <c r="F604" s="188"/>
      <c r="G604" s="188"/>
      <c r="H604" s="190"/>
      <c r="I604" s="190"/>
      <c r="J604" s="190"/>
      <c r="K604" s="189"/>
      <c r="L604" s="190"/>
      <c r="M604" s="190"/>
      <c r="N604" s="190"/>
      <c r="O604" s="190"/>
      <c r="P604" s="188"/>
      <c r="Q604" s="190"/>
      <c r="R604" s="188"/>
      <c r="S604" s="188"/>
      <c r="T604" s="191"/>
      <c r="U604" s="191"/>
      <c r="V604" s="191"/>
      <c r="W604" s="189"/>
      <c r="X604" s="191"/>
      <c r="Y604" s="191"/>
      <c r="Z604" s="191"/>
      <c r="AA604" s="189"/>
      <c r="AB604" s="191"/>
      <c r="AC604" s="191"/>
      <c r="AD604" s="191"/>
      <c r="AE604" s="191"/>
      <c r="AF604" s="191"/>
      <c r="AG604" s="191"/>
      <c r="AH604" s="188"/>
      <c r="AI604" s="191"/>
      <c r="AJ604" s="188"/>
      <c r="AK604" s="188"/>
      <c r="AL604" s="188"/>
      <c r="AM604" s="188"/>
      <c r="AN604" s="188"/>
      <c r="AO604" s="189"/>
      <c r="AP604" s="188"/>
      <c r="AQ604" s="188"/>
      <c r="AR604" s="188"/>
      <c r="AS604" s="188"/>
      <c r="AT604" s="188"/>
      <c r="AU604" s="188"/>
      <c r="AV604" s="188"/>
      <c r="AW604" s="188"/>
      <c r="AX604" s="188"/>
      <c r="AY604" s="188"/>
      <c r="AZ604" s="188"/>
      <c r="BA604" s="188"/>
      <c r="BB604" s="188"/>
      <c r="BC604" s="188"/>
      <c r="BD604" s="188"/>
      <c r="BE604" s="188"/>
      <c r="BF604" s="188"/>
    </row>
    <row r="605" spans="1:58">
      <c r="A605" s="188"/>
      <c r="B605" s="189"/>
      <c r="C605" s="188"/>
      <c r="D605" s="188"/>
      <c r="E605" s="188"/>
      <c r="F605" s="188"/>
      <c r="G605" s="188"/>
      <c r="H605" s="190"/>
      <c r="I605" s="190"/>
      <c r="J605" s="190"/>
      <c r="K605" s="189"/>
      <c r="L605" s="190"/>
      <c r="M605" s="190"/>
      <c r="N605" s="190"/>
      <c r="O605" s="190"/>
      <c r="P605" s="188"/>
      <c r="Q605" s="190"/>
      <c r="R605" s="188"/>
      <c r="S605" s="188"/>
      <c r="T605" s="191"/>
      <c r="U605" s="191"/>
      <c r="V605" s="191"/>
      <c r="W605" s="189"/>
      <c r="X605" s="191"/>
      <c r="Y605" s="191"/>
      <c r="Z605" s="191"/>
      <c r="AA605" s="189"/>
      <c r="AB605" s="191"/>
      <c r="AC605" s="191"/>
      <c r="AD605" s="191"/>
      <c r="AE605" s="191"/>
      <c r="AF605" s="191"/>
      <c r="AG605" s="191"/>
      <c r="AH605" s="188"/>
      <c r="AI605" s="191"/>
      <c r="AJ605" s="188"/>
      <c r="AK605" s="188"/>
      <c r="AL605" s="188"/>
      <c r="AM605" s="188"/>
      <c r="AN605" s="188"/>
      <c r="AO605" s="189"/>
      <c r="AP605" s="188"/>
      <c r="AQ605" s="188"/>
      <c r="AR605" s="188"/>
      <c r="AS605" s="188"/>
      <c r="AT605" s="188"/>
      <c r="AU605" s="188"/>
      <c r="AV605" s="188"/>
      <c r="AW605" s="188"/>
      <c r="AX605" s="188"/>
      <c r="AY605" s="188"/>
      <c r="AZ605" s="188"/>
      <c r="BA605" s="188"/>
      <c r="BB605" s="188"/>
      <c r="BC605" s="188"/>
      <c r="BD605" s="188"/>
      <c r="BE605" s="188"/>
      <c r="BF605" s="188"/>
    </row>
    <row r="606" spans="1:58">
      <c r="A606" s="188"/>
      <c r="B606" s="189"/>
      <c r="C606" s="188"/>
      <c r="D606" s="188"/>
      <c r="E606" s="188"/>
      <c r="F606" s="188"/>
      <c r="G606" s="188"/>
      <c r="H606" s="190"/>
      <c r="I606" s="190"/>
      <c r="J606" s="190"/>
      <c r="K606" s="189"/>
      <c r="L606" s="190"/>
      <c r="M606" s="190"/>
      <c r="N606" s="190"/>
      <c r="O606" s="190"/>
      <c r="P606" s="188"/>
      <c r="Q606" s="190"/>
      <c r="R606" s="188"/>
      <c r="S606" s="188"/>
      <c r="T606" s="191"/>
      <c r="U606" s="191"/>
      <c r="V606" s="191"/>
      <c r="W606" s="189"/>
      <c r="X606" s="191"/>
      <c r="Y606" s="191"/>
      <c r="Z606" s="191"/>
      <c r="AA606" s="189"/>
      <c r="AB606" s="191"/>
      <c r="AC606" s="191"/>
      <c r="AD606" s="191"/>
      <c r="AE606" s="191"/>
      <c r="AF606" s="191"/>
      <c r="AG606" s="191"/>
      <c r="AH606" s="188"/>
      <c r="AI606" s="191"/>
      <c r="AJ606" s="188"/>
      <c r="AK606" s="188"/>
      <c r="AL606" s="188"/>
      <c r="AM606" s="188"/>
      <c r="AN606" s="188"/>
      <c r="AO606" s="189"/>
      <c r="AP606" s="188"/>
      <c r="AQ606" s="188"/>
      <c r="AR606" s="188"/>
      <c r="AS606" s="188"/>
      <c r="AT606" s="188"/>
      <c r="AU606" s="188"/>
      <c r="AV606" s="188"/>
      <c r="AW606" s="188"/>
      <c r="AX606" s="188"/>
      <c r="AY606" s="188"/>
      <c r="AZ606" s="188"/>
      <c r="BA606" s="188"/>
      <c r="BB606" s="188"/>
      <c r="BC606" s="188"/>
      <c r="BD606" s="188"/>
      <c r="BE606" s="188"/>
      <c r="BF606" s="188"/>
    </row>
    <row r="607" spans="1:58">
      <c r="A607" s="188"/>
      <c r="B607" s="189"/>
      <c r="C607" s="188"/>
      <c r="D607" s="188"/>
      <c r="E607" s="188"/>
      <c r="F607" s="188"/>
      <c r="G607" s="188"/>
      <c r="H607" s="190"/>
      <c r="I607" s="190"/>
      <c r="J607" s="190"/>
      <c r="K607" s="189"/>
      <c r="L607" s="190"/>
      <c r="M607" s="190"/>
      <c r="N607" s="190"/>
      <c r="O607" s="190"/>
      <c r="P607" s="188"/>
      <c r="Q607" s="190"/>
      <c r="R607" s="188"/>
      <c r="S607" s="188"/>
      <c r="T607" s="191"/>
      <c r="U607" s="191"/>
      <c r="V607" s="191"/>
      <c r="W607" s="189"/>
      <c r="X607" s="191"/>
      <c r="Y607" s="191"/>
      <c r="Z607" s="191"/>
      <c r="AA607" s="189"/>
      <c r="AB607" s="191"/>
      <c r="AC607" s="191"/>
      <c r="AD607" s="191"/>
      <c r="AE607" s="191"/>
      <c r="AF607" s="191"/>
      <c r="AG607" s="191"/>
      <c r="AH607" s="188"/>
      <c r="AI607" s="191"/>
      <c r="AJ607" s="188"/>
      <c r="AK607" s="188"/>
      <c r="AL607" s="188"/>
      <c r="AM607" s="188"/>
      <c r="AN607" s="188"/>
      <c r="AO607" s="189"/>
      <c r="AP607" s="188"/>
      <c r="AQ607" s="188"/>
      <c r="AR607" s="188"/>
      <c r="AS607" s="188"/>
      <c r="AT607" s="188"/>
      <c r="AU607" s="188"/>
      <c r="AV607" s="188"/>
      <c r="AW607" s="188"/>
      <c r="AX607" s="188"/>
      <c r="AY607" s="188"/>
      <c r="AZ607" s="188"/>
      <c r="BA607" s="188"/>
      <c r="BB607" s="188"/>
      <c r="BC607" s="188"/>
      <c r="BD607" s="188"/>
      <c r="BE607" s="188"/>
      <c r="BF607" s="188"/>
    </row>
    <row r="608" spans="1:58">
      <c r="A608" s="188"/>
      <c r="B608" s="189"/>
      <c r="C608" s="188"/>
      <c r="D608" s="188"/>
      <c r="E608" s="188"/>
      <c r="F608" s="188"/>
      <c r="G608" s="188"/>
      <c r="H608" s="190"/>
      <c r="I608" s="190"/>
      <c r="J608" s="190"/>
      <c r="K608" s="189"/>
      <c r="L608" s="190"/>
      <c r="M608" s="190"/>
      <c r="N608" s="190"/>
      <c r="O608" s="190"/>
      <c r="P608" s="188"/>
      <c r="Q608" s="190"/>
      <c r="R608" s="188"/>
      <c r="S608" s="188"/>
      <c r="T608" s="191"/>
      <c r="U608" s="191"/>
      <c r="V608" s="191"/>
      <c r="W608" s="189"/>
      <c r="X608" s="191"/>
      <c r="Y608" s="191"/>
      <c r="Z608" s="191"/>
      <c r="AA608" s="189"/>
      <c r="AB608" s="191"/>
      <c r="AC608" s="191"/>
      <c r="AD608" s="191"/>
      <c r="AE608" s="191"/>
      <c r="AF608" s="191"/>
      <c r="AG608" s="191"/>
      <c r="AH608" s="188"/>
      <c r="AI608" s="191"/>
      <c r="AJ608" s="188"/>
      <c r="AK608" s="188"/>
      <c r="AL608" s="188"/>
      <c r="AM608" s="188"/>
      <c r="AN608" s="188"/>
      <c r="AO608" s="189"/>
      <c r="AP608" s="188"/>
      <c r="AQ608" s="188"/>
      <c r="AR608" s="188"/>
      <c r="AS608" s="188"/>
      <c r="AT608" s="188"/>
      <c r="AU608" s="188"/>
      <c r="AV608" s="188"/>
      <c r="AW608" s="188"/>
      <c r="AX608" s="188"/>
      <c r="AY608" s="188"/>
      <c r="AZ608" s="188"/>
      <c r="BA608" s="188"/>
      <c r="BB608" s="188"/>
      <c r="BC608" s="188"/>
      <c r="BD608" s="188"/>
      <c r="BE608" s="188"/>
      <c r="BF608" s="188"/>
    </row>
    <row r="609" spans="1:58">
      <c r="A609" s="188"/>
      <c r="B609" s="189"/>
      <c r="C609" s="188"/>
      <c r="D609" s="188"/>
      <c r="E609" s="188"/>
      <c r="F609" s="188"/>
      <c r="G609" s="188"/>
      <c r="H609" s="190"/>
      <c r="I609" s="190"/>
      <c r="J609" s="190"/>
      <c r="K609" s="189"/>
      <c r="L609" s="190"/>
      <c r="M609" s="190"/>
      <c r="N609" s="190"/>
      <c r="O609" s="190"/>
      <c r="P609" s="188"/>
      <c r="Q609" s="190"/>
      <c r="R609" s="188"/>
      <c r="S609" s="188"/>
      <c r="T609" s="191"/>
      <c r="U609" s="191"/>
      <c r="V609" s="191"/>
      <c r="W609" s="189"/>
      <c r="X609" s="191"/>
      <c r="Y609" s="191"/>
      <c r="Z609" s="191"/>
      <c r="AA609" s="189"/>
      <c r="AB609" s="191"/>
      <c r="AC609" s="191"/>
      <c r="AD609" s="191"/>
      <c r="AE609" s="191"/>
      <c r="AF609" s="191"/>
      <c r="AG609" s="191"/>
      <c r="AH609" s="188"/>
      <c r="AI609" s="191"/>
      <c r="AJ609" s="188"/>
      <c r="AK609" s="188"/>
      <c r="AL609" s="188"/>
      <c r="AM609" s="188"/>
      <c r="AN609" s="188"/>
      <c r="AO609" s="189"/>
      <c r="AP609" s="188"/>
      <c r="AQ609" s="188"/>
      <c r="AR609" s="188"/>
      <c r="AS609" s="188"/>
      <c r="AT609" s="188"/>
      <c r="AU609" s="188"/>
      <c r="AV609" s="188"/>
      <c r="AW609" s="188"/>
      <c r="AX609" s="188"/>
      <c r="AY609" s="188"/>
      <c r="AZ609" s="188"/>
      <c r="BA609" s="188"/>
      <c r="BB609" s="188"/>
      <c r="BC609" s="188"/>
      <c r="BD609" s="188"/>
      <c r="BE609" s="188"/>
      <c r="BF609" s="188"/>
    </row>
    <row r="610" spans="1:58">
      <c r="A610" s="188"/>
      <c r="B610" s="189"/>
      <c r="C610" s="188"/>
      <c r="D610" s="188"/>
      <c r="E610" s="188"/>
      <c r="F610" s="188"/>
      <c r="G610" s="188"/>
      <c r="H610" s="190"/>
      <c r="I610" s="190"/>
      <c r="J610" s="190"/>
      <c r="K610" s="189"/>
      <c r="L610" s="190"/>
      <c r="M610" s="190"/>
      <c r="N610" s="190"/>
      <c r="O610" s="190"/>
      <c r="P610" s="188"/>
      <c r="Q610" s="190"/>
      <c r="R610" s="188"/>
      <c r="S610" s="188"/>
      <c r="T610" s="191"/>
      <c r="U610" s="191"/>
      <c r="V610" s="191"/>
      <c r="W610" s="189"/>
      <c r="X610" s="191"/>
      <c r="Y610" s="191"/>
      <c r="Z610" s="191"/>
      <c r="AA610" s="189"/>
      <c r="AB610" s="191"/>
      <c r="AC610" s="191"/>
      <c r="AD610" s="191"/>
      <c r="AE610" s="191"/>
      <c r="AF610" s="191"/>
      <c r="AG610" s="191"/>
      <c r="AH610" s="188"/>
      <c r="AI610" s="191"/>
      <c r="AJ610" s="188"/>
      <c r="AK610" s="188"/>
      <c r="AL610" s="188"/>
      <c r="AM610" s="188"/>
      <c r="AN610" s="188"/>
      <c r="AO610" s="189"/>
      <c r="AP610" s="188"/>
      <c r="AQ610" s="188"/>
      <c r="AR610" s="188"/>
      <c r="AS610" s="188"/>
      <c r="AT610" s="188"/>
      <c r="AU610" s="188"/>
      <c r="AV610" s="188"/>
      <c r="AW610" s="188"/>
      <c r="AX610" s="188"/>
      <c r="AY610" s="188"/>
      <c r="AZ610" s="188"/>
      <c r="BA610" s="188"/>
      <c r="BB610" s="188"/>
      <c r="BC610" s="188"/>
      <c r="BD610" s="188"/>
      <c r="BE610" s="188"/>
      <c r="BF610" s="188"/>
    </row>
    <row r="611" spans="1:58">
      <c r="A611" s="188"/>
      <c r="B611" s="189"/>
      <c r="C611" s="188"/>
      <c r="D611" s="188"/>
      <c r="E611" s="188"/>
      <c r="F611" s="188"/>
      <c r="G611" s="188"/>
      <c r="H611" s="190"/>
      <c r="I611" s="190"/>
      <c r="J611" s="190"/>
      <c r="K611" s="189"/>
      <c r="L611" s="190"/>
      <c r="M611" s="190"/>
      <c r="N611" s="190"/>
      <c r="O611" s="190"/>
      <c r="P611" s="188"/>
      <c r="Q611" s="190"/>
      <c r="R611" s="188"/>
      <c r="S611" s="188"/>
      <c r="T611" s="191"/>
      <c r="U611" s="191"/>
      <c r="V611" s="191"/>
      <c r="W611" s="189"/>
      <c r="X611" s="191"/>
      <c r="Y611" s="191"/>
      <c r="Z611" s="191"/>
      <c r="AA611" s="189"/>
      <c r="AB611" s="191"/>
      <c r="AC611" s="191"/>
      <c r="AD611" s="191"/>
      <c r="AE611" s="191"/>
      <c r="AF611" s="191"/>
      <c r="AG611" s="191"/>
      <c r="AH611" s="188"/>
      <c r="AI611" s="191"/>
      <c r="AJ611" s="188"/>
      <c r="AK611" s="188"/>
      <c r="AL611" s="188"/>
      <c r="AM611" s="188"/>
      <c r="AN611" s="188"/>
      <c r="AO611" s="189"/>
      <c r="AP611" s="188"/>
      <c r="AQ611" s="188"/>
      <c r="AR611" s="188"/>
      <c r="AS611" s="188"/>
      <c r="AT611" s="188"/>
      <c r="AU611" s="188"/>
      <c r="AV611" s="188"/>
      <c r="AW611" s="188"/>
      <c r="AX611" s="188"/>
      <c r="AY611" s="188"/>
      <c r="AZ611" s="188"/>
      <c r="BA611" s="188"/>
      <c r="BB611" s="188"/>
      <c r="BC611" s="188"/>
      <c r="BD611" s="188"/>
      <c r="BE611" s="188"/>
      <c r="BF611" s="188"/>
    </row>
    <row r="612" spans="1:58">
      <c r="A612" s="188"/>
      <c r="B612" s="189"/>
      <c r="C612" s="188"/>
      <c r="D612" s="188"/>
      <c r="E612" s="188"/>
      <c r="F612" s="188"/>
      <c r="G612" s="188"/>
      <c r="H612" s="190"/>
      <c r="I612" s="190"/>
      <c r="J612" s="190"/>
      <c r="K612" s="189"/>
      <c r="L612" s="190"/>
      <c r="M612" s="190"/>
      <c r="N612" s="190"/>
      <c r="O612" s="190"/>
      <c r="P612" s="188"/>
      <c r="Q612" s="190"/>
      <c r="R612" s="188"/>
      <c r="S612" s="188"/>
      <c r="T612" s="191"/>
      <c r="U612" s="191"/>
      <c r="V612" s="191"/>
      <c r="W612" s="189"/>
      <c r="X612" s="191"/>
      <c r="Y612" s="191"/>
      <c r="Z612" s="191"/>
      <c r="AA612" s="189"/>
      <c r="AB612" s="191"/>
      <c r="AC612" s="191"/>
      <c r="AD612" s="191"/>
      <c r="AE612" s="191"/>
      <c r="AF612" s="191"/>
      <c r="AG612" s="191"/>
      <c r="AH612" s="188"/>
      <c r="AI612" s="191"/>
      <c r="AJ612" s="188"/>
      <c r="AK612" s="188"/>
      <c r="AL612" s="188"/>
      <c r="AM612" s="188"/>
      <c r="AN612" s="188"/>
      <c r="AO612" s="189"/>
      <c r="AP612" s="188"/>
      <c r="AQ612" s="188"/>
      <c r="AR612" s="188"/>
      <c r="AS612" s="188"/>
      <c r="AT612" s="188"/>
      <c r="AU612" s="188"/>
      <c r="AV612" s="188"/>
      <c r="AW612" s="188"/>
      <c r="AX612" s="188"/>
      <c r="AY612" s="188"/>
      <c r="AZ612" s="188"/>
      <c r="BA612" s="188"/>
      <c r="BB612" s="188"/>
      <c r="BC612" s="188"/>
      <c r="BD612" s="188"/>
      <c r="BE612" s="188"/>
      <c r="BF612" s="188"/>
    </row>
    <row r="613" spans="1:58">
      <c r="A613" s="188"/>
      <c r="B613" s="189"/>
      <c r="C613" s="188"/>
      <c r="D613" s="188"/>
      <c r="E613" s="188"/>
      <c r="F613" s="188"/>
      <c r="G613" s="188"/>
      <c r="H613" s="190"/>
      <c r="I613" s="190"/>
      <c r="J613" s="190"/>
      <c r="K613" s="189"/>
      <c r="L613" s="190"/>
      <c r="M613" s="190"/>
      <c r="N613" s="190"/>
      <c r="O613" s="190"/>
      <c r="P613" s="188"/>
      <c r="Q613" s="190"/>
      <c r="R613" s="188"/>
      <c r="S613" s="188"/>
      <c r="T613" s="191"/>
      <c r="U613" s="191"/>
      <c r="V613" s="191"/>
      <c r="W613" s="189"/>
      <c r="X613" s="191"/>
      <c r="Y613" s="191"/>
      <c r="Z613" s="191"/>
      <c r="AA613" s="189"/>
      <c r="AB613" s="191"/>
      <c r="AC613" s="191"/>
      <c r="AD613" s="191"/>
      <c r="AE613" s="191"/>
      <c r="AF613" s="191"/>
      <c r="AG613" s="191"/>
      <c r="AH613" s="188"/>
      <c r="AI613" s="191"/>
      <c r="AJ613" s="188"/>
      <c r="AK613" s="188"/>
      <c r="AL613" s="188"/>
      <c r="AM613" s="188"/>
      <c r="AN613" s="188"/>
      <c r="AO613" s="189"/>
      <c r="AP613" s="188"/>
      <c r="AQ613" s="188"/>
      <c r="AR613" s="188"/>
      <c r="AS613" s="188"/>
      <c r="AT613" s="188"/>
      <c r="AU613" s="188"/>
      <c r="AV613" s="188"/>
      <c r="AW613" s="188"/>
      <c r="AX613" s="188"/>
      <c r="AY613" s="188"/>
      <c r="AZ613" s="188"/>
      <c r="BA613" s="188"/>
      <c r="BB613" s="188"/>
      <c r="BC613" s="188"/>
      <c r="BD613" s="188"/>
      <c r="BE613" s="188"/>
      <c r="BF613" s="188"/>
    </row>
    <row r="614" spans="1:58">
      <c r="A614" s="188"/>
      <c r="B614" s="189"/>
      <c r="C614" s="188"/>
      <c r="D614" s="188"/>
      <c r="E614" s="188"/>
      <c r="F614" s="188"/>
      <c r="G614" s="188"/>
      <c r="H614" s="190"/>
      <c r="I614" s="190"/>
      <c r="J614" s="190"/>
      <c r="K614" s="189"/>
      <c r="L614" s="190"/>
      <c r="M614" s="190"/>
      <c r="N614" s="190"/>
      <c r="O614" s="190"/>
      <c r="P614" s="188"/>
      <c r="Q614" s="190"/>
      <c r="R614" s="188"/>
      <c r="S614" s="188"/>
      <c r="T614" s="191"/>
      <c r="U614" s="191"/>
      <c r="V614" s="191"/>
      <c r="W614" s="189"/>
      <c r="X614" s="191"/>
      <c r="Y614" s="191"/>
      <c r="Z614" s="191"/>
      <c r="AA614" s="189"/>
      <c r="AB614" s="191"/>
      <c r="AC614" s="191"/>
      <c r="AD614" s="191"/>
      <c r="AE614" s="191"/>
      <c r="AF614" s="191"/>
      <c r="AG614" s="191"/>
      <c r="AH614" s="188"/>
      <c r="AI614" s="191"/>
      <c r="AJ614" s="188"/>
      <c r="AK614" s="188"/>
      <c r="AL614" s="188"/>
      <c r="AM614" s="188"/>
      <c r="AN614" s="188"/>
      <c r="AO614" s="189"/>
      <c r="AP614" s="188"/>
      <c r="AQ614" s="188"/>
      <c r="AR614" s="188"/>
      <c r="AS614" s="188"/>
      <c r="AT614" s="188"/>
      <c r="AU614" s="188"/>
      <c r="AV614" s="188"/>
      <c r="AW614" s="188"/>
      <c r="AX614" s="188"/>
      <c r="AY614" s="188"/>
      <c r="AZ614" s="188"/>
      <c r="BA614" s="188"/>
      <c r="BB614" s="188"/>
      <c r="BC614" s="188"/>
      <c r="BD614" s="188"/>
      <c r="BE614" s="188"/>
      <c r="BF614" s="188"/>
    </row>
    <row r="615" spans="1:58">
      <c r="A615" s="188"/>
      <c r="B615" s="189"/>
      <c r="C615" s="188"/>
      <c r="D615" s="188"/>
      <c r="E615" s="188"/>
      <c r="F615" s="188"/>
      <c r="G615" s="188"/>
      <c r="H615" s="190"/>
      <c r="I615" s="190"/>
      <c r="J615" s="190"/>
      <c r="K615" s="189"/>
      <c r="L615" s="190"/>
      <c r="M615" s="190"/>
      <c r="N615" s="190"/>
      <c r="O615" s="190"/>
      <c r="P615" s="188"/>
      <c r="Q615" s="190"/>
      <c r="R615" s="188"/>
      <c r="S615" s="188"/>
      <c r="T615" s="191"/>
      <c r="U615" s="191"/>
      <c r="V615" s="191"/>
      <c r="W615" s="189"/>
      <c r="X615" s="191"/>
      <c r="Y615" s="191"/>
      <c r="Z615" s="191"/>
      <c r="AA615" s="189"/>
      <c r="AB615" s="191"/>
      <c r="AC615" s="191"/>
      <c r="AD615" s="191"/>
      <c r="AE615" s="191"/>
      <c r="AF615" s="191"/>
      <c r="AG615" s="191"/>
      <c r="AH615" s="188"/>
      <c r="AI615" s="191"/>
      <c r="AJ615" s="188"/>
      <c r="AK615" s="188"/>
      <c r="AL615" s="188"/>
      <c r="AM615" s="188"/>
      <c r="AN615" s="188"/>
      <c r="AO615" s="189"/>
      <c r="AP615" s="188"/>
      <c r="AQ615" s="188"/>
      <c r="AR615" s="188"/>
      <c r="AS615" s="188"/>
      <c r="AT615" s="188"/>
      <c r="AU615" s="188"/>
      <c r="AV615" s="188"/>
      <c r="AW615" s="188"/>
      <c r="AX615" s="188"/>
      <c r="AY615" s="188"/>
      <c r="AZ615" s="188"/>
      <c r="BA615" s="188"/>
      <c r="BB615" s="188"/>
      <c r="BC615" s="188"/>
      <c r="BD615" s="188"/>
      <c r="BE615" s="188"/>
      <c r="BF615" s="188"/>
    </row>
    <row r="616" spans="1:58">
      <c r="A616" s="188"/>
      <c r="B616" s="189"/>
      <c r="C616" s="188"/>
      <c r="D616" s="188"/>
      <c r="E616" s="188"/>
      <c r="F616" s="188"/>
      <c r="G616" s="188"/>
      <c r="H616" s="190"/>
      <c r="I616" s="190"/>
      <c r="J616" s="190"/>
      <c r="K616" s="189"/>
      <c r="L616" s="190"/>
      <c r="M616" s="190"/>
      <c r="N616" s="190"/>
      <c r="O616" s="190"/>
      <c r="P616" s="188"/>
      <c r="Q616" s="190"/>
      <c r="R616" s="188"/>
      <c r="S616" s="188"/>
      <c r="T616" s="191"/>
      <c r="U616" s="191"/>
      <c r="V616" s="191"/>
      <c r="W616" s="189"/>
      <c r="X616" s="191"/>
      <c r="Y616" s="191"/>
      <c r="Z616" s="191"/>
      <c r="AA616" s="189"/>
      <c r="AB616" s="191"/>
      <c r="AC616" s="191"/>
      <c r="AD616" s="191"/>
      <c r="AE616" s="191"/>
      <c r="AF616" s="191"/>
      <c r="AG616" s="191"/>
      <c r="AH616" s="188"/>
      <c r="AI616" s="191"/>
      <c r="AJ616" s="188"/>
      <c r="AK616" s="188"/>
      <c r="AL616" s="188"/>
      <c r="AM616" s="188"/>
      <c r="AN616" s="188"/>
      <c r="AO616" s="189"/>
      <c r="AP616" s="188"/>
      <c r="AQ616" s="188"/>
      <c r="AR616" s="188"/>
      <c r="AS616" s="188"/>
      <c r="AT616" s="188"/>
      <c r="AU616" s="188"/>
      <c r="AV616" s="188"/>
      <c r="AW616" s="188"/>
      <c r="AX616" s="188"/>
      <c r="AY616" s="188"/>
      <c r="AZ616" s="188"/>
      <c r="BA616" s="188"/>
      <c r="BB616" s="188"/>
      <c r="BC616" s="188"/>
      <c r="BD616" s="188"/>
      <c r="BE616" s="188"/>
      <c r="BF616" s="188"/>
    </row>
    <row r="617" spans="1:58">
      <c r="A617" s="188"/>
      <c r="B617" s="189"/>
      <c r="C617" s="188"/>
      <c r="D617" s="188"/>
      <c r="E617" s="188"/>
      <c r="F617" s="188"/>
      <c r="G617" s="188"/>
      <c r="H617" s="190"/>
      <c r="I617" s="190"/>
      <c r="J617" s="190"/>
      <c r="K617" s="189"/>
      <c r="L617" s="190"/>
      <c r="M617" s="190"/>
      <c r="N617" s="190"/>
      <c r="O617" s="190"/>
      <c r="P617" s="188"/>
      <c r="Q617" s="190"/>
      <c r="R617" s="188"/>
      <c r="S617" s="188"/>
      <c r="T617" s="191"/>
      <c r="U617" s="191"/>
      <c r="V617" s="191"/>
      <c r="W617" s="189"/>
      <c r="X617" s="191"/>
      <c r="Y617" s="191"/>
      <c r="Z617" s="191"/>
      <c r="AA617" s="189"/>
      <c r="AB617" s="191"/>
      <c r="AC617" s="191"/>
      <c r="AD617" s="191"/>
      <c r="AE617" s="191"/>
      <c r="AF617" s="191"/>
      <c r="AG617" s="191"/>
      <c r="AH617" s="188"/>
      <c r="AI617" s="191"/>
      <c r="AJ617" s="188"/>
      <c r="AK617" s="188"/>
      <c r="AL617" s="188"/>
      <c r="AM617" s="188"/>
      <c r="AN617" s="188"/>
      <c r="AO617" s="189"/>
      <c r="AP617" s="188"/>
      <c r="AQ617" s="188"/>
      <c r="AR617" s="188"/>
      <c r="AS617" s="188"/>
      <c r="AT617" s="188"/>
      <c r="AU617" s="188"/>
      <c r="AV617" s="188"/>
      <c r="AW617" s="188"/>
      <c r="AX617" s="188"/>
      <c r="AY617" s="188"/>
      <c r="AZ617" s="188"/>
      <c r="BA617" s="188"/>
      <c r="BB617" s="188"/>
      <c r="BC617" s="188"/>
      <c r="BD617" s="188"/>
      <c r="BE617" s="188"/>
      <c r="BF617" s="188"/>
    </row>
    <row r="618" spans="1:58">
      <c r="A618" s="188"/>
      <c r="B618" s="189"/>
      <c r="C618" s="188"/>
      <c r="D618" s="188"/>
      <c r="E618" s="188"/>
      <c r="F618" s="188"/>
      <c r="G618" s="188"/>
      <c r="H618" s="190"/>
      <c r="I618" s="190"/>
      <c r="J618" s="190"/>
      <c r="K618" s="189"/>
      <c r="L618" s="190"/>
      <c r="M618" s="190"/>
      <c r="N618" s="190"/>
      <c r="O618" s="190"/>
      <c r="P618" s="188"/>
      <c r="Q618" s="190"/>
      <c r="R618" s="188"/>
      <c r="S618" s="188"/>
      <c r="T618" s="191"/>
      <c r="U618" s="191"/>
      <c r="V618" s="191"/>
      <c r="W618" s="189"/>
      <c r="X618" s="191"/>
      <c r="Y618" s="191"/>
      <c r="Z618" s="191"/>
      <c r="AA618" s="189"/>
      <c r="AB618" s="191"/>
      <c r="AC618" s="191"/>
      <c r="AD618" s="191"/>
      <c r="AE618" s="191"/>
      <c r="AF618" s="191"/>
      <c r="AG618" s="191"/>
      <c r="AH618" s="188"/>
      <c r="AI618" s="191"/>
      <c r="AJ618" s="188"/>
      <c r="AK618" s="188"/>
      <c r="AL618" s="188"/>
      <c r="AM618" s="188"/>
      <c r="AN618" s="188"/>
      <c r="AO618" s="189"/>
      <c r="AP618" s="188"/>
      <c r="AQ618" s="188"/>
      <c r="AR618" s="188"/>
      <c r="AS618" s="188"/>
      <c r="AT618" s="188"/>
      <c r="AU618" s="188"/>
      <c r="AV618" s="188"/>
      <c r="AW618" s="188"/>
      <c r="AX618" s="188"/>
      <c r="AY618" s="188"/>
      <c r="AZ618" s="188"/>
      <c r="BA618" s="188"/>
      <c r="BB618" s="188"/>
      <c r="BC618" s="188"/>
      <c r="BD618" s="188"/>
      <c r="BE618" s="188"/>
      <c r="BF618" s="188"/>
    </row>
    <row r="619" spans="1:58">
      <c r="A619" s="188"/>
      <c r="B619" s="189"/>
      <c r="C619" s="188"/>
      <c r="D619" s="188"/>
      <c r="E619" s="188"/>
      <c r="F619" s="188"/>
      <c r="G619" s="188"/>
      <c r="H619" s="190"/>
      <c r="I619" s="190"/>
      <c r="J619" s="190"/>
      <c r="K619" s="189"/>
      <c r="L619" s="190"/>
      <c r="M619" s="190"/>
      <c r="N619" s="190"/>
      <c r="O619" s="190"/>
      <c r="P619" s="188"/>
      <c r="Q619" s="190"/>
      <c r="R619" s="188"/>
      <c r="S619" s="188"/>
      <c r="T619" s="191"/>
      <c r="U619" s="191"/>
      <c r="V619" s="191"/>
      <c r="W619" s="189"/>
      <c r="X619" s="191"/>
      <c r="Y619" s="191"/>
      <c r="Z619" s="191"/>
      <c r="AA619" s="189"/>
      <c r="AB619" s="191"/>
      <c r="AC619" s="191"/>
      <c r="AD619" s="191"/>
      <c r="AE619" s="191"/>
      <c r="AF619" s="191"/>
      <c r="AG619" s="191"/>
      <c r="AH619" s="188"/>
      <c r="AI619" s="191"/>
      <c r="AJ619" s="188"/>
      <c r="AK619" s="188"/>
      <c r="AL619" s="188"/>
      <c r="AM619" s="188"/>
      <c r="AN619" s="188"/>
      <c r="AO619" s="189"/>
      <c r="AP619" s="188"/>
      <c r="AQ619" s="188"/>
      <c r="AR619" s="188"/>
      <c r="AS619" s="188"/>
      <c r="AT619" s="188"/>
      <c r="AU619" s="188"/>
      <c r="AV619" s="188"/>
      <c r="AW619" s="188"/>
      <c r="AX619" s="188"/>
      <c r="AY619" s="188"/>
      <c r="AZ619" s="188"/>
      <c r="BA619" s="188"/>
      <c r="BB619" s="188"/>
      <c r="BC619" s="188"/>
      <c r="BD619" s="188"/>
      <c r="BE619" s="188"/>
      <c r="BF619" s="188"/>
    </row>
    <row r="620" spans="1:58">
      <c r="A620" s="188"/>
      <c r="B620" s="189"/>
      <c r="C620" s="188"/>
      <c r="D620" s="188"/>
      <c r="E620" s="188"/>
      <c r="F620" s="188"/>
      <c r="G620" s="188"/>
      <c r="H620" s="190"/>
      <c r="I620" s="190"/>
      <c r="J620" s="190"/>
      <c r="K620" s="189"/>
      <c r="L620" s="190"/>
      <c r="M620" s="190"/>
      <c r="N620" s="190"/>
      <c r="O620" s="190"/>
      <c r="P620" s="188"/>
      <c r="Q620" s="190"/>
      <c r="R620" s="188"/>
      <c r="S620" s="188"/>
      <c r="T620" s="191"/>
      <c r="U620" s="191"/>
      <c r="V620" s="191"/>
      <c r="W620" s="189"/>
      <c r="X620" s="191"/>
      <c r="Y620" s="191"/>
      <c r="Z620" s="191"/>
      <c r="AA620" s="189"/>
      <c r="AB620" s="191"/>
      <c r="AC620" s="191"/>
      <c r="AD620" s="191"/>
      <c r="AE620" s="191"/>
      <c r="AF620" s="191"/>
      <c r="AG620" s="191"/>
      <c r="AH620" s="188"/>
      <c r="AI620" s="191"/>
      <c r="AJ620" s="188"/>
      <c r="AK620" s="188"/>
      <c r="AL620" s="188"/>
      <c r="AM620" s="188"/>
      <c r="AN620" s="188"/>
      <c r="AO620" s="189"/>
      <c r="AP620" s="188"/>
      <c r="AQ620" s="188"/>
      <c r="AR620" s="188"/>
      <c r="AS620" s="188"/>
      <c r="AT620" s="188"/>
      <c r="AU620" s="188"/>
      <c r="AV620" s="188"/>
      <c r="AW620" s="188"/>
      <c r="AX620" s="188"/>
      <c r="AY620" s="188"/>
      <c r="AZ620" s="188"/>
      <c r="BA620" s="188"/>
      <c r="BB620" s="188"/>
      <c r="BC620" s="188"/>
      <c r="BD620" s="188"/>
      <c r="BE620" s="188"/>
      <c r="BF620" s="188"/>
    </row>
    <row r="621" spans="1:58">
      <c r="A621" s="188"/>
      <c r="B621" s="189"/>
      <c r="C621" s="188"/>
      <c r="D621" s="188"/>
      <c r="E621" s="188"/>
      <c r="F621" s="188"/>
      <c r="G621" s="188"/>
      <c r="H621" s="190"/>
      <c r="I621" s="190"/>
      <c r="J621" s="190"/>
      <c r="K621" s="189"/>
      <c r="L621" s="190"/>
      <c r="M621" s="190"/>
      <c r="N621" s="190"/>
      <c r="O621" s="190"/>
      <c r="P621" s="188"/>
      <c r="Q621" s="190"/>
      <c r="R621" s="188"/>
      <c r="S621" s="188"/>
      <c r="T621" s="191"/>
      <c r="U621" s="191"/>
      <c r="V621" s="191"/>
      <c r="W621" s="189"/>
      <c r="X621" s="191"/>
      <c r="Y621" s="191"/>
      <c r="Z621" s="191"/>
      <c r="AA621" s="189"/>
      <c r="AB621" s="191"/>
      <c r="AC621" s="191"/>
      <c r="AD621" s="191"/>
      <c r="AE621" s="191"/>
      <c r="AF621" s="191"/>
      <c r="AG621" s="191"/>
      <c r="AH621" s="188"/>
      <c r="AI621" s="191"/>
      <c r="AJ621" s="188"/>
      <c r="AK621" s="188"/>
      <c r="AL621" s="188"/>
      <c r="AM621" s="188"/>
      <c r="AN621" s="188"/>
      <c r="AO621" s="189"/>
      <c r="AP621" s="188"/>
      <c r="AQ621" s="188"/>
      <c r="AR621" s="188"/>
      <c r="AS621" s="188"/>
      <c r="AT621" s="188"/>
      <c r="AU621" s="188"/>
      <c r="AV621" s="188"/>
      <c r="AW621" s="188"/>
      <c r="AX621" s="188"/>
      <c r="AY621" s="188"/>
      <c r="AZ621" s="188"/>
      <c r="BA621" s="188"/>
      <c r="BB621" s="188"/>
      <c r="BC621" s="188"/>
      <c r="BD621" s="188"/>
      <c r="BE621" s="188"/>
      <c r="BF621" s="188"/>
    </row>
    <row r="622" spans="1:58">
      <c r="A622" s="188"/>
      <c r="B622" s="189"/>
      <c r="C622" s="188"/>
      <c r="D622" s="188"/>
      <c r="E622" s="188"/>
      <c r="F622" s="188"/>
      <c r="G622" s="188"/>
      <c r="H622" s="190"/>
      <c r="I622" s="190"/>
      <c r="J622" s="190"/>
      <c r="K622" s="189"/>
      <c r="L622" s="190"/>
      <c r="M622" s="190"/>
      <c r="N622" s="190"/>
      <c r="O622" s="190"/>
      <c r="P622" s="188"/>
      <c r="Q622" s="190"/>
      <c r="R622" s="188"/>
      <c r="S622" s="188"/>
      <c r="T622" s="191"/>
      <c r="U622" s="191"/>
      <c r="V622" s="191"/>
      <c r="W622" s="189"/>
      <c r="X622" s="191"/>
      <c r="Y622" s="191"/>
      <c r="Z622" s="191"/>
      <c r="AA622" s="189"/>
      <c r="AB622" s="191"/>
      <c r="AC622" s="191"/>
      <c r="AD622" s="191"/>
      <c r="AE622" s="191"/>
      <c r="AF622" s="191"/>
      <c r="AG622" s="191"/>
      <c r="AH622" s="188"/>
      <c r="AI622" s="191"/>
      <c r="AJ622" s="188"/>
      <c r="AK622" s="188"/>
      <c r="AL622" s="188"/>
      <c r="AM622" s="188"/>
      <c r="AN622" s="188"/>
      <c r="AO622" s="189"/>
      <c r="AP622" s="188"/>
      <c r="AQ622" s="188"/>
      <c r="AR622" s="188"/>
      <c r="AS622" s="188"/>
      <c r="AT622" s="188"/>
      <c r="AU622" s="188"/>
      <c r="AV622" s="188"/>
      <c r="AW622" s="188"/>
      <c r="AX622" s="188"/>
      <c r="AY622" s="188"/>
      <c r="AZ622" s="188"/>
      <c r="BA622" s="188"/>
      <c r="BB622" s="188"/>
      <c r="BC622" s="188"/>
      <c r="BD622" s="188"/>
      <c r="BE622" s="188"/>
      <c r="BF622" s="188"/>
    </row>
    <row r="623" spans="1:58">
      <c r="A623" s="188"/>
      <c r="B623" s="189"/>
      <c r="C623" s="188"/>
      <c r="D623" s="188"/>
      <c r="E623" s="188"/>
      <c r="F623" s="188"/>
      <c r="G623" s="188"/>
      <c r="H623" s="190"/>
      <c r="I623" s="190"/>
      <c r="J623" s="190"/>
      <c r="K623" s="189"/>
      <c r="L623" s="190"/>
      <c r="M623" s="190"/>
      <c r="N623" s="190"/>
      <c r="O623" s="190"/>
      <c r="P623" s="188"/>
      <c r="Q623" s="190"/>
      <c r="R623" s="188"/>
      <c r="S623" s="188"/>
      <c r="T623" s="191"/>
      <c r="U623" s="191"/>
      <c r="V623" s="191"/>
      <c r="W623" s="189"/>
      <c r="X623" s="191"/>
      <c r="Y623" s="191"/>
      <c r="Z623" s="191"/>
      <c r="AA623" s="189"/>
      <c r="AB623" s="191"/>
      <c r="AC623" s="191"/>
      <c r="AD623" s="191"/>
      <c r="AE623" s="191"/>
      <c r="AF623" s="191"/>
      <c r="AG623" s="191"/>
      <c r="AH623" s="188"/>
      <c r="AI623" s="191"/>
      <c r="AJ623" s="188"/>
      <c r="AK623" s="188"/>
      <c r="AL623" s="188"/>
      <c r="AM623" s="188"/>
      <c r="AN623" s="188"/>
      <c r="AO623" s="189"/>
      <c r="AP623" s="188"/>
      <c r="AQ623" s="188"/>
      <c r="AR623" s="188"/>
      <c r="AS623" s="188"/>
      <c r="AT623" s="188"/>
      <c r="AU623" s="188"/>
      <c r="AV623" s="188"/>
      <c r="AW623" s="188"/>
      <c r="AX623" s="188"/>
      <c r="AY623" s="188"/>
      <c r="AZ623" s="188"/>
      <c r="BA623" s="188"/>
      <c r="BB623" s="188"/>
      <c r="BC623" s="188"/>
      <c r="BD623" s="188"/>
      <c r="BE623" s="188"/>
      <c r="BF623" s="188"/>
    </row>
    <row r="624" spans="1:58">
      <c r="A624" s="188"/>
      <c r="B624" s="189"/>
      <c r="C624" s="188"/>
      <c r="D624" s="188"/>
      <c r="E624" s="188"/>
      <c r="F624" s="188"/>
      <c r="G624" s="188"/>
      <c r="H624" s="190"/>
      <c r="I624" s="190"/>
      <c r="J624" s="190"/>
      <c r="K624" s="189"/>
      <c r="L624" s="190"/>
      <c r="M624" s="190"/>
      <c r="N624" s="190"/>
      <c r="O624" s="190"/>
      <c r="P624" s="188"/>
      <c r="Q624" s="190"/>
      <c r="R624" s="188"/>
      <c r="S624" s="188"/>
      <c r="T624" s="191"/>
      <c r="U624" s="191"/>
      <c r="V624" s="191"/>
      <c r="W624" s="189"/>
      <c r="X624" s="191"/>
      <c r="Y624" s="191"/>
      <c r="Z624" s="191"/>
      <c r="AA624" s="189"/>
      <c r="AB624" s="191"/>
      <c r="AC624" s="191"/>
      <c r="AD624" s="191"/>
      <c r="AE624" s="191"/>
      <c r="AF624" s="191"/>
      <c r="AG624" s="191"/>
      <c r="AH624" s="188"/>
      <c r="AI624" s="191"/>
      <c r="AJ624" s="188"/>
      <c r="AK624" s="188"/>
      <c r="AL624" s="188"/>
      <c r="AM624" s="188"/>
      <c r="AN624" s="188"/>
      <c r="AO624" s="189"/>
      <c r="AP624" s="188"/>
      <c r="AQ624" s="188"/>
      <c r="AR624" s="188"/>
      <c r="AS624" s="188"/>
      <c r="AT624" s="188"/>
      <c r="AU624" s="188"/>
      <c r="AV624" s="188"/>
      <c r="AW624" s="188"/>
      <c r="AX624" s="188"/>
      <c r="AY624" s="188"/>
      <c r="AZ624" s="188"/>
      <c r="BA624" s="188"/>
      <c r="BB624" s="188"/>
      <c r="BC624" s="188"/>
      <c r="BD624" s="188"/>
      <c r="BE624" s="188"/>
      <c r="BF624" s="188"/>
    </row>
    <row r="625" spans="1:58">
      <c r="A625" s="188"/>
      <c r="B625" s="189"/>
      <c r="C625" s="188"/>
      <c r="D625" s="188"/>
      <c r="E625" s="188"/>
      <c r="F625" s="188"/>
      <c r="G625" s="188"/>
      <c r="H625" s="190"/>
      <c r="I625" s="190"/>
      <c r="J625" s="190"/>
      <c r="K625" s="189"/>
      <c r="L625" s="190"/>
      <c r="M625" s="190"/>
      <c r="N625" s="190"/>
      <c r="O625" s="190"/>
      <c r="P625" s="188"/>
      <c r="Q625" s="190"/>
      <c r="R625" s="188"/>
      <c r="S625" s="188"/>
      <c r="T625" s="191"/>
      <c r="U625" s="191"/>
      <c r="V625" s="191"/>
      <c r="W625" s="189"/>
      <c r="X625" s="191"/>
      <c r="Y625" s="191"/>
      <c r="Z625" s="191"/>
      <c r="AA625" s="189"/>
      <c r="AB625" s="191"/>
      <c r="AC625" s="191"/>
      <c r="AD625" s="191"/>
      <c r="AE625" s="191"/>
      <c r="AF625" s="191"/>
      <c r="AG625" s="191"/>
      <c r="AH625" s="188"/>
      <c r="AI625" s="191"/>
      <c r="AJ625" s="188"/>
      <c r="AK625" s="188"/>
      <c r="AL625" s="188"/>
      <c r="AM625" s="188"/>
      <c r="AN625" s="188"/>
      <c r="AO625" s="189"/>
      <c r="AP625" s="188"/>
      <c r="AQ625" s="188"/>
      <c r="AR625" s="188"/>
      <c r="AS625" s="188"/>
      <c r="AT625" s="188"/>
      <c r="AU625" s="188"/>
      <c r="AV625" s="188"/>
      <c r="AW625" s="188"/>
      <c r="AX625" s="188"/>
      <c r="AY625" s="188"/>
      <c r="AZ625" s="188"/>
      <c r="BA625" s="188"/>
      <c r="BB625" s="188"/>
      <c r="BC625" s="188"/>
      <c r="BD625" s="188"/>
      <c r="BE625" s="188"/>
      <c r="BF625" s="188"/>
    </row>
    <row r="626" spans="1:58">
      <c r="A626" s="188"/>
      <c r="B626" s="189"/>
      <c r="C626" s="188"/>
      <c r="D626" s="188"/>
      <c r="E626" s="188"/>
      <c r="F626" s="188"/>
      <c r="G626" s="188"/>
      <c r="H626" s="190"/>
      <c r="I626" s="190"/>
      <c r="J626" s="190"/>
      <c r="K626" s="189"/>
      <c r="L626" s="190"/>
      <c r="M626" s="190"/>
      <c r="N626" s="190"/>
      <c r="O626" s="190"/>
      <c r="P626" s="188"/>
      <c r="Q626" s="190"/>
      <c r="R626" s="188"/>
      <c r="S626" s="188"/>
      <c r="T626" s="191"/>
      <c r="U626" s="191"/>
      <c r="V626" s="191"/>
      <c r="W626" s="189"/>
      <c r="X626" s="191"/>
      <c r="Y626" s="191"/>
      <c r="Z626" s="191"/>
      <c r="AA626" s="189"/>
      <c r="AB626" s="191"/>
      <c r="AC626" s="191"/>
      <c r="AD626" s="191"/>
      <c r="AE626" s="191"/>
      <c r="AF626" s="191"/>
      <c r="AG626" s="191"/>
      <c r="AH626" s="188"/>
      <c r="AI626" s="191"/>
      <c r="AJ626" s="188"/>
      <c r="AK626" s="188"/>
      <c r="AL626" s="188"/>
      <c r="AM626" s="188"/>
      <c r="AN626" s="188"/>
      <c r="AO626" s="189"/>
      <c r="AP626" s="188"/>
      <c r="AQ626" s="188"/>
      <c r="AR626" s="188"/>
      <c r="AS626" s="188"/>
      <c r="AT626" s="188"/>
      <c r="AU626" s="188"/>
      <c r="AV626" s="188"/>
      <c r="AW626" s="188"/>
      <c r="AX626" s="188"/>
      <c r="AY626" s="188"/>
      <c r="AZ626" s="188"/>
      <c r="BA626" s="188"/>
      <c r="BB626" s="188"/>
      <c r="BC626" s="188"/>
      <c r="BD626" s="188"/>
      <c r="BE626" s="188"/>
      <c r="BF626" s="188"/>
    </row>
    <row r="627" spans="1:58">
      <c r="A627" s="188"/>
      <c r="B627" s="189"/>
      <c r="C627" s="188"/>
      <c r="D627" s="188"/>
      <c r="E627" s="188"/>
      <c r="F627" s="188"/>
      <c r="G627" s="188"/>
      <c r="H627" s="190"/>
      <c r="I627" s="190"/>
      <c r="J627" s="190"/>
      <c r="K627" s="189"/>
      <c r="L627" s="190"/>
      <c r="M627" s="190"/>
      <c r="N627" s="190"/>
      <c r="O627" s="190"/>
      <c r="P627" s="188"/>
      <c r="Q627" s="190"/>
      <c r="R627" s="188"/>
      <c r="S627" s="188"/>
      <c r="T627" s="191"/>
      <c r="U627" s="191"/>
      <c r="V627" s="191"/>
      <c r="W627" s="189"/>
      <c r="X627" s="191"/>
      <c r="Y627" s="191"/>
      <c r="Z627" s="191"/>
      <c r="AA627" s="189"/>
      <c r="AB627" s="191"/>
      <c r="AC627" s="191"/>
      <c r="AD627" s="191"/>
      <c r="AE627" s="191"/>
      <c r="AF627" s="191"/>
      <c r="AG627" s="191"/>
      <c r="AH627" s="188"/>
      <c r="AI627" s="191"/>
      <c r="AJ627" s="188"/>
      <c r="AK627" s="188"/>
      <c r="AL627" s="188"/>
      <c r="AM627" s="188"/>
      <c r="AN627" s="188"/>
      <c r="AO627" s="189"/>
      <c r="AP627" s="188"/>
      <c r="AQ627" s="188"/>
      <c r="AR627" s="188"/>
      <c r="AS627" s="188"/>
      <c r="AT627" s="188"/>
      <c r="AU627" s="188"/>
      <c r="AV627" s="188"/>
      <c r="AW627" s="188"/>
      <c r="AX627" s="188"/>
      <c r="AY627" s="188"/>
      <c r="AZ627" s="188"/>
      <c r="BA627" s="188"/>
      <c r="BB627" s="188"/>
      <c r="BC627" s="188"/>
      <c r="BD627" s="188"/>
      <c r="BE627" s="188"/>
      <c r="BF627" s="188"/>
    </row>
    <row r="628" spans="1:58">
      <c r="A628" s="188"/>
      <c r="B628" s="189"/>
      <c r="C628" s="188"/>
      <c r="D628" s="188"/>
      <c r="E628" s="188"/>
      <c r="F628" s="188"/>
      <c r="G628" s="188"/>
      <c r="H628" s="190"/>
      <c r="I628" s="190"/>
      <c r="J628" s="190"/>
      <c r="K628" s="189"/>
      <c r="L628" s="190"/>
      <c r="M628" s="190"/>
      <c r="N628" s="190"/>
      <c r="O628" s="190"/>
      <c r="P628" s="188"/>
      <c r="Q628" s="190"/>
      <c r="R628" s="188"/>
      <c r="S628" s="188"/>
      <c r="T628" s="191"/>
      <c r="U628" s="191"/>
      <c r="V628" s="191"/>
      <c r="W628" s="189"/>
      <c r="X628" s="191"/>
      <c r="Y628" s="191"/>
      <c r="Z628" s="191"/>
      <c r="AA628" s="189"/>
      <c r="AB628" s="191"/>
      <c r="AC628" s="191"/>
      <c r="AD628" s="191"/>
      <c r="AE628" s="191"/>
      <c r="AF628" s="191"/>
      <c r="AG628" s="191"/>
      <c r="AH628" s="188"/>
      <c r="AI628" s="191"/>
      <c r="AJ628" s="188"/>
      <c r="AK628" s="188"/>
      <c r="AL628" s="188"/>
      <c r="AM628" s="188"/>
      <c r="AN628" s="188"/>
      <c r="AO628" s="189"/>
      <c r="AP628" s="188"/>
      <c r="AQ628" s="188"/>
      <c r="AR628" s="188"/>
      <c r="AS628" s="188"/>
      <c r="AT628" s="188"/>
      <c r="AU628" s="188"/>
      <c r="AV628" s="188"/>
      <c r="AW628" s="188"/>
      <c r="AX628" s="188"/>
      <c r="AY628" s="188"/>
      <c r="AZ628" s="188"/>
      <c r="BA628" s="188"/>
      <c r="BB628" s="188"/>
      <c r="BC628" s="188"/>
      <c r="BD628" s="188"/>
      <c r="BE628" s="188"/>
      <c r="BF628" s="188"/>
    </row>
    <row r="629" spans="1:58">
      <c r="A629" s="188"/>
      <c r="B629" s="189"/>
      <c r="C629" s="188"/>
      <c r="D629" s="188"/>
      <c r="E629" s="188"/>
      <c r="F629" s="188"/>
      <c r="G629" s="188"/>
      <c r="H629" s="190"/>
      <c r="I629" s="190"/>
      <c r="J629" s="190"/>
      <c r="K629" s="189"/>
      <c r="L629" s="190"/>
      <c r="M629" s="190"/>
      <c r="N629" s="190"/>
      <c r="O629" s="190"/>
      <c r="P629" s="188"/>
      <c r="Q629" s="190"/>
      <c r="R629" s="188"/>
      <c r="S629" s="188"/>
      <c r="T629" s="191"/>
      <c r="U629" s="191"/>
      <c r="V629" s="191"/>
      <c r="W629" s="189"/>
      <c r="X629" s="191"/>
      <c r="Y629" s="191"/>
      <c r="Z629" s="191"/>
      <c r="AA629" s="189"/>
      <c r="AB629" s="191"/>
      <c r="AC629" s="191"/>
      <c r="AD629" s="191"/>
      <c r="AE629" s="191"/>
      <c r="AF629" s="191"/>
      <c r="AG629" s="191"/>
      <c r="AH629" s="188"/>
      <c r="AI629" s="191"/>
      <c r="AJ629" s="188"/>
      <c r="AK629" s="188"/>
      <c r="AL629" s="188"/>
      <c r="AM629" s="188"/>
      <c r="AN629" s="188"/>
      <c r="AO629" s="189"/>
      <c r="AP629" s="188"/>
      <c r="AQ629" s="188"/>
      <c r="AR629" s="188"/>
      <c r="AS629" s="188"/>
      <c r="AT629" s="188"/>
      <c r="AU629" s="188"/>
      <c r="AV629" s="188"/>
      <c r="AW629" s="188"/>
      <c r="AX629" s="188"/>
      <c r="AY629" s="188"/>
      <c r="AZ629" s="188"/>
      <c r="BA629" s="188"/>
      <c r="BB629" s="188"/>
      <c r="BC629" s="188"/>
      <c r="BD629" s="188"/>
      <c r="BE629" s="188"/>
      <c r="BF629" s="188"/>
    </row>
    <row r="630" spans="1:58">
      <c r="A630" s="188"/>
      <c r="B630" s="189"/>
      <c r="C630" s="188"/>
      <c r="D630" s="188"/>
      <c r="E630" s="188"/>
      <c r="F630" s="188"/>
      <c r="G630" s="188"/>
      <c r="H630" s="190"/>
      <c r="I630" s="190"/>
      <c r="J630" s="190"/>
      <c r="K630" s="189"/>
      <c r="L630" s="190"/>
      <c r="M630" s="190"/>
      <c r="N630" s="190"/>
      <c r="O630" s="190"/>
      <c r="P630" s="188"/>
      <c r="Q630" s="190"/>
      <c r="R630" s="188"/>
      <c r="S630" s="188"/>
      <c r="T630" s="191"/>
      <c r="U630" s="191"/>
      <c r="V630" s="191"/>
      <c r="W630" s="189"/>
      <c r="X630" s="191"/>
      <c r="Y630" s="191"/>
      <c r="Z630" s="191"/>
      <c r="AA630" s="189"/>
      <c r="AB630" s="191"/>
      <c r="AC630" s="191"/>
      <c r="AD630" s="191"/>
      <c r="AE630" s="191"/>
      <c r="AF630" s="191"/>
      <c r="AG630" s="191"/>
      <c r="AH630" s="188"/>
      <c r="AI630" s="191"/>
      <c r="AJ630" s="188"/>
      <c r="AK630" s="188"/>
      <c r="AL630" s="188"/>
      <c r="AM630" s="188"/>
      <c r="AN630" s="188"/>
      <c r="AO630" s="189"/>
      <c r="AP630" s="188"/>
      <c r="AQ630" s="188"/>
      <c r="AR630" s="188"/>
      <c r="AS630" s="188"/>
      <c r="AT630" s="188"/>
      <c r="AU630" s="188"/>
      <c r="AV630" s="188"/>
      <c r="AW630" s="188"/>
      <c r="AX630" s="188"/>
      <c r="AY630" s="188"/>
      <c r="AZ630" s="188"/>
      <c r="BA630" s="188"/>
      <c r="BB630" s="188"/>
      <c r="BC630" s="188"/>
      <c r="BD630" s="188"/>
      <c r="BE630" s="188"/>
      <c r="BF630" s="188"/>
    </row>
    <row r="631" spans="1:58">
      <c r="A631" s="188"/>
      <c r="B631" s="189"/>
      <c r="C631" s="188"/>
      <c r="D631" s="188"/>
      <c r="E631" s="188"/>
      <c r="F631" s="188"/>
      <c r="G631" s="188"/>
      <c r="H631" s="190"/>
      <c r="I631" s="190"/>
      <c r="J631" s="190"/>
      <c r="K631" s="189"/>
      <c r="L631" s="190"/>
      <c r="M631" s="190"/>
      <c r="N631" s="190"/>
      <c r="O631" s="190"/>
      <c r="P631" s="188"/>
      <c r="Q631" s="190"/>
      <c r="R631" s="188"/>
      <c r="S631" s="188"/>
      <c r="T631" s="191"/>
      <c r="U631" s="191"/>
      <c r="V631" s="191"/>
      <c r="W631" s="189"/>
      <c r="X631" s="191"/>
      <c r="Y631" s="191"/>
      <c r="Z631" s="191"/>
      <c r="AA631" s="189"/>
      <c r="AB631" s="191"/>
      <c r="AC631" s="191"/>
      <c r="AD631" s="191"/>
      <c r="AE631" s="191"/>
      <c r="AF631" s="191"/>
      <c r="AG631" s="191"/>
      <c r="AH631" s="188"/>
      <c r="AI631" s="191"/>
      <c r="AJ631" s="188"/>
      <c r="AK631" s="188"/>
      <c r="AL631" s="188"/>
      <c r="AM631" s="188"/>
      <c r="AN631" s="188"/>
      <c r="AO631" s="189"/>
      <c r="AP631" s="188"/>
      <c r="AQ631" s="188"/>
      <c r="AR631" s="188"/>
      <c r="AS631" s="188"/>
      <c r="AT631" s="188"/>
      <c r="AU631" s="188"/>
      <c r="AV631" s="188"/>
      <c r="AW631" s="188"/>
      <c r="AX631" s="188"/>
      <c r="AY631" s="188"/>
      <c r="AZ631" s="188"/>
      <c r="BA631" s="188"/>
      <c r="BB631" s="188"/>
      <c r="BC631" s="188"/>
      <c r="BD631" s="188"/>
      <c r="BE631" s="188"/>
      <c r="BF631" s="188"/>
    </row>
    <row r="632" spans="1:58">
      <c r="A632" s="188"/>
      <c r="B632" s="189"/>
      <c r="C632" s="188"/>
      <c r="D632" s="188"/>
      <c r="E632" s="188"/>
      <c r="F632" s="188"/>
      <c r="G632" s="188"/>
      <c r="H632" s="190"/>
      <c r="I632" s="190"/>
      <c r="J632" s="190"/>
      <c r="K632" s="189"/>
      <c r="L632" s="190"/>
      <c r="M632" s="190"/>
      <c r="N632" s="190"/>
      <c r="O632" s="190"/>
      <c r="P632" s="188"/>
      <c r="Q632" s="190"/>
      <c r="R632" s="188"/>
      <c r="S632" s="188"/>
      <c r="T632" s="191"/>
      <c r="U632" s="191"/>
      <c r="V632" s="191"/>
      <c r="W632" s="189"/>
      <c r="X632" s="191"/>
      <c r="Y632" s="191"/>
      <c r="Z632" s="191"/>
      <c r="AA632" s="189"/>
      <c r="AB632" s="191"/>
      <c r="AC632" s="191"/>
      <c r="AD632" s="191"/>
      <c r="AE632" s="191"/>
      <c r="AF632" s="191"/>
      <c r="AG632" s="191"/>
      <c r="AH632" s="188"/>
      <c r="AI632" s="191"/>
      <c r="AJ632" s="188"/>
      <c r="AK632" s="188"/>
      <c r="AL632" s="188"/>
      <c r="AM632" s="188"/>
      <c r="AN632" s="188"/>
      <c r="AO632" s="189"/>
      <c r="AP632" s="188"/>
      <c r="AQ632" s="188"/>
      <c r="AR632" s="188"/>
      <c r="AS632" s="188"/>
      <c r="AT632" s="188"/>
      <c r="AU632" s="188"/>
      <c r="AV632" s="188"/>
      <c r="AW632" s="188"/>
      <c r="AX632" s="188"/>
      <c r="AY632" s="188"/>
      <c r="AZ632" s="188"/>
      <c r="BA632" s="188"/>
      <c r="BB632" s="188"/>
      <c r="BC632" s="188"/>
      <c r="BD632" s="188"/>
      <c r="BE632" s="188"/>
      <c r="BF632" s="188"/>
    </row>
    <row r="633" spans="1:58">
      <c r="A633" s="188"/>
      <c r="B633" s="189"/>
      <c r="C633" s="188"/>
      <c r="D633" s="188"/>
      <c r="E633" s="188"/>
      <c r="F633" s="188"/>
      <c r="G633" s="188"/>
      <c r="H633" s="190"/>
      <c r="I633" s="190"/>
      <c r="J633" s="190"/>
      <c r="K633" s="189"/>
      <c r="L633" s="190"/>
      <c r="M633" s="190"/>
      <c r="N633" s="190"/>
      <c r="O633" s="190"/>
      <c r="P633" s="188"/>
      <c r="Q633" s="190"/>
      <c r="R633" s="188"/>
      <c r="S633" s="188"/>
      <c r="T633" s="191"/>
      <c r="U633" s="191"/>
      <c r="V633" s="191"/>
      <c r="W633" s="189"/>
      <c r="X633" s="191"/>
      <c r="Y633" s="191"/>
      <c r="Z633" s="191"/>
      <c r="AA633" s="189"/>
      <c r="AB633" s="191"/>
      <c r="AC633" s="191"/>
      <c r="AD633" s="191"/>
      <c r="AE633" s="191"/>
      <c r="AF633" s="191"/>
      <c r="AG633" s="191"/>
      <c r="AH633" s="188"/>
      <c r="AI633" s="191"/>
      <c r="AJ633" s="188"/>
      <c r="AK633" s="188"/>
      <c r="AL633" s="188"/>
      <c r="AM633" s="188"/>
      <c r="AN633" s="188"/>
      <c r="AO633" s="189"/>
      <c r="AP633" s="188"/>
      <c r="AQ633" s="188"/>
      <c r="AR633" s="188"/>
      <c r="AS633" s="188"/>
      <c r="AT633" s="188"/>
      <c r="AU633" s="188"/>
      <c r="AV633" s="188"/>
      <c r="AW633" s="188"/>
      <c r="AX633" s="188"/>
      <c r="AY633" s="188"/>
      <c r="AZ633" s="188"/>
      <c r="BA633" s="188"/>
      <c r="BB633" s="188"/>
      <c r="BC633" s="188"/>
      <c r="BD633" s="188"/>
      <c r="BE633" s="188"/>
      <c r="BF633" s="188"/>
    </row>
    <row r="634" spans="1:58">
      <c r="A634" s="188"/>
      <c r="B634" s="189"/>
      <c r="C634" s="188"/>
      <c r="D634" s="188"/>
      <c r="E634" s="188"/>
      <c r="F634" s="188"/>
      <c r="G634" s="188"/>
      <c r="H634" s="190"/>
      <c r="I634" s="190"/>
      <c r="J634" s="190"/>
      <c r="K634" s="189"/>
      <c r="L634" s="190"/>
      <c r="M634" s="190"/>
      <c r="N634" s="190"/>
      <c r="O634" s="190"/>
      <c r="P634" s="188"/>
      <c r="Q634" s="190"/>
      <c r="R634" s="188"/>
      <c r="S634" s="188"/>
      <c r="T634" s="191"/>
      <c r="U634" s="191"/>
      <c r="V634" s="191"/>
      <c r="W634" s="189"/>
      <c r="X634" s="191"/>
      <c r="Y634" s="191"/>
      <c r="Z634" s="191"/>
      <c r="AA634" s="189"/>
      <c r="AB634" s="191"/>
      <c r="AC634" s="191"/>
      <c r="AD634" s="191"/>
      <c r="AE634" s="191"/>
      <c r="AF634" s="191"/>
      <c r="AG634" s="191"/>
      <c r="AH634" s="188"/>
      <c r="AI634" s="191"/>
      <c r="AJ634" s="188"/>
      <c r="AK634" s="188"/>
      <c r="AL634" s="188"/>
      <c r="AM634" s="188"/>
      <c r="AN634" s="188"/>
      <c r="AO634" s="189"/>
      <c r="AP634" s="188"/>
      <c r="AQ634" s="188"/>
      <c r="AR634" s="188"/>
      <c r="AS634" s="188"/>
      <c r="AT634" s="188"/>
      <c r="AU634" s="188"/>
      <c r="AV634" s="188"/>
      <c r="AW634" s="188"/>
      <c r="AX634" s="188"/>
      <c r="AY634" s="188"/>
      <c r="AZ634" s="188"/>
      <c r="BA634" s="188"/>
      <c r="BB634" s="188"/>
      <c r="BC634" s="188"/>
      <c r="BD634" s="188"/>
      <c r="BE634" s="188"/>
      <c r="BF634" s="188"/>
    </row>
    <row r="635" spans="1:58">
      <c r="A635" s="188"/>
      <c r="B635" s="189"/>
      <c r="C635" s="188"/>
      <c r="D635" s="188"/>
      <c r="E635" s="188"/>
      <c r="F635" s="188"/>
      <c r="G635" s="188"/>
      <c r="H635" s="190"/>
      <c r="I635" s="190"/>
      <c r="J635" s="190"/>
      <c r="K635" s="189"/>
      <c r="L635" s="190"/>
      <c r="M635" s="190"/>
      <c r="N635" s="190"/>
      <c r="O635" s="190"/>
      <c r="P635" s="188"/>
      <c r="Q635" s="190"/>
      <c r="R635" s="188"/>
      <c r="S635" s="188"/>
      <c r="T635" s="191"/>
      <c r="U635" s="191"/>
      <c r="V635" s="191"/>
      <c r="W635" s="189"/>
      <c r="X635" s="191"/>
      <c r="Y635" s="191"/>
      <c r="Z635" s="191"/>
      <c r="AA635" s="189"/>
      <c r="AB635" s="191"/>
      <c r="AC635" s="191"/>
      <c r="AD635" s="191"/>
      <c r="AE635" s="191"/>
      <c r="AF635" s="191"/>
      <c r="AG635" s="191"/>
      <c r="AH635" s="188"/>
      <c r="AI635" s="191"/>
      <c r="AJ635" s="188"/>
      <c r="AK635" s="188"/>
      <c r="AL635" s="188"/>
      <c r="AM635" s="188"/>
      <c r="AN635" s="188"/>
      <c r="AO635" s="189"/>
      <c r="AP635" s="188"/>
      <c r="AQ635" s="188"/>
      <c r="AR635" s="188"/>
      <c r="AS635" s="188"/>
      <c r="AT635" s="188"/>
      <c r="AU635" s="188"/>
      <c r="AV635" s="188"/>
      <c r="AW635" s="188"/>
      <c r="AX635" s="188"/>
      <c r="AY635" s="188"/>
      <c r="AZ635" s="188"/>
      <c r="BA635" s="188"/>
      <c r="BB635" s="188"/>
      <c r="BC635" s="188"/>
      <c r="BD635" s="188"/>
      <c r="BE635" s="188"/>
      <c r="BF635" s="188"/>
    </row>
    <row r="636" spans="1:58">
      <c r="A636" s="188"/>
      <c r="B636" s="189"/>
      <c r="C636" s="188"/>
      <c r="D636" s="188"/>
      <c r="E636" s="188"/>
      <c r="F636" s="188"/>
      <c r="G636" s="188"/>
      <c r="H636" s="190"/>
      <c r="I636" s="190"/>
      <c r="J636" s="190"/>
      <c r="K636" s="189"/>
      <c r="L636" s="190"/>
      <c r="M636" s="190"/>
      <c r="N636" s="190"/>
      <c r="O636" s="190"/>
      <c r="P636" s="188"/>
      <c r="Q636" s="190"/>
      <c r="R636" s="188"/>
      <c r="S636" s="188"/>
      <c r="T636" s="191"/>
      <c r="U636" s="191"/>
      <c r="V636" s="191"/>
      <c r="W636" s="189"/>
      <c r="X636" s="191"/>
      <c r="Y636" s="191"/>
      <c r="Z636" s="191"/>
      <c r="AA636" s="189"/>
      <c r="AB636" s="191"/>
      <c r="AC636" s="191"/>
      <c r="AD636" s="191"/>
      <c r="AE636" s="191"/>
      <c r="AF636" s="191"/>
      <c r="AG636" s="191"/>
      <c r="AH636" s="188"/>
      <c r="AI636" s="191"/>
      <c r="AJ636" s="188"/>
      <c r="AK636" s="188"/>
      <c r="AL636" s="188"/>
      <c r="AM636" s="188"/>
      <c r="AN636" s="188"/>
      <c r="AO636" s="189"/>
      <c r="AP636" s="188"/>
      <c r="AQ636" s="188"/>
      <c r="AR636" s="188"/>
      <c r="AS636" s="188"/>
      <c r="AT636" s="188"/>
      <c r="AU636" s="188"/>
      <c r="AV636" s="188"/>
      <c r="AW636" s="188"/>
      <c r="AX636" s="188"/>
      <c r="AY636" s="188"/>
      <c r="AZ636" s="188"/>
      <c r="BA636" s="188"/>
      <c r="BB636" s="188"/>
      <c r="BC636" s="188"/>
      <c r="BD636" s="188"/>
      <c r="BE636" s="188"/>
      <c r="BF636" s="188"/>
    </row>
    <row r="637" spans="1:58">
      <c r="A637" s="188"/>
      <c r="B637" s="189"/>
      <c r="C637" s="188"/>
      <c r="D637" s="188"/>
      <c r="E637" s="188"/>
      <c r="F637" s="188"/>
      <c r="G637" s="188"/>
      <c r="H637" s="190"/>
      <c r="I637" s="190"/>
      <c r="J637" s="190"/>
      <c r="K637" s="189"/>
      <c r="L637" s="190"/>
      <c r="M637" s="190"/>
      <c r="N637" s="190"/>
      <c r="O637" s="190"/>
      <c r="P637" s="188"/>
      <c r="Q637" s="190"/>
      <c r="R637" s="188"/>
      <c r="S637" s="188"/>
      <c r="T637" s="191"/>
      <c r="U637" s="191"/>
      <c r="V637" s="191"/>
      <c r="W637" s="189"/>
      <c r="X637" s="191"/>
      <c r="Y637" s="191"/>
      <c r="Z637" s="191"/>
      <c r="AA637" s="189"/>
      <c r="AB637" s="191"/>
      <c r="AC637" s="191"/>
      <c r="AD637" s="191"/>
      <c r="AE637" s="191"/>
      <c r="AF637" s="191"/>
      <c r="AG637" s="191"/>
      <c r="AH637" s="188"/>
      <c r="AI637" s="191"/>
      <c r="AJ637" s="188"/>
      <c r="AK637" s="188"/>
      <c r="AL637" s="188"/>
      <c r="AM637" s="188"/>
      <c r="AN637" s="188"/>
      <c r="AO637" s="189"/>
      <c r="AP637" s="188"/>
      <c r="AQ637" s="188"/>
      <c r="AR637" s="188"/>
      <c r="AS637" s="188"/>
      <c r="AT637" s="188"/>
      <c r="AU637" s="188"/>
      <c r="AV637" s="188"/>
      <c r="AW637" s="188"/>
      <c r="AX637" s="188"/>
      <c r="AY637" s="188"/>
      <c r="AZ637" s="188"/>
      <c r="BA637" s="188"/>
      <c r="BB637" s="188"/>
      <c r="BC637" s="188"/>
      <c r="BD637" s="188"/>
      <c r="BE637" s="188"/>
      <c r="BF637" s="188"/>
    </row>
    <row r="638" spans="1:58">
      <c r="A638" s="188"/>
      <c r="B638" s="189"/>
      <c r="C638" s="188"/>
      <c r="D638" s="188"/>
      <c r="E638" s="188"/>
      <c r="F638" s="188"/>
      <c r="G638" s="188"/>
      <c r="H638" s="190"/>
      <c r="I638" s="190"/>
      <c r="J638" s="190"/>
      <c r="K638" s="189"/>
      <c r="L638" s="190"/>
      <c r="M638" s="190"/>
      <c r="N638" s="190"/>
      <c r="O638" s="190"/>
      <c r="P638" s="188"/>
      <c r="Q638" s="190"/>
      <c r="R638" s="188"/>
      <c r="S638" s="188"/>
      <c r="T638" s="191"/>
      <c r="U638" s="191"/>
      <c r="V638" s="191"/>
      <c r="W638" s="189"/>
      <c r="X638" s="191"/>
      <c r="Y638" s="191"/>
      <c r="Z638" s="191"/>
      <c r="AA638" s="189"/>
      <c r="AB638" s="191"/>
      <c r="AC638" s="191"/>
      <c r="AD638" s="191"/>
      <c r="AE638" s="191"/>
      <c r="AF638" s="191"/>
      <c r="AG638" s="191"/>
      <c r="AH638" s="188"/>
      <c r="AI638" s="191"/>
      <c r="AJ638" s="188"/>
      <c r="AK638" s="188"/>
      <c r="AL638" s="188"/>
      <c r="AM638" s="188"/>
      <c r="AN638" s="188"/>
      <c r="AO638" s="189"/>
      <c r="AP638" s="188"/>
      <c r="AQ638" s="188"/>
      <c r="AR638" s="188"/>
      <c r="AS638" s="188"/>
      <c r="AT638" s="188"/>
      <c r="AU638" s="188"/>
      <c r="AV638" s="188"/>
      <c r="AW638" s="188"/>
      <c r="AX638" s="188"/>
      <c r="AY638" s="188"/>
      <c r="AZ638" s="188"/>
      <c r="BA638" s="188"/>
      <c r="BB638" s="188"/>
      <c r="BC638" s="188"/>
      <c r="BD638" s="188"/>
      <c r="BE638" s="188"/>
      <c r="BF638" s="188"/>
    </row>
    <row r="639" spans="1:58">
      <c r="A639" s="188"/>
      <c r="B639" s="189"/>
      <c r="C639" s="188"/>
      <c r="D639" s="188"/>
      <c r="E639" s="188"/>
      <c r="F639" s="188"/>
      <c r="G639" s="188"/>
      <c r="H639" s="190"/>
      <c r="I639" s="190"/>
      <c r="J639" s="190"/>
      <c r="K639" s="189"/>
      <c r="L639" s="190"/>
      <c r="M639" s="190"/>
      <c r="N639" s="190"/>
      <c r="O639" s="190"/>
      <c r="P639" s="188"/>
      <c r="Q639" s="190"/>
      <c r="R639" s="188"/>
      <c r="S639" s="188"/>
      <c r="T639" s="191"/>
      <c r="U639" s="191"/>
      <c r="V639" s="191"/>
      <c r="W639" s="189"/>
      <c r="X639" s="191"/>
      <c r="Y639" s="191"/>
      <c r="Z639" s="191"/>
      <c r="AA639" s="189"/>
      <c r="AB639" s="191"/>
      <c r="AC639" s="191"/>
      <c r="AD639" s="191"/>
      <c r="AE639" s="191"/>
      <c r="AF639" s="191"/>
      <c r="AG639" s="191"/>
      <c r="AH639" s="188"/>
      <c r="AI639" s="191"/>
      <c r="AJ639" s="188"/>
      <c r="AK639" s="188"/>
      <c r="AL639" s="188"/>
      <c r="AM639" s="188"/>
      <c r="AN639" s="188"/>
      <c r="AO639" s="189"/>
      <c r="AP639" s="188"/>
      <c r="AQ639" s="188"/>
      <c r="AR639" s="188"/>
      <c r="AS639" s="188"/>
      <c r="AT639" s="188"/>
      <c r="AU639" s="188"/>
      <c r="AV639" s="188"/>
      <c r="AW639" s="188"/>
      <c r="AX639" s="188"/>
      <c r="AY639" s="188"/>
      <c r="AZ639" s="188"/>
      <c r="BA639" s="188"/>
      <c r="BB639" s="188"/>
      <c r="BC639" s="188"/>
      <c r="BD639" s="188"/>
      <c r="BE639" s="188"/>
      <c r="BF639" s="188"/>
    </row>
    <row r="640" spans="1:58">
      <c r="A640" s="188"/>
      <c r="B640" s="189"/>
      <c r="C640" s="188"/>
      <c r="D640" s="188"/>
      <c r="E640" s="188"/>
      <c r="F640" s="188"/>
      <c r="G640" s="188"/>
      <c r="H640" s="190"/>
      <c r="I640" s="190"/>
      <c r="J640" s="190"/>
      <c r="K640" s="189"/>
      <c r="L640" s="190"/>
      <c r="M640" s="190"/>
      <c r="N640" s="190"/>
      <c r="O640" s="190"/>
      <c r="P640" s="188"/>
      <c r="Q640" s="190"/>
      <c r="R640" s="188"/>
      <c r="S640" s="188"/>
      <c r="T640" s="191"/>
      <c r="U640" s="191"/>
      <c r="V640" s="191"/>
      <c r="W640" s="189"/>
      <c r="X640" s="191"/>
      <c r="Y640" s="191"/>
      <c r="Z640" s="191"/>
      <c r="AA640" s="189"/>
      <c r="AB640" s="191"/>
      <c r="AC640" s="191"/>
      <c r="AD640" s="191"/>
      <c r="AE640" s="191"/>
      <c r="AF640" s="191"/>
      <c r="AG640" s="191"/>
      <c r="AH640" s="188"/>
      <c r="AI640" s="191"/>
      <c r="AJ640" s="188"/>
      <c r="AK640" s="188"/>
      <c r="AL640" s="188"/>
      <c r="AM640" s="188"/>
      <c r="AN640" s="188"/>
      <c r="AO640" s="189"/>
      <c r="AP640" s="188"/>
      <c r="AQ640" s="188"/>
      <c r="AR640" s="188"/>
      <c r="AS640" s="188"/>
      <c r="AT640" s="188"/>
      <c r="AU640" s="188"/>
      <c r="AV640" s="188"/>
      <c r="AW640" s="188"/>
      <c r="AX640" s="188"/>
      <c r="AY640" s="188"/>
      <c r="AZ640" s="188"/>
      <c r="BA640" s="188"/>
      <c r="BB640" s="188"/>
      <c r="BC640" s="188"/>
      <c r="BD640" s="188"/>
      <c r="BE640" s="188"/>
      <c r="BF640" s="188"/>
    </row>
    <row r="641" spans="1:58">
      <c r="A641" s="188"/>
      <c r="B641" s="189"/>
      <c r="C641" s="188"/>
      <c r="D641" s="188"/>
      <c r="E641" s="188"/>
      <c r="F641" s="188"/>
      <c r="G641" s="188"/>
      <c r="H641" s="190"/>
      <c r="I641" s="190"/>
      <c r="J641" s="190"/>
      <c r="K641" s="189"/>
      <c r="L641" s="190"/>
      <c r="M641" s="190"/>
      <c r="N641" s="190"/>
      <c r="O641" s="190"/>
      <c r="P641" s="188"/>
      <c r="Q641" s="190"/>
      <c r="R641" s="188"/>
      <c r="S641" s="188"/>
      <c r="T641" s="191"/>
      <c r="U641" s="191"/>
      <c r="V641" s="191"/>
      <c r="W641" s="189"/>
      <c r="X641" s="191"/>
      <c r="Y641" s="191"/>
      <c r="Z641" s="191"/>
      <c r="AA641" s="189"/>
      <c r="AB641" s="191"/>
      <c r="AC641" s="191"/>
      <c r="AD641" s="191"/>
      <c r="AE641" s="191"/>
      <c r="AF641" s="191"/>
      <c r="AG641" s="191"/>
      <c r="AH641" s="188"/>
      <c r="AI641" s="191"/>
      <c r="AJ641" s="188"/>
      <c r="AK641" s="188"/>
      <c r="AL641" s="188"/>
      <c r="AM641" s="188"/>
      <c r="AN641" s="188"/>
      <c r="AO641" s="189"/>
      <c r="AP641" s="188"/>
      <c r="AQ641" s="188"/>
      <c r="AR641" s="188"/>
      <c r="AS641" s="188"/>
      <c r="AT641" s="188"/>
      <c r="AU641" s="188"/>
      <c r="AV641" s="188"/>
      <c r="AW641" s="188"/>
      <c r="AX641" s="188"/>
      <c r="AY641" s="188"/>
      <c r="AZ641" s="188"/>
      <c r="BA641" s="188"/>
      <c r="BB641" s="188"/>
      <c r="BC641" s="188"/>
      <c r="BD641" s="188"/>
      <c r="BE641" s="188"/>
      <c r="BF641" s="188"/>
    </row>
    <row r="642" spans="1:58">
      <c r="A642" s="188"/>
      <c r="B642" s="189"/>
      <c r="C642" s="188"/>
      <c r="D642" s="188"/>
      <c r="E642" s="188"/>
      <c r="F642" s="188"/>
      <c r="G642" s="188"/>
      <c r="H642" s="190"/>
      <c r="I642" s="190"/>
      <c r="J642" s="190"/>
      <c r="K642" s="189"/>
      <c r="L642" s="190"/>
      <c r="M642" s="190"/>
      <c r="N642" s="190"/>
      <c r="O642" s="190"/>
      <c r="P642" s="188"/>
      <c r="Q642" s="190"/>
      <c r="R642" s="188"/>
      <c r="S642" s="188"/>
      <c r="T642" s="191"/>
      <c r="U642" s="191"/>
      <c r="V642" s="191"/>
      <c r="W642" s="189"/>
      <c r="X642" s="191"/>
      <c r="Y642" s="191"/>
      <c r="Z642" s="191"/>
      <c r="AA642" s="189"/>
      <c r="AB642" s="191"/>
      <c r="AC642" s="191"/>
      <c r="AD642" s="191"/>
      <c r="AE642" s="191"/>
      <c r="AF642" s="191"/>
      <c r="AG642" s="191"/>
      <c r="AH642" s="188"/>
      <c r="AI642" s="191"/>
      <c r="AJ642" s="188"/>
      <c r="AK642" s="188"/>
      <c r="AL642" s="188"/>
      <c r="AM642" s="188"/>
      <c r="AN642" s="188"/>
      <c r="AO642" s="189"/>
      <c r="AP642" s="188"/>
      <c r="AQ642" s="188"/>
      <c r="AR642" s="188"/>
      <c r="AS642" s="188"/>
      <c r="AT642" s="188"/>
      <c r="AU642" s="188"/>
      <c r="AV642" s="188"/>
      <c r="AW642" s="188"/>
      <c r="AX642" s="188"/>
      <c r="AY642" s="188"/>
      <c r="AZ642" s="188"/>
      <c r="BA642" s="188"/>
      <c r="BB642" s="188"/>
      <c r="BC642" s="188"/>
      <c r="BD642" s="188"/>
      <c r="BE642" s="188"/>
      <c r="BF642" s="188"/>
    </row>
    <row r="643" spans="1:58">
      <c r="A643" s="188"/>
      <c r="B643" s="189"/>
      <c r="C643" s="188"/>
      <c r="D643" s="188"/>
      <c r="E643" s="188"/>
      <c r="F643" s="188"/>
      <c r="G643" s="188"/>
      <c r="H643" s="190"/>
      <c r="I643" s="190"/>
      <c r="J643" s="190"/>
      <c r="K643" s="189"/>
      <c r="L643" s="190"/>
      <c r="M643" s="190"/>
      <c r="N643" s="190"/>
      <c r="O643" s="190"/>
      <c r="P643" s="188"/>
      <c r="Q643" s="190"/>
      <c r="R643" s="188"/>
      <c r="S643" s="188"/>
      <c r="T643" s="191"/>
      <c r="U643" s="191"/>
      <c r="V643" s="191"/>
      <c r="W643" s="189"/>
      <c r="X643" s="191"/>
      <c r="Y643" s="191"/>
      <c r="Z643" s="191"/>
      <c r="AA643" s="189"/>
      <c r="AB643" s="191"/>
      <c r="AC643" s="191"/>
      <c r="AD643" s="191"/>
      <c r="AE643" s="191"/>
      <c r="AF643" s="191"/>
      <c r="AG643" s="191"/>
      <c r="AH643" s="188"/>
      <c r="AI643" s="191"/>
      <c r="AJ643" s="188"/>
      <c r="AK643" s="188"/>
      <c r="AL643" s="188"/>
      <c r="AM643" s="188"/>
      <c r="AN643" s="188"/>
      <c r="AO643" s="189"/>
      <c r="AP643" s="188"/>
      <c r="AQ643" s="188"/>
      <c r="AR643" s="188"/>
      <c r="AS643" s="188"/>
      <c r="AT643" s="188"/>
      <c r="AU643" s="188"/>
      <c r="AV643" s="188"/>
      <c r="AW643" s="188"/>
      <c r="AX643" s="188"/>
      <c r="AY643" s="188"/>
      <c r="AZ643" s="188"/>
      <c r="BA643" s="188"/>
      <c r="BB643" s="188"/>
      <c r="BC643" s="188"/>
      <c r="BD643" s="188"/>
      <c r="BE643" s="188"/>
      <c r="BF643" s="188"/>
    </row>
    <row r="644" spans="1:58">
      <c r="A644" s="188"/>
      <c r="B644" s="189"/>
      <c r="C644" s="188"/>
      <c r="D644" s="188"/>
      <c r="E644" s="188"/>
      <c r="F644" s="188"/>
      <c r="G644" s="188"/>
      <c r="H644" s="190"/>
      <c r="I644" s="190"/>
      <c r="J644" s="190"/>
      <c r="K644" s="189"/>
      <c r="L644" s="190"/>
      <c r="M644" s="190"/>
      <c r="N644" s="190"/>
      <c r="O644" s="190"/>
      <c r="P644" s="188"/>
      <c r="Q644" s="190"/>
      <c r="R644" s="188"/>
      <c r="S644" s="188"/>
      <c r="T644" s="191"/>
      <c r="U644" s="191"/>
      <c r="V644" s="191"/>
      <c r="W644" s="189"/>
      <c r="X644" s="191"/>
      <c r="Y644" s="191"/>
      <c r="Z644" s="191"/>
      <c r="AA644" s="189"/>
      <c r="AB644" s="191"/>
      <c r="AC644" s="191"/>
      <c r="AD644" s="191"/>
      <c r="AE644" s="191"/>
      <c r="AF644" s="191"/>
      <c r="AG644" s="191"/>
      <c r="AH644" s="188"/>
      <c r="AI644" s="191"/>
      <c r="AJ644" s="188"/>
      <c r="AK644" s="188"/>
      <c r="AL644" s="188"/>
      <c r="AM644" s="188"/>
      <c r="AN644" s="188"/>
      <c r="AO644" s="189"/>
      <c r="AP644" s="188"/>
      <c r="AQ644" s="188"/>
      <c r="AR644" s="188"/>
      <c r="AS644" s="188"/>
      <c r="AT644" s="188"/>
      <c r="AU644" s="188"/>
      <c r="AV644" s="188"/>
      <c r="AW644" s="188"/>
      <c r="AX644" s="188"/>
      <c r="AY644" s="188"/>
      <c r="AZ644" s="188"/>
      <c r="BA644" s="188"/>
      <c r="BB644" s="188"/>
      <c r="BC644" s="188"/>
      <c r="BD644" s="188"/>
      <c r="BE644" s="188"/>
      <c r="BF644" s="188"/>
    </row>
    <row r="645" spans="1:58">
      <c r="A645" s="188"/>
      <c r="B645" s="189"/>
      <c r="C645" s="188"/>
      <c r="D645" s="188"/>
      <c r="E645" s="188"/>
      <c r="F645" s="188"/>
      <c r="G645" s="188"/>
      <c r="H645" s="190"/>
      <c r="I645" s="190"/>
      <c r="J645" s="190"/>
      <c r="K645" s="189"/>
      <c r="L645" s="190"/>
      <c r="M645" s="190"/>
      <c r="N645" s="190"/>
      <c r="O645" s="190"/>
      <c r="P645" s="188"/>
      <c r="Q645" s="190"/>
      <c r="R645" s="188"/>
      <c r="S645" s="188"/>
      <c r="T645" s="191"/>
      <c r="U645" s="191"/>
      <c r="V645" s="191"/>
      <c r="W645" s="189"/>
      <c r="X645" s="191"/>
      <c r="Y645" s="191"/>
      <c r="Z645" s="191"/>
      <c r="AA645" s="189"/>
      <c r="AB645" s="191"/>
      <c r="AC645" s="191"/>
      <c r="AD645" s="191"/>
      <c r="AE645" s="191"/>
      <c r="AF645" s="191"/>
      <c r="AG645" s="191"/>
      <c r="AH645" s="188"/>
      <c r="AI645" s="191"/>
      <c r="AJ645" s="188"/>
      <c r="AK645" s="188"/>
      <c r="AL645" s="188"/>
      <c r="AM645" s="188"/>
      <c r="AN645" s="188"/>
      <c r="AO645" s="189"/>
      <c r="AP645" s="188"/>
      <c r="AQ645" s="188"/>
      <c r="AR645" s="188"/>
      <c r="AS645" s="188"/>
      <c r="AT645" s="188"/>
      <c r="AU645" s="188"/>
      <c r="AV645" s="188"/>
      <c r="AW645" s="188"/>
      <c r="AX645" s="188"/>
      <c r="AY645" s="188"/>
      <c r="AZ645" s="188"/>
      <c r="BA645" s="188"/>
      <c r="BB645" s="188"/>
      <c r="BC645" s="188"/>
      <c r="BD645" s="188"/>
      <c r="BE645" s="188"/>
      <c r="BF645" s="188"/>
    </row>
    <row r="646" spans="1:58">
      <c r="A646" s="188"/>
      <c r="B646" s="189"/>
      <c r="C646" s="188"/>
      <c r="D646" s="188"/>
      <c r="E646" s="188"/>
      <c r="F646" s="188"/>
      <c r="G646" s="188"/>
      <c r="H646" s="190"/>
      <c r="I646" s="190"/>
      <c r="J646" s="190"/>
      <c r="K646" s="189"/>
      <c r="L646" s="190"/>
      <c r="M646" s="190"/>
      <c r="N646" s="190"/>
      <c r="O646" s="190"/>
      <c r="P646" s="188"/>
      <c r="Q646" s="190"/>
      <c r="R646" s="188"/>
      <c r="S646" s="188"/>
      <c r="T646" s="191"/>
      <c r="U646" s="191"/>
      <c r="V646" s="191"/>
      <c r="W646" s="189"/>
      <c r="X646" s="191"/>
      <c r="Y646" s="191"/>
      <c r="Z646" s="191"/>
      <c r="AA646" s="189"/>
      <c r="AB646" s="191"/>
      <c r="AC646" s="191"/>
      <c r="AD646" s="191"/>
      <c r="AE646" s="191"/>
      <c r="AF646" s="191"/>
      <c r="AG646" s="191"/>
      <c r="AH646" s="188"/>
      <c r="AI646" s="191"/>
      <c r="AJ646" s="188"/>
      <c r="AK646" s="188"/>
      <c r="AL646" s="188"/>
      <c r="AM646" s="188"/>
      <c r="AN646" s="188"/>
      <c r="AO646" s="189"/>
      <c r="AP646" s="188"/>
      <c r="AQ646" s="188"/>
      <c r="AR646" s="188"/>
      <c r="AS646" s="188"/>
      <c r="AT646" s="188"/>
      <c r="AU646" s="188"/>
      <c r="AV646" s="188"/>
      <c r="AW646" s="188"/>
      <c r="AX646" s="188"/>
      <c r="AY646" s="188"/>
      <c r="AZ646" s="188"/>
      <c r="BA646" s="188"/>
      <c r="BB646" s="188"/>
      <c r="BC646" s="188"/>
      <c r="BD646" s="188"/>
      <c r="BE646" s="188"/>
      <c r="BF646" s="188"/>
    </row>
    <row r="647" spans="1:58">
      <c r="A647" s="188"/>
      <c r="B647" s="189"/>
      <c r="C647" s="188"/>
      <c r="D647" s="188"/>
      <c r="E647" s="188"/>
      <c r="F647" s="188"/>
      <c r="G647" s="188"/>
      <c r="H647" s="190"/>
      <c r="I647" s="190"/>
      <c r="J647" s="190"/>
      <c r="K647" s="189"/>
      <c r="L647" s="190"/>
      <c r="M647" s="190"/>
      <c r="N647" s="190"/>
      <c r="O647" s="190"/>
      <c r="P647" s="188"/>
      <c r="Q647" s="190"/>
      <c r="R647" s="188"/>
      <c r="S647" s="188"/>
      <c r="T647" s="191"/>
      <c r="U647" s="191"/>
      <c r="V647" s="191"/>
      <c r="W647" s="189"/>
      <c r="X647" s="191"/>
      <c r="Y647" s="191"/>
      <c r="Z647" s="191"/>
      <c r="AA647" s="189"/>
      <c r="AB647" s="191"/>
      <c r="AC647" s="191"/>
      <c r="AD647" s="191"/>
      <c r="AE647" s="191"/>
      <c r="AF647" s="191"/>
      <c r="AG647" s="191"/>
      <c r="AH647" s="188"/>
      <c r="AI647" s="191"/>
      <c r="AJ647" s="188"/>
      <c r="AK647" s="188"/>
      <c r="AL647" s="188"/>
      <c r="AM647" s="188"/>
      <c r="AN647" s="188"/>
      <c r="AO647" s="189"/>
      <c r="AP647" s="188"/>
      <c r="AQ647" s="188"/>
      <c r="AR647" s="188"/>
      <c r="AS647" s="188"/>
      <c r="AT647" s="188"/>
      <c r="AU647" s="188"/>
      <c r="AV647" s="188"/>
      <c r="AW647" s="188"/>
      <c r="AX647" s="188"/>
      <c r="AY647" s="188"/>
      <c r="AZ647" s="188"/>
      <c r="BA647" s="188"/>
      <c r="BB647" s="188"/>
      <c r="BC647" s="188"/>
      <c r="BD647" s="188"/>
      <c r="BE647" s="188"/>
      <c r="BF647" s="188"/>
    </row>
    <row r="648" spans="1:58">
      <c r="A648" s="188"/>
      <c r="B648" s="189"/>
      <c r="C648" s="188"/>
      <c r="D648" s="188"/>
      <c r="E648" s="188"/>
      <c r="F648" s="188"/>
      <c r="G648" s="188"/>
      <c r="H648" s="190"/>
      <c r="I648" s="190"/>
      <c r="J648" s="190"/>
      <c r="K648" s="189"/>
      <c r="L648" s="190"/>
      <c r="M648" s="190"/>
      <c r="N648" s="190"/>
      <c r="O648" s="190"/>
      <c r="P648" s="188"/>
      <c r="Q648" s="190"/>
      <c r="R648" s="188"/>
      <c r="S648" s="188"/>
      <c r="T648" s="191"/>
      <c r="U648" s="191"/>
      <c r="V648" s="191"/>
      <c r="W648" s="189"/>
      <c r="X648" s="191"/>
      <c r="Y648" s="191"/>
      <c r="Z648" s="191"/>
      <c r="AA648" s="189"/>
      <c r="AB648" s="191"/>
      <c r="AC648" s="191"/>
      <c r="AD648" s="191"/>
      <c r="AE648" s="191"/>
      <c r="AF648" s="191"/>
      <c r="AG648" s="191"/>
      <c r="AH648" s="188"/>
      <c r="AI648" s="191"/>
      <c r="AJ648" s="188"/>
      <c r="AK648" s="188"/>
      <c r="AL648" s="188"/>
      <c r="AM648" s="188"/>
      <c r="AN648" s="188"/>
      <c r="AO648" s="189"/>
      <c r="AP648" s="188"/>
      <c r="AQ648" s="188"/>
      <c r="AR648" s="188"/>
      <c r="AS648" s="188"/>
      <c r="AT648" s="188"/>
      <c r="AU648" s="188"/>
      <c r="AV648" s="188"/>
      <c r="AW648" s="188"/>
      <c r="AX648" s="188"/>
      <c r="AY648" s="188"/>
      <c r="AZ648" s="188"/>
      <c r="BA648" s="188"/>
      <c r="BB648" s="188"/>
      <c r="BC648" s="188"/>
      <c r="BD648" s="188"/>
      <c r="BE648" s="188"/>
      <c r="BF648" s="188"/>
    </row>
    <row r="649" spans="1:58">
      <c r="A649" s="188"/>
      <c r="B649" s="189"/>
      <c r="C649" s="188"/>
      <c r="D649" s="188"/>
      <c r="E649" s="188"/>
      <c r="F649" s="188"/>
      <c r="G649" s="188"/>
      <c r="H649" s="190"/>
      <c r="I649" s="190"/>
      <c r="J649" s="190"/>
      <c r="K649" s="189"/>
      <c r="L649" s="190"/>
      <c r="M649" s="190"/>
      <c r="N649" s="190"/>
      <c r="O649" s="190"/>
      <c r="P649" s="188"/>
      <c r="Q649" s="190"/>
      <c r="R649" s="188"/>
      <c r="S649" s="188"/>
      <c r="T649" s="191"/>
      <c r="U649" s="191"/>
      <c r="V649" s="191"/>
      <c r="W649" s="189"/>
      <c r="X649" s="191"/>
      <c r="Y649" s="191"/>
      <c r="Z649" s="191"/>
      <c r="AA649" s="189"/>
      <c r="AB649" s="191"/>
      <c r="AC649" s="191"/>
      <c r="AD649" s="191"/>
      <c r="AE649" s="191"/>
      <c r="AF649" s="191"/>
      <c r="AG649" s="191"/>
      <c r="AH649" s="188"/>
      <c r="AI649" s="191"/>
      <c r="AJ649" s="188"/>
      <c r="AK649" s="188"/>
      <c r="AL649" s="188"/>
      <c r="AM649" s="188"/>
      <c r="AN649" s="188"/>
      <c r="AO649" s="189"/>
      <c r="AP649" s="188"/>
      <c r="AQ649" s="188"/>
      <c r="AR649" s="188"/>
      <c r="AS649" s="188"/>
      <c r="AT649" s="188"/>
      <c r="AU649" s="188"/>
      <c r="AV649" s="188"/>
      <c r="AW649" s="188"/>
      <c r="AX649" s="188"/>
      <c r="AY649" s="188"/>
      <c r="AZ649" s="188"/>
      <c r="BA649" s="188"/>
      <c r="BB649" s="188"/>
      <c r="BC649" s="188"/>
      <c r="BD649" s="188"/>
      <c r="BE649" s="188"/>
      <c r="BF649" s="188"/>
    </row>
    <row r="650" spans="1:58">
      <c r="A650" s="188"/>
      <c r="B650" s="189"/>
      <c r="C650" s="188"/>
      <c r="D650" s="188"/>
      <c r="E650" s="188"/>
      <c r="F650" s="188"/>
      <c r="G650" s="188"/>
      <c r="H650" s="190"/>
      <c r="I650" s="190"/>
      <c r="J650" s="190"/>
      <c r="K650" s="189"/>
      <c r="L650" s="190"/>
      <c r="M650" s="190"/>
      <c r="N650" s="190"/>
      <c r="O650" s="190"/>
      <c r="P650" s="188"/>
      <c r="Q650" s="190"/>
      <c r="R650" s="188"/>
      <c r="S650" s="188"/>
      <c r="T650" s="191"/>
      <c r="U650" s="191"/>
      <c r="V650" s="191"/>
      <c r="W650" s="189"/>
      <c r="X650" s="191"/>
      <c r="Y650" s="191"/>
      <c r="Z650" s="191"/>
      <c r="AA650" s="189"/>
      <c r="AB650" s="191"/>
      <c r="AC650" s="191"/>
      <c r="AD650" s="191"/>
      <c r="AE650" s="191"/>
      <c r="AF650" s="191"/>
      <c r="AG650" s="191"/>
      <c r="AH650" s="188"/>
      <c r="AI650" s="191"/>
      <c r="AJ650" s="188"/>
      <c r="AK650" s="188"/>
      <c r="AL650" s="188"/>
      <c r="AM650" s="188"/>
      <c r="AN650" s="188"/>
      <c r="AO650" s="189"/>
      <c r="AP650" s="188"/>
      <c r="AQ650" s="188"/>
      <c r="AR650" s="188"/>
      <c r="AS650" s="188"/>
      <c r="AT650" s="188"/>
      <c r="AU650" s="188"/>
      <c r="AV650" s="188"/>
      <c r="AW650" s="188"/>
      <c r="AX650" s="188"/>
      <c r="AY650" s="188"/>
      <c r="AZ650" s="188"/>
      <c r="BA650" s="188"/>
      <c r="BB650" s="188"/>
      <c r="BC650" s="188"/>
      <c r="BD650" s="188"/>
      <c r="BE650" s="188"/>
      <c r="BF650" s="188"/>
    </row>
    <row r="651" spans="1:58">
      <c r="A651" s="188"/>
      <c r="B651" s="189"/>
      <c r="C651" s="188"/>
      <c r="D651" s="188"/>
      <c r="E651" s="188"/>
      <c r="F651" s="188"/>
      <c r="G651" s="188"/>
      <c r="H651" s="190"/>
      <c r="I651" s="190"/>
      <c r="J651" s="190"/>
      <c r="K651" s="189"/>
      <c r="L651" s="190"/>
      <c r="M651" s="190"/>
      <c r="N651" s="190"/>
      <c r="O651" s="190"/>
      <c r="P651" s="188"/>
      <c r="Q651" s="190"/>
      <c r="R651" s="188"/>
      <c r="S651" s="188"/>
      <c r="T651" s="191"/>
      <c r="U651" s="191"/>
      <c r="V651" s="191"/>
      <c r="W651" s="189"/>
      <c r="X651" s="191"/>
      <c r="Y651" s="191"/>
      <c r="Z651" s="191"/>
      <c r="AA651" s="189"/>
      <c r="AB651" s="191"/>
      <c r="AC651" s="191"/>
      <c r="AD651" s="191"/>
      <c r="AE651" s="191"/>
      <c r="AF651" s="191"/>
      <c r="AG651" s="191"/>
      <c r="AH651" s="188"/>
      <c r="AI651" s="191"/>
      <c r="AJ651" s="188"/>
      <c r="AK651" s="188"/>
      <c r="AL651" s="188"/>
      <c r="AM651" s="188"/>
      <c r="AN651" s="188"/>
      <c r="AO651" s="189"/>
      <c r="AP651" s="188"/>
      <c r="AQ651" s="188"/>
      <c r="AR651" s="188"/>
      <c r="AS651" s="188"/>
      <c r="AT651" s="188"/>
      <c r="AU651" s="188"/>
      <c r="AV651" s="188"/>
      <c r="AW651" s="188"/>
      <c r="AX651" s="188"/>
      <c r="AY651" s="188"/>
      <c r="AZ651" s="188"/>
      <c r="BA651" s="188"/>
      <c r="BB651" s="188"/>
      <c r="BC651" s="188"/>
      <c r="BD651" s="188"/>
      <c r="BE651" s="188"/>
      <c r="BF651" s="188"/>
    </row>
    <row r="652" spans="1:58">
      <c r="A652" s="188"/>
      <c r="B652" s="189"/>
      <c r="C652" s="188"/>
      <c r="D652" s="188"/>
      <c r="E652" s="188"/>
      <c r="F652" s="188"/>
      <c r="G652" s="188"/>
      <c r="H652" s="190"/>
      <c r="I652" s="190"/>
      <c r="J652" s="190"/>
      <c r="K652" s="189"/>
      <c r="L652" s="190"/>
      <c r="M652" s="190"/>
      <c r="N652" s="190"/>
      <c r="O652" s="190"/>
      <c r="P652" s="188"/>
      <c r="Q652" s="190"/>
      <c r="R652" s="188"/>
      <c r="S652" s="188"/>
      <c r="T652" s="191"/>
      <c r="U652" s="191"/>
      <c r="V652" s="191"/>
      <c r="W652" s="189"/>
      <c r="X652" s="191"/>
      <c r="Y652" s="191"/>
      <c r="Z652" s="191"/>
      <c r="AA652" s="189"/>
      <c r="AB652" s="191"/>
      <c r="AC652" s="191"/>
      <c r="AD652" s="191"/>
      <c r="AE652" s="191"/>
      <c r="AF652" s="191"/>
      <c r="AG652" s="191"/>
      <c r="AH652" s="188"/>
      <c r="AI652" s="191"/>
      <c r="AJ652" s="188"/>
      <c r="AK652" s="188"/>
      <c r="AL652" s="188"/>
      <c r="AM652" s="188"/>
      <c r="AN652" s="188"/>
      <c r="AO652" s="189"/>
      <c r="AP652" s="188"/>
      <c r="AQ652" s="188"/>
      <c r="AR652" s="188"/>
      <c r="AS652" s="188"/>
      <c r="AT652" s="188"/>
      <c r="AU652" s="188"/>
      <c r="AV652" s="188"/>
      <c r="AW652" s="188"/>
      <c r="AX652" s="188"/>
      <c r="AY652" s="188"/>
      <c r="AZ652" s="188"/>
      <c r="BA652" s="188"/>
      <c r="BB652" s="188"/>
      <c r="BC652" s="188"/>
      <c r="BD652" s="188"/>
      <c r="BE652" s="188"/>
      <c r="BF652" s="188"/>
    </row>
    <row r="653" spans="1:58">
      <c r="A653" s="188"/>
      <c r="B653" s="189"/>
      <c r="C653" s="188"/>
      <c r="D653" s="188"/>
      <c r="E653" s="188"/>
      <c r="F653" s="188"/>
      <c r="G653" s="188"/>
      <c r="H653" s="190"/>
      <c r="I653" s="190"/>
      <c r="J653" s="190"/>
      <c r="K653" s="189"/>
      <c r="L653" s="190"/>
      <c r="M653" s="190"/>
      <c r="N653" s="190"/>
      <c r="O653" s="190"/>
      <c r="P653" s="188"/>
      <c r="Q653" s="190"/>
      <c r="R653" s="188"/>
      <c r="S653" s="188"/>
      <c r="T653" s="191"/>
      <c r="U653" s="191"/>
      <c r="V653" s="191"/>
      <c r="W653" s="189"/>
      <c r="X653" s="191"/>
      <c r="Y653" s="191"/>
      <c r="Z653" s="191"/>
      <c r="AA653" s="189"/>
      <c r="AB653" s="191"/>
      <c r="AC653" s="191"/>
      <c r="AD653" s="191"/>
      <c r="AE653" s="191"/>
      <c r="AF653" s="191"/>
      <c r="AG653" s="191"/>
      <c r="AH653" s="188"/>
      <c r="AI653" s="191"/>
      <c r="AJ653" s="188"/>
      <c r="AK653" s="188"/>
      <c r="AL653" s="188"/>
      <c r="AM653" s="188"/>
      <c r="AN653" s="188"/>
      <c r="AO653" s="189"/>
      <c r="AP653" s="188"/>
      <c r="AQ653" s="188"/>
      <c r="AR653" s="188"/>
      <c r="AS653" s="188"/>
      <c r="AT653" s="188"/>
      <c r="AU653" s="188"/>
      <c r="AV653" s="188"/>
      <c r="AW653" s="188"/>
      <c r="AX653" s="188"/>
      <c r="AY653" s="188"/>
      <c r="AZ653" s="188"/>
      <c r="BA653" s="188"/>
      <c r="BB653" s="188"/>
      <c r="BC653" s="188"/>
      <c r="BD653" s="188"/>
      <c r="BE653" s="188"/>
      <c r="BF653" s="188"/>
    </row>
    <row r="654" spans="1:58">
      <c r="A654" s="188"/>
      <c r="B654" s="189"/>
      <c r="C654" s="188"/>
      <c r="D654" s="188"/>
      <c r="E654" s="188"/>
      <c r="F654" s="188"/>
      <c r="G654" s="188"/>
      <c r="H654" s="190"/>
      <c r="I654" s="190"/>
      <c r="J654" s="190"/>
      <c r="K654" s="189"/>
      <c r="L654" s="190"/>
      <c r="M654" s="190"/>
      <c r="N654" s="190"/>
      <c r="O654" s="190"/>
      <c r="P654" s="188"/>
      <c r="Q654" s="190"/>
      <c r="R654" s="188"/>
      <c r="S654" s="188"/>
      <c r="T654" s="191"/>
      <c r="U654" s="191"/>
      <c r="V654" s="191"/>
      <c r="W654" s="189"/>
      <c r="X654" s="191"/>
      <c r="Y654" s="191"/>
      <c r="Z654" s="191"/>
      <c r="AA654" s="189"/>
      <c r="AB654" s="191"/>
      <c r="AC654" s="191"/>
      <c r="AD654" s="191"/>
      <c r="AE654" s="191"/>
      <c r="AF654" s="191"/>
      <c r="AG654" s="191"/>
      <c r="AH654" s="188"/>
      <c r="AI654" s="191"/>
      <c r="AJ654" s="188"/>
      <c r="AK654" s="188"/>
      <c r="AL654" s="188"/>
      <c r="AM654" s="188"/>
      <c r="AN654" s="188"/>
      <c r="AO654" s="189"/>
      <c r="AP654" s="188"/>
      <c r="AQ654" s="188"/>
      <c r="AR654" s="188"/>
      <c r="AS654" s="188"/>
      <c r="AT654" s="188"/>
      <c r="AU654" s="188"/>
      <c r="AV654" s="188"/>
      <c r="AW654" s="188"/>
      <c r="AX654" s="188"/>
      <c r="AY654" s="188"/>
      <c r="AZ654" s="188"/>
      <c r="BA654" s="188"/>
      <c r="BB654" s="188"/>
      <c r="BC654" s="188"/>
      <c r="BD654" s="188"/>
      <c r="BE654" s="188"/>
      <c r="BF654" s="188"/>
    </row>
    <row r="655" spans="1:58">
      <c r="A655" s="188"/>
      <c r="B655" s="189"/>
      <c r="C655" s="188"/>
      <c r="D655" s="188"/>
      <c r="E655" s="188"/>
      <c r="F655" s="188"/>
      <c r="G655" s="188"/>
      <c r="H655" s="190"/>
      <c r="I655" s="190"/>
      <c r="J655" s="190"/>
      <c r="K655" s="189"/>
      <c r="L655" s="190"/>
      <c r="M655" s="190"/>
      <c r="N655" s="190"/>
      <c r="O655" s="190"/>
      <c r="P655" s="188"/>
      <c r="Q655" s="190"/>
      <c r="R655" s="188"/>
      <c r="S655" s="188"/>
      <c r="T655" s="191"/>
      <c r="U655" s="191"/>
      <c r="V655" s="191"/>
      <c r="W655" s="189"/>
      <c r="X655" s="191"/>
      <c r="Y655" s="191"/>
      <c r="Z655" s="191"/>
      <c r="AA655" s="189"/>
      <c r="AB655" s="191"/>
      <c r="AC655" s="191"/>
      <c r="AD655" s="191"/>
      <c r="AE655" s="191"/>
      <c r="AF655" s="191"/>
      <c r="AG655" s="191"/>
      <c r="AH655" s="188"/>
      <c r="AI655" s="191"/>
      <c r="AJ655" s="188"/>
      <c r="AK655" s="188"/>
      <c r="AL655" s="188"/>
      <c r="AM655" s="188"/>
      <c r="AN655" s="188"/>
      <c r="AO655" s="189"/>
      <c r="AP655" s="188"/>
      <c r="AQ655" s="188"/>
      <c r="AR655" s="188"/>
      <c r="AS655" s="188"/>
      <c r="AT655" s="188"/>
      <c r="AU655" s="188"/>
      <c r="AV655" s="188"/>
      <c r="AW655" s="188"/>
      <c r="AX655" s="188"/>
      <c r="AY655" s="188"/>
      <c r="AZ655" s="188"/>
      <c r="BA655" s="188"/>
      <c r="BB655" s="188"/>
      <c r="BC655" s="188"/>
      <c r="BD655" s="188"/>
      <c r="BE655" s="188"/>
      <c r="BF655" s="188"/>
    </row>
    <row r="656" spans="1:58">
      <c r="A656" s="188"/>
      <c r="B656" s="189"/>
      <c r="C656" s="188"/>
      <c r="D656" s="188"/>
      <c r="E656" s="188"/>
      <c r="F656" s="188"/>
      <c r="G656" s="188"/>
      <c r="H656" s="190"/>
      <c r="I656" s="190"/>
      <c r="J656" s="190"/>
      <c r="K656" s="189"/>
      <c r="L656" s="190"/>
      <c r="M656" s="190"/>
      <c r="N656" s="190"/>
      <c r="O656" s="190"/>
      <c r="P656" s="188"/>
      <c r="Q656" s="190"/>
      <c r="R656" s="188"/>
      <c r="S656" s="188"/>
      <c r="T656" s="191"/>
      <c r="U656" s="191"/>
      <c r="V656" s="191"/>
      <c r="W656" s="189"/>
      <c r="X656" s="191"/>
      <c r="Y656" s="191"/>
      <c r="Z656" s="191"/>
      <c r="AA656" s="189"/>
      <c r="AB656" s="191"/>
      <c r="AC656" s="191"/>
      <c r="AD656" s="191"/>
      <c r="AE656" s="191"/>
      <c r="AF656" s="191"/>
      <c r="AG656" s="191"/>
      <c r="AH656" s="188"/>
      <c r="AI656" s="191"/>
      <c r="AJ656" s="188"/>
      <c r="AK656" s="188"/>
      <c r="AL656" s="188"/>
      <c r="AM656" s="188"/>
      <c r="AN656" s="188"/>
      <c r="AO656" s="189"/>
      <c r="AP656" s="188"/>
      <c r="AQ656" s="188"/>
      <c r="AR656" s="188"/>
      <c r="AS656" s="188"/>
      <c r="AT656" s="188"/>
      <c r="AU656" s="188"/>
      <c r="AV656" s="188"/>
      <c r="AW656" s="188"/>
      <c r="AX656" s="188"/>
      <c r="AY656" s="188"/>
      <c r="AZ656" s="188"/>
      <c r="BA656" s="188"/>
      <c r="BB656" s="188"/>
      <c r="BC656" s="188"/>
      <c r="BD656" s="188"/>
      <c r="BE656" s="188"/>
      <c r="BF656" s="188"/>
    </row>
    <row r="657" spans="1:58">
      <c r="A657" s="188"/>
      <c r="B657" s="189"/>
      <c r="C657" s="188"/>
      <c r="D657" s="188"/>
      <c r="E657" s="188"/>
      <c r="F657" s="188"/>
      <c r="G657" s="188"/>
      <c r="H657" s="190"/>
      <c r="I657" s="190"/>
      <c r="J657" s="190"/>
      <c r="K657" s="189"/>
      <c r="L657" s="190"/>
      <c r="M657" s="190"/>
      <c r="N657" s="190"/>
      <c r="O657" s="190"/>
      <c r="P657" s="188"/>
      <c r="Q657" s="190"/>
      <c r="R657" s="188"/>
      <c r="S657" s="188"/>
      <c r="T657" s="191"/>
      <c r="U657" s="191"/>
      <c r="V657" s="191"/>
      <c r="W657" s="189"/>
      <c r="X657" s="191"/>
      <c r="Y657" s="191"/>
      <c r="Z657" s="191"/>
      <c r="AA657" s="189"/>
      <c r="AB657" s="191"/>
      <c r="AC657" s="191"/>
      <c r="AD657" s="191"/>
      <c r="AE657" s="191"/>
      <c r="AF657" s="191"/>
      <c r="AG657" s="191"/>
      <c r="AH657" s="188"/>
      <c r="AI657" s="191"/>
      <c r="AJ657" s="188"/>
      <c r="AK657" s="188"/>
      <c r="AL657" s="188"/>
      <c r="AM657" s="188"/>
      <c r="AN657" s="188"/>
      <c r="AO657" s="189"/>
      <c r="AP657" s="188"/>
      <c r="AQ657" s="188"/>
      <c r="AR657" s="188"/>
      <c r="AS657" s="188"/>
      <c r="AT657" s="188"/>
      <c r="AU657" s="188"/>
      <c r="AV657" s="188"/>
      <c r="AW657" s="188"/>
      <c r="AX657" s="188"/>
      <c r="AY657" s="188"/>
      <c r="AZ657" s="188"/>
      <c r="BA657" s="188"/>
      <c r="BB657" s="188"/>
      <c r="BC657" s="188"/>
      <c r="BD657" s="188"/>
      <c r="BE657" s="188"/>
      <c r="BF657" s="188"/>
    </row>
    <row r="658" spans="1:58">
      <c r="A658" s="188"/>
      <c r="B658" s="189"/>
      <c r="C658" s="188"/>
      <c r="D658" s="188"/>
      <c r="E658" s="188"/>
      <c r="F658" s="188"/>
      <c r="G658" s="188"/>
      <c r="H658" s="190"/>
      <c r="I658" s="190"/>
      <c r="J658" s="190"/>
      <c r="K658" s="189"/>
      <c r="L658" s="190"/>
      <c r="M658" s="190"/>
      <c r="N658" s="190"/>
      <c r="O658" s="190"/>
      <c r="P658" s="188"/>
      <c r="Q658" s="190"/>
      <c r="R658" s="188"/>
      <c r="S658" s="188"/>
      <c r="T658" s="191"/>
      <c r="U658" s="191"/>
      <c r="V658" s="191"/>
      <c r="W658" s="189"/>
      <c r="X658" s="191"/>
      <c r="Y658" s="191"/>
      <c r="Z658" s="191"/>
      <c r="AA658" s="189"/>
      <c r="AB658" s="191"/>
      <c r="AC658" s="191"/>
      <c r="AD658" s="191"/>
      <c r="AE658" s="191"/>
      <c r="AF658" s="191"/>
      <c r="AG658" s="191"/>
      <c r="AH658" s="188"/>
      <c r="AI658" s="191"/>
      <c r="AJ658" s="188"/>
      <c r="AK658" s="188"/>
      <c r="AL658" s="188"/>
      <c r="AM658" s="188"/>
      <c r="AN658" s="188"/>
      <c r="AO658" s="189"/>
      <c r="AP658" s="188"/>
      <c r="AQ658" s="188"/>
      <c r="AR658" s="188"/>
      <c r="AS658" s="188"/>
      <c r="AT658" s="188"/>
      <c r="AU658" s="188"/>
      <c r="AV658" s="188"/>
      <c r="AW658" s="188"/>
      <c r="AX658" s="188"/>
      <c r="AY658" s="188"/>
      <c r="AZ658" s="188"/>
      <c r="BA658" s="188"/>
      <c r="BB658" s="188"/>
      <c r="BC658" s="188"/>
      <c r="BD658" s="188"/>
      <c r="BE658" s="188"/>
      <c r="BF658" s="188"/>
    </row>
    <row r="659" spans="1:58">
      <c r="A659" s="188"/>
      <c r="B659" s="189"/>
      <c r="C659" s="188"/>
      <c r="D659" s="188"/>
      <c r="E659" s="188"/>
      <c r="F659" s="188"/>
      <c r="G659" s="188"/>
      <c r="H659" s="190"/>
      <c r="I659" s="190"/>
      <c r="J659" s="190"/>
      <c r="K659" s="189"/>
      <c r="L659" s="190"/>
      <c r="M659" s="190"/>
      <c r="N659" s="190"/>
      <c r="O659" s="190"/>
      <c r="P659" s="188"/>
      <c r="Q659" s="190"/>
      <c r="R659" s="188"/>
      <c r="S659" s="188"/>
      <c r="T659" s="191"/>
      <c r="U659" s="191"/>
      <c r="V659" s="191"/>
      <c r="W659" s="189"/>
      <c r="X659" s="191"/>
      <c r="Y659" s="191"/>
      <c r="Z659" s="191"/>
      <c r="AA659" s="189"/>
      <c r="AB659" s="191"/>
      <c r="AC659" s="191"/>
      <c r="AD659" s="191"/>
      <c r="AE659" s="191"/>
      <c r="AF659" s="191"/>
      <c r="AG659" s="191"/>
      <c r="AH659" s="188"/>
      <c r="AI659" s="191"/>
      <c r="AJ659" s="188"/>
      <c r="AK659" s="188"/>
      <c r="AL659" s="188"/>
      <c r="AM659" s="188"/>
      <c r="AN659" s="188"/>
      <c r="AO659" s="189"/>
      <c r="AP659" s="188"/>
      <c r="AQ659" s="188"/>
      <c r="AR659" s="188"/>
      <c r="AS659" s="188"/>
      <c r="AT659" s="188"/>
      <c r="AU659" s="188"/>
      <c r="AV659" s="188"/>
      <c r="AW659" s="188"/>
      <c r="AX659" s="188"/>
      <c r="AY659" s="188"/>
      <c r="AZ659" s="188"/>
      <c r="BA659" s="188"/>
      <c r="BB659" s="188"/>
      <c r="BC659" s="188"/>
      <c r="BD659" s="188"/>
      <c r="BE659" s="188"/>
      <c r="BF659" s="188"/>
    </row>
    <row r="660" spans="1:58">
      <c r="A660" s="188"/>
      <c r="B660" s="189"/>
      <c r="C660" s="188"/>
      <c r="D660" s="188"/>
      <c r="E660" s="188"/>
      <c r="F660" s="188"/>
      <c r="G660" s="188"/>
      <c r="H660" s="190"/>
      <c r="I660" s="190"/>
      <c r="J660" s="190"/>
      <c r="K660" s="189"/>
      <c r="L660" s="190"/>
      <c r="M660" s="190"/>
      <c r="N660" s="190"/>
      <c r="O660" s="190"/>
      <c r="P660" s="188"/>
      <c r="Q660" s="190"/>
      <c r="R660" s="188"/>
      <c r="S660" s="188"/>
      <c r="T660" s="191"/>
      <c r="U660" s="191"/>
      <c r="V660" s="191"/>
      <c r="W660" s="189"/>
      <c r="X660" s="191"/>
      <c r="Y660" s="191"/>
      <c r="Z660" s="191"/>
      <c r="AA660" s="189"/>
      <c r="AB660" s="191"/>
      <c r="AC660" s="191"/>
      <c r="AD660" s="191"/>
      <c r="AE660" s="191"/>
      <c r="AF660" s="191"/>
      <c r="AG660" s="191"/>
      <c r="AH660" s="188"/>
      <c r="AI660" s="191"/>
      <c r="AJ660" s="188"/>
      <c r="AK660" s="188"/>
      <c r="AL660" s="188"/>
      <c r="AM660" s="188"/>
      <c r="AN660" s="188"/>
      <c r="AO660" s="189"/>
      <c r="AP660" s="188"/>
      <c r="AQ660" s="188"/>
      <c r="AR660" s="188"/>
      <c r="AS660" s="188"/>
      <c r="AT660" s="188"/>
      <c r="AU660" s="188"/>
      <c r="AV660" s="188"/>
      <c r="AW660" s="188"/>
      <c r="AX660" s="188"/>
      <c r="AY660" s="188"/>
      <c r="AZ660" s="188"/>
      <c r="BA660" s="188"/>
      <c r="BB660" s="188"/>
      <c r="BC660" s="188"/>
      <c r="BD660" s="188"/>
      <c r="BE660" s="188"/>
      <c r="BF660" s="188"/>
    </row>
    <row r="661" spans="1:58">
      <c r="A661" s="188"/>
      <c r="B661" s="189"/>
      <c r="C661" s="188"/>
      <c r="D661" s="188"/>
      <c r="E661" s="188"/>
      <c r="F661" s="188"/>
      <c r="G661" s="188"/>
      <c r="H661" s="190"/>
      <c r="I661" s="190"/>
      <c r="J661" s="190"/>
      <c r="K661" s="189"/>
      <c r="L661" s="190"/>
      <c r="M661" s="190"/>
      <c r="N661" s="190"/>
      <c r="O661" s="190"/>
      <c r="P661" s="188"/>
      <c r="Q661" s="190"/>
      <c r="R661" s="188"/>
      <c r="S661" s="188"/>
      <c r="T661" s="191"/>
      <c r="U661" s="191"/>
      <c r="V661" s="191"/>
      <c r="W661" s="189"/>
      <c r="X661" s="191"/>
      <c r="Y661" s="191"/>
      <c r="Z661" s="191"/>
      <c r="AA661" s="189"/>
      <c r="AB661" s="191"/>
      <c r="AC661" s="191"/>
      <c r="AD661" s="191"/>
      <c r="AE661" s="191"/>
      <c r="AF661" s="191"/>
      <c r="AG661" s="191"/>
      <c r="AH661" s="188"/>
      <c r="AI661" s="191"/>
      <c r="AJ661" s="188"/>
      <c r="AK661" s="188"/>
      <c r="AL661" s="188"/>
      <c r="AM661" s="188"/>
      <c r="AN661" s="188"/>
      <c r="AO661" s="189"/>
      <c r="AP661" s="188"/>
      <c r="AQ661" s="188"/>
      <c r="AR661" s="188"/>
      <c r="AS661" s="188"/>
      <c r="AT661" s="188"/>
      <c r="AU661" s="188"/>
      <c r="AV661" s="188"/>
      <c r="AW661" s="188"/>
      <c r="AX661" s="188"/>
      <c r="AY661" s="188"/>
      <c r="AZ661" s="188"/>
      <c r="BA661" s="188"/>
      <c r="BB661" s="188"/>
      <c r="BC661" s="188"/>
      <c r="BD661" s="188"/>
      <c r="BE661" s="188"/>
      <c r="BF661" s="188"/>
    </row>
    <row r="662" spans="1:58">
      <c r="A662" s="188"/>
      <c r="B662" s="189"/>
      <c r="C662" s="188"/>
      <c r="D662" s="188"/>
      <c r="E662" s="188"/>
      <c r="F662" s="188"/>
      <c r="G662" s="188"/>
      <c r="H662" s="190"/>
      <c r="I662" s="190"/>
      <c r="J662" s="190"/>
      <c r="K662" s="189"/>
      <c r="L662" s="190"/>
      <c r="M662" s="190"/>
      <c r="N662" s="190"/>
      <c r="O662" s="190"/>
      <c r="P662" s="188"/>
      <c r="Q662" s="190"/>
      <c r="R662" s="188"/>
      <c r="S662" s="188"/>
      <c r="T662" s="191"/>
      <c r="U662" s="191"/>
      <c r="V662" s="191"/>
      <c r="W662" s="189"/>
      <c r="X662" s="191"/>
      <c r="Y662" s="191"/>
      <c r="Z662" s="191"/>
      <c r="AA662" s="189"/>
      <c r="AB662" s="191"/>
      <c r="AC662" s="191"/>
      <c r="AD662" s="191"/>
      <c r="AE662" s="191"/>
      <c r="AF662" s="191"/>
      <c r="AG662" s="191"/>
      <c r="AH662" s="188"/>
      <c r="AI662" s="191"/>
      <c r="AJ662" s="188"/>
      <c r="AK662" s="188"/>
      <c r="AL662" s="188"/>
      <c r="AM662" s="188"/>
      <c r="AN662" s="188"/>
      <c r="AO662" s="189"/>
      <c r="AP662" s="188"/>
      <c r="AQ662" s="188"/>
      <c r="AR662" s="188"/>
      <c r="AS662" s="188"/>
      <c r="AT662" s="188"/>
      <c r="AU662" s="188"/>
      <c r="AV662" s="188"/>
      <c r="AW662" s="188"/>
      <c r="AX662" s="188"/>
      <c r="AY662" s="188"/>
      <c r="AZ662" s="188"/>
      <c r="BA662" s="188"/>
      <c r="BB662" s="188"/>
      <c r="BC662" s="188"/>
      <c r="BD662" s="188"/>
      <c r="BE662" s="188"/>
      <c r="BF662" s="188"/>
    </row>
    <row r="663" spans="1:58">
      <c r="A663" s="188"/>
      <c r="B663" s="189"/>
      <c r="C663" s="188"/>
      <c r="D663" s="188"/>
      <c r="E663" s="188"/>
      <c r="F663" s="188"/>
      <c r="G663" s="188"/>
      <c r="H663" s="190"/>
      <c r="I663" s="190"/>
      <c r="J663" s="190"/>
      <c r="K663" s="189"/>
      <c r="L663" s="190"/>
      <c r="M663" s="190"/>
      <c r="N663" s="190"/>
      <c r="O663" s="190"/>
      <c r="P663" s="188"/>
      <c r="Q663" s="190"/>
      <c r="R663" s="188"/>
      <c r="S663" s="188"/>
      <c r="T663" s="191"/>
      <c r="U663" s="191"/>
      <c r="V663" s="191"/>
      <c r="W663" s="189"/>
      <c r="X663" s="191"/>
      <c r="Y663" s="191"/>
      <c r="Z663" s="191"/>
      <c r="AA663" s="189"/>
      <c r="AB663" s="191"/>
      <c r="AC663" s="191"/>
      <c r="AD663" s="191"/>
      <c r="AE663" s="191"/>
      <c r="AF663" s="191"/>
      <c r="AG663" s="191"/>
      <c r="AH663" s="188"/>
      <c r="AI663" s="191"/>
      <c r="AJ663" s="188"/>
      <c r="AK663" s="188"/>
      <c r="AL663" s="188"/>
      <c r="AM663" s="188"/>
      <c r="AN663" s="188"/>
      <c r="AO663" s="189"/>
      <c r="AP663" s="188"/>
      <c r="AQ663" s="188"/>
      <c r="AR663" s="188"/>
      <c r="AS663" s="188"/>
      <c r="AT663" s="188"/>
      <c r="AU663" s="188"/>
      <c r="AV663" s="188"/>
      <c r="AW663" s="188"/>
      <c r="AX663" s="188"/>
      <c r="AY663" s="188"/>
      <c r="AZ663" s="188"/>
      <c r="BA663" s="188"/>
      <c r="BB663" s="188"/>
      <c r="BC663" s="188"/>
      <c r="BD663" s="188"/>
      <c r="BE663" s="188"/>
      <c r="BF663" s="188"/>
    </row>
    <row r="664" spans="1:58">
      <c r="A664" s="188"/>
      <c r="B664" s="189"/>
      <c r="C664" s="188"/>
      <c r="D664" s="188"/>
      <c r="E664" s="188"/>
      <c r="F664" s="188"/>
      <c r="G664" s="188"/>
      <c r="H664" s="190"/>
      <c r="I664" s="190"/>
      <c r="J664" s="190"/>
      <c r="K664" s="189"/>
      <c r="L664" s="190"/>
      <c r="M664" s="190"/>
      <c r="N664" s="190"/>
      <c r="O664" s="190"/>
      <c r="P664" s="188"/>
      <c r="Q664" s="190"/>
      <c r="R664" s="188"/>
      <c r="S664" s="188"/>
      <c r="T664" s="191"/>
      <c r="U664" s="191"/>
      <c r="V664" s="191"/>
      <c r="W664" s="189"/>
      <c r="X664" s="191"/>
      <c r="Y664" s="191"/>
      <c r="Z664" s="191"/>
      <c r="AA664" s="189"/>
      <c r="AB664" s="191"/>
      <c r="AC664" s="191"/>
      <c r="AD664" s="191"/>
      <c r="AE664" s="191"/>
      <c r="AF664" s="191"/>
      <c r="AG664" s="191"/>
      <c r="AH664" s="188"/>
      <c r="AI664" s="191"/>
      <c r="AJ664" s="188"/>
      <c r="AK664" s="188"/>
      <c r="AL664" s="188"/>
      <c r="AM664" s="188"/>
      <c r="AN664" s="188"/>
      <c r="AO664" s="189"/>
      <c r="AP664" s="188"/>
      <c r="AQ664" s="188"/>
      <c r="AR664" s="188"/>
      <c r="AS664" s="188"/>
      <c r="AT664" s="188"/>
      <c r="AU664" s="188"/>
      <c r="AV664" s="188"/>
      <c r="AW664" s="188"/>
      <c r="AX664" s="188"/>
      <c r="AY664" s="188"/>
      <c r="AZ664" s="188"/>
      <c r="BA664" s="188"/>
      <c r="BB664" s="188"/>
      <c r="BC664" s="188"/>
      <c r="BD664" s="188"/>
      <c r="BE664" s="188"/>
      <c r="BF664" s="188"/>
    </row>
    <row r="665" spans="1:58">
      <c r="A665" s="188"/>
      <c r="B665" s="189"/>
      <c r="C665" s="188"/>
      <c r="D665" s="188"/>
      <c r="E665" s="188"/>
      <c r="F665" s="188"/>
      <c r="G665" s="188"/>
      <c r="H665" s="190"/>
      <c r="I665" s="190"/>
      <c r="J665" s="190"/>
      <c r="K665" s="189"/>
      <c r="L665" s="190"/>
      <c r="M665" s="190"/>
      <c r="N665" s="190"/>
      <c r="O665" s="190"/>
      <c r="P665" s="188"/>
      <c r="Q665" s="190"/>
      <c r="R665" s="188"/>
      <c r="S665" s="188"/>
      <c r="T665" s="191"/>
      <c r="U665" s="191"/>
      <c r="V665" s="191"/>
      <c r="W665" s="189"/>
      <c r="X665" s="191"/>
      <c r="Y665" s="191"/>
      <c r="Z665" s="191"/>
      <c r="AA665" s="189"/>
      <c r="AB665" s="191"/>
      <c r="AC665" s="191"/>
      <c r="AD665" s="191"/>
      <c r="AE665" s="191"/>
      <c r="AF665" s="191"/>
      <c r="AG665" s="191"/>
      <c r="AH665" s="188"/>
      <c r="AI665" s="191"/>
      <c r="AJ665" s="188"/>
      <c r="AK665" s="188"/>
      <c r="AL665" s="188"/>
      <c r="AM665" s="188"/>
      <c r="AN665" s="188"/>
      <c r="AO665" s="189"/>
      <c r="AP665" s="188"/>
      <c r="AQ665" s="188"/>
      <c r="AR665" s="188"/>
      <c r="AS665" s="188"/>
      <c r="AT665" s="188"/>
      <c r="AU665" s="188"/>
      <c r="AV665" s="188"/>
      <c r="AW665" s="188"/>
      <c r="AX665" s="188"/>
      <c r="AY665" s="188"/>
      <c r="AZ665" s="188"/>
      <c r="BA665" s="188"/>
      <c r="BB665" s="188"/>
      <c r="BC665" s="188"/>
      <c r="BD665" s="188"/>
      <c r="BE665" s="188"/>
      <c r="BF665" s="188"/>
    </row>
    <row r="666" spans="1:58">
      <c r="A666" s="188"/>
      <c r="B666" s="189"/>
      <c r="C666" s="188"/>
      <c r="D666" s="188"/>
      <c r="E666" s="188"/>
      <c r="F666" s="188"/>
      <c r="G666" s="188"/>
      <c r="H666" s="190"/>
      <c r="I666" s="190"/>
      <c r="J666" s="190"/>
      <c r="K666" s="189"/>
      <c r="L666" s="190"/>
      <c r="M666" s="190"/>
      <c r="N666" s="190"/>
      <c r="O666" s="190"/>
      <c r="P666" s="188"/>
      <c r="Q666" s="190"/>
      <c r="R666" s="188"/>
      <c r="S666" s="188"/>
      <c r="T666" s="191"/>
      <c r="U666" s="191"/>
      <c r="V666" s="191"/>
      <c r="W666" s="189"/>
      <c r="X666" s="191"/>
      <c r="Y666" s="191"/>
      <c r="Z666" s="191"/>
      <c r="AA666" s="189"/>
      <c r="AB666" s="191"/>
      <c r="AC666" s="191"/>
      <c r="AD666" s="191"/>
      <c r="AE666" s="191"/>
      <c r="AF666" s="191"/>
      <c r="AG666" s="191"/>
      <c r="AH666" s="188"/>
      <c r="AI666" s="191"/>
      <c r="AJ666" s="188"/>
      <c r="AK666" s="188"/>
      <c r="AL666" s="188"/>
      <c r="AM666" s="188"/>
      <c r="AN666" s="188"/>
      <c r="AO666" s="189"/>
      <c r="AP666" s="188"/>
      <c r="AQ666" s="188"/>
      <c r="AR666" s="188"/>
      <c r="AS666" s="188"/>
      <c r="AT666" s="188"/>
      <c r="AU666" s="188"/>
      <c r="AV666" s="188"/>
      <c r="AW666" s="188"/>
      <c r="AX666" s="188"/>
      <c r="AY666" s="188"/>
      <c r="AZ666" s="188"/>
      <c r="BA666" s="188"/>
      <c r="BB666" s="188"/>
      <c r="BC666" s="188"/>
      <c r="BD666" s="188"/>
      <c r="BE666" s="188"/>
      <c r="BF666" s="188"/>
    </row>
    <row r="667" spans="1:58">
      <c r="A667" s="188"/>
      <c r="B667" s="189"/>
      <c r="C667" s="188"/>
      <c r="D667" s="188"/>
      <c r="E667" s="188"/>
      <c r="F667" s="188"/>
      <c r="G667" s="188"/>
      <c r="H667" s="190"/>
      <c r="I667" s="190"/>
      <c r="J667" s="190"/>
      <c r="K667" s="189"/>
      <c r="L667" s="190"/>
      <c r="M667" s="190"/>
      <c r="N667" s="190"/>
      <c r="O667" s="190"/>
      <c r="P667" s="188"/>
      <c r="Q667" s="190"/>
      <c r="R667" s="188"/>
      <c r="S667" s="188"/>
      <c r="T667" s="191"/>
      <c r="U667" s="191"/>
      <c r="V667" s="191"/>
      <c r="W667" s="189"/>
      <c r="X667" s="191"/>
      <c r="Y667" s="191"/>
      <c r="Z667" s="191"/>
      <c r="AA667" s="189"/>
      <c r="AB667" s="191"/>
      <c r="AC667" s="191"/>
      <c r="AD667" s="191"/>
      <c r="AE667" s="191"/>
      <c r="AF667" s="191"/>
      <c r="AG667" s="191"/>
      <c r="AH667" s="188"/>
      <c r="AI667" s="191"/>
      <c r="AJ667" s="188"/>
      <c r="AK667" s="188"/>
      <c r="AL667" s="188"/>
      <c r="AM667" s="188"/>
      <c r="AN667" s="188"/>
      <c r="AO667" s="189"/>
      <c r="AP667" s="188"/>
      <c r="AQ667" s="188"/>
      <c r="AR667" s="188"/>
      <c r="AS667" s="188"/>
      <c r="AT667" s="188"/>
      <c r="AU667" s="188"/>
      <c r="AV667" s="188"/>
      <c r="AW667" s="188"/>
      <c r="AX667" s="188"/>
      <c r="AY667" s="188"/>
      <c r="AZ667" s="188"/>
      <c r="BA667" s="188"/>
      <c r="BB667" s="188"/>
      <c r="BC667" s="188"/>
      <c r="BD667" s="188"/>
      <c r="BE667" s="188"/>
      <c r="BF667" s="188"/>
    </row>
    <row r="668" spans="1:58">
      <c r="A668" s="188"/>
      <c r="B668" s="189"/>
      <c r="C668" s="188"/>
      <c r="D668" s="188"/>
      <c r="E668" s="188"/>
      <c r="F668" s="188"/>
      <c r="G668" s="188"/>
      <c r="H668" s="190"/>
      <c r="I668" s="190"/>
      <c r="J668" s="190"/>
      <c r="K668" s="189"/>
      <c r="L668" s="190"/>
      <c r="M668" s="190"/>
      <c r="N668" s="190"/>
      <c r="O668" s="190"/>
      <c r="P668" s="188"/>
      <c r="Q668" s="190"/>
      <c r="R668" s="188"/>
      <c r="S668" s="188"/>
      <c r="T668" s="191"/>
      <c r="U668" s="191"/>
      <c r="V668" s="191"/>
      <c r="W668" s="189"/>
      <c r="X668" s="191"/>
      <c r="Y668" s="191"/>
      <c r="Z668" s="191"/>
      <c r="AA668" s="189"/>
      <c r="AB668" s="191"/>
      <c r="AC668" s="191"/>
      <c r="AD668" s="191"/>
      <c r="AE668" s="191"/>
      <c r="AF668" s="191"/>
      <c r="AG668" s="191"/>
      <c r="AH668" s="188"/>
      <c r="AI668" s="191"/>
      <c r="AJ668" s="188"/>
      <c r="AK668" s="188"/>
      <c r="AL668" s="188"/>
      <c r="AM668" s="188"/>
      <c r="AN668" s="188"/>
      <c r="AO668" s="189"/>
      <c r="AP668" s="188"/>
      <c r="AQ668" s="188"/>
      <c r="AR668" s="188"/>
      <c r="AS668" s="188"/>
      <c r="AT668" s="188"/>
      <c r="AU668" s="188"/>
      <c r="AV668" s="188"/>
      <c r="AW668" s="188"/>
      <c r="AX668" s="188"/>
      <c r="AY668" s="188"/>
      <c r="AZ668" s="188"/>
      <c r="BA668" s="188"/>
      <c r="BB668" s="188"/>
      <c r="BC668" s="188"/>
      <c r="BD668" s="188"/>
      <c r="BE668" s="188"/>
      <c r="BF668" s="188"/>
    </row>
    <row r="669" spans="1:58">
      <c r="A669" s="188"/>
      <c r="B669" s="189"/>
      <c r="C669" s="188"/>
      <c r="D669" s="188"/>
      <c r="E669" s="188"/>
      <c r="F669" s="188"/>
      <c r="G669" s="188"/>
      <c r="H669" s="190"/>
      <c r="I669" s="190"/>
      <c r="J669" s="190"/>
      <c r="K669" s="189"/>
      <c r="L669" s="190"/>
      <c r="M669" s="190"/>
      <c r="N669" s="190"/>
      <c r="O669" s="190"/>
      <c r="P669" s="188"/>
      <c r="Q669" s="190"/>
      <c r="R669" s="188"/>
      <c r="S669" s="188"/>
      <c r="T669" s="191"/>
      <c r="U669" s="191"/>
      <c r="V669" s="191"/>
      <c r="W669" s="189"/>
      <c r="X669" s="191"/>
      <c r="Y669" s="191"/>
      <c r="Z669" s="191"/>
      <c r="AA669" s="189"/>
      <c r="AB669" s="191"/>
      <c r="AC669" s="191"/>
      <c r="AD669" s="191"/>
      <c r="AE669" s="191"/>
      <c r="AF669" s="191"/>
      <c r="AG669" s="191"/>
      <c r="AH669" s="188"/>
      <c r="AI669" s="191"/>
      <c r="AJ669" s="188"/>
      <c r="AK669" s="188"/>
      <c r="AL669" s="188"/>
      <c r="AM669" s="188"/>
      <c r="AN669" s="188"/>
      <c r="AO669" s="189"/>
      <c r="AP669" s="188"/>
      <c r="AQ669" s="188"/>
      <c r="AR669" s="188"/>
      <c r="AS669" s="188"/>
      <c r="AT669" s="188"/>
      <c r="AU669" s="188"/>
      <c r="AV669" s="188"/>
      <c r="AW669" s="188"/>
      <c r="AX669" s="188"/>
      <c r="AY669" s="188"/>
      <c r="AZ669" s="188"/>
      <c r="BA669" s="188"/>
      <c r="BB669" s="188"/>
      <c r="BC669" s="188"/>
      <c r="BD669" s="188"/>
      <c r="BE669" s="188"/>
      <c r="BF669" s="188"/>
    </row>
    <row r="670" spans="1:58">
      <c r="A670" s="188"/>
      <c r="B670" s="189"/>
      <c r="C670" s="188"/>
      <c r="D670" s="188"/>
      <c r="E670" s="188"/>
      <c r="F670" s="188"/>
      <c r="G670" s="188"/>
      <c r="H670" s="190"/>
      <c r="I670" s="190"/>
      <c r="J670" s="190"/>
      <c r="K670" s="189"/>
      <c r="L670" s="190"/>
      <c r="M670" s="190"/>
      <c r="N670" s="190"/>
      <c r="O670" s="190"/>
      <c r="P670" s="188"/>
      <c r="Q670" s="190"/>
      <c r="R670" s="188"/>
      <c r="S670" s="188"/>
      <c r="T670" s="191"/>
      <c r="U670" s="191"/>
      <c r="V670" s="191"/>
      <c r="W670" s="189"/>
      <c r="X670" s="191"/>
      <c r="Y670" s="191"/>
      <c r="Z670" s="191"/>
      <c r="AA670" s="189"/>
      <c r="AB670" s="191"/>
      <c r="AC670" s="191"/>
      <c r="AD670" s="191"/>
      <c r="AE670" s="191"/>
      <c r="AF670" s="191"/>
      <c r="AG670" s="191"/>
      <c r="AH670" s="188"/>
      <c r="AI670" s="191"/>
      <c r="AJ670" s="188"/>
      <c r="AK670" s="188"/>
      <c r="AL670" s="188"/>
      <c r="AM670" s="188"/>
      <c r="AN670" s="188"/>
      <c r="AO670" s="189"/>
      <c r="AP670" s="188"/>
      <c r="AQ670" s="188"/>
      <c r="AR670" s="188"/>
      <c r="AS670" s="188"/>
      <c r="AT670" s="188"/>
      <c r="AU670" s="188"/>
      <c r="AV670" s="188"/>
      <c r="AW670" s="188"/>
      <c r="AX670" s="188"/>
      <c r="AY670" s="188"/>
      <c r="AZ670" s="188"/>
      <c r="BA670" s="188"/>
      <c r="BB670" s="188"/>
      <c r="BC670" s="188"/>
      <c r="BD670" s="188"/>
      <c r="BE670" s="188"/>
      <c r="BF670" s="188"/>
    </row>
    <row r="671" spans="1:58">
      <c r="A671" s="188"/>
      <c r="B671" s="189"/>
      <c r="C671" s="188"/>
      <c r="D671" s="188"/>
      <c r="E671" s="188"/>
      <c r="F671" s="188"/>
      <c r="G671" s="188"/>
      <c r="H671" s="190"/>
      <c r="I671" s="190"/>
      <c r="J671" s="190"/>
      <c r="K671" s="189"/>
      <c r="L671" s="190"/>
      <c r="M671" s="190"/>
      <c r="N671" s="190"/>
      <c r="O671" s="190"/>
      <c r="P671" s="188"/>
      <c r="Q671" s="190"/>
      <c r="R671" s="188"/>
      <c r="S671" s="188"/>
      <c r="T671" s="191"/>
      <c r="U671" s="191"/>
      <c r="V671" s="191"/>
      <c r="W671" s="189"/>
      <c r="X671" s="191"/>
      <c r="Y671" s="191"/>
      <c r="Z671" s="191"/>
      <c r="AA671" s="189"/>
      <c r="AB671" s="191"/>
      <c r="AC671" s="191"/>
      <c r="AD671" s="191"/>
      <c r="AE671" s="191"/>
      <c r="AF671" s="191"/>
      <c r="AG671" s="191"/>
      <c r="AH671" s="188"/>
      <c r="AI671" s="191"/>
      <c r="AJ671" s="188"/>
      <c r="AK671" s="188"/>
      <c r="AL671" s="188"/>
      <c r="AM671" s="188"/>
      <c r="AN671" s="188"/>
      <c r="AO671" s="189"/>
      <c r="AP671" s="188"/>
      <c r="AQ671" s="188"/>
      <c r="AR671" s="188"/>
      <c r="AS671" s="188"/>
      <c r="AT671" s="188"/>
      <c r="AU671" s="188"/>
      <c r="AV671" s="188"/>
      <c r="AW671" s="188"/>
      <c r="AX671" s="188"/>
      <c r="AY671" s="188"/>
      <c r="AZ671" s="188"/>
      <c r="BA671" s="188"/>
      <c r="BB671" s="188"/>
      <c r="BC671" s="188"/>
      <c r="BD671" s="188"/>
      <c r="BE671" s="188"/>
      <c r="BF671" s="188"/>
    </row>
    <row r="672" spans="1:58">
      <c r="A672" s="188"/>
      <c r="B672" s="189"/>
      <c r="C672" s="188"/>
      <c r="D672" s="188"/>
      <c r="E672" s="188"/>
      <c r="F672" s="188"/>
      <c r="G672" s="188"/>
      <c r="H672" s="190"/>
      <c r="I672" s="190"/>
      <c r="J672" s="190"/>
      <c r="K672" s="189"/>
      <c r="L672" s="190"/>
      <c r="M672" s="190"/>
      <c r="N672" s="190"/>
      <c r="O672" s="190"/>
      <c r="P672" s="188"/>
      <c r="Q672" s="190"/>
      <c r="R672" s="188"/>
      <c r="S672" s="188"/>
      <c r="T672" s="191"/>
      <c r="U672" s="191"/>
      <c r="V672" s="191"/>
      <c r="W672" s="189"/>
      <c r="X672" s="191"/>
      <c r="Y672" s="191"/>
      <c r="Z672" s="191"/>
      <c r="AA672" s="189"/>
      <c r="AB672" s="191"/>
      <c r="AC672" s="191"/>
      <c r="AD672" s="191"/>
      <c r="AE672" s="191"/>
      <c r="AF672" s="191"/>
      <c r="AG672" s="191"/>
      <c r="AH672" s="188"/>
      <c r="AI672" s="191"/>
      <c r="AJ672" s="188"/>
      <c r="AK672" s="188"/>
      <c r="AL672" s="188"/>
      <c r="AM672" s="188"/>
      <c r="AN672" s="188"/>
      <c r="AO672" s="189"/>
      <c r="AP672" s="188"/>
      <c r="AQ672" s="188"/>
      <c r="AR672" s="188"/>
      <c r="AS672" s="188"/>
      <c r="AT672" s="188"/>
      <c r="AU672" s="188"/>
      <c r="AV672" s="188"/>
      <c r="AW672" s="188"/>
      <c r="AX672" s="188"/>
      <c r="AY672" s="188"/>
      <c r="AZ672" s="188"/>
      <c r="BA672" s="188"/>
      <c r="BB672" s="188"/>
      <c r="BC672" s="188"/>
      <c r="BD672" s="188"/>
      <c r="BE672" s="188"/>
      <c r="BF672" s="188"/>
    </row>
    <row r="673" spans="1:58">
      <c r="A673" s="188"/>
      <c r="B673" s="189"/>
      <c r="C673" s="188"/>
      <c r="D673" s="188"/>
      <c r="E673" s="188"/>
      <c r="F673" s="188"/>
      <c r="G673" s="188"/>
      <c r="H673" s="190"/>
      <c r="I673" s="190"/>
      <c r="J673" s="190"/>
      <c r="K673" s="189"/>
      <c r="L673" s="190"/>
      <c r="M673" s="190"/>
      <c r="N673" s="190"/>
      <c r="O673" s="190"/>
      <c r="P673" s="188"/>
      <c r="Q673" s="190"/>
      <c r="R673" s="188"/>
      <c r="S673" s="188"/>
      <c r="T673" s="191"/>
      <c r="U673" s="191"/>
      <c r="V673" s="191"/>
      <c r="W673" s="189"/>
      <c r="X673" s="191"/>
      <c r="Y673" s="191"/>
      <c r="Z673" s="191"/>
      <c r="AA673" s="189"/>
      <c r="AB673" s="191"/>
      <c r="AC673" s="191"/>
      <c r="AD673" s="191"/>
      <c r="AE673" s="191"/>
      <c r="AF673" s="191"/>
      <c r="AG673" s="191"/>
      <c r="AH673" s="188"/>
      <c r="AI673" s="191"/>
      <c r="AJ673" s="188"/>
      <c r="AK673" s="188"/>
      <c r="AL673" s="188"/>
      <c r="AM673" s="188"/>
      <c r="AN673" s="188"/>
      <c r="AO673" s="189"/>
      <c r="AP673" s="188"/>
      <c r="AQ673" s="188"/>
      <c r="AR673" s="188"/>
      <c r="AS673" s="188"/>
      <c r="AT673" s="188"/>
      <c r="AU673" s="188"/>
      <c r="AV673" s="188"/>
      <c r="AW673" s="188"/>
      <c r="AX673" s="188"/>
      <c r="AY673" s="188"/>
      <c r="AZ673" s="188"/>
      <c r="BA673" s="188"/>
      <c r="BB673" s="188"/>
      <c r="BC673" s="188"/>
      <c r="BD673" s="188"/>
      <c r="BE673" s="188"/>
      <c r="BF673" s="188"/>
    </row>
    <row r="674" spans="1:58">
      <c r="A674" s="188"/>
      <c r="B674" s="189"/>
      <c r="C674" s="188"/>
      <c r="D674" s="188"/>
      <c r="E674" s="188"/>
      <c r="F674" s="188"/>
      <c r="G674" s="188"/>
      <c r="H674" s="190"/>
      <c r="I674" s="190"/>
      <c r="J674" s="190"/>
      <c r="K674" s="189"/>
      <c r="L674" s="190"/>
      <c r="M674" s="190"/>
      <c r="N674" s="190"/>
      <c r="O674" s="190"/>
      <c r="P674" s="188"/>
      <c r="Q674" s="190"/>
      <c r="R674" s="188"/>
      <c r="S674" s="188"/>
      <c r="T674" s="191"/>
      <c r="U674" s="191"/>
      <c r="V674" s="191"/>
      <c r="W674" s="189"/>
      <c r="X674" s="191"/>
      <c r="Y674" s="191"/>
      <c r="Z674" s="191"/>
      <c r="AA674" s="189"/>
      <c r="AB674" s="191"/>
      <c r="AC674" s="191"/>
      <c r="AD674" s="191"/>
      <c r="AE674" s="191"/>
      <c r="AF674" s="191"/>
      <c r="AG674" s="191"/>
      <c r="AH674" s="188"/>
      <c r="AI674" s="191"/>
      <c r="AJ674" s="188"/>
      <c r="AK674" s="188"/>
      <c r="AL674" s="188"/>
      <c r="AM674" s="188"/>
      <c r="AN674" s="188"/>
      <c r="AO674" s="189"/>
      <c r="AP674" s="188"/>
      <c r="AQ674" s="188"/>
      <c r="AR674" s="188"/>
      <c r="AS674" s="188"/>
      <c r="AT674" s="188"/>
      <c r="AU674" s="188"/>
      <c r="AV674" s="188"/>
      <c r="AW674" s="188"/>
      <c r="AX674" s="188"/>
      <c r="AY674" s="188"/>
      <c r="AZ674" s="188"/>
      <c r="BA674" s="188"/>
      <c r="BB674" s="188"/>
      <c r="BC674" s="188"/>
      <c r="BD674" s="188"/>
      <c r="BE674" s="188"/>
      <c r="BF674" s="188"/>
    </row>
    <row r="675" spans="1:58">
      <c r="A675" s="188"/>
      <c r="B675" s="189"/>
      <c r="C675" s="188"/>
      <c r="D675" s="188"/>
      <c r="E675" s="188"/>
      <c r="F675" s="188"/>
      <c r="G675" s="188"/>
      <c r="H675" s="190"/>
      <c r="I675" s="190"/>
      <c r="J675" s="190"/>
      <c r="K675" s="189"/>
      <c r="L675" s="190"/>
      <c r="M675" s="190"/>
      <c r="N675" s="190"/>
      <c r="O675" s="190"/>
      <c r="P675" s="188"/>
      <c r="Q675" s="190"/>
      <c r="R675" s="188"/>
      <c r="S675" s="188"/>
      <c r="T675" s="191"/>
      <c r="U675" s="191"/>
      <c r="V675" s="191"/>
      <c r="W675" s="189"/>
      <c r="X675" s="191"/>
      <c r="Y675" s="191"/>
      <c r="Z675" s="191"/>
      <c r="AA675" s="189"/>
      <c r="AB675" s="191"/>
      <c r="AC675" s="191"/>
      <c r="AD675" s="191"/>
      <c r="AE675" s="191"/>
      <c r="AF675" s="191"/>
      <c r="AG675" s="191"/>
      <c r="AH675" s="188"/>
      <c r="AI675" s="191"/>
      <c r="AJ675" s="188"/>
      <c r="AK675" s="188"/>
      <c r="AL675" s="188"/>
      <c r="AM675" s="188"/>
      <c r="AN675" s="188"/>
      <c r="AO675" s="189"/>
      <c r="AP675" s="188"/>
      <c r="AQ675" s="188"/>
      <c r="AR675" s="188"/>
      <c r="AS675" s="188"/>
      <c r="AT675" s="188"/>
      <c r="AU675" s="188"/>
      <c r="AV675" s="188"/>
      <c r="AW675" s="188"/>
      <c r="AX675" s="188"/>
      <c r="AY675" s="188"/>
      <c r="AZ675" s="188"/>
      <c r="BA675" s="188"/>
      <c r="BB675" s="188"/>
      <c r="BC675" s="188"/>
      <c r="BD675" s="188"/>
      <c r="BE675" s="188"/>
      <c r="BF675" s="188"/>
    </row>
    <row r="676" spans="1:58">
      <c r="A676" s="188"/>
      <c r="B676" s="189"/>
      <c r="C676" s="188"/>
      <c r="D676" s="188"/>
      <c r="E676" s="188"/>
      <c r="F676" s="188"/>
      <c r="G676" s="188"/>
      <c r="H676" s="190"/>
      <c r="I676" s="190"/>
      <c r="J676" s="190"/>
      <c r="K676" s="189"/>
      <c r="L676" s="190"/>
      <c r="M676" s="190"/>
      <c r="N676" s="190"/>
      <c r="O676" s="190"/>
      <c r="P676" s="188"/>
      <c r="Q676" s="190"/>
      <c r="R676" s="188"/>
      <c r="S676" s="188"/>
      <c r="T676" s="191"/>
      <c r="U676" s="191"/>
      <c r="V676" s="191"/>
      <c r="W676" s="189"/>
      <c r="X676" s="191"/>
      <c r="Y676" s="191"/>
      <c r="Z676" s="191"/>
      <c r="AA676" s="189"/>
      <c r="AB676" s="191"/>
      <c r="AC676" s="191"/>
      <c r="AD676" s="191"/>
      <c r="AE676" s="191"/>
      <c r="AF676" s="191"/>
      <c r="AG676" s="191"/>
      <c r="AH676" s="188"/>
      <c r="AI676" s="191"/>
      <c r="AJ676" s="188"/>
      <c r="AK676" s="188"/>
      <c r="AL676" s="188"/>
      <c r="AM676" s="188"/>
      <c r="AN676" s="188"/>
      <c r="AO676" s="189"/>
      <c r="AP676" s="188"/>
      <c r="AQ676" s="188"/>
      <c r="AR676" s="188"/>
      <c r="AS676" s="188"/>
      <c r="AT676" s="188"/>
      <c r="AU676" s="188"/>
      <c r="AV676" s="188"/>
      <c r="AW676" s="188"/>
      <c r="AX676" s="188"/>
      <c r="AY676" s="188"/>
      <c r="AZ676" s="188"/>
      <c r="BA676" s="188"/>
      <c r="BB676" s="188"/>
      <c r="BC676" s="188"/>
      <c r="BD676" s="188"/>
      <c r="BE676" s="188"/>
      <c r="BF676" s="188"/>
    </row>
    <row r="677" spans="1:58">
      <c r="A677" s="188"/>
      <c r="B677" s="189"/>
      <c r="C677" s="188"/>
      <c r="D677" s="188"/>
      <c r="E677" s="188"/>
      <c r="F677" s="188"/>
      <c r="G677" s="188"/>
      <c r="H677" s="190"/>
      <c r="I677" s="190"/>
      <c r="J677" s="190"/>
      <c r="K677" s="189"/>
      <c r="L677" s="190"/>
      <c r="M677" s="190"/>
      <c r="N677" s="190"/>
      <c r="O677" s="190"/>
      <c r="P677" s="188"/>
      <c r="Q677" s="190"/>
      <c r="R677" s="188"/>
      <c r="S677" s="188"/>
      <c r="T677" s="191"/>
      <c r="U677" s="191"/>
      <c r="V677" s="191"/>
      <c r="W677" s="189"/>
      <c r="X677" s="191"/>
      <c r="Y677" s="191"/>
      <c r="Z677" s="191"/>
      <c r="AA677" s="189"/>
      <c r="AB677" s="191"/>
      <c r="AC677" s="191"/>
      <c r="AD677" s="191"/>
      <c r="AE677" s="191"/>
      <c r="AF677" s="191"/>
      <c r="AG677" s="191"/>
      <c r="AH677" s="188"/>
      <c r="AI677" s="191"/>
      <c r="AJ677" s="188"/>
      <c r="AK677" s="188"/>
      <c r="AL677" s="188"/>
      <c r="AM677" s="188"/>
      <c r="AN677" s="188"/>
      <c r="AO677" s="189"/>
      <c r="AP677" s="188"/>
      <c r="AQ677" s="188"/>
      <c r="AR677" s="188"/>
      <c r="AS677" s="188"/>
      <c r="AT677" s="188"/>
      <c r="AU677" s="188"/>
      <c r="AV677" s="188"/>
      <c r="AW677" s="188"/>
      <c r="AX677" s="188"/>
      <c r="AY677" s="188"/>
      <c r="AZ677" s="188"/>
      <c r="BA677" s="188"/>
      <c r="BB677" s="188"/>
      <c r="BC677" s="188"/>
      <c r="BD677" s="188"/>
      <c r="BE677" s="188"/>
      <c r="BF677" s="188"/>
    </row>
    <row r="678" spans="1:58">
      <c r="A678" s="188"/>
      <c r="B678" s="189"/>
      <c r="C678" s="188"/>
      <c r="D678" s="188"/>
      <c r="E678" s="188"/>
      <c r="F678" s="188"/>
      <c r="G678" s="188"/>
      <c r="H678" s="190"/>
      <c r="I678" s="190"/>
      <c r="J678" s="190"/>
      <c r="K678" s="189"/>
      <c r="L678" s="190"/>
      <c r="M678" s="190"/>
      <c r="N678" s="190"/>
      <c r="O678" s="190"/>
      <c r="P678" s="188"/>
      <c r="Q678" s="190"/>
      <c r="R678" s="188"/>
      <c r="S678" s="188"/>
      <c r="T678" s="191"/>
      <c r="U678" s="191"/>
      <c r="V678" s="191"/>
      <c r="W678" s="189"/>
      <c r="X678" s="191"/>
      <c r="Y678" s="191"/>
      <c r="Z678" s="191"/>
      <c r="AA678" s="189"/>
      <c r="AB678" s="191"/>
      <c r="AC678" s="191"/>
      <c r="AD678" s="191"/>
      <c r="AE678" s="191"/>
      <c r="AF678" s="191"/>
      <c r="AG678" s="191"/>
      <c r="AH678" s="188"/>
      <c r="AI678" s="191"/>
      <c r="AJ678" s="188"/>
      <c r="AK678" s="188"/>
      <c r="AL678" s="188"/>
      <c r="AM678" s="188"/>
      <c r="AN678" s="188"/>
      <c r="AO678" s="189"/>
      <c r="AP678" s="188"/>
      <c r="AQ678" s="188"/>
      <c r="AR678" s="188"/>
      <c r="AS678" s="188"/>
      <c r="AT678" s="188"/>
      <c r="AU678" s="188"/>
      <c r="AV678" s="188"/>
      <c r="AW678" s="188"/>
      <c r="AX678" s="188"/>
      <c r="AY678" s="188"/>
      <c r="AZ678" s="188"/>
      <c r="BA678" s="188"/>
      <c r="BB678" s="188"/>
      <c r="BC678" s="188"/>
      <c r="BD678" s="188"/>
      <c r="BE678" s="188"/>
      <c r="BF678" s="188"/>
    </row>
    <row r="679" spans="1:58">
      <c r="A679" s="188"/>
      <c r="B679" s="189"/>
      <c r="C679" s="188"/>
      <c r="D679" s="188"/>
      <c r="E679" s="188"/>
      <c r="F679" s="188"/>
      <c r="G679" s="188"/>
      <c r="H679" s="190"/>
      <c r="I679" s="190"/>
      <c r="J679" s="190"/>
      <c r="K679" s="189"/>
      <c r="L679" s="190"/>
      <c r="M679" s="190"/>
      <c r="N679" s="190"/>
      <c r="O679" s="190"/>
      <c r="P679" s="188"/>
      <c r="Q679" s="190"/>
      <c r="R679" s="188"/>
      <c r="S679" s="188"/>
      <c r="T679" s="191"/>
      <c r="U679" s="191"/>
      <c r="V679" s="191"/>
      <c r="W679" s="189"/>
      <c r="X679" s="191"/>
      <c r="Y679" s="191"/>
      <c r="Z679" s="191"/>
      <c r="AA679" s="189"/>
      <c r="AB679" s="191"/>
      <c r="AC679" s="191"/>
      <c r="AD679" s="191"/>
      <c r="AE679" s="191"/>
      <c r="AF679" s="191"/>
      <c r="AG679" s="191"/>
      <c r="AH679" s="188"/>
      <c r="AI679" s="191"/>
      <c r="AJ679" s="188"/>
      <c r="AK679" s="188"/>
      <c r="AL679" s="188"/>
      <c r="AM679" s="188"/>
      <c r="AN679" s="188"/>
      <c r="AO679" s="189"/>
      <c r="AP679" s="188"/>
      <c r="AQ679" s="188"/>
      <c r="AR679" s="188"/>
      <c r="AS679" s="188"/>
      <c r="AT679" s="188"/>
      <c r="AU679" s="188"/>
      <c r="AV679" s="188"/>
      <c r="AW679" s="188"/>
      <c r="AX679" s="188"/>
      <c r="AY679" s="188"/>
      <c r="AZ679" s="188"/>
      <c r="BA679" s="188"/>
      <c r="BB679" s="188"/>
      <c r="BC679" s="188"/>
      <c r="BD679" s="188"/>
      <c r="BE679" s="188"/>
      <c r="BF679" s="188"/>
    </row>
    <row r="680" spans="1:58">
      <c r="A680" s="188"/>
      <c r="B680" s="189"/>
      <c r="C680" s="188"/>
      <c r="D680" s="188"/>
      <c r="E680" s="188"/>
      <c r="F680" s="188"/>
      <c r="G680" s="188"/>
      <c r="H680" s="190"/>
      <c r="I680" s="190"/>
      <c r="J680" s="190"/>
      <c r="K680" s="189"/>
      <c r="L680" s="190"/>
      <c r="M680" s="190"/>
      <c r="N680" s="190"/>
      <c r="O680" s="190"/>
      <c r="P680" s="188"/>
      <c r="Q680" s="190"/>
      <c r="R680" s="188"/>
      <c r="S680" s="188"/>
      <c r="T680" s="191"/>
      <c r="U680" s="191"/>
      <c r="V680" s="191"/>
      <c r="W680" s="189"/>
      <c r="X680" s="191"/>
      <c r="Y680" s="191"/>
      <c r="Z680" s="191"/>
      <c r="AA680" s="189"/>
      <c r="AB680" s="191"/>
      <c r="AC680" s="191"/>
      <c r="AD680" s="191"/>
      <c r="AE680" s="191"/>
      <c r="AF680" s="191"/>
      <c r="AG680" s="191"/>
      <c r="AH680" s="188"/>
      <c r="AI680" s="191"/>
      <c r="AJ680" s="188"/>
      <c r="AK680" s="188"/>
      <c r="AL680" s="188"/>
      <c r="AM680" s="188"/>
      <c r="AN680" s="188"/>
      <c r="AO680" s="189"/>
      <c r="AP680" s="188"/>
      <c r="AQ680" s="188"/>
      <c r="AR680" s="188"/>
      <c r="AS680" s="188"/>
      <c r="AT680" s="188"/>
      <c r="AU680" s="188"/>
      <c r="AV680" s="188"/>
      <c r="AW680" s="188"/>
      <c r="AX680" s="188"/>
      <c r="AY680" s="188"/>
      <c r="AZ680" s="188"/>
      <c r="BA680" s="188"/>
      <c r="BB680" s="188"/>
      <c r="BC680" s="188"/>
      <c r="BD680" s="188"/>
      <c r="BE680" s="188"/>
      <c r="BF680" s="188"/>
    </row>
    <row r="681" spans="1:58">
      <c r="A681" s="188"/>
      <c r="B681" s="189"/>
      <c r="C681" s="188"/>
      <c r="D681" s="188"/>
      <c r="E681" s="188"/>
      <c r="F681" s="188"/>
      <c r="G681" s="188"/>
      <c r="H681" s="190"/>
      <c r="I681" s="190"/>
      <c r="J681" s="190"/>
      <c r="K681" s="189"/>
      <c r="L681" s="190"/>
      <c r="M681" s="190"/>
      <c r="N681" s="190"/>
      <c r="O681" s="190"/>
      <c r="P681" s="188"/>
      <c r="Q681" s="190"/>
      <c r="R681" s="188"/>
      <c r="S681" s="188"/>
      <c r="T681" s="191"/>
      <c r="U681" s="191"/>
      <c r="V681" s="191"/>
      <c r="W681" s="189"/>
      <c r="X681" s="191"/>
      <c r="Y681" s="191"/>
      <c r="Z681" s="191"/>
      <c r="AA681" s="189"/>
      <c r="AB681" s="191"/>
      <c r="AC681" s="191"/>
      <c r="AD681" s="191"/>
      <c r="AE681" s="191"/>
      <c r="AF681" s="191"/>
      <c r="AG681" s="191"/>
      <c r="AH681" s="188"/>
      <c r="AI681" s="191"/>
      <c r="AJ681" s="188"/>
      <c r="AK681" s="188"/>
      <c r="AL681" s="188"/>
      <c r="AM681" s="188"/>
      <c r="AN681" s="188"/>
      <c r="AO681" s="189"/>
      <c r="AP681" s="188"/>
      <c r="AQ681" s="188"/>
      <c r="AR681" s="188"/>
      <c r="AS681" s="188"/>
      <c r="AT681" s="188"/>
      <c r="AU681" s="188"/>
      <c r="AV681" s="188"/>
      <c r="AW681" s="188"/>
      <c r="AX681" s="188"/>
      <c r="AY681" s="188"/>
      <c r="AZ681" s="188"/>
      <c r="BA681" s="188"/>
      <c r="BB681" s="188"/>
      <c r="BC681" s="188"/>
      <c r="BD681" s="188"/>
      <c r="BE681" s="188"/>
      <c r="BF681" s="188"/>
    </row>
    <row r="682" spans="1:58">
      <c r="A682" s="188"/>
      <c r="B682" s="189"/>
      <c r="C682" s="188"/>
      <c r="D682" s="188"/>
      <c r="E682" s="188"/>
      <c r="F682" s="188"/>
      <c r="G682" s="188"/>
      <c r="H682" s="190"/>
      <c r="I682" s="190"/>
      <c r="J682" s="190"/>
      <c r="K682" s="189"/>
      <c r="L682" s="190"/>
      <c r="M682" s="190"/>
      <c r="N682" s="190"/>
      <c r="O682" s="190"/>
      <c r="P682" s="188"/>
      <c r="Q682" s="190"/>
      <c r="R682" s="188"/>
      <c r="S682" s="188"/>
      <c r="T682" s="191"/>
      <c r="U682" s="191"/>
      <c r="V682" s="191"/>
      <c r="W682" s="189"/>
      <c r="X682" s="191"/>
      <c r="Y682" s="191"/>
      <c r="Z682" s="191"/>
      <c r="AA682" s="189"/>
      <c r="AB682" s="191"/>
      <c r="AC682" s="191"/>
      <c r="AD682" s="191"/>
      <c r="AE682" s="191"/>
      <c r="AF682" s="191"/>
      <c r="AG682" s="191"/>
      <c r="AH682" s="188"/>
      <c r="AI682" s="191"/>
      <c r="AJ682" s="188"/>
      <c r="AK682" s="188"/>
      <c r="AL682" s="188"/>
      <c r="AM682" s="188"/>
      <c r="AN682" s="188"/>
      <c r="AO682" s="189"/>
      <c r="AP682" s="188"/>
      <c r="AQ682" s="188"/>
      <c r="AR682" s="188"/>
      <c r="AS682" s="188"/>
      <c r="AT682" s="188"/>
      <c r="AU682" s="188"/>
      <c r="AV682" s="188"/>
      <c r="AW682" s="188"/>
      <c r="AX682" s="188"/>
      <c r="AY682" s="188"/>
      <c r="AZ682" s="188"/>
      <c r="BA682" s="188"/>
      <c r="BB682" s="188"/>
      <c r="BC682" s="188"/>
      <c r="BD682" s="188"/>
      <c r="BE682" s="188"/>
      <c r="BF682" s="188"/>
    </row>
    <row r="683" spans="1:58">
      <c r="A683" s="188"/>
      <c r="B683" s="189"/>
      <c r="C683" s="188"/>
      <c r="D683" s="188"/>
      <c r="E683" s="188"/>
      <c r="F683" s="188"/>
      <c r="G683" s="188"/>
      <c r="H683" s="190"/>
      <c r="I683" s="190"/>
      <c r="J683" s="190"/>
      <c r="K683" s="189"/>
      <c r="L683" s="190"/>
      <c r="M683" s="190"/>
      <c r="N683" s="190"/>
      <c r="O683" s="190"/>
      <c r="P683" s="188"/>
      <c r="Q683" s="190"/>
      <c r="R683" s="188"/>
      <c r="S683" s="188"/>
      <c r="T683" s="191"/>
      <c r="U683" s="191"/>
      <c r="V683" s="191"/>
      <c r="W683" s="189"/>
      <c r="X683" s="191"/>
      <c r="Y683" s="191"/>
      <c r="Z683" s="191"/>
      <c r="AA683" s="189"/>
      <c r="AB683" s="191"/>
      <c r="AC683" s="191"/>
      <c r="AD683" s="191"/>
      <c r="AE683" s="191"/>
      <c r="AF683" s="191"/>
      <c r="AG683" s="191"/>
      <c r="AH683" s="188"/>
      <c r="AI683" s="191"/>
      <c r="AJ683" s="188"/>
      <c r="AK683" s="188"/>
      <c r="AL683" s="188"/>
      <c r="AM683" s="188"/>
      <c r="AN683" s="188"/>
      <c r="AO683" s="189"/>
      <c r="AP683" s="188"/>
      <c r="AQ683" s="188"/>
      <c r="AR683" s="188"/>
      <c r="AS683" s="188"/>
      <c r="AT683" s="188"/>
      <c r="AU683" s="188"/>
      <c r="AV683" s="188"/>
      <c r="AW683" s="188"/>
      <c r="AX683" s="188"/>
      <c r="AY683" s="188"/>
      <c r="AZ683" s="188"/>
      <c r="BA683" s="188"/>
      <c r="BB683" s="188"/>
      <c r="BC683" s="188"/>
      <c r="BD683" s="188"/>
      <c r="BE683" s="188"/>
      <c r="BF683" s="188"/>
    </row>
    <row r="684" spans="1:58">
      <c r="A684" s="188"/>
      <c r="B684" s="189"/>
      <c r="C684" s="188"/>
      <c r="D684" s="188"/>
      <c r="E684" s="188"/>
      <c r="F684" s="188"/>
      <c r="G684" s="188"/>
      <c r="H684" s="190"/>
      <c r="I684" s="190"/>
      <c r="J684" s="190"/>
      <c r="K684" s="189"/>
      <c r="L684" s="190"/>
      <c r="M684" s="190"/>
      <c r="N684" s="190"/>
      <c r="O684" s="190"/>
      <c r="P684" s="188"/>
      <c r="Q684" s="190"/>
      <c r="R684" s="188"/>
      <c r="S684" s="188"/>
      <c r="T684" s="191"/>
      <c r="U684" s="191"/>
      <c r="V684" s="191"/>
      <c r="W684" s="189"/>
      <c r="X684" s="191"/>
      <c r="Y684" s="191"/>
      <c r="Z684" s="191"/>
      <c r="AA684" s="189"/>
      <c r="AB684" s="191"/>
      <c r="AC684" s="191"/>
      <c r="AD684" s="191"/>
      <c r="AE684" s="191"/>
      <c r="AF684" s="191"/>
      <c r="AG684" s="191"/>
      <c r="AH684" s="188"/>
      <c r="AI684" s="191"/>
      <c r="AJ684" s="188"/>
      <c r="AK684" s="188"/>
      <c r="AL684" s="188"/>
      <c r="AM684" s="188"/>
      <c r="AN684" s="188"/>
      <c r="AO684" s="189"/>
      <c r="AP684" s="188"/>
      <c r="AQ684" s="188"/>
      <c r="AR684" s="188"/>
      <c r="AS684" s="188"/>
      <c r="AT684" s="188"/>
      <c r="AU684" s="188"/>
      <c r="AV684" s="188"/>
      <c r="AW684" s="188"/>
      <c r="AX684" s="188"/>
      <c r="AY684" s="188"/>
      <c r="AZ684" s="188"/>
      <c r="BA684" s="188"/>
      <c r="BB684" s="188"/>
      <c r="BC684" s="188"/>
      <c r="BD684" s="188"/>
      <c r="BE684" s="188"/>
      <c r="BF684" s="188"/>
    </row>
    <row r="685" spans="1:58">
      <c r="A685" s="188"/>
      <c r="B685" s="189"/>
      <c r="C685" s="188"/>
      <c r="D685" s="188"/>
      <c r="E685" s="188"/>
      <c r="F685" s="188"/>
      <c r="G685" s="188"/>
      <c r="H685" s="190"/>
      <c r="I685" s="190"/>
      <c r="J685" s="190"/>
      <c r="K685" s="189"/>
      <c r="L685" s="190"/>
      <c r="M685" s="190"/>
      <c r="N685" s="190"/>
      <c r="O685" s="190"/>
      <c r="P685" s="188"/>
      <c r="Q685" s="190"/>
      <c r="R685" s="188"/>
      <c r="S685" s="188"/>
      <c r="T685" s="191"/>
      <c r="U685" s="191"/>
      <c r="V685" s="191"/>
      <c r="W685" s="189"/>
      <c r="X685" s="191"/>
      <c r="Y685" s="191"/>
      <c r="Z685" s="191"/>
      <c r="AA685" s="189"/>
      <c r="AB685" s="191"/>
      <c r="AC685" s="191"/>
      <c r="AD685" s="191"/>
      <c r="AE685" s="191"/>
      <c r="AF685" s="191"/>
      <c r="AG685" s="191"/>
      <c r="AH685" s="188"/>
      <c r="AI685" s="191"/>
      <c r="AJ685" s="188"/>
      <c r="AK685" s="188"/>
      <c r="AL685" s="188"/>
      <c r="AM685" s="188"/>
      <c r="AN685" s="188"/>
      <c r="AO685" s="189"/>
      <c r="AP685" s="188"/>
      <c r="AQ685" s="188"/>
      <c r="AR685" s="188"/>
      <c r="AS685" s="188"/>
      <c r="AT685" s="188"/>
      <c r="AU685" s="188"/>
      <c r="AV685" s="188"/>
      <c r="AW685" s="188"/>
      <c r="AX685" s="188"/>
      <c r="AY685" s="188"/>
      <c r="AZ685" s="188"/>
      <c r="BA685" s="188"/>
      <c r="BB685" s="188"/>
      <c r="BC685" s="188"/>
      <c r="BD685" s="188"/>
      <c r="BE685" s="188"/>
      <c r="BF685" s="188"/>
    </row>
    <row r="686" spans="1:58">
      <c r="A686" s="188"/>
      <c r="B686" s="189"/>
      <c r="C686" s="188"/>
      <c r="D686" s="188"/>
      <c r="E686" s="188"/>
      <c r="F686" s="188"/>
      <c r="G686" s="188"/>
      <c r="H686" s="190"/>
      <c r="I686" s="190"/>
      <c r="J686" s="190"/>
      <c r="K686" s="189"/>
      <c r="L686" s="190"/>
      <c r="M686" s="190"/>
      <c r="N686" s="190"/>
      <c r="O686" s="190"/>
      <c r="P686" s="188"/>
      <c r="Q686" s="190"/>
      <c r="R686" s="188"/>
      <c r="S686" s="188"/>
      <c r="T686" s="191"/>
      <c r="U686" s="191"/>
      <c r="V686" s="191"/>
      <c r="W686" s="189"/>
      <c r="X686" s="191"/>
      <c r="Y686" s="191"/>
      <c r="Z686" s="191"/>
      <c r="AA686" s="189"/>
      <c r="AB686" s="191"/>
      <c r="AC686" s="191"/>
      <c r="AD686" s="191"/>
      <c r="AE686" s="191"/>
      <c r="AF686" s="191"/>
      <c r="AG686" s="191"/>
      <c r="AH686" s="188"/>
      <c r="AI686" s="191"/>
      <c r="AJ686" s="188"/>
      <c r="AK686" s="188"/>
      <c r="AL686" s="188"/>
      <c r="AM686" s="188"/>
      <c r="AN686" s="188"/>
      <c r="AO686" s="189"/>
      <c r="AP686" s="188"/>
      <c r="AQ686" s="188"/>
      <c r="AR686" s="188"/>
      <c r="AS686" s="188"/>
      <c r="AT686" s="188"/>
      <c r="AU686" s="188"/>
      <c r="AV686" s="188"/>
      <c r="AW686" s="188"/>
      <c r="AX686" s="188"/>
      <c r="AY686" s="188"/>
      <c r="AZ686" s="188"/>
      <c r="BA686" s="188"/>
      <c r="BB686" s="188"/>
      <c r="BC686" s="188"/>
      <c r="BD686" s="188"/>
      <c r="BE686" s="188"/>
      <c r="BF686" s="188"/>
    </row>
    <row r="687" spans="1:58">
      <c r="A687" s="188"/>
      <c r="B687" s="189"/>
      <c r="C687" s="188"/>
      <c r="D687" s="188"/>
      <c r="E687" s="188"/>
      <c r="F687" s="188"/>
      <c r="G687" s="188"/>
      <c r="H687" s="190"/>
      <c r="I687" s="190"/>
      <c r="J687" s="190"/>
      <c r="K687" s="189"/>
      <c r="L687" s="190"/>
      <c r="M687" s="190"/>
      <c r="N687" s="190"/>
      <c r="O687" s="190"/>
      <c r="P687" s="188"/>
      <c r="Q687" s="190"/>
      <c r="R687" s="188"/>
      <c r="S687" s="188"/>
      <c r="T687" s="191"/>
      <c r="U687" s="191"/>
      <c r="V687" s="191"/>
      <c r="W687" s="189"/>
      <c r="X687" s="191"/>
      <c r="Y687" s="191"/>
      <c r="Z687" s="191"/>
      <c r="AA687" s="189"/>
      <c r="AB687" s="191"/>
      <c r="AC687" s="191"/>
      <c r="AD687" s="191"/>
      <c r="AE687" s="191"/>
      <c r="AF687" s="191"/>
      <c r="AG687" s="191"/>
      <c r="AH687" s="188"/>
      <c r="AI687" s="191"/>
      <c r="AJ687" s="188"/>
      <c r="AK687" s="188"/>
      <c r="AL687" s="188"/>
      <c r="AM687" s="188"/>
      <c r="AN687" s="188"/>
      <c r="AO687" s="189"/>
      <c r="AP687" s="188"/>
      <c r="AQ687" s="188"/>
      <c r="AR687" s="188"/>
      <c r="AS687" s="188"/>
      <c r="AT687" s="188"/>
      <c r="AU687" s="188"/>
      <c r="AV687" s="188"/>
      <c r="AW687" s="188"/>
      <c r="AX687" s="188"/>
      <c r="AY687" s="188"/>
      <c r="AZ687" s="188"/>
      <c r="BA687" s="188"/>
      <c r="BB687" s="188"/>
      <c r="BC687" s="188"/>
      <c r="BD687" s="188"/>
      <c r="BE687" s="188"/>
      <c r="BF687" s="188"/>
    </row>
    <row r="688" spans="1:58">
      <c r="A688" s="188"/>
      <c r="B688" s="189"/>
      <c r="C688" s="188"/>
      <c r="D688" s="188"/>
      <c r="E688" s="188"/>
      <c r="F688" s="188"/>
      <c r="G688" s="188"/>
      <c r="H688" s="190"/>
      <c r="I688" s="190"/>
      <c r="J688" s="190"/>
      <c r="K688" s="189"/>
      <c r="L688" s="190"/>
      <c r="M688" s="190"/>
      <c r="N688" s="190"/>
      <c r="O688" s="190"/>
      <c r="P688" s="188"/>
      <c r="Q688" s="190"/>
      <c r="R688" s="188"/>
      <c r="S688" s="188"/>
      <c r="T688" s="191"/>
      <c r="U688" s="191"/>
      <c r="V688" s="191"/>
      <c r="W688" s="189"/>
      <c r="X688" s="191"/>
      <c r="Y688" s="191"/>
      <c r="Z688" s="191"/>
      <c r="AA688" s="189"/>
      <c r="AB688" s="191"/>
      <c r="AC688" s="191"/>
      <c r="AD688" s="191"/>
      <c r="AE688" s="191"/>
      <c r="AF688" s="191"/>
      <c r="AG688" s="191"/>
      <c r="AH688" s="188"/>
      <c r="AI688" s="191"/>
      <c r="AJ688" s="188"/>
      <c r="AK688" s="188"/>
      <c r="AL688" s="188"/>
      <c r="AM688" s="188"/>
      <c r="AN688" s="188"/>
      <c r="AO688" s="189"/>
      <c r="AP688" s="188"/>
      <c r="AQ688" s="188"/>
      <c r="AR688" s="188"/>
      <c r="AS688" s="188"/>
      <c r="AT688" s="188"/>
      <c r="AU688" s="188"/>
      <c r="AV688" s="188"/>
      <c r="AW688" s="188"/>
      <c r="AX688" s="188"/>
      <c r="AY688" s="188"/>
      <c r="AZ688" s="188"/>
      <c r="BA688" s="188"/>
      <c r="BB688" s="188"/>
      <c r="BC688" s="188"/>
      <c r="BD688" s="188"/>
      <c r="BE688" s="188"/>
      <c r="BF688" s="188"/>
    </row>
    <row r="689" spans="1:58">
      <c r="A689" s="188"/>
      <c r="B689" s="189"/>
      <c r="C689" s="188"/>
      <c r="D689" s="188"/>
      <c r="E689" s="188"/>
      <c r="F689" s="188"/>
      <c r="G689" s="188"/>
      <c r="H689" s="190"/>
      <c r="I689" s="190"/>
      <c r="J689" s="190"/>
      <c r="K689" s="189"/>
      <c r="L689" s="190"/>
      <c r="M689" s="190"/>
      <c r="N689" s="190"/>
      <c r="O689" s="190"/>
      <c r="P689" s="188"/>
      <c r="Q689" s="190"/>
      <c r="R689" s="188"/>
      <c r="S689" s="188"/>
      <c r="T689" s="191"/>
      <c r="U689" s="191"/>
      <c r="V689" s="191"/>
      <c r="W689" s="189"/>
      <c r="X689" s="191"/>
      <c r="Y689" s="191"/>
      <c r="Z689" s="191"/>
      <c r="AA689" s="189"/>
      <c r="AB689" s="191"/>
      <c r="AC689" s="191"/>
      <c r="AD689" s="191"/>
      <c r="AE689" s="191"/>
      <c r="AF689" s="191"/>
      <c r="AG689" s="191"/>
      <c r="AH689" s="188"/>
      <c r="AI689" s="191"/>
      <c r="AJ689" s="188"/>
      <c r="AK689" s="188"/>
      <c r="AL689" s="188"/>
      <c r="AM689" s="188"/>
      <c r="AN689" s="188"/>
      <c r="AO689" s="189"/>
      <c r="AP689" s="188"/>
      <c r="AQ689" s="188"/>
      <c r="AR689" s="188"/>
      <c r="AS689" s="188"/>
      <c r="AT689" s="188"/>
      <c r="AU689" s="188"/>
      <c r="AV689" s="188"/>
      <c r="AW689" s="188"/>
      <c r="AX689" s="188"/>
      <c r="AY689" s="188"/>
      <c r="AZ689" s="188"/>
      <c r="BA689" s="188"/>
      <c r="BB689" s="188"/>
      <c r="BC689" s="188"/>
      <c r="BD689" s="188"/>
      <c r="BE689" s="188"/>
      <c r="BF689" s="188"/>
    </row>
    <row r="690" spans="1:58">
      <c r="A690" s="188"/>
      <c r="B690" s="189"/>
      <c r="C690" s="188"/>
      <c r="D690" s="188"/>
      <c r="E690" s="188"/>
      <c r="F690" s="188"/>
      <c r="G690" s="188"/>
      <c r="H690" s="190"/>
      <c r="I690" s="190"/>
      <c r="J690" s="190"/>
      <c r="K690" s="189"/>
      <c r="L690" s="190"/>
      <c r="M690" s="190"/>
      <c r="N690" s="190"/>
      <c r="O690" s="190"/>
      <c r="P690" s="188"/>
      <c r="Q690" s="190"/>
      <c r="R690" s="188"/>
      <c r="S690" s="188"/>
      <c r="T690" s="191"/>
      <c r="U690" s="191"/>
      <c r="V690" s="191"/>
      <c r="W690" s="189"/>
      <c r="X690" s="191"/>
      <c r="Y690" s="191"/>
      <c r="Z690" s="191"/>
      <c r="AA690" s="189"/>
      <c r="AB690" s="191"/>
      <c r="AC690" s="191"/>
      <c r="AD690" s="191"/>
      <c r="AE690" s="191"/>
      <c r="AF690" s="191"/>
      <c r="AG690" s="191"/>
      <c r="AH690" s="188"/>
      <c r="AI690" s="191"/>
      <c r="AJ690" s="188"/>
      <c r="AK690" s="188"/>
      <c r="AL690" s="188"/>
      <c r="AM690" s="188"/>
      <c r="AN690" s="188"/>
      <c r="AO690" s="189"/>
      <c r="AP690" s="188"/>
      <c r="AQ690" s="188"/>
      <c r="AR690" s="188"/>
      <c r="AS690" s="188"/>
      <c r="AT690" s="188"/>
      <c r="AU690" s="188"/>
      <c r="AV690" s="188"/>
      <c r="AW690" s="188"/>
      <c r="AX690" s="188"/>
      <c r="AY690" s="188"/>
      <c r="AZ690" s="188"/>
      <c r="BA690" s="188"/>
      <c r="BB690" s="188"/>
      <c r="BC690" s="188"/>
      <c r="BD690" s="188"/>
      <c r="BE690" s="188"/>
      <c r="BF690" s="188"/>
    </row>
    <row r="691" spans="1:58">
      <c r="A691" s="188"/>
      <c r="B691" s="189"/>
      <c r="C691" s="188"/>
      <c r="D691" s="188"/>
      <c r="E691" s="188"/>
      <c r="F691" s="188"/>
      <c r="G691" s="188"/>
      <c r="H691" s="190"/>
      <c r="I691" s="190"/>
      <c r="J691" s="190"/>
      <c r="K691" s="189"/>
      <c r="L691" s="190"/>
      <c r="M691" s="190"/>
      <c r="N691" s="190"/>
      <c r="O691" s="190"/>
      <c r="P691" s="188"/>
      <c r="Q691" s="190"/>
      <c r="R691" s="188"/>
      <c r="S691" s="188"/>
      <c r="T691" s="191"/>
      <c r="U691" s="191"/>
      <c r="V691" s="191"/>
      <c r="W691" s="189"/>
      <c r="X691" s="191"/>
      <c r="Y691" s="191"/>
      <c r="Z691" s="191"/>
      <c r="AA691" s="189"/>
      <c r="AB691" s="191"/>
      <c r="AC691" s="191"/>
      <c r="AD691" s="191"/>
      <c r="AE691" s="191"/>
      <c r="AF691" s="191"/>
      <c r="AG691" s="191"/>
      <c r="AH691" s="188"/>
      <c r="AI691" s="191"/>
      <c r="AJ691" s="188"/>
      <c r="AK691" s="188"/>
      <c r="AL691" s="188"/>
      <c r="AM691" s="188"/>
      <c r="AN691" s="188"/>
      <c r="AO691" s="189"/>
      <c r="AP691" s="188"/>
      <c r="AQ691" s="188"/>
      <c r="AR691" s="188"/>
      <c r="AS691" s="188"/>
      <c r="AT691" s="188"/>
      <c r="AU691" s="188"/>
      <c r="AV691" s="188"/>
      <c r="AW691" s="188"/>
      <c r="AX691" s="188"/>
      <c r="AY691" s="188"/>
      <c r="AZ691" s="188"/>
      <c r="BA691" s="188"/>
      <c r="BB691" s="188"/>
      <c r="BC691" s="188"/>
      <c r="BD691" s="188"/>
      <c r="BE691" s="188"/>
      <c r="BF691" s="188"/>
    </row>
    <row r="692" spans="1:58">
      <c r="A692" s="188"/>
      <c r="B692" s="189"/>
      <c r="C692" s="188"/>
      <c r="D692" s="188"/>
      <c r="E692" s="188"/>
      <c r="F692" s="188"/>
      <c r="G692" s="188"/>
      <c r="H692" s="190"/>
      <c r="I692" s="190"/>
      <c r="J692" s="190"/>
      <c r="K692" s="189"/>
      <c r="L692" s="190"/>
      <c r="M692" s="190"/>
      <c r="N692" s="190"/>
      <c r="O692" s="190"/>
      <c r="P692" s="188"/>
      <c r="Q692" s="190"/>
      <c r="R692" s="188"/>
      <c r="S692" s="188"/>
      <c r="T692" s="191"/>
      <c r="U692" s="191"/>
      <c r="V692" s="191"/>
      <c r="W692" s="189"/>
      <c r="X692" s="191"/>
      <c r="Y692" s="191"/>
      <c r="Z692" s="191"/>
      <c r="AA692" s="189"/>
      <c r="AB692" s="191"/>
      <c r="AC692" s="191"/>
      <c r="AD692" s="191"/>
      <c r="AE692" s="191"/>
      <c r="AF692" s="191"/>
      <c r="AG692" s="191"/>
      <c r="AH692" s="188"/>
      <c r="AI692" s="191"/>
      <c r="AJ692" s="188"/>
      <c r="AK692" s="188"/>
      <c r="AL692" s="188"/>
      <c r="AM692" s="188"/>
      <c r="AN692" s="188"/>
      <c r="AO692" s="189"/>
      <c r="AP692" s="188"/>
      <c r="AQ692" s="188"/>
      <c r="AR692" s="188"/>
      <c r="AS692" s="188"/>
      <c r="AT692" s="188"/>
      <c r="AU692" s="188"/>
      <c r="AV692" s="188"/>
      <c r="AW692" s="188"/>
      <c r="AX692" s="188"/>
      <c r="AY692" s="188"/>
      <c r="AZ692" s="188"/>
      <c r="BA692" s="188"/>
      <c r="BB692" s="188"/>
      <c r="BC692" s="188"/>
      <c r="BD692" s="188"/>
      <c r="BE692" s="188"/>
      <c r="BF692" s="188"/>
    </row>
    <row r="693" spans="1:58">
      <c r="A693" s="188"/>
      <c r="B693" s="189"/>
      <c r="C693" s="188"/>
      <c r="D693" s="188"/>
      <c r="E693" s="188"/>
      <c r="F693" s="188"/>
      <c r="G693" s="188"/>
      <c r="H693" s="190"/>
      <c r="I693" s="190"/>
      <c r="J693" s="190"/>
      <c r="K693" s="189"/>
      <c r="L693" s="190"/>
      <c r="M693" s="190"/>
      <c r="N693" s="190"/>
      <c r="O693" s="190"/>
      <c r="P693" s="188"/>
      <c r="Q693" s="190"/>
      <c r="R693" s="188"/>
      <c r="S693" s="188"/>
      <c r="T693" s="191"/>
      <c r="U693" s="191"/>
      <c r="V693" s="191"/>
      <c r="W693" s="189"/>
      <c r="X693" s="191"/>
      <c r="Y693" s="191"/>
      <c r="Z693" s="191"/>
      <c r="AA693" s="189"/>
      <c r="AB693" s="191"/>
      <c r="AC693" s="191"/>
      <c r="AD693" s="191"/>
      <c r="AE693" s="191"/>
      <c r="AF693" s="191"/>
      <c r="AG693" s="191"/>
      <c r="AH693" s="188"/>
      <c r="AI693" s="191"/>
      <c r="AJ693" s="188"/>
      <c r="AK693" s="188"/>
      <c r="AL693" s="188"/>
      <c r="AM693" s="188"/>
      <c r="AN693" s="188"/>
      <c r="AO693" s="189"/>
      <c r="AP693" s="188"/>
      <c r="AQ693" s="188"/>
      <c r="AR693" s="188"/>
      <c r="AS693" s="188"/>
      <c r="AT693" s="188"/>
      <c r="AU693" s="188"/>
      <c r="AV693" s="188"/>
      <c r="AW693" s="188"/>
      <c r="AX693" s="188"/>
      <c r="AY693" s="188"/>
      <c r="AZ693" s="188"/>
      <c r="BA693" s="188"/>
      <c r="BB693" s="188"/>
      <c r="BC693" s="188"/>
      <c r="BD693" s="188"/>
      <c r="BE693" s="188"/>
      <c r="BF693" s="188"/>
    </row>
    <row r="694" spans="1:58">
      <c r="A694" s="188"/>
      <c r="B694" s="189"/>
      <c r="C694" s="188"/>
      <c r="D694" s="188"/>
      <c r="E694" s="188"/>
      <c r="F694" s="188"/>
      <c r="G694" s="188"/>
      <c r="H694" s="190"/>
      <c r="I694" s="190"/>
      <c r="J694" s="190"/>
      <c r="K694" s="189"/>
      <c r="L694" s="190"/>
      <c r="M694" s="190"/>
      <c r="N694" s="190"/>
      <c r="O694" s="190"/>
      <c r="P694" s="188"/>
      <c r="Q694" s="190"/>
      <c r="R694" s="188"/>
      <c r="S694" s="188"/>
      <c r="T694" s="191"/>
      <c r="U694" s="191"/>
      <c r="V694" s="191"/>
      <c r="W694" s="189"/>
      <c r="X694" s="191"/>
      <c r="Y694" s="191"/>
      <c r="Z694" s="191"/>
      <c r="AA694" s="189"/>
      <c r="AB694" s="191"/>
      <c r="AC694" s="191"/>
      <c r="AD694" s="191"/>
      <c r="AE694" s="191"/>
      <c r="AF694" s="191"/>
      <c r="AG694" s="191"/>
      <c r="AH694" s="188"/>
      <c r="AI694" s="191"/>
      <c r="AJ694" s="188"/>
      <c r="AK694" s="188"/>
      <c r="AL694" s="188"/>
      <c r="AM694" s="188"/>
      <c r="AN694" s="188"/>
      <c r="AO694" s="189"/>
      <c r="AP694" s="188"/>
      <c r="AQ694" s="188"/>
      <c r="AR694" s="188"/>
      <c r="AS694" s="188"/>
      <c r="AT694" s="188"/>
      <c r="AU694" s="188"/>
      <c r="AV694" s="188"/>
      <c r="AW694" s="188"/>
      <c r="AX694" s="188"/>
      <c r="AY694" s="188"/>
      <c r="AZ694" s="188"/>
      <c r="BA694" s="188"/>
      <c r="BB694" s="188"/>
      <c r="BC694" s="188"/>
      <c r="BD694" s="188"/>
      <c r="BE694" s="188"/>
      <c r="BF694" s="188"/>
    </row>
    <row r="695" spans="1:58">
      <c r="A695" s="188"/>
      <c r="B695" s="189"/>
      <c r="C695" s="188"/>
      <c r="D695" s="188"/>
      <c r="E695" s="188"/>
      <c r="F695" s="188"/>
      <c r="G695" s="188"/>
      <c r="H695" s="190"/>
      <c r="I695" s="190"/>
      <c r="J695" s="190"/>
      <c r="K695" s="189"/>
      <c r="L695" s="190"/>
      <c r="M695" s="190"/>
      <c r="N695" s="190"/>
      <c r="O695" s="190"/>
      <c r="P695" s="188"/>
      <c r="Q695" s="190"/>
      <c r="R695" s="188"/>
      <c r="S695" s="188"/>
      <c r="T695" s="191"/>
      <c r="U695" s="191"/>
      <c r="V695" s="191"/>
      <c r="W695" s="189"/>
      <c r="X695" s="191"/>
      <c r="Y695" s="191"/>
      <c r="Z695" s="191"/>
      <c r="AA695" s="189"/>
      <c r="AB695" s="191"/>
      <c r="AC695" s="191"/>
      <c r="AD695" s="191"/>
      <c r="AE695" s="191"/>
      <c r="AF695" s="191"/>
      <c r="AG695" s="191"/>
      <c r="AH695" s="188"/>
      <c r="AI695" s="191"/>
      <c r="AJ695" s="188"/>
      <c r="AK695" s="188"/>
      <c r="AL695" s="188"/>
      <c r="AM695" s="188"/>
      <c r="AN695" s="188"/>
      <c r="AO695" s="189"/>
      <c r="AP695" s="188"/>
      <c r="AQ695" s="188"/>
      <c r="AR695" s="188"/>
      <c r="AS695" s="188"/>
      <c r="AT695" s="188"/>
      <c r="AU695" s="188"/>
      <c r="AV695" s="188"/>
      <c r="AW695" s="188"/>
      <c r="AX695" s="188"/>
      <c r="AY695" s="188"/>
      <c r="AZ695" s="188"/>
      <c r="BA695" s="188"/>
      <c r="BB695" s="188"/>
      <c r="BC695" s="188"/>
      <c r="BD695" s="188"/>
      <c r="BE695" s="188"/>
      <c r="BF695" s="188"/>
    </row>
    <row r="696" spans="1:58">
      <c r="A696" s="188"/>
      <c r="B696" s="189"/>
      <c r="C696" s="188"/>
      <c r="D696" s="188"/>
      <c r="E696" s="188"/>
      <c r="F696" s="188"/>
      <c r="G696" s="188"/>
      <c r="H696" s="190"/>
      <c r="I696" s="190"/>
      <c r="J696" s="190"/>
      <c r="K696" s="189"/>
      <c r="L696" s="190"/>
      <c r="M696" s="190"/>
      <c r="N696" s="190"/>
      <c r="O696" s="190"/>
      <c r="P696" s="188"/>
      <c r="Q696" s="190"/>
      <c r="R696" s="188"/>
      <c r="S696" s="188"/>
      <c r="T696" s="191"/>
      <c r="U696" s="191"/>
      <c r="V696" s="191"/>
      <c r="W696" s="189"/>
      <c r="X696" s="191"/>
      <c r="Y696" s="191"/>
      <c r="Z696" s="191"/>
      <c r="AA696" s="189"/>
      <c r="AB696" s="191"/>
      <c r="AC696" s="191"/>
      <c r="AD696" s="191"/>
      <c r="AE696" s="191"/>
      <c r="AF696" s="191"/>
      <c r="AG696" s="191"/>
      <c r="AH696" s="188"/>
      <c r="AI696" s="191"/>
      <c r="AJ696" s="188"/>
      <c r="AK696" s="188"/>
      <c r="AL696" s="188"/>
      <c r="AM696" s="188"/>
      <c r="AN696" s="188"/>
      <c r="AO696" s="189"/>
      <c r="AP696" s="188"/>
      <c r="AQ696" s="188"/>
      <c r="AR696" s="188"/>
      <c r="AS696" s="188"/>
      <c r="AT696" s="188"/>
      <c r="AU696" s="188"/>
      <c r="AV696" s="188"/>
      <c r="AW696" s="188"/>
      <c r="AX696" s="188"/>
      <c r="AY696" s="188"/>
      <c r="AZ696" s="188"/>
      <c r="BA696" s="188"/>
      <c r="BB696" s="188"/>
      <c r="BC696" s="188"/>
      <c r="BD696" s="188"/>
      <c r="BE696" s="188"/>
      <c r="BF696" s="188"/>
    </row>
    <row r="697" spans="1:58">
      <c r="A697" s="188"/>
      <c r="B697" s="189"/>
      <c r="C697" s="188"/>
      <c r="D697" s="188"/>
      <c r="E697" s="188"/>
      <c r="F697" s="188"/>
      <c r="G697" s="188"/>
      <c r="H697" s="190"/>
      <c r="I697" s="190"/>
      <c r="J697" s="190"/>
      <c r="K697" s="189"/>
      <c r="L697" s="190"/>
      <c r="M697" s="190"/>
      <c r="N697" s="190"/>
      <c r="O697" s="190"/>
      <c r="P697" s="188"/>
      <c r="Q697" s="190"/>
      <c r="R697" s="188"/>
      <c r="S697" s="188"/>
      <c r="T697" s="191"/>
      <c r="U697" s="191"/>
      <c r="V697" s="191"/>
      <c r="W697" s="189"/>
      <c r="X697" s="191"/>
      <c r="Y697" s="191"/>
      <c r="Z697" s="191"/>
      <c r="AA697" s="189"/>
      <c r="AB697" s="191"/>
      <c r="AC697" s="191"/>
      <c r="AD697" s="191"/>
      <c r="AE697" s="191"/>
      <c r="AF697" s="191"/>
      <c r="AG697" s="191"/>
      <c r="AH697" s="188"/>
      <c r="AI697" s="191"/>
      <c r="AJ697" s="188"/>
      <c r="AK697" s="188"/>
      <c r="AL697" s="188"/>
      <c r="AM697" s="188"/>
      <c r="AN697" s="188"/>
      <c r="AO697" s="189"/>
      <c r="AP697" s="188"/>
      <c r="AQ697" s="188"/>
      <c r="AR697" s="188"/>
      <c r="AS697" s="188"/>
      <c r="AT697" s="188"/>
      <c r="AU697" s="188"/>
      <c r="AV697" s="188"/>
      <c r="AW697" s="188"/>
      <c r="AX697" s="188"/>
      <c r="AY697" s="188"/>
      <c r="AZ697" s="188"/>
      <c r="BA697" s="188"/>
      <c r="BB697" s="188"/>
      <c r="BC697" s="188"/>
      <c r="BD697" s="188"/>
      <c r="BE697" s="188"/>
      <c r="BF697" s="188"/>
    </row>
    <row r="698" spans="1:58">
      <c r="A698" s="188"/>
      <c r="B698" s="189"/>
      <c r="C698" s="188"/>
      <c r="D698" s="188"/>
      <c r="E698" s="188"/>
      <c r="F698" s="188"/>
      <c r="G698" s="188"/>
      <c r="H698" s="190"/>
      <c r="I698" s="190"/>
      <c r="J698" s="190"/>
      <c r="K698" s="189"/>
      <c r="L698" s="190"/>
      <c r="M698" s="190"/>
      <c r="N698" s="190"/>
      <c r="O698" s="190"/>
      <c r="P698" s="188"/>
      <c r="Q698" s="190"/>
      <c r="R698" s="188"/>
      <c r="S698" s="188"/>
      <c r="T698" s="191"/>
      <c r="U698" s="191"/>
      <c r="V698" s="191"/>
      <c r="W698" s="189"/>
      <c r="X698" s="191"/>
      <c r="Y698" s="191"/>
      <c r="Z698" s="191"/>
      <c r="AA698" s="189"/>
      <c r="AB698" s="191"/>
      <c r="AC698" s="191"/>
      <c r="AD698" s="191"/>
      <c r="AE698" s="191"/>
      <c r="AF698" s="191"/>
      <c r="AG698" s="191"/>
      <c r="AH698" s="188"/>
      <c r="AI698" s="191"/>
      <c r="AJ698" s="188"/>
      <c r="AK698" s="188"/>
      <c r="AL698" s="188"/>
      <c r="AM698" s="188"/>
      <c r="AN698" s="188"/>
      <c r="AO698" s="189"/>
      <c r="AP698" s="188"/>
      <c r="AQ698" s="188"/>
      <c r="AR698" s="188"/>
      <c r="AS698" s="188"/>
      <c r="AT698" s="188"/>
      <c r="AU698" s="188"/>
      <c r="AV698" s="188"/>
      <c r="AW698" s="188"/>
      <c r="AX698" s="188"/>
      <c r="AY698" s="188"/>
      <c r="AZ698" s="188"/>
      <c r="BA698" s="188"/>
      <c r="BB698" s="188"/>
      <c r="BC698" s="188"/>
      <c r="BD698" s="188"/>
      <c r="BE698" s="188"/>
      <c r="BF698" s="188"/>
    </row>
    <row r="699" spans="1:58">
      <c r="A699" s="188"/>
      <c r="B699" s="189"/>
      <c r="C699" s="188"/>
      <c r="D699" s="188"/>
      <c r="E699" s="188"/>
      <c r="F699" s="188"/>
      <c r="G699" s="188"/>
      <c r="H699" s="190"/>
      <c r="I699" s="190"/>
      <c r="J699" s="190"/>
      <c r="K699" s="189"/>
      <c r="L699" s="190"/>
      <c r="M699" s="190"/>
      <c r="N699" s="190"/>
      <c r="O699" s="190"/>
      <c r="P699" s="188"/>
      <c r="Q699" s="190"/>
      <c r="R699" s="188"/>
      <c r="S699" s="188"/>
      <c r="T699" s="191"/>
      <c r="U699" s="191"/>
      <c r="V699" s="191"/>
      <c r="W699" s="189"/>
      <c r="X699" s="191"/>
      <c r="Y699" s="191"/>
      <c r="Z699" s="191"/>
      <c r="AA699" s="189"/>
      <c r="AB699" s="191"/>
      <c r="AC699" s="191"/>
      <c r="AD699" s="191"/>
      <c r="AE699" s="191"/>
      <c r="AF699" s="191"/>
      <c r="AG699" s="191"/>
      <c r="AH699" s="188"/>
      <c r="AI699" s="191"/>
      <c r="AJ699" s="188"/>
      <c r="AK699" s="188"/>
      <c r="AL699" s="188"/>
      <c r="AM699" s="188"/>
      <c r="AN699" s="188"/>
      <c r="AO699" s="189"/>
      <c r="AP699" s="188"/>
      <c r="AQ699" s="188"/>
      <c r="AR699" s="188"/>
      <c r="AS699" s="188"/>
      <c r="AT699" s="188"/>
      <c r="AU699" s="188"/>
      <c r="AV699" s="188"/>
      <c r="AW699" s="188"/>
      <c r="AX699" s="188"/>
      <c r="AY699" s="188"/>
      <c r="AZ699" s="188"/>
      <c r="BA699" s="188"/>
      <c r="BB699" s="188"/>
      <c r="BC699" s="188"/>
      <c r="BD699" s="188"/>
      <c r="BE699" s="188"/>
      <c r="BF699" s="188"/>
    </row>
    <row r="700" spans="1:58">
      <c r="A700" s="188"/>
      <c r="B700" s="189"/>
      <c r="C700" s="188"/>
      <c r="D700" s="188"/>
      <c r="E700" s="188"/>
      <c r="F700" s="188"/>
      <c r="G700" s="188"/>
      <c r="H700" s="190"/>
      <c r="I700" s="190"/>
      <c r="J700" s="190"/>
      <c r="K700" s="189"/>
      <c r="L700" s="190"/>
      <c r="M700" s="190"/>
      <c r="N700" s="190"/>
      <c r="O700" s="190"/>
      <c r="P700" s="188"/>
      <c r="Q700" s="190"/>
      <c r="R700" s="188"/>
      <c r="S700" s="188"/>
      <c r="T700" s="191"/>
      <c r="U700" s="191"/>
      <c r="V700" s="191"/>
      <c r="W700" s="189"/>
      <c r="X700" s="191"/>
      <c r="Y700" s="191"/>
      <c r="Z700" s="191"/>
      <c r="AA700" s="189"/>
      <c r="AB700" s="191"/>
      <c r="AC700" s="191"/>
      <c r="AD700" s="191"/>
      <c r="AE700" s="191"/>
      <c r="AF700" s="191"/>
      <c r="AG700" s="191"/>
      <c r="AH700" s="188"/>
      <c r="AI700" s="191"/>
      <c r="AJ700" s="188"/>
      <c r="AK700" s="188"/>
      <c r="AL700" s="188"/>
      <c r="AM700" s="188"/>
      <c r="AN700" s="188"/>
      <c r="AO700" s="189"/>
      <c r="AP700" s="188"/>
      <c r="AQ700" s="188"/>
      <c r="AR700" s="188"/>
      <c r="AS700" s="188"/>
      <c r="AT700" s="188"/>
      <c r="AU700" s="188"/>
      <c r="AV700" s="188"/>
      <c r="AW700" s="188"/>
      <c r="AX700" s="188"/>
      <c r="AY700" s="188"/>
      <c r="AZ700" s="188"/>
      <c r="BA700" s="188"/>
      <c r="BB700" s="188"/>
      <c r="BC700" s="188"/>
      <c r="BD700" s="188"/>
      <c r="BE700" s="188"/>
      <c r="BF700" s="188"/>
    </row>
    <row r="701" spans="1:58">
      <c r="A701" s="188"/>
      <c r="B701" s="189"/>
      <c r="C701" s="188"/>
      <c r="D701" s="188"/>
      <c r="E701" s="188"/>
      <c r="F701" s="188"/>
      <c r="G701" s="188"/>
      <c r="H701" s="190"/>
      <c r="I701" s="190"/>
      <c r="J701" s="190"/>
      <c r="K701" s="189"/>
      <c r="L701" s="190"/>
      <c r="M701" s="190"/>
      <c r="N701" s="190"/>
      <c r="O701" s="190"/>
      <c r="P701" s="188"/>
      <c r="Q701" s="190"/>
      <c r="R701" s="188"/>
      <c r="S701" s="188"/>
      <c r="T701" s="191"/>
      <c r="U701" s="191"/>
      <c r="V701" s="191"/>
      <c r="W701" s="189"/>
      <c r="X701" s="191"/>
      <c r="Y701" s="191"/>
      <c r="Z701" s="191"/>
      <c r="AA701" s="189"/>
      <c r="AB701" s="191"/>
      <c r="AC701" s="191"/>
      <c r="AD701" s="191"/>
      <c r="AE701" s="191"/>
      <c r="AF701" s="191"/>
      <c r="AG701" s="191"/>
      <c r="AH701" s="188"/>
      <c r="AI701" s="191"/>
      <c r="AJ701" s="188"/>
      <c r="AK701" s="188"/>
      <c r="AL701" s="188"/>
      <c r="AM701" s="188"/>
      <c r="AN701" s="188"/>
      <c r="AO701" s="189"/>
      <c r="AP701" s="188"/>
      <c r="AQ701" s="188"/>
      <c r="AR701" s="188"/>
      <c r="AS701" s="188"/>
      <c r="AT701" s="188"/>
      <c r="AU701" s="188"/>
      <c r="AV701" s="188"/>
      <c r="AW701" s="188"/>
      <c r="AX701" s="188"/>
      <c r="AY701" s="188"/>
      <c r="AZ701" s="188"/>
      <c r="BA701" s="188"/>
      <c r="BB701" s="188"/>
      <c r="BC701" s="188"/>
      <c r="BD701" s="188"/>
      <c r="BE701" s="188"/>
      <c r="BF701" s="188"/>
    </row>
    <row r="702" spans="1:58">
      <c r="A702" s="188"/>
      <c r="B702" s="189"/>
      <c r="C702" s="188"/>
      <c r="D702" s="188"/>
      <c r="E702" s="188"/>
      <c r="F702" s="188"/>
      <c r="G702" s="188"/>
      <c r="H702" s="190"/>
      <c r="I702" s="190"/>
      <c r="J702" s="190"/>
      <c r="K702" s="189"/>
      <c r="L702" s="190"/>
      <c r="M702" s="190"/>
      <c r="N702" s="190"/>
      <c r="O702" s="190"/>
      <c r="P702" s="188"/>
      <c r="Q702" s="190"/>
      <c r="R702" s="188"/>
      <c r="S702" s="188"/>
      <c r="T702" s="191"/>
      <c r="U702" s="191"/>
      <c r="V702" s="191"/>
      <c r="W702" s="189"/>
      <c r="X702" s="191"/>
      <c r="Y702" s="191"/>
      <c r="Z702" s="191"/>
      <c r="AA702" s="189"/>
      <c r="AB702" s="191"/>
      <c r="AC702" s="191"/>
      <c r="AD702" s="191"/>
      <c r="AE702" s="191"/>
      <c r="AF702" s="191"/>
      <c r="AG702" s="191"/>
      <c r="AH702" s="188"/>
      <c r="AI702" s="191"/>
      <c r="AJ702" s="188"/>
      <c r="AK702" s="188"/>
      <c r="AL702" s="188"/>
      <c r="AM702" s="188"/>
      <c r="AN702" s="188"/>
      <c r="AO702" s="189"/>
      <c r="AP702" s="188"/>
      <c r="AQ702" s="188"/>
      <c r="AR702" s="188"/>
      <c r="AS702" s="188"/>
      <c r="AT702" s="188"/>
      <c r="AU702" s="188"/>
      <c r="AV702" s="188"/>
      <c r="AW702" s="188"/>
      <c r="AX702" s="188"/>
      <c r="AY702" s="188"/>
      <c r="AZ702" s="188"/>
      <c r="BA702" s="188"/>
      <c r="BB702" s="188"/>
      <c r="BC702" s="188"/>
      <c r="BD702" s="188"/>
      <c r="BE702" s="188"/>
      <c r="BF702" s="188"/>
    </row>
    <row r="703" spans="1:58">
      <c r="A703" s="188"/>
      <c r="B703" s="189"/>
      <c r="C703" s="188"/>
      <c r="D703" s="188"/>
      <c r="E703" s="188"/>
      <c r="F703" s="188"/>
      <c r="G703" s="188"/>
      <c r="H703" s="190"/>
      <c r="I703" s="190"/>
      <c r="J703" s="190"/>
      <c r="K703" s="189"/>
      <c r="L703" s="190"/>
      <c r="M703" s="190"/>
      <c r="N703" s="190"/>
      <c r="O703" s="190"/>
      <c r="P703" s="188"/>
      <c r="Q703" s="190"/>
      <c r="R703" s="188"/>
      <c r="S703" s="188"/>
      <c r="T703" s="191"/>
      <c r="U703" s="191"/>
      <c r="V703" s="191"/>
      <c r="W703" s="189"/>
      <c r="X703" s="191"/>
      <c r="Y703" s="191"/>
      <c r="Z703" s="191"/>
      <c r="AA703" s="189"/>
      <c r="AB703" s="191"/>
      <c r="AC703" s="191"/>
      <c r="AD703" s="191"/>
      <c r="AE703" s="191"/>
      <c r="AF703" s="191"/>
      <c r="AG703" s="191"/>
      <c r="AH703" s="188"/>
      <c r="AI703" s="191"/>
      <c r="AJ703" s="188"/>
      <c r="AK703" s="188"/>
      <c r="AL703" s="188"/>
      <c r="AM703" s="188"/>
      <c r="AN703" s="188"/>
      <c r="AO703" s="189"/>
      <c r="AP703" s="188"/>
      <c r="AQ703" s="188"/>
      <c r="AR703" s="188"/>
      <c r="AS703" s="188"/>
      <c r="AT703" s="188"/>
      <c r="AU703" s="188"/>
      <c r="AV703" s="188"/>
      <c r="AW703" s="188"/>
      <c r="AX703" s="188"/>
      <c r="AY703" s="188"/>
      <c r="AZ703" s="188"/>
      <c r="BA703" s="188"/>
      <c r="BB703" s="188"/>
      <c r="BC703" s="188"/>
      <c r="BD703" s="188"/>
      <c r="BE703" s="188"/>
      <c r="BF703" s="188"/>
    </row>
    <row r="704" spans="1:58">
      <c r="A704" s="188"/>
      <c r="B704" s="189"/>
      <c r="C704" s="188"/>
      <c r="D704" s="188"/>
      <c r="E704" s="188"/>
      <c r="F704" s="188"/>
      <c r="G704" s="188"/>
      <c r="H704" s="190"/>
      <c r="I704" s="190"/>
      <c r="J704" s="190"/>
      <c r="K704" s="189"/>
      <c r="L704" s="190"/>
      <c r="M704" s="190"/>
      <c r="N704" s="190"/>
      <c r="O704" s="190"/>
      <c r="P704" s="188"/>
      <c r="Q704" s="190"/>
      <c r="R704" s="188"/>
      <c r="S704" s="188"/>
      <c r="T704" s="191"/>
      <c r="U704" s="191"/>
      <c r="V704" s="191"/>
      <c r="W704" s="189"/>
      <c r="X704" s="191"/>
      <c r="Y704" s="191"/>
      <c r="Z704" s="191"/>
      <c r="AA704" s="189"/>
      <c r="AB704" s="191"/>
      <c r="AC704" s="191"/>
      <c r="AD704" s="191"/>
      <c r="AE704" s="191"/>
      <c r="AF704" s="191"/>
      <c r="AG704" s="191"/>
      <c r="AH704" s="188"/>
      <c r="AI704" s="191"/>
      <c r="AJ704" s="188"/>
      <c r="AK704" s="188"/>
      <c r="AL704" s="188"/>
      <c r="AM704" s="188"/>
      <c r="AN704" s="188"/>
      <c r="AO704" s="189"/>
      <c r="AP704" s="188"/>
      <c r="AQ704" s="188"/>
      <c r="AR704" s="188"/>
      <c r="AS704" s="188"/>
      <c r="AT704" s="188"/>
      <c r="AU704" s="188"/>
      <c r="AV704" s="188"/>
      <c r="AW704" s="188"/>
      <c r="AX704" s="188"/>
      <c r="AY704" s="188"/>
      <c r="AZ704" s="188"/>
      <c r="BA704" s="188"/>
      <c r="BB704" s="188"/>
      <c r="BC704" s="188"/>
      <c r="BD704" s="188"/>
      <c r="BE704" s="188"/>
      <c r="BF704" s="188"/>
    </row>
    <row r="705" spans="1:58">
      <c r="A705" s="188"/>
      <c r="B705" s="189"/>
      <c r="C705" s="188"/>
      <c r="D705" s="188"/>
      <c r="E705" s="188"/>
      <c r="F705" s="188"/>
      <c r="G705" s="188"/>
      <c r="H705" s="190"/>
      <c r="I705" s="190"/>
      <c r="J705" s="190"/>
      <c r="K705" s="189"/>
      <c r="L705" s="190"/>
      <c r="M705" s="190"/>
      <c r="N705" s="190"/>
      <c r="O705" s="190"/>
      <c r="P705" s="188"/>
      <c r="Q705" s="190"/>
      <c r="R705" s="188"/>
      <c r="S705" s="188"/>
      <c r="T705" s="191"/>
      <c r="U705" s="191"/>
      <c r="V705" s="191"/>
      <c r="W705" s="189"/>
      <c r="X705" s="191"/>
      <c r="Y705" s="191"/>
      <c r="Z705" s="191"/>
      <c r="AA705" s="189"/>
      <c r="AB705" s="191"/>
      <c r="AC705" s="191"/>
      <c r="AD705" s="191"/>
      <c r="AE705" s="191"/>
      <c r="AF705" s="191"/>
      <c r="AG705" s="191"/>
      <c r="AH705" s="188"/>
      <c r="AI705" s="191"/>
      <c r="AJ705" s="188"/>
      <c r="AK705" s="188"/>
      <c r="AL705" s="188"/>
      <c r="AM705" s="188"/>
      <c r="AN705" s="188"/>
      <c r="AO705" s="189"/>
      <c r="AP705" s="188"/>
      <c r="AQ705" s="188"/>
      <c r="AR705" s="188"/>
      <c r="AS705" s="188"/>
      <c r="AT705" s="188"/>
      <c r="AU705" s="188"/>
      <c r="AV705" s="188"/>
      <c r="AW705" s="188"/>
      <c r="AX705" s="188"/>
      <c r="AY705" s="188"/>
      <c r="AZ705" s="188"/>
      <c r="BA705" s="188"/>
      <c r="BB705" s="188"/>
      <c r="BC705" s="188"/>
      <c r="BD705" s="188"/>
      <c r="BE705" s="188"/>
      <c r="BF705" s="188"/>
    </row>
    <row r="706" spans="1:58">
      <c r="A706" s="188"/>
      <c r="B706" s="189"/>
      <c r="C706" s="188"/>
      <c r="D706" s="188"/>
      <c r="E706" s="188"/>
      <c r="F706" s="188"/>
      <c r="G706" s="188"/>
      <c r="H706" s="190"/>
      <c r="I706" s="190"/>
      <c r="J706" s="190"/>
      <c r="K706" s="189"/>
      <c r="L706" s="190"/>
      <c r="M706" s="190"/>
      <c r="N706" s="190"/>
      <c r="O706" s="190"/>
      <c r="P706" s="188"/>
      <c r="Q706" s="190"/>
      <c r="R706" s="188"/>
      <c r="S706" s="188"/>
      <c r="T706" s="191"/>
      <c r="U706" s="191"/>
      <c r="V706" s="191"/>
      <c r="W706" s="189"/>
      <c r="X706" s="191"/>
      <c r="Y706" s="191"/>
      <c r="Z706" s="191"/>
      <c r="AA706" s="189"/>
      <c r="AB706" s="191"/>
      <c r="AC706" s="191"/>
      <c r="AD706" s="191"/>
      <c r="AE706" s="191"/>
      <c r="AF706" s="191"/>
      <c r="AG706" s="191"/>
      <c r="AH706" s="188"/>
      <c r="AI706" s="191"/>
      <c r="AJ706" s="188"/>
      <c r="AK706" s="188"/>
      <c r="AL706" s="188"/>
      <c r="AM706" s="188"/>
      <c r="AN706" s="188"/>
      <c r="AO706" s="189"/>
      <c r="AP706" s="188"/>
      <c r="AQ706" s="188"/>
      <c r="AR706" s="188"/>
      <c r="AS706" s="188"/>
      <c r="AT706" s="188"/>
      <c r="AU706" s="188"/>
      <c r="AV706" s="188"/>
      <c r="AW706" s="188"/>
      <c r="AX706" s="188"/>
      <c r="AY706" s="188"/>
      <c r="AZ706" s="188"/>
      <c r="BA706" s="188"/>
      <c r="BB706" s="188"/>
      <c r="BC706" s="188"/>
      <c r="BD706" s="188"/>
      <c r="BE706" s="188"/>
      <c r="BF706" s="188"/>
    </row>
    <row r="707" spans="1:58">
      <c r="A707" s="188"/>
      <c r="B707" s="189"/>
      <c r="C707" s="188"/>
      <c r="D707" s="188"/>
      <c r="E707" s="188"/>
      <c r="F707" s="188"/>
      <c r="G707" s="188"/>
      <c r="H707" s="190"/>
      <c r="I707" s="190"/>
      <c r="J707" s="190"/>
      <c r="K707" s="189"/>
      <c r="L707" s="190"/>
      <c r="M707" s="190"/>
      <c r="N707" s="190"/>
      <c r="O707" s="190"/>
      <c r="P707" s="188"/>
      <c r="Q707" s="190"/>
      <c r="R707" s="188"/>
      <c r="S707" s="188"/>
      <c r="T707" s="191"/>
      <c r="U707" s="191"/>
      <c r="V707" s="191"/>
      <c r="W707" s="189"/>
      <c r="X707" s="191"/>
      <c r="Y707" s="191"/>
      <c r="Z707" s="191"/>
      <c r="AA707" s="189"/>
      <c r="AB707" s="191"/>
      <c r="AC707" s="191"/>
      <c r="AD707" s="191"/>
      <c r="AE707" s="191"/>
      <c r="AF707" s="191"/>
      <c r="AG707" s="191"/>
      <c r="AH707" s="188"/>
      <c r="AI707" s="191"/>
      <c r="AJ707" s="188"/>
      <c r="AK707" s="188"/>
      <c r="AL707" s="188"/>
      <c r="AM707" s="188"/>
      <c r="AN707" s="188"/>
      <c r="AO707" s="189"/>
      <c r="AP707" s="188"/>
      <c r="AQ707" s="188"/>
      <c r="AR707" s="188"/>
      <c r="AS707" s="188"/>
      <c r="AT707" s="188"/>
      <c r="AU707" s="188"/>
      <c r="AV707" s="188"/>
      <c r="AW707" s="188"/>
      <c r="AX707" s="188"/>
      <c r="AY707" s="188"/>
      <c r="AZ707" s="188"/>
      <c r="BA707" s="188"/>
      <c r="BB707" s="188"/>
      <c r="BC707" s="188"/>
      <c r="BD707" s="188"/>
      <c r="BE707" s="188"/>
      <c r="BF707" s="188"/>
    </row>
    <row r="708" spans="1:58">
      <c r="A708" s="188"/>
      <c r="B708" s="189"/>
      <c r="C708" s="188"/>
      <c r="D708" s="188"/>
      <c r="E708" s="188"/>
      <c r="F708" s="188"/>
      <c r="G708" s="188"/>
      <c r="H708" s="190"/>
      <c r="I708" s="190"/>
      <c r="J708" s="190"/>
      <c r="K708" s="189"/>
      <c r="L708" s="190"/>
      <c r="M708" s="190"/>
      <c r="N708" s="190"/>
      <c r="O708" s="190"/>
      <c r="P708" s="188"/>
      <c r="Q708" s="190"/>
      <c r="R708" s="188"/>
      <c r="S708" s="188"/>
      <c r="T708" s="191"/>
      <c r="U708" s="191"/>
      <c r="V708" s="191"/>
      <c r="W708" s="189"/>
      <c r="X708" s="191"/>
      <c r="Y708" s="191"/>
      <c r="Z708" s="191"/>
      <c r="AA708" s="189"/>
      <c r="AB708" s="191"/>
      <c r="AC708" s="191"/>
      <c r="AD708" s="191"/>
      <c r="AE708" s="191"/>
      <c r="AF708" s="191"/>
      <c r="AG708" s="191"/>
      <c r="AH708" s="188"/>
      <c r="AI708" s="191"/>
      <c r="AJ708" s="188"/>
      <c r="AK708" s="188"/>
      <c r="AL708" s="188"/>
      <c r="AM708" s="188"/>
      <c r="AN708" s="188"/>
      <c r="AO708" s="189"/>
      <c r="AP708" s="188"/>
      <c r="AQ708" s="188"/>
      <c r="AR708" s="188"/>
      <c r="AS708" s="188"/>
      <c r="AT708" s="188"/>
      <c r="AU708" s="188"/>
      <c r="AV708" s="188"/>
      <c r="AW708" s="188"/>
      <c r="AX708" s="188"/>
      <c r="AY708" s="188"/>
      <c r="AZ708" s="188"/>
      <c r="BA708" s="188"/>
      <c r="BB708" s="188"/>
      <c r="BC708" s="188"/>
      <c r="BD708" s="188"/>
      <c r="BE708" s="188"/>
      <c r="BF708" s="188"/>
    </row>
    <row r="709" spans="1:58">
      <c r="A709" s="188"/>
      <c r="B709" s="189"/>
      <c r="C709" s="188"/>
      <c r="D709" s="188"/>
      <c r="E709" s="188"/>
      <c r="F709" s="188"/>
      <c r="G709" s="188"/>
      <c r="H709" s="190"/>
      <c r="I709" s="190"/>
      <c r="J709" s="190"/>
      <c r="K709" s="189"/>
      <c r="L709" s="190"/>
      <c r="M709" s="190"/>
      <c r="N709" s="190"/>
      <c r="O709" s="190"/>
      <c r="P709" s="188"/>
      <c r="Q709" s="190"/>
      <c r="R709" s="188"/>
      <c r="S709" s="188"/>
      <c r="T709" s="191"/>
      <c r="U709" s="191"/>
      <c r="V709" s="191"/>
      <c r="W709" s="189"/>
      <c r="X709" s="191"/>
      <c r="Y709" s="191"/>
      <c r="Z709" s="191"/>
      <c r="AA709" s="189"/>
      <c r="AB709" s="191"/>
      <c r="AC709" s="191"/>
      <c r="AD709" s="191"/>
      <c r="AE709" s="191"/>
      <c r="AF709" s="191"/>
      <c r="AG709" s="191"/>
      <c r="AH709" s="188"/>
      <c r="AI709" s="191"/>
      <c r="AJ709" s="188"/>
      <c r="AK709" s="188"/>
      <c r="AL709" s="188"/>
      <c r="AM709" s="188"/>
      <c r="AN709" s="188"/>
      <c r="AO709" s="189"/>
      <c r="AP709" s="188"/>
      <c r="AQ709" s="188"/>
      <c r="AR709" s="188"/>
      <c r="AS709" s="188"/>
      <c r="AT709" s="188"/>
      <c r="AU709" s="188"/>
      <c r="AV709" s="188"/>
      <c r="AW709" s="188"/>
      <c r="AX709" s="188"/>
      <c r="AY709" s="188"/>
      <c r="AZ709" s="188"/>
      <c r="BA709" s="188"/>
      <c r="BB709" s="188"/>
      <c r="BC709" s="188"/>
      <c r="BD709" s="188"/>
      <c r="BE709" s="188"/>
      <c r="BF709" s="188"/>
    </row>
    <row r="710" spans="1:58">
      <c r="A710" s="188"/>
      <c r="B710" s="189"/>
      <c r="C710" s="188"/>
      <c r="D710" s="188"/>
      <c r="E710" s="188"/>
      <c r="F710" s="188"/>
      <c r="G710" s="188"/>
      <c r="H710" s="190"/>
      <c r="I710" s="190"/>
      <c r="J710" s="190"/>
      <c r="K710" s="189"/>
      <c r="L710" s="190"/>
      <c r="M710" s="190"/>
      <c r="N710" s="190"/>
      <c r="O710" s="190"/>
      <c r="P710" s="188"/>
      <c r="Q710" s="190"/>
      <c r="R710" s="188"/>
      <c r="S710" s="188"/>
      <c r="T710" s="191"/>
      <c r="U710" s="191"/>
      <c r="V710" s="191"/>
      <c r="W710" s="189"/>
      <c r="X710" s="191"/>
      <c r="Y710" s="191"/>
      <c r="Z710" s="191"/>
      <c r="AA710" s="189"/>
      <c r="AB710" s="191"/>
      <c r="AC710" s="191"/>
      <c r="AD710" s="191"/>
      <c r="AE710" s="191"/>
      <c r="AF710" s="191"/>
      <c r="AG710" s="191"/>
      <c r="AH710" s="188"/>
      <c r="AI710" s="191"/>
      <c r="AJ710" s="188"/>
      <c r="AK710" s="188"/>
      <c r="AL710" s="188"/>
      <c r="AM710" s="188"/>
      <c r="AN710" s="188"/>
      <c r="AO710" s="189"/>
      <c r="AP710" s="188"/>
      <c r="AQ710" s="188"/>
      <c r="AR710" s="188"/>
      <c r="AS710" s="188"/>
      <c r="AT710" s="188"/>
      <c r="AU710" s="188"/>
      <c r="AV710" s="188"/>
      <c r="AW710" s="188"/>
      <c r="AX710" s="188"/>
      <c r="AY710" s="188"/>
      <c r="AZ710" s="188"/>
      <c r="BA710" s="188"/>
      <c r="BB710" s="188"/>
      <c r="BC710" s="188"/>
      <c r="BD710" s="188"/>
      <c r="BE710" s="188"/>
      <c r="BF710" s="188"/>
    </row>
    <row r="711" spans="1:58">
      <c r="A711" s="188"/>
      <c r="B711" s="189"/>
      <c r="C711" s="188"/>
      <c r="D711" s="188"/>
      <c r="E711" s="188"/>
      <c r="F711" s="188"/>
      <c r="G711" s="188"/>
      <c r="H711" s="190"/>
      <c r="I711" s="190"/>
      <c r="J711" s="190"/>
      <c r="K711" s="189"/>
      <c r="L711" s="190"/>
      <c r="M711" s="190"/>
      <c r="N711" s="190"/>
      <c r="O711" s="190"/>
      <c r="P711" s="188"/>
      <c r="Q711" s="190"/>
      <c r="R711" s="188"/>
      <c r="S711" s="188"/>
      <c r="T711" s="191"/>
      <c r="U711" s="191"/>
      <c r="V711" s="191"/>
      <c r="W711" s="189"/>
      <c r="X711" s="191"/>
      <c r="Y711" s="191"/>
      <c r="Z711" s="191"/>
      <c r="AA711" s="189"/>
      <c r="AB711" s="191"/>
      <c r="AC711" s="191"/>
      <c r="AD711" s="191"/>
      <c r="AE711" s="191"/>
      <c r="AF711" s="191"/>
      <c r="AG711" s="191"/>
      <c r="AH711" s="188"/>
      <c r="AI711" s="191"/>
      <c r="AJ711" s="188"/>
      <c r="AK711" s="188"/>
      <c r="AL711" s="188"/>
      <c r="AM711" s="188"/>
      <c r="AN711" s="188"/>
      <c r="AO711" s="189"/>
      <c r="AP711" s="188"/>
      <c r="AQ711" s="188"/>
      <c r="AR711" s="188"/>
      <c r="AS711" s="188"/>
      <c r="AT711" s="188"/>
      <c r="AU711" s="188"/>
      <c r="AV711" s="188"/>
      <c r="AW711" s="188"/>
      <c r="AX711" s="188"/>
      <c r="AY711" s="188"/>
      <c r="AZ711" s="188"/>
      <c r="BA711" s="188"/>
      <c r="BB711" s="188"/>
      <c r="BC711" s="188"/>
      <c r="BD711" s="188"/>
      <c r="BE711" s="188"/>
      <c r="BF711" s="188"/>
    </row>
    <row r="712" spans="1:58">
      <c r="A712" s="188"/>
      <c r="B712" s="189"/>
      <c r="C712" s="188"/>
      <c r="D712" s="188"/>
      <c r="E712" s="188"/>
      <c r="F712" s="188"/>
      <c r="G712" s="188"/>
      <c r="H712" s="190"/>
      <c r="I712" s="190"/>
      <c r="J712" s="190"/>
      <c r="K712" s="189"/>
      <c r="L712" s="190"/>
      <c r="M712" s="190"/>
      <c r="N712" s="190"/>
      <c r="O712" s="190"/>
      <c r="P712" s="188"/>
      <c r="Q712" s="190"/>
      <c r="R712" s="188"/>
      <c r="S712" s="188"/>
      <c r="T712" s="191"/>
      <c r="U712" s="191"/>
      <c r="V712" s="191"/>
      <c r="W712" s="189"/>
      <c r="X712" s="191"/>
      <c r="Y712" s="191"/>
      <c r="Z712" s="191"/>
      <c r="AA712" s="189"/>
      <c r="AB712" s="191"/>
      <c r="AC712" s="191"/>
      <c r="AD712" s="191"/>
      <c r="AE712" s="191"/>
      <c r="AF712" s="191"/>
      <c r="AG712" s="191"/>
      <c r="AH712" s="188"/>
      <c r="AI712" s="191"/>
      <c r="AJ712" s="188"/>
      <c r="AK712" s="188"/>
      <c r="AL712" s="188"/>
      <c r="AM712" s="188"/>
      <c r="AN712" s="188"/>
      <c r="AO712" s="189"/>
      <c r="AP712" s="188"/>
      <c r="AQ712" s="188"/>
      <c r="AR712" s="188"/>
      <c r="AS712" s="188"/>
      <c r="AT712" s="188"/>
      <c r="AU712" s="188"/>
      <c r="AV712" s="188"/>
      <c r="AW712" s="188"/>
      <c r="AX712" s="188"/>
      <c r="AY712" s="188"/>
      <c r="AZ712" s="188"/>
      <c r="BA712" s="188"/>
      <c r="BB712" s="188"/>
      <c r="BC712" s="188"/>
      <c r="BD712" s="188"/>
      <c r="BE712" s="188"/>
      <c r="BF712" s="188"/>
    </row>
    <row r="713" spans="1:58">
      <c r="A713" s="188"/>
      <c r="B713" s="189"/>
      <c r="C713" s="188"/>
      <c r="D713" s="188"/>
      <c r="E713" s="188"/>
      <c r="F713" s="188"/>
      <c r="G713" s="188"/>
      <c r="H713" s="190"/>
      <c r="I713" s="190"/>
      <c r="J713" s="190"/>
      <c r="K713" s="189"/>
      <c r="L713" s="190"/>
      <c r="M713" s="190"/>
      <c r="N713" s="190"/>
      <c r="O713" s="190"/>
      <c r="P713" s="188"/>
      <c r="Q713" s="190"/>
      <c r="R713" s="188"/>
      <c r="S713" s="188"/>
      <c r="T713" s="191"/>
      <c r="U713" s="191"/>
      <c r="V713" s="191"/>
      <c r="W713" s="189"/>
      <c r="X713" s="191"/>
      <c r="Y713" s="191"/>
      <c r="Z713" s="191"/>
      <c r="AA713" s="189"/>
      <c r="AB713" s="191"/>
      <c r="AC713" s="191"/>
      <c r="AD713" s="191"/>
      <c r="AE713" s="191"/>
      <c r="AF713" s="191"/>
      <c r="AG713" s="191"/>
      <c r="AH713" s="188"/>
      <c r="AI713" s="191"/>
      <c r="AJ713" s="188"/>
      <c r="AK713" s="188"/>
      <c r="AL713" s="188"/>
      <c r="AM713" s="188"/>
      <c r="AN713" s="188"/>
      <c r="AO713" s="189"/>
      <c r="AP713" s="188"/>
      <c r="AQ713" s="188"/>
      <c r="AR713" s="188"/>
      <c r="AS713" s="188"/>
      <c r="AT713" s="188"/>
      <c r="AU713" s="188"/>
      <c r="AV713" s="188"/>
      <c r="AW713" s="188"/>
      <c r="AX713" s="188"/>
      <c r="AY713" s="188"/>
      <c r="AZ713" s="188"/>
      <c r="BA713" s="188"/>
      <c r="BB713" s="188"/>
      <c r="BC713" s="188"/>
      <c r="BD713" s="188"/>
      <c r="BE713" s="188"/>
      <c r="BF713" s="188"/>
    </row>
    <row r="714" spans="1:58">
      <c r="A714" s="188"/>
      <c r="B714" s="189"/>
      <c r="C714" s="188"/>
      <c r="D714" s="188"/>
      <c r="E714" s="188"/>
      <c r="F714" s="188"/>
      <c r="G714" s="188"/>
      <c r="H714" s="190"/>
      <c r="I714" s="190"/>
      <c r="J714" s="190"/>
      <c r="K714" s="189"/>
      <c r="L714" s="190"/>
      <c r="M714" s="190"/>
      <c r="N714" s="190"/>
      <c r="O714" s="190"/>
      <c r="P714" s="188"/>
      <c r="Q714" s="190"/>
      <c r="R714" s="188"/>
      <c r="S714" s="188"/>
      <c r="T714" s="191"/>
      <c r="U714" s="191"/>
      <c r="V714" s="191"/>
      <c r="W714" s="189"/>
      <c r="X714" s="191"/>
      <c r="Y714" s="191"/>
      <c r="Z714" s="191"/>
      <c r="AA714" s="189"/>
      <c r="AB714" s="191"/>
      <c r="AC714" s="191"/>
      <c r="AD714" s="191"/>
      <c r="AE714" s="191"/>
      <c r="AF714" s="191"/>
      <c r="AG714" s="191"/>
      <c r="AH714" s="188"/>
      <c r="AI714" s="191"/>
      <c r="AJ714" s="188"/>
      <c r="AK714" s="188"/>
      <c r="AL714" s="188"/>
      <c r="AM714" s="188"/>
      <c r="AN714" s="188"/>
      <c r="AO714" s="189"/>
      <c r="AP714" s="188"/>
      <c r="AQ714" s="188"/>
      <c r="AR714" s="188"/>
      <c r="AS714" s="188"/>
      <c r="AT714" s="188"/>
      <c r="AU714" s="188"/>
      <c r="AV714" s="188"/>
      <c r="AW714" s="188"/>
      <c r="AX714" s="188"/>
      <c r="AY714" s="188"/>
      <c r="AZ714" s="188"/>
      <c r="BA714" s="188"/>
      <c r="BB714" s="188"/>
      <c r="BC714" s="188"/>
      <c r="BD714" s="188"/>
      <c r="BE714" s="188"/>
      <c r="BF714" s="188"/>
    </row>
    <row r="715" spans="1:58">
      <c r="A715" s="188"/>
      <c r="B715" s="189"/>
      <c r="C715" s="188"/>
      <c r="D715" s="188"/>
      <c r="E715" s="188"/>
      <c r="F715" s="188"/>
      <c r="G715" s="188"/>
      <c r="H715" s="190"/>
      <c r="I715" s="190"/>
      <c r="J715" s="190"/>
      <c r="K715" s="189"/>
      <c r="L715" s="190"/>
      <c r="M715" s="190"/>
      <c r="N715" s="190"/>
      <c r="O715" s="190"/>
      <c r="P715" s="188"/>
      <c r="Q715" s="190"/>
      <c r="R715" s="188"/>
      <c r="S715" s="188"/>
      <c r="T715" s="191"/>
      <c r="U715" s="191"/>
      <c r="V715" s="191"/>
      <c r="W715" s="189"/>
      <c r="X715" s="191"/>
      <c r="Y715" s="191"/>
      <c r="Z715" s="191"/>
      <c r="AA715" s="189"/>
      <c r="AB715" s="191"/>
      <c r="AC715" s="191"/>
      <c r="AD715" s="191"/>
      <c r="AE715" s="191"/>
      <c r="AF715" s="191"/>
      <c r="AG715" s="191"/>
      <c r="AH715" s="188"/>
      <c r="AI715" s="191"/>
      <c r="AJ715" s="188"/>
      <c r="AK715" s="188"/>
      <c r="AL715" s="188"/>
      <c r="AM715" s="188"/>
      <c r="AN715" s="188"/>
      <c r="AO715" s="189"/>
      <c r="AP715" s="188"/>
      <c r="AQ715" s="188"/>
      <c r="AR715" s="188"/>
      <c r="AS715" s="188"/>
      <c r="AT715" s="188"/>
      <c r="AU715" s="188"/>
      <c r="AV715" s="188"/>
      <c r="AW715" s="188"/>
      <c r="AX715" s="188"/>
      <c r="AY715" s="188"/>
      <c r="AZ715" s="188"/>
      <c r="BA715" s="188"/>
      <c r="BB715" s="188"/>
      <c r="BC715" s="188"/>
      <c r="BD715" s="188"/>
      <c r="BE715" s="188"/>
      <c r="BF715" s="188"/>
    </row>
    <row r="716" spans="1:58">
      <c r="A716" s="188"/>
      <c r="B716" s="189"/>
      <c r="C716" s="188"/>
      <c r="D716" s="188"/>
      <c r="E716" s="188"/>
      <c r="F716" s="188"/>
      <c r="G716" s="188"/>
      <c r="H716" s="190"/>
      <c r="I716" s="190"/>
      <c r="J716" s="190"/>
      <c r="K716" s="189"/>
      <c r="L716" s="190"/>
      <c r="M716" s="190"/>
      <c r="N716" s="190"/>
      <c r="O716" s="190"/>
      <c r="P716" s="188"/>
      <c r="Q716" s="190"/>
      <c r="R716" s="188"/>
      <c r="S716" s="188"/>
      <c r="T716" s="191"/>
      <c r="U716" s="191"/>
      <c r="V716" s="191"/>
      <c r="W716" s="189"/>
      <c r="X716" s="191"/>
      <c r="Y716" s="191"/>
      <c r="Z716" s="191"/>
      <c r="AA716" s="189"/>
      <c r="AB716" s="191"/>
      <c r="AC716" s="191"/>
      <c r="AD716" s="191"/>
      <c r="AE716" s="191"/>
      <c r="AF716" s="191"/>
      <c r="AG716" s="191"/>
      <c r="AH716" s="188"/>
      <c r="AI716" s="191"/>
      <c r="AJ716" s="188"/>
      <c r="AK716" s="188"/>
      <c r="AL716" s="188"/>
      <c r="AM716" s="188"/>
      <c r="AN716" s="188"/>
      <c r="AO716" s="189"/>
      <c r="AP716" s="188"/>
      <c r="AQ716" s="188"/>
      <c r="AR716" s="188"/>
      <c r="AS716" s="188"/>
      <c r="AT716" s="188"/>
      <c r="AU716" s="188"/>
      <c r="AV716" s="188"/>
      <c r="AW716" s="188"/>
      <c r="AX716" s="188"/>
      <c r="AY716" s="188"/>
      <c r="AZ716" s="188"/>
      <c r="BA716" s="188"/>
      <c r="BB716" s="188"/>
      <c r="BC716" s="188"/>
      <c r="BD716" s="188"/>
      <c r="BE716" s="188"/>
      <c r="BF716" s="188"/>
    </row>
    <row r="717" spans="1:58">
      <c r="A717" s="188"/>
      <c r="B717" s="189"/>
      <c r="C717" s="188"/>
      <c r="D717" s="188"/>
      <c r="E717" s="188"/>
      <c r="F717" s="188"/>
      <c r="G717" s="188"/>
      <c r="H717" s="190"/>
      <c r="I717" s="190"/>
      <c r="J717" s="190"/>
      <c r="K717" s="189"/>
      <c r="L717" s="190"/>
      <c r="M717" s="190"/>
      <c r="N717" s="190"/>
      <c r="O717" s="190"/>
      <c r="P717" s="188"/>
      <c r="Q717" s="190"/>
      <c r="R717" s="188"/>
      <c r="S717" s="188"/>
      <c r="T717" s="191"/>
      <c r="U717" s="191"/>
      <c r="V717" s="191"/>
      <c r="W717" s="189"/>
      <c r="X717" s="191"/>
      <c r="Y717" s="191"/>
      <c r="Z717" s="191"/>
      <c r="AA717" s="189"/>
      <c r="AB717" s="191"/>
      <c r="AC717" s="191"/>
      <c r="AD717" s="191"/>
      <c r="AE717" s="191"/>
      <c r="AF717" s="191"/>
      <c r="AG717" s="191"/>
      <c r="AH717" s="188"/>
      <c r="AI717" s="191"/>
      <c r="AJ717" s="188"/>
      <c r="AK717" s="188"/>
      <c r="AL717" s="188"/>
      <c r="AM717" s="188"/>
      <c r="AN717" s="188"/>
      <c r="AO717" s="189"/>
      <c r="AP717" s="188"/>
      <c r="AQ717" s="188"/>
      <c r="AR717" s="188"/>
      <c r="AS717" s="188"/>
      <c r="AT717" s="188"/>
      <c r="AU717" s="188"/>
      <c r="AV717" s="188"/>
      <c r="AW717" s="188"/>
      <c r="AX717" s="188"/>
      <c r="AY717" s="188"/>
      <c r="AZ717" s="188"/>
      <c r="BA717" s="188"/>
      <c r="BB717" s="188"/>
      <c r="BC717" s="188"/>
      <c r="BD717" s="188"/>
      <c r="BE717" s="188"/>
      <c r="BF717" s="188"/>
    </row>
    <row r="718" spans="1:58">
      <c r="A718" s="188"/>
      <c r="B718" s="189"/>
      <c r="C718" s="188"/>
      <c r="D718" s="188"/>
      <c r="E718" s="188"/>
      <c r="F718" s="188"/>
      <c r="G718" s="188"/>
      <c r="H718" s="190"/>
      <c r="I718" s="190"/>
      <c r="J718" s="190"/>
      <c r="K718" s="189"/>
      <c r="L718" s="190"/>
      <c r="M718" s="190"/>
      <c r="N718" s="190"/>
      <c r="O718" s="190"/>
      <c r="P718" s="188"/>
      <c r="Q718" s="190"/>
      <c r="R718" s="188"/>
      <c r="S718" s="188"/>
      <c r="T718" s="191"/>
      <c r="U718" s="191"/>
      <c r="V718" s="191"/>
      <c r="W718" s="189"/>
      <c r="X718" s="191"/>
      <c r="Y718" s="191"/>
      <c r="Z718" s="191"/>
      <c r="AA718" s="189"/>
      <c r="AB718" s="191"/>
      <c r="AC718" s="191"/>
      <c r="AD718" s="191"/>
      <c r="AE718" s="191"/>
      <c r="AF718" s="191"/>
      <c r="AG718" s="191"/>
      <c r="AH718" s="188"/>
      <c r="AI718" s="191"/>
      <c r="AJ718" s="188"/>
      <c r="AK718" s="188"/>
      <c r="AL718" s="188"/>
      <c r="AM718" s="188"/>
      <c r="AN718" s="188"/>
      <c r="AO718" s="189"/>
      <c r="AP718" s="188"/>
      <c r="AQ718" s="188"/>
      <c r="AR718" s="188"/>
      <c r="AS718" s="188"/>
      <c r="AT718" s="188"/>
      <c r="AU718" s="188"/>
      <c r="AV718" s="188"/>
      <c r="AW718" s="188"/>
      <c r="AX718" s="188"/>
      <c r="AY718" s="188"/>
      <c r="AZ718" s="188"/>
      <c r="BA718" s="188"/>
      <c r="BB718" s="188"/>
      <c r="BC718" s="188"/>
      <c r="BD718" s="188"/>
      <c r="BE718" s="188"/>
      <c r="BF718" s="188"/>
    </row>
    <row r="719" spans="1:58">
      <c r="A719" s="188"/>
      <c r="B719" s="189"/>
      <c r="C719" s="188"/>
      <c r="D719" s="188"/>
      <c r="E719" s="188"/>
      <c r="F719" s="188"/>
      <c r="G719" s="188"/>
      <c r="H719" s="190"/>
      <c r="I719" s="190"/>
      <c r="J719" s="190"/>
      <c r="K719" s="189"/>
      <c r="L719" s="190"/>
      <c r="M719" s="190"/>
      <c r="N719" s="190"/>
      <c r="O719" s="190"/>
      <c r="P719" s="188"/>
      <c r="Q719" s="190"/>
      <c r="R719" s="188"/>
      <c r="S719" s="188"/>
      <c r="T719" s="191"/>
      <c r="U719" s="191"/>
      <c r="V719" s="191"/>
      <c r="W719" s="189"/>
      <c r="X719" s="191"/>
      <c r="Y719" s="191"/>
      <c r="Z719" s="191"/>
      <c r="AA719" s="189"/>
      <c r="AB719" s="191"/>
      <c r="AC719" s="191"/>
      <c r="AD719" s="191"/>
      <c r="AE719" s="191"/>
      <c r="AF719" s="191"/>
      <c r="AG719" s="191"/>
      <c r="AH719" s="188"/>
      <c r="AI719" s="191"/>
      <c r="AJ719" s="188"/>
      <c r="AK719" s="188"/>
      <c r="AL719" s="188"/>
      <c r="AM719" s="188"/>
      <c r="AN719" s="188"/>
      <c r="AO719" s="189"/>
      <c r="AP719" s="188"/>
      <c r="AQ719" s="188"/>
      <c r="AR719" s="188"/>
      <c r="AS719" s="188"/>
      <c r="AT719" s="188"/>
      <c r="AU719" s="188"/>
      <c r="AV719" s="188"/>
      <c r="AW719" s="188"/>
      <c r="AX719" s="188"/>
      <c r="AY719" s="188"/>
      <c r="AZ719" s="188"/>
      <c r="BA719" s="188"/>
      <c r="BB719" s="188"/>
      <c r="BC719" s="188"/>
      <c r="BD719" s="188"/>
      <c r="BE719" s="188"/>
      <c r="BF719" s="188"/>
    </row>
    <row r="720" spans="1:58">
      <c r="A720" s="188"/>
      <c r="B720" s="189"/>
      <c r="C720" s="188"/>
      <c r="D720" s="188"/>
      <c r="E720" s="188"/>
      <c r="F720" s="188"/>
      <c r="G720" s="188"/>
      <c r="H720" s="190"/>
      <c r="I720" s="190"/>
      <c r="J720" s="190"/>
      <c r="K720" s="189"/>
      <c r="L720" s="190"/>
      <c r="M720" s="190"/>
      <c r="N720" s="190"/>
      <c r="O720" s="190"/>
      <c r="P720" s="188"/>
      <c r="Q720" s="190"/>
      <c r="R720" s="188"/>
      <c r="S720" s="188"/>
      <c r="T720" s="191"/>
      <c r="U720" s="191"/>
      <c r="V720" s="191"/>
      <c r="W720" s="189"/>
      <c r="X720" s="191"/>
      <c r="Y720" s="191"/>
      <c r="Z720" s="191"/>
      <c r="AA720" s="189"/>
      <c r="AB720" s="191"/>
      <c r="AC720" s="191"/>
      <c r="AD720" s="191"/>
      <c r="AE720" s="191"/>
      <c r="AF720" s="191"/>
      <c r="AG720" s="191"/>
      <c r="AH720" s="188"/>
      <c r="AI720" s="191"/>
      <c r="AJ720" s="188"/>
      <c r="AK720" s="188"/>
      <c r="AL720" s="188"/>
      <c r="AM720" s="188"/>
      <c r="AN720" s="188"/>
      <c r="AO720" s="189"/>
      <c r="AP720" s="188"/>
      <c r="AQ720" s="188"/>
      <c r="AR720" s="188"/>
      <c r="AS720" s="188"/>
      <c r="AT720" s="188"/>
      <c r="AU720" s="188"/>
      <c r="AV720" s="188"/>
      <c r="AW720" s="188"/>
      <c r="AX720" s="188"/>
      <c r="AY720" s="188"/>
      <c r="AZ720" s="188"/>
      <c r="BA720" s="188"/>
      <c r="BB720" s="188"/>
      <c r="BC720" s="188"/>
      <c r="BD720" s="188"/>
      <c r="BE720" s="188"/>
      <c r="BF720" s="188"/>
    </row>
    <row r="721" spans="1:58">
      <c r="A721" s="188"/>
      <c r="B721" s="189"/>
      <c r="C721" s="188"/>
      <c r="D721" s="188"/>
      <c r="E721" s="188"/>
      <c r="F721" s="188"/>
      <c r="G721" s="188"/>
      <c r="H721" s="190"/>
      <c r="I721" s="190"/>
      <c r="J721" s="190"/>
      <c r="K721" s="189"/>
      <c r="L721" s="190"/>
      <c r="M721" s="190"/>
      <c r="N721" s="190"/>
      <c r="O721" s="190"/>
      <c r="P721" s="188"/>
      <c r="Q721" s="190"/>
      <c r="R721" s="188"/>
      <c r="S721" s="188"/>
      <c r="T721" s="191"/>
      <c r="U721" s="191"/>
      <c r="V721" s="191"/>
      <c r="W721" s="189"/>
      <c r="X721" s="191"/>
      <c r="Y721" s="191"/>
      <c r="Z721" s="191"/>
      <c r="AA721" s="189"/>
      <c r="AB721" s="191"/>
      <c r="AC721" s="191"/>
      <c r="AD721" s="191"/>
      <c r="AE721" s="191"/>
      <c r="AF721" s="191"/>
      <c r="AG721" s="191"/>
      <c r="AH721" s="188"/>
      <c r="AI721" s="191"/>
      <c r="AJ721" s="188"/>
      <c r="AK721" s="188"/>
      <c r="AL721" s="188"/>
      <c r="AM721" s="188"/>
      <c r="AN721" s="188"/>
      <c r="AO721" s="189"/>
      <c r="AP721" s="188"/>
      <c r="AQ721" s="188"/>
      <c r="AR721" s="188"/>
      <c r="AS721" s="188"/>
      <c r="AT721" s="188"/>
      <c r="AU721" s="188"/>
      <c r="AV721" s="188"/>
      <c r="AW721" s="188"/>
      <c r="AX721" s="188"/>
      <c r="AY721" s="188"/>
      <c r="AZ721" s="188"/>
      <c r="BA721" s="188"/>
      <c r="BB721" s="188"/>
      <c r="BC721" s="188"/>
      <c r="BD721" s="188"/>
      <c r="BE721" s="188"/>
      <c r="BF721" s="188"/>
    </row>
    <row r="722" spans="1:58">
      <c r="A722" s="188"/>
      <c r="B722" s="189"/>
      <c r="C722" s="188"/>
      <c r="D722" s="188"/>
      <c r="E722" s="188"/>
      <c r="F722" s="188"/>
      <c r="G722" s="188"/>
      <c r="H722" s="190"/>
      <c r="I722" s="190"/>
      <c r="J722" s="190"/>
      <c r="K722" s="189"/>
      <c r="L722" s="190"/>
      <c r="M722" s="190"/>
      <c r="N722" s="190"/>
      <c r="O722" s="190"/>
      <c r="P722" s="188"/>
      <c r="Q722" s="190"/>
      <c r="R722" s="188"/>
      <c r="S722" s="188"/>
      <c r="T722" s="191"/>
      <c r="U722" s="191"/>
      <c r="V722" s="191"/>
      <c r="W722" s="189"/>
      <c r="X722" s="191"/>
      <c r="Y722" s="191"/>
      <c r="Z722" s="191"/>
      <c r="AA722" s="189"/>
      <c r="AB722" s="191"/>
      <c r="AC722" s="191"/>
      <c r="AD722" s="191"/>
      <c r="AE722" s="191"/>
      <c r="AF722" s="191"/>
      <c r="AG722" s="191"/>
      <c r="AH722" s="188"/>
      <c r="AI722" s="191"/>
      <c r="AJ722" s="188"/>
      <c r="AK722" s="188"/>
      <c r="AL722" s="188"/>
      <c r="AM722" s="188"/>
      <c r="AN722" s="188"/>
      <c r="AO722" s="189"/>
      <c r="AP722" s="188"/>
      <c r="AQ722" s="188"/>
      <c r="AR722" s="188"/>
      <c r="AS722" s="188"/>
      <c r="AT722" s="188"/>
      <c r="AU722" s="188"/>
      <c r="AV722" s="188"/>
      <c r="AW722" s="188"/>
      <c r="AX722" s="188"/>
      <c r="AY722" s="188"/>
      <c r="AZ722" s="188"/>
      <c r="BA722" s="188"/>
      <c r="BB722" s="188"/>
      <c r="BC722" s="188"/>
      <c r="BD722" s="188"/>
      <c r="BE722" s="188"/>
      <c r="BF722" s="188"/>
    </row>
    <row r="723" spans="1:58">
      <c r="A723" s="188"/>
      <c r="B723" s="189"/>
      <c r="C723" s="188"/>
      <c r="D723" s="188"/>
      <c r="E723" s="188"/>
      <c r="F723" s="188"/>
      <c r="G723" s="188"/>
      <c r="H723" s="190"/>
      <c r="I723" s="190"/>
      <c r="J723" s="190"/>
      <c r="K723" s="189"/>
      <c r="L723" s="190"/>
      <c r="M723" s="190"/>
      <c r="N723" s="190"/>
      <c r="O723" s="190"/>
      <c r="P723" s="188"/>
      <c r="Q723" s="190"/>
      <c r="R723" s="188"/>
      <c r="S723" s="188"/>
      <c r="T723" s="191"/>
      <c r="U723" s="191"/>
      <c r="V723" s="191"/>
      <c r="W723" s="189"/>
      <c r="X723" s="191"/>
      <c r="Y723" s="191"/>
      <c r="Z723" s="191"/>
      <c r="AA723" s="189"/>
      <c r="AB723" s="191"/>
      <c r="AC723" s="191"/>
      <c r="AD723" s="191"/>
      <c r="AE723" s="191"/>
      <c r="AF723" s="191"/>
      <c r="AG723" s="191"/>
      <c r="AH723" s="188"/>
      <c r="AI723" s="191"/>
      <c r="AJ723" s="188"/>
      <c r="AK723" s="188"/>
      <c r="AL723" s="188"/>
      <c r="AM723" s="188"/>
      <c r="AN723" s="188"/>
      <c r="AO723" s="189"/>
      <c r="AP723" s="188"/>
      <c r="AQ723" s="188"/>
      <c r="AR723" s="188"/>
      <c r="AS723" s="188"/>
      <c r="AT723" s="188"/>
      <c r="AU723" s="188"/>
      <c r="AV723" s="188"/>
      <c r="AW723" s="188"/>
      <c r="AX723" s="188"/>
      <c r="AY723" s="188"/>
      <c r="AZ723" s="188"/>
      <c r="BA723" s="188"/>
      <c r="BB723" s="188"/>
      <c r="BC723" s="188"/>
      <c r="BD723" s="188"/>
      <c r="BE723" s="188"/>
      <c r="BF723" s="188"/>
    </row>
    <row r="724" spans="1:58">
      <c r="A724" s="188"/>
      <c r="B724" s="189"/>
      <c r="C724" s="188"/>
      <c r="D724" s="188"/>
      <c r="E724" s="188"/>
      <c r="F724" s="188"/>
      <c r="G724" s="188"/>
      <c r="H724" s="190"/>
      <c r="I724" s="190"/>
      <c r="J724" s="190"/>
      <c r="K724" s="189"/>
      <c r="L724" s="190"/>
      <c r="M724" s="190"/>
      <c r="N724" s="190"/>
      <c r="O724" s="190"/>
      <c r="P724" s="188"/>
      <c r="Q724" s="190"/>
      <c r="R724" s="188"/>
      <c r="S724" s="188"/>
      <c r="T724" s="191"/>
      <c r="U724" s="191"/>
      <c r="V724" s="191"/>
      <c r="W724" s="189"/>
      <c r="X724" s="191"/>
      <c r="Y724" s="191"/>
      <c r="Z724" s="191"/>
      <c r="AA724" s="189"/>
      <c r="AB724" s="191"/>
      <c r="AC724" s="191"/>
      <c r="AD724" s="191"/>
      <c r="AE724" s="191"/>
      <c r="AF724" s="191"/>
      <c r="AG724" s="191"/>
      <c r="AH724" s="188"/>
      <c r="AI724" s="191"/>
      <c r="AJ724" s="188"/>
      <c r="AK724" s="188"/>
      <c r="AL724" s="188"/>
      <c r="AM724" s="188"/>
      <c r="AN724" s="188"/>
      <c r="AO724" s="189"/>
      <c r="AP724" s="188"/>
      <c r="AQ724" s="188"/>
      <c r="AR724" s="188"/>
      <c r="AS724" s="188"/>
      <c r="AT724" s="188"/>
      <c r="AU724" s="188"/>
      <c r="AV724" s="188"/>
      <c r="AW724" s="188"/>
      <c r="AX724" s="188"/>
      <c r="AY724" s="188"/>
      <c r="AZ724" s="188"/>
      <c r="BA724" s="188"/>
      <c r="BB724" s="188"/>
      <c r="BC724" s="188"/>
      <c r="BD724" s="188"/>
      <c r="BE724" s="188"/>
      <c r="BF724" s="188"/>
    </row>
    <row r="725" spans="1:58">
      <c r="A725" s="188"/>
      <c r="B725" s="189"/>
      <c r="C725" s="188"/>
      <c r="D725" s="188"/>
      <c r="E725" s="188"/>
      <c r="F725" s="188"/>
      <c r="G725" s="188"/>
      <c r="H725" s="190"/>
      <c r="I725" s="190"/>
      <c r="J725" s="190"/>
      <c r="K725" s="189"/>
      <c r="L725" s="190"/>
      <c r="M725" s="190"/>
      <c r="N725" s="190"/>
      <c r="O725" s="190"/>
      <c r="P725" s="188"/>
      <c r="Q725" s="190"/>
      <c r="R725" s="188"/>
      <c r="S725" s="188"/>
      <c r="T725" s="191"/>
      <c r="U725" s="191"/>
      <c r="V725" s="191"/>
      <c r="W725" s="189"/>
      <c r="X725" s="191"/>
      <c r="Y725" s="191"/>
      <c r="Z725" s="191"/>
      <c r="AA725" s="189"/>
      <c r="AB725" s="191"/>
      <c r="AC725" s="191"/>
      <c r="AD725" s="191"/>
      <c r="AE725" s="191"/>
      <c r="AF725" s="191"/>
      <c r="AG725" s="191"/>
      <c r="AH725" s="188"/>
      <c r="AI725" s="191"/>
      <c r="AJ725" s="188"/>
      <c r="AK725" s="188"/>
      <c r="AL725" s="188"/>
      <c r="AM725" s="188"/>
      <c r="AN725" s="188"/>
      <c r="AO725" s="189"/>
      <c r="AP725" s="188"/>
      <c r="AQ725" s="188"/>
      <c r="AR725" s="188"/>
      <c r="AS725" s="188"/>
      <c r="AT725" s="188"/>
      <c r="AU725" s="188"/>
      <c r="AV725" s="188"/>
      <c r="AW725" s="188"/>
      <c r="AX725" s="188"/>
      <c r="AY725" s="188"/>
      <c r="AZ725" s="188"/>
      <c r="BA725" s="188"/>
      <c r="BB725" s="188"/>
      <c r="BC725" s="188"/>
      <c r="BD725" s="188"/>
      <c r="BE725" s="188"/>
      <c r="BF725" s="188"/>
    </row>
    <row r="726" spans="1:58">
      <c r="A726" s="188"/>
      <c r="B726" s="189"/>
      <c r="C726" s="188"/>
      <c r="D726" s="188"/>
      <c r="E726" s="188"/>
      <c r="F726" s="188"/>
      <c r="G726" s="188"/>
      <c r="H726" s="190"/>
      <c r="I726" s="190"/>
      <c r="J726" s="190"/>
      <c r="K726" s="189"/>
      <c r="L726" s="190"/>
      <c r="M726" s="190"/>
      <c r="N726" s="190"/>
      <c r="O726" s="190"/>
      <c r="P726" s="188"/>
      <c r="Q726" s="190"/>
      <c r="R726" s="188"/>
      <c r="S726" s="188"/>
      <c r="T726" s="191"/>
      <c r="U726" s="191"/>
      <c r="V726" s="191"/>
      <c r="W726" s="189"/>
      <c r="X726" s="191"/>
      <c r="Y726" s="191"/>
      <c r="Z726" s="191"/>
      <c r="AA726" s="189"/>
      <c r="AB726" s="191"/>
      <c r="AC726" s="191"/>
      <c r="AD726" s="191"/>
      <c r="AE726" s="191"/>
      <c r="AF726" s="191"/>
      <c r="AG726" s="191"/>
      <c r="AH726" s="188"/>
      <c r="AI726" s="191"/>
      <c r="AJ726" s="188"/>
      <c r="AK726" s="188"/>
      <c r="AL726" s="188"/>
      <c r="AM726" s="188"/>
      <c r="AN726" s="188"/>
      <c r="AO726" s="189"/>
      <c r="AP726" s="188"/>
      <c r="AQ726" s="188"/>
      <c r="AR726" s="188"/>
      <c r="AS726" s="188"/>
      <c r="AT726" s="188"/>
      <c r="AU726" s="188"/>
      <c r="AV726" s="188"/>
      <c r="AW726" s="188"/>
      <c r="AX726" s="188"/>
      <c r="AY726" s="188"/>
      <c r="AZ726" s="188"/>
      <c r="BA726" s="188"/>
      <c r="BB726" s="188"/>
      <c r="BC726" s="188"/>
      <c r="BD726" s="188"/>
      <c r="BE726" s="188"/>
      <c r="BF726" s="188"/>
    </row>
    <row r="727" spans="1:58">
      <c r="A727" s="188"/>
      <c r="B727" s="189"/>
      <c r="C727" s="188"/>
      <c r="D727" s="188"/>
      <c r="E727" s="188"/>
      <c r="F727" s="188"/>
      <c r="G727" s="188"/>
      <c r="H727" s="190"/>
      <c r="I727" s="190"/>
      <c r="J727" s="190"/>
      <c r="K727" s="189"/>
      <c r="L727" s="190"/>
      <c r="M727" s="190"/>
      <c r="N727" s="190"/>
      <c r="O727" s="190"/>
      <c r="P727" s="188"/>
      <c r="Q727" s="190"/>
      <c r="R727" s="188"/>
      <c r="S727" s="188"/>
      <c r="T727" s="191"/>
      <c r="U727" s="191"/>
      <c r="V727" s="191"/>
      <c r="W727" s="189"/>
      <c r="X727" s="191"/>
      <c r="Y727" s="191"/>
      <c r="Z727" s="191"/>
      <c r="AA727" s="189"/>
      <c r="AB727" s="191"/>
      <c r="AC727" s="191"/>
      <c r="AD727" s="191"/>
      <c r="AE727" s="191"/>
      <c r="AF727" s="191"/>
      <c r="AG727" s="191"/>
      <c r="AH727" s="188"/>
      <c r="AI727" s="191"/>
      <c r="AJ727" s="188"/>
      <c r="AK727" s="188"/>
      <c r="AL727" s="188"/>
      <c r="AM727" s="188"/>
      <c r="AN727" s="188"/>
      <c r="AO727" s="189"/>
      <c r="AP727" s="188"/>
      <c r="AQ727" s="188"/>
      <c r="AR727" s="188"/>
      <c r="AS727" s="188"/>
      <c r="AT727" s="188"/>
      <c r="AU727" s="188"/>
      <c r="AV727" s="188"/>
      <c r="AW727" s="188"/>
      <c r="AX727" s="188"/>
      <c r="AY727" s="188"/>
      <c r="AZ727" s="188"/>
      <c r="BA727" s="188"/>
      <c r="BB727" s="188"/>
      <c r="BC727" s="188"/>
      <c r="BD727" s="188"/>
      <c r="BE727" s="188"/>
      <c r="BF727" s="188"/>
    </row>
    <row r="728" spans="1:58">
      <c r="A728" s="188"/>
      <c r="B728" s="189"/>
      <c r="C728" s="188"/>
      <c r="D728" s="188"/>
      <c r="E728" s="188"/>
      <c r="F728" s="188"/>
      <c r="G728" s="188"/>
      <c r="H728" s="190"/>
      <c r="I728" s="190"/>
      <c r="J728" s="190"/>
      <c r="K728" s="189"/>
      <c r="L728" s="190"/>
      <c r="M728" s="190"/>
      <c r="N728" s="190"/>
      <c r="O728" s="190"/>
      <c r="P728" s="188"/>
      <c r="Q728" s="190"/>
      <c r="R728" s="188"/>
      <c r="S728" s="188"/>
      <c r="T728" s="191"/>
      <c r="U728" s="191"/>
      <c r="V728" s="191"/>
      <c r="W728" s="189"/>
      <c r="X728" s="191"/>
      <c r="Y728" s="191"/>
      <c r="Z728" s="191"/>
      <c r="AA728" s="189"/>
      <c r="AB728" s="191"/>
      <c r="AC728" s="191"/>
      <c r="AD728" s="191"/>
      <c r="AE728" s="191"/>
      <c r="AF728" s="191"/>
      <c r="AG728" s="191"/>
      <c r="AH728" s="188"/>
      <c r="AI728" s="191"/>
      <c r="AJ728" s="188"/>
      <c r="AK728" s="188"/>
      <c r="AL728" s="188"/>
      <c r="AM728" s="188"/>
      <c r="AN728" s="188"/>
      <c r="AO728" s="189"/>
      <c r="AP728" s="188"/>
      <c r="AQ728" s="188"/>
      <c r="AR728" s="188"/>
      <c r="AS728" s="188"/>
      <c r="AT728" s="188"/>
      <c r="AU728" s="188"/>
      <c r="AV728" s="188"/>
      <c r="AW728" s="188"/>
      <c r="AX728" s="188"/>
      <c r="AY728" s="188"/>
      <c r="AZ728" s="188"/>
      <c r="BA728" s="188"/>
      <c r="BB728" s="188"/>
      <c r="BC728" s="188"/>
      <c r="BD728" s="188"/>
      <c r="BE728" s="188"/>
      <c r="BF728" s="188"/>
    </row>
    <row r="729" spans="1:58">
      <c r="A729" s="188"/>
      <c r="B729" s="189"/>
      <c r="C729" s="188"/>
      <c r="D729" s="188"/>
      <c r="E729" s="188"/>
      <c r="F729" s="188"/>
      <c r="G729" s="188"/>
      <c r="H729" s="190"/>
      <c r="I729" s="190"/>
      <c r="J729" s="190"/>
      <c r="K729" s="189"/>
      <c r="L729" s="190"/>
      <c r="M729" s="190"/>
      <c r="N729" s="190"/>
      <c r="O729" s="190"/>
      <c r="P729" s="188"/>
      <c r="Q729" s="190"/>
      <c r="R729" s="188"/>
      <c r="S729" s="188"/>
      <c r="T729" s="191"/>
      <c r="U729" s="191"/>
      <c r="V729" s="191"/>
      <c r="W729" s="189"/>
      <c r="X729" s="191"/>
      <c r="Y729" s="191"/>
      <c r="Z729" s="191"/>
      <c r="AA729" s="189"/>
      <c r="AB729" s="191"/>
      <c r="AC729" s="191"/>
      <c r="AD729" s="191"/>
      <c r="AE729" s="191"/>
      <c r="AF729" s="191"/>
      <c r="AG729" s="191"/>
      <c r="AH729" s="188"/>
      <c r="AI729" s="191"/>
      <c r="AJ729" s="188"/>
      <c r="AK729" s="188"/>
      <c r="AL729" s="188"/>
      <c r="AM729" s="188"/>
      <c r="AN729" s="188"/>
      <c r="AO729" s="189"/>
      <c r="AP729" s="188"/>
      <c r="AQ729" s="188"/>
      <c r="AR729" s="188"/>
      <c r="AS729" s="188"/>
      <c r="AT729" s="188"/>
      <c r="AU729" s="188"/>
      <c r="AV729" s="188"/>
      <c r="AW729" s="188"/>
      <c r="AX729" s="188"/>
      <c r="AY729" s="188"/>
      <c r="AZ729" s="188"/>
      <c r="BA729" s="188"/>
      <c r="BB729" s="188"/>
      <c r="BC729" s="188"/>
      <c r="BD729" s="188"/>
      <c r="BE729" s="188"/>
      <c r="BF729" s="188"/>
    </row>
    <row r="730" spans="1:58">
      <c r="A730" s="188"/>
      <c r="B730" s="189"/>
      <c r="C730" s="188"/>
      <c r="D730" s="188"/>
      <c r="E730" s="188"/>
      <c r="F730" s="188"/>
      <c r="G730" s="188"/>
      <c r="H730" s="190"/>
      <c r="I730" s="190"/>
      <c r="J730" s="190"/>
      <c r="K730" s="189"/>
      <c r="L730" s="190"/>
      <c r="M730" s="190"/>
      <c r="N730" s="190"/>
      <c r="O730" s="190"/>
      <c r="P730" s="188"/>
      <c r="Q730" s="190"/>
      <c r="R730" s="188"/>
      <c r="S730" s="188"/>
      <c r="T730" s="191"/>
      <c r="U730" s="191"/>
      <c r="V730" s="191"/>
      <c r="W730" s="189"/>
      <c r="X730" s="191"/>
      <c r="Y730" s="191"/>
      <c r="Z730" s="191"/>
      <c r="AA730" s="189"/>
      <c r="AB730" s="191"/>
      <c r="AC730" s="191"/>
      <c r="AD730" s="191"/>
      <c r="AE730" s="191"/>
      <c r="AF730" s="191"/>
      <c r="AG730" s="191"/>
      <c r="AH730" s="188"/>
      <c r="AI730" s="191"/>
      <c r="AJ730" s="188"/>
      <c r="AK730" s="188"/>
      <c r="AL730" s="188"/>
      <c r="AM730" s="188"/>
      <c r="AN730" s="188"/>
      <c r="AO730" s="189"/>
      <c r="AP730" s="188"/>
      <c r="AQ730" s="188"/>
      <c r="AR730" s="188"/>
      <c r="AS730" s="188"/>
      <c r="AT730" s="188"/>
      <c r="AU730" s="188"/>
      <c r="AV730" s="188"/>
      <c r="AW730" s="188"/>
      <c r="AX730" s="188"/>
      <c r="AY730" s="188"/>
      <c r="AZ730" s="188"/>
      <c r="BA730" s="188"/>
      <c r="BB730" s="188"/>
      <c r="BC730" s="188"/>
      <c r="BD730" s="188"/>
      <c r="BE730" s="188"/>
      <c r="BF730" s="188"/>
    </row>
    <row r="731" spans="1:58">
      <c r="A731" s="188"/>
      <c r="B731" s="189"/>
      <c r="C731" s="188"/>
      <c r="D731" s="188"/>
      <c r="E731" s="188"/>
      <c r="F731" s="188"/>
      <c r="G731" s="188"/>
      <c r="H731" s="190"/>
      <c r="I731" s="190"/>
      <c r="J731" s="190"/>
      <c r="K731" s="189"/>
      <c r="L731" s="190"/>
      <c r="M731" s="190"/>
      <c r="N731" s="190"/>
      <c r="O731" s="190"/>
      <c r="P731" s="188"/>
      <c r="Q731" s="190"/>
      <c r="R731" s="188"/>
      <c r="S731" s="188"/>
      <c r="T731" s="191"/>
      <c r="U731" s="191"/>
      <c r="V731" s="191"/>
      <c r="W731" s="189"/>
      <c r="X731" s="191"/>
      <c r="Y731" s="191"/>
      <c r="Z731" s="191"/>
      <c r="AA731" s="189"/>
      <c r="AB731" s="191"/>
      <c r="AC731" s="191"/>
      <c r="AD731" s="191"/>
      <c r="AE731" s="191"/>
      <c r="AF731" s="191"/>
      <c r="AG731" s="191"/>
      <c r="AH731" s="188"/>
      <c r="AI731" s="191"/>
      <c r="AJ731" s="188"/>
      <c r="AK731" s="188"/>
      <c r="AL731" s="188"/>
      <c r="AM731" s="188"/>
      <c r="AN731" s="188"/>
      <c r="AO731" s="189"/>
      <c r="AP731" s="188"/>
      <c r="AQ731" s="188"/>
      <c r="AR731" s="188"/>
      <c r="AS731" s="188"/>
      <c r="AT731" s="188"/>
      <c r="AU731" s="188"/>
      <c r="AV731" s="188"/>
      <c r="AW731" s="188"/>
      <c r="AX731" s="188"/>
      <c r="AY731" s="188"/>
      <c r="AZ731" s="188"/>
      <c r="BA731" s="188"/>
      <c r="BB731" s="188"/>
      <c r="BC731" s="188"/>
      <c r="BD731" s="188"/>
      <c r="BE731" s="188"/>
      <c r="BF731" s="188"/>
    </row>
    <row r="732" spans="1:58">
      <c r="A732" s="188"/>
      <c r="B732" s="189"/>
      <c r="C732" s="188"/>
      <c r="D732" s="188"/>
      <c r="E732" s="188"/>
      <c r="F732" s="188"/>
      <c r="G732" s="188"/>
      <c r="H732" s="190"/>
      <c r="I732" s="190"/>
      <c r="J732" s="190"/>
      <c r="K732" s="189"/>
      <c r="L732" s="190"/>
      <c r="M732" s="190"/>
      <c r="N732" s="190"/>
      <c r="O732" s="190"/>
      <c r="P732" s="188"/>
      <c r="Q732" s="190"/>
      <c r="R732" s="188"/>
      <c r="S732" s="188"/>
      <c r="T732" s="191"/>
      <c r="U732" s="191"/>
      <c r="V732" s="191"/>
      <c r="W732" s="189"/>
      <c r="X732" s="191"/>
      <c r="Y732" s="191"/>
      <c r="Z732" s="191"/>
      <c r="AA732" s="189"/>
      <c r="AB732" s="191"/>
      <c r="AC732" s="191"/>
      <c r="AD732" s="191"/>
      <c r="AE732" s="191"/>
      <c r="AF732" s="191"/>
      <c r="AG732" s="191"/>
      <c r="AH732" s="188"/>
      <c r="AI732" s="191"/>
      <c r="AJ732" s="188"/>
      <c r="AK732" s="188"/>
      <c r="AL732" s="188"/>
      <c r="AM732" s="188"/>
      <c r="AN732" s="188"/>
      <c r="AO732" s="189"/>
      <c r="AP732" s="188"/>
      <c r="AQ732" s="188"/>
      <c r="AR732" s="188"/>
      <c r="AS732" s="188"/>
      <c r="AT732" s="188"/>
      <c r="AU732" s="188"/>
      <c r="AV732" s="188"/>
      <c r="AW732" s="188"/>
      <c r="AX732" s="188"/>
      <c r="AY732" s="188"/>
      <c r="AZ732" s="188"/>
      <c r="BA732" s="188"/>
      <c r="BB732" s="188"/>
      <c r="BC732" s="188"/>
      <c r="BD732" s="188"/>
      <c r="BE732" s="188"/>
      <c r="BF732" s="188"/>
    </row>
    <row r="733" spans="1:58">
      <c r="A733" s="188"/>
      <c r="B733" s="189"/>
      <c r="C733" s="188"/>
      <c r="D733" s="188"/>
      <c r="E733" s="188"/>
      <c r="F733" s="188"/>
      <c r="G733" s="188"/>
      <c r="H733" s="190"/>
      <c r="I733" s="190"/>
      <c r="J733" s="190"/>
      <c r="K733" s="189"/>
      <c r="L733" s="190"/>
      <c r="M733" s="190"/>
      <c r="N733" s="190"/>
      <c r="O733" s="190"/>
      <c r="P733" s="188"/>
      <c r="Q733" s="190"/>
      <c r="R733" s="188"/>
      <c r="S733" s="188"/>
      <c r="T733" s="191"/>
      <c r="U733" s="191"/>
      <c r="V733" s="191"/>
      <c r="W733" s="189"/>
      <c r="X733" s="191"/>
      <c r="Y733" s="191"/>
      <c r="Z733" s="191"/>
      <c r="AA733" s="189"/>
      <c r="AB733" s="191"/>
      <c r="AC733" s="191"/>
      <c r="AD733" s="191"/>
      <c r="AE733" s="191"/>
      <c r="AF733" s="191"/>
      <c r="AG733" s="191"/>
      <c r="AH733" s="188"/>
      <c r="AI733" s="191"/>
      <c r="AJ733" s="188"/>
      <c r="AK733" s="188"/>
      <c r="AL733" s="188"/>
      <c r="AM733" s="188"/>
      <c r="AN733" s="188"/>
      <c r="AO733" s="189"/>
      <c r="AP733" s="188"/>
      <c r="AQ733" s="188"/>
      <c r="AR733" s="188"/>
      <c r="AS733" s="188"/>
      <c r="AT733" s="188"/>
      <c r="AU733" s="188"/>
      <c r="AV733" s="188"/>
      <c r="AW733" s="188"/>
      <c r="AX733" s="188"/>
      <c r="AY733" s="188"/>
      <c r="AZ733" s="188"/>
      <c r="BA733" s="188"/>
      <c r="BB733" s="188"/>
      <c r="BC733" s="188"/>
      <c r="BD733" s="188"/>
      <c r="BE733" s="188"/>
      <c r="BF733" s="188"/>
    </row>
    <row r="734" spans="1:58">
      <c r="A734" s="188"/>
      <c r="B734" s="189"/>
      <c r="C734" s="188"/>
      <c r="D734" s="188"/>
      <c r="E734" s="188"/>
      <c r="F734" s="188"/>
      <c r="G734" s="188"/>
      <c r="H734" s="190"/>
      <c r="I734" s="190"/>
      <c r="J734" s="190"/>
      <c r="K734" s="189"/>
      <c r="L734" s="190"/>
      <c r="M734" s="190"/>
      <c r="N734" s="190"/>
      <c r="O734" s="190"/>
      <c r="P734" s="188"/>
      <c r="Q734" s="190"/>
      <c r="R734" s="188"/>
      <c r="S734" s="188"/>
      <c r="T734" s="191"/>
      <c r="U734" s="191"/>
      <c r="V734" s="191"/>
      <c r="W734" s="189"/>
      <c r="X734" s="191"/>
      <c r="Y734" s="191"/>
      <c r="Z734" s="191"/>
      <c r="AA734" s="189"/>
      <c r="AB734" s="191"/>
      <c r="AC734" s="191"/>
      <c r="AD734" s="191"/>
      <c r="AE734" s="191"/>
      <c r="AF734" s="191"/>
      <c r="AG734" s="191"/>
      <c r="AH734" s="188"/>
      <c r="AI734" s="191"/>
      <c r="AJ734" s="188"/>
      <c r="AK734" s="188"/>
      <c r="AL734" s="188"/>
      <c r="AM734" s="188"/>
      <c r="AN734" s="188"/>
      <c r="AO734" s="189"/>
      <c r="AP734" s="188"/>
      <c r="AQ734" s="188"/>
      <c r="AR734" s="188"/>
      <c r="AS734" s="188"/>
      <c r="AT734" s="188"/>
      <c r="AU734" s="188"/>
      <c r="AV734" s="188"/>
      <c r="AW734" s="188"/>
      <c r="AX734" s="188"/>
      <c r="AY734" s="188"/>
      <c r="AZ734" s="188"/>
      <c r="BA734" s="188"/>
      <c r="BB734" s="188"/>
      <c r="BC734" s="188"/>
      <c r="BD734" s="188"/>
      <c r="BE734" s="188"/>
      <c r="BF734" s="188"/>
    </row>
    <row r="735" spans="1:58">
      <c r="A735" s="188"/>
      <c r="B735" s="189"/>
      <c r="C735" s="188"/>
      <c r="D735" s="188"/>
      <c r="E735" s="188"/>
      <c r="F735" s="188"/>
      <c r="G735" s="188"/>
      <c r="H735" s="190"/>
      <c r="I735" s="190"/>
      <c r="J735" s="190"/>
      <c r="K735" s="189"/>
      <c r="L735" s="190"/>
      <c r="M735" s="190"/>
      <c r="N735" s="190"/>
      <c r="O735" s="190"/>
      <c r="P735" s="188"/>
      <c r="Q735" s="190"/>
      <c r="R735" s="188"/>
      <c r="S735" s="188"/>
      <c r="T735" s="191"/>
      <c r="U735" s="191"/>
      <c r="V735" s="191"/>
      <c r="W735" s="189"/>
      <c r="X735" s="191"/>
      <c r="Y735" s="191"/>
      <c r="Z735" s="191"/>
      <c r="AA735" s="189"/>
      <c r="AB735" s="191"/>
      <c r="AC735" s="191"/>
      <c r="AD735" s="191"/>
      <c r="AE735" s="191"/>
      <c r="AF735" s="191"/>
      <c r="AG735" s="191"/>
      <c r="AH735" s="188"/>
      <c r="AI735" s="191"/>
      <c r="AJ735" s="188"/>
      <c r="AK735" s="188"/>
      <c r="AL735" s="188"/>
      <c r="AM735" s="188"/>
      <c r="AN735" s="188"/>
      <c r="AO735" s="189"/>
      <c r="AP735" s="188"/>
      <c r="AQ735" s="188"/>
      <c r="AR735" s="188"/>
      <c r="AS735" s="188"/>
      <c r="AT735" s="188"/>
      <c r="AU735" s="188"/>
      <c r="AV735" s="188"/>
      <c r="AW735" s="188"/>
      <c r="AX735" s="188"/>
      <c r="AY735" s="188"/>
      <c r="AZ735" s="188"/>
      <c r="BA735" s="188"/>
      <c r="BB735" s="188"/>
      <c r="BC735" s="188"/>
      <c r="BD735" s="188"/>
      <c r="BE735" s="188"/>
      <c r="BF735" s="188"/>
    </row>
    <row r="736" spans="1:58">
      <c r="A736" s="188"/>
      <c r="B736" s="189"/>
      <c r="C736" s="188"/>
      <c r="D736" s="188"/>
      <c r="E736" s="188"/>
      <c r="F736" s="188"/>
      <c r="G736" s="188"/>
      <c r="H736" s="190"/>
      <c r="I736" s="190"/>
      <c r="J736" s="190"/>
      <c r="K736" s="189"/>
      <c r="L736" s="190"/>
      <c r="M736" s="190"/>
      <c r="N736" s="190"/>
      <c r="O736" s="190"/>
      <c r="P736" s="188"/>
      <c r="Q736" s="190"/>
      <c r="R736" s="188"/>
      <c r="S736" s="188"/>
      <c r="T736" s="191"/>
      <c r="U736" s="191"/>
      <c r="V736" s="191"/>
      <c r="W736" s="189"/>
      <c r="X736" s="191"/>
      <c r="Y736" s="191"/>
      <c r="Z736" s="191"/>
      <c r="AA736" s="189"/>
      <c r="AB736" s="191"/>
      <c r="AC736" s="191"/>
      <c r="AD736" s="191"/>
      <c r="AE736" s="191"/>
      <c r="AF736" s="191"/>
      <c r="AG736" s="191"/>
      <c r="AH736" s="188"/>
      <c r="AI736" s="191"/>
      <c r="AJ736" s="188"/>
      <c r="AK736" s="188"/>
      <c r="AL736" s="188"/>
      <c r="AM736" s="188"/>
      <c r="AN736" s="188"/>
      <c r="AO736" s="189"/>
      <c r="AP736" s="188"/>
      <c r="AQ736" s="188"/>
      <c r="AR736" s="188"/>
      <c r="AS736" s="188"/>
      <c r="AT736" s="188"/>
      <c r="AU736" s="188"/>
      <c r="AV736" s="188"/>
      <c r="AW736" s="188"/>
      <c r="AX736" s="188"/>
      <c r="AY736" s="188"/>
      <c r="AZ736" s="188"/>
      <c r="BA736" s="188"/>
      <c r="BB736" s="188"/>
      <c r="BC736" s="188"/>
      <c r="BD736" s="188"/>
      <c r="BE736" s="188"/>
      <c r="BF736" s="188"/>
    </row>
    <row r="737" spans="1:58">
      <c r="A737" s="188"/>
      <c r="B737" s="189"/>
      <c r="C737" s="188"/>
      <c r="D737" s="188"/>
      <c r="E737" s="188"/>
      <c r="F737" s="188"/>
      <c r="G737" s="188"/>
      <c r="H737" s="190"/>
      <c r="I737" s="190"/>
      <c r="J737" s="190"/>
      <c r="K737" s="189"/>
      <c r="L737" s="190"/>
      <c r="M737" s="190"/>
      <c r="N737" s="190"/>
      <c r="O737" s="190"/>
      <c r="P737" s="188"/>
      <c r="Q737" s="190"/>
      <c r="R737" s="188"/>
      <c r="S737" s="188"/>
      <c r="T737" s="191"/>
      <c r="U737" s="191"/>
      <c r="V737" s="191"/>
      <c r="W737" s="189"/>
      <c r="X737" s="191"/>
      <c r="Y737" s="191"/>
      <c r="Z737" s="191"/>
      <c r="AA737" s="189"/>
      <c r="AB737" s="191"/>
      <c r="AC737" s="191"/>
      <c r="AD737" s="191"/>
      <c r="AE737" s="191"/>
      <c r="AF737" s="191"/>
      <c r="AG737" s="191"/>
      <c r="AH737" s="188"/>
      <c r="AI737" s="191"/>
      <c r="AJ737" s="188"/>
      <c r="AK737" s="188"/>
      <c r="AL737" s="188"/>
      <c r="AM737" s="188"/>
      <c r="AN737" s="188"/>
      <c r="AO737" s="189"/>
      <c r="AP737" s="188"/>
      <c r="AQ737" s="188"/>
      <c r="AR737" s="188"/>
      <c r="AS737" s="188"/>
      <c r="AT737" s="188"/>
      <c r="AU737" s="188"/>
      <c r="AV737" s="188"/>
      <c r="AW737" s="188"/>
      <c r="AX737" s="188"/>
      <c r="AY737" s="188"/>
      <c r="AZ737" s="188"/>
      <c r="BA737" s="188"/>
      <c r="BB737" s="188"/>
      <c r="BC737" s="188"/>
      <c r="BD737" s="188"/>
      <c r="BE737" s="188"/>
      <c r="BF737" s="188"/>
    </row>
    <row r="738" spans="1:58">
      <c r="A738" s="188"/>
      <c r="B738" s="189"/>
      <c r="C738" s="188"/>
      <c r="D738" s="188"/>
      <c r="E738" s="188"/>
      <c r="F738" s="188"/>
      <c r="G738" s="188"/>
      <c r="H738" s="190"/>
      <c r="I738" s="190"/>
      <c r="J738" s="190"/>
      <c r="K738" s="189"/>
      <c r="L738" s="190"/>
      <c r="M738" s="190"/>
      <c r="N738" s="190"/>
      <c r="O738" s="190"/>
      <c r="P738" s="188"/>
      <c r="Q738" s="190"/>
      <c r="R738" s="188"/>
      <c r="S738" s="188"/>
      <c r="T738" s="191"/>
      <c r="U738" s="191"/>
      <c r="V738" s="191"/>
      <c r="W738" s="189"/>
      <c r="X738" s="191"/>
      <c r="Y738" s="191"/>
      <c r="Z738" s="191"/>
      <c r="AA738" s="189"/>
      <c r="AB738" s="191"/>
      <c r="AC738" s="191"/>
      <c r="AD738" s="191"/>
      <c r="AE738" s="191"/>
      <c r="AF738" s="191"/>
      <c r="AG738" s="191"/>
      <c r="AH738" s="188"/>
      <c r="AI738" s="191"/>
      <c r="AJ738" s="188"/>
      <c r="AK738" s="188"/>
      <c r="AL738" s="188"/>
      <c r="AM738" s="188"/>
      <c r="AN738" s="188"/>
      <c r="AO738" s="189"/>
      <c r="AP738" s="188"/>
      <c r="AQ738" s="188"/>
      <c r="AR738" s="188"/>
      <c r="AS738" s="188"/>
      <c r="AT738" s="188"/>
      <c r="AU738" s="188"/>
      <c r="AV738" s="188"/>
      <c r="AW738" s="188"/>
      <c r="AX738" s="188"/>
      <c r="AY738" s="188"/>
      <c r="AZ738" s="188"/>
      <c r="BA738" s="188"/>
      <c r="BB738" s="188"/>
      <c r="BC738" s="188"/>
      <c r="BD738" s="188"/>
      <c r="BE738" s="188"/>
      <c r="BF738" s="188"/>
    </row>
    <row r="739" spans="1:58">
      <c r="A739" s="188"/>
      <c r="B739" s="189"/>
      <c r="C739" s="188"/>
      <c r="D739" s="188"/>
      <c r="E739" s="188"/>
      <c r="F739" s="188"/>
      <c r="G739" s="188"/>
      <c r="H739" s="190"/>
      <c r="I739" s="190"/>
      <c r="J739" s="190"/>
      <c r="K739" s="189"/>
      <c r="L739" s="190"/>
      <c r="M739" s="190"/>
      <c r="N739" s="190"/>
      <c r="O739" s="190"/>
      <c r="P739" s="188"/>
      <c r="Q739" s="190"/>
      <c r="R739" s="188"/>
      <c r="S739" s="188"/>
      <c r="T739" s="191"/>
      <c r="U739" s="191"/>
      <c r="V739" s="191"/>
      <c r="W739" s="189"/>
      <c r="X739" s="191"/>
      <c r="Y739" s="191"/>
      <c r="Z739" s="191"/>
      <c r="AA739" s="189"/>
      <c r="AB739" s="191"/>
      <c r="AC739" s="191"/>
      <c r="AD739" s="191"/>
      <c r="AE739" s="191"/>
      <c r="AF739" s="191"/>
      <c r="AG739" s="191"/>
      <c r="AH739" s="188"/>
      <c r="AI739" s="191"/>
      <c r="AJ739" s="188"/>
      <c r="AK739" s="188"/>
      <c r="AL739" s="188"/>
      <c r="AM739" s="188"/>
      <c r="AN739" s="188"/>
      <c r="AO739" s="189"/>
      <c r="AP739" s="188"/>
      <c r="AQ739" s="188"/>
      <c r="AR739" s="188"/>
      <c r="AS739" s="188"/>
      <c r="AT739" s="188"/>
      <c r="AU739" s="188"/>
      <c r="AV739" s="188"/>
      <c r="AW739" s="188"/>
      <c r="AX739" s="188"/>
      <c r="AY739" s="188"/>
      <c r="AZ739" s="188"/>
      <c r="BA739" s="188"/>
      <c r="BB739" s="188"/>
      <c r="BC739" s="188"/>
      <c r="BD739" s="188"/>
      <c r="BE739" s="188"/>
      <c r="BF739" s="188"/>
    </row>
    <row r="740" spans="1:58">
      <c r="A740" s="188"/>
      <c r="B740" s="189"/>
      <c r="C740" s="188"/>
      <c r="D740" s="188"/>
      <c r="E740" s="188"/>
      <c r="F740" s="188"/>
      <c r="G740" s="188"/>
      <c r="H740" s="190"/>
      <c r="I740" s="190"/>
      <c r="J740" s="190"/>
      <c r="K740" s="189"/>
      <c r="L740" s="190"/>
      <c r="M740" s="190"/>
      <c r="N740" s="190"/>
      <c r="O740" s="190"/>
      <c r="P740" s="188"/>
      <c r="Q740" s="190"/>
      <c r="R740" s="188"/>
      <c r="S740" s="188"/>
      <c r="T740" s="191"/>
      <c r="U740" s="191"/>
      <c r="V740" s="191"/>
      <c r="W740" s="189"/>
      <c r="X740" s="191"/>
      <c r="Y740" s="191"/>
      <c r="Z740" s="191"/>
      <c r="AA740" s="189"/>
      <c r="AB740" s="191"/>
      <c r="AC740" s="191"/>
      <c r="AD740" s="191"/>
      <c r="AE740" s="191"/>
      <c r="AF740" s="191"/>
      <c r="AG740" s="191"/>
      <c r="AH740" s="188"/>
      <c r="AI740" s="191"/>
      <c r="AJ740" s="188"/>
      <c r="AK740" s="188"/>
      <c r="AL740" s="188"/>
      <c r="AM740" s="188"/>
      <c r="AN740" s="188"/>
      <c r="AO740" s="189"/>
      <c r="AP740" s="188"/>
      <c r="AQ740" s="188"/>
      <c r="AR740" s="188"/>
      <c r="AS740" s="188"/>
      <c r="AT740" s="188"/>
      <c r="AU740" s="188"/>
      <c r="AV740" s="188"/>
      <c r="AW740" s="188"/>
      <c r="AX740" s="188"/>
      <c r="AY740" s="188"/>
      <c r="AZ740" s="188"/>
      <c r="BA740" s="188"/>
      <c r="BB740" s="188"/>
      <c r="BC740" s="188"/>
      <c r="BD740" s="188"/>
      <c r="BE740" s="188"/>
      <c r="BF740" s="188"/>
    </row>
    <row r="741" spans="1:58">
      <c r="A741" s="188"/>
      <c r="B741" s="189"/>
      <c r="C741" s="188"/>
      <c r="D741" s="188"/>
      <c r="E741" s="188"/>
      <c r="F741" s="188"/>
      <c r="G741" s="188"/>
      <c r="H741" s="190"/>
      <c r="I741" s="190"/>
      <c r="J741" s="190"/>
      <c r="K741" s="189"/>
      <c r="L741" s="190"/>
      <c r="M741" s="190"/>
      <c r="N741" s="190"/>
      <c r="O741" s="190"/>
      <c r="P741" s="188"/>
      <c r="Q741" s="190"/>
      <c r="R741" s="188"/>
      <c r="S741" s="188"/>
      <c r="T741" s="191"/>
      <c r="U741" s="191"/>
      <c r="V741" s="191"/>
      <c r="W741" s="189"/>
      <c r="X741" s="191"/>
      <c r="Y741" s="191"/>
      <c r="Z741" s="191"/>
      <c r="AA741" s="189"/>
      <c r="AB741" s="191"/>
      <c r="AC741" s="191"/>
      <c r="AD741" s="191"/>
      <c r="AE741" s="191"/>
      <c r="AF741" s="191"/>
      <c r="AG741" s="191"/>
      <c r="AH741" s="188"/>
      <c r="AI741" s="191"/>
      <c r="AJ741" s="188"/>
      <c r="AK741" s="188"/>
      <c r="AL741" s="188"/>
      <c r="AM741" s="188"/>
      <c r="AN741" s="188"/>
      <c r="AO741" s="189"/>
      <c r="AP741" s="188"/>
      <c r="AQ741" s="188"/>
      <c r="AR741" s="188"/>
      <c r="AS741" s="188"/>
      <c r="AT741" s="188"/>
      <c r="AU741" s="188"/>
      <c r="AV741" s="188"/>
      <c r="AW741" s="188"/>
      <c r="AX741" s="188"/>
      <c r="AY741" s="188"/>
      <c r="AZ741" s="188"/>
      <c r="BA741" s="188"/>
      <c r="BB741" s="188"/>
      <c r="BC741" s="188"/>
      <c r="BD741" s="188"/>
      <c r="BE741" s="188"/>
      <c r="BF741" s="188"/>
    </row>
    <row r="742" spans="1:58">
      <c r="A742" s="188"/>
      <c r="B742" s="189"/>
      <c r="C742" s="188"/>
      <c r="D742" s="188"/>
      <c r="E742" s="188"/>
      <c r="F742" s="188"/>
      <c r="G742" s="188"/>
      <c r="H742" s="190"/>
      <c r="I742" s="190"/>
      <c r="J742" s="190"/>
      <c r="K742" s="189"/>
      <c r="L742" s="190"/>
      <c r="M742" s="190"/>
      <c r="N742" s="190"/>
      <c r="O742" s="190"/>
      <c r="P742" s="188"/>
      <c r="Q742" s="190"/>
      <c r="R742" s="188"/>
      <c r="S742" s="188"/>
      <c r="T742" s="191"/>
      <c r="U742" s="191"/>
      <c r="V742" s="191"/>
      <c r="W742" s="189"/>
      <c r="X742" s="191"/>
      <c r="Y742" s="191"/>
      <c r="Z742" s="191"/>
      <c r="AA742" s="189"/>
      <c r="AB742" s="191"/>
      <c r="AC742" s="191"/>
      <c r="AD742" s="191"/>
      <c r="AE742" s="191"/>
      <c r="AF742" s="191"/>
      <c r="AG742" s="191"/>
      <c r="AH742" s="188"/>
      <c r="AI742" s="191"/>
      <c r="AJ742" s="188"/>
      <c r="AK742" s="188"/>
      <c r="AL742" s="188"/>
      <c r="AM742" s="188"/>
      <c r="AN742" s="188"/>
      <c r="AO742" s="189"/>
      <c r="AP742" s="188"/>
      <c r="AQ742" s="188"/>
      <c r="AR742" s="188"/>
      <c r="AS742" s="188"/>
      <c r="AT742" s="188"/>
      <c r="AU742" s="188"/>
      <c r="AV742" s="188"/>
      <c r="AW742" s="188"/>
      <c r="AX742" s="188"/>
      <c r="AY742" s="188"/>
      <c r="AZ742" s="188"/>
      <c r="BA742" s="188"/>
      <c r="BB742" s="188"/>
      <c r="BC742" s="188"/>
      <c r="BD742" s="188"/>
      <c r="BE742" s="188"/>
      <c r="BF742" s="188"/>
    </row>
    <row r="743" spans="1:58">
      <c r="A743" s="188"/>
      <c r="B743" s="189"/>
      <c r="C743" s="188"/>
      <c r="D743" s="188"/>
      <c r="E743" s="188"/>
      <c r="F743" s="188"/>
      <c r="G743" s="188"/>
      <c r="H743" s="190"/>
      <c r="I743" s="190"/>
      <c r="J743" s="190"/>
      <c r="K743" s="189"/>
      <c r="L743" s="190"/>
      <c r="M743" s="190"/>
      <c r="N743" s="190"/>
      <c r="O743" s="190"/>
      <c r="P743" s="188"/>
      <c r="Q743" s="190"/>
      <c r="R743" s="188"/>
      <c r="S743" s="188"/>
      <c r="T743" s="191"/>
      <c r="U743" s="191"/>
      <c r="V743" s="191"/>
      <c r="W743" s="189"/>
      <c r="X743" s="191"/>
      <c r="Y743" s="191"/>
      <c r="Z743" s="191"/>
      <c r="AA743" s="189"/>
      <c r="AB743" s="191"/>
      <c r="AC743" s="191"/>
      <c r="AD743" s="191"/>
      <c r="AE743" s="191"/>
      <c r="AF743" s="191"/>
      <c r="AG743" s="191"/>
      <c r="AH743" s="188"/>
      <c r="AI743" s="191"/>
      <c r="AJ743" s="188"/>
      <c r="AK743" s="188"/>
      <c r="AL743" s="188"/>
      <c r="AM743" s="188"/>
      <c r="AN743" s="188"/>
      <c r="AO743" s="189"/>
      <c r="AP743" s="188"/>
      <c r="AQ743" s="188"/>
      <c r="AR743" s="188"/>
      <c r="AS743" s="188"/>
      <c r="AT743" s="188"/>
      <c r="AU743" s="188"/>
      <c r="AV743" s="188"/>
      <c r="AW743" s="188"/>
      <c r="AX743" s="188"/>
      <c r="AY743" s="188"/>
      <c r="AZ743" s="188"/>
      <c r="BA743" s="188"/>
      <c r="BB743" s="188"/>
      <c r="BC743" s="188"/>
      <c r="BD743" s="188"/>
      <c r="BE743" s="188"/>
      <c r="BF743" s="188"/>
    </row>
    <row r="744" spans="1:58">
      <c r="A744" s="188"/>
      <c r="B744" s="189"/>
      <c r="C744" s="188"/>
      <c r="D744" s="188"/>
      <c r="E744" s="188"/>
      <c r="F744" s="188"/>
      <c r="G744" s="188"/>
      <c r="H744" s="190"/>
      <c r="I744" s="190"/>
      <c r="J744" s="190"/>
      <c r="K744" s="189"/>
      <c r="L744" s="190"/>
      <c r="M744" s="190"/>
      <c r="N744" s="190"/>
      <c r="O744" s="190"/>
      <c r="P744" s="188"/>
      <c r="Q744" s="190"/>
      <c r="R744" s="188"/>
      <c r="S744" s="188"/>
      <c r="T744" s="191"/>
      <c r="U744" s="191"/>
      <c r="V744" s="191"/>
      <c r="W744" s="189"/>
      <c r="X744" s="191"/>
      <c r="Y744" s="191"/>
      <c r="Z744" s="191"/>
      <c r="AA744" s="189"/>
      <c r="AB744" s="191"/>
      <c r="AC744" s="191"/>
      <c r="AD744" s="191"/>
      <c r="AE744" s="191"/>
      <c r="AF744" s="191"/>
      <c r="AG744" s="191"/>
      <c r="AH744" s="188"/>
      <c r="AI744" s="191"/>
      <c r="AJ744" s="188"/>
      <c r="AK744" s="188"/>
      <c r="AL744" s="188"/>
      <c r="AM744" s="188"/>
      <c r="AN744" s="188"/>
      <c r="AO744" s="189"/>
      <c r="AP744" s="188"/>
      <c r="AQ744" s="188"/>
      <c r="AR744" s="188"/>
      <c r="AS744" s="188"/>
      <c r="AT744" s="188"/>
      <c r="AU744" s="188"/>
      <c r="AV744" s="188"/>
      <c r="AW744" s="188"/>
      <c r="AX744" s="188"/>
      <c r="AY744" s="188"/>
      <c r="AZ744" s="188"/>
      <c r="BA744" s="188"/>
      <c r="BB744" s="188"/>
      <c r="BC744" s="188"/>
      <c r="BD744" s="188"/>
      <c r="BE744" s="188"/>
      <c r="BF744" s="188"/>
    </row>
    <row r="745" spans="1:58">
      <c r="A745" s="188"/>
      <c r="B745" s="189"/>
      <c r="C745" s="188"/>
      <c r="D745" s="188"/>
      <c r="E745" s="188"/>
      <c r="F745" s="188"/>
      <c r="G745" s="188"/>
      <c r="H745" s="190"/>
      <c r="I745" s="190"/>
      <c r="J745" s="190"/>
      <c r="K745" s="189"/>
      <c r="L745" s="190"/>
      <c r="M745" s="190"/>
      <c r="N745" s="190"/>
      <c r="O745" s="190"/>
      <c r="P745" s="188"/>
      <c r="Q745" s="190"/>
      <c r="R745" s="188"/>
      <c r="S745" s="188"/>
      <c r="T745" s="191"/>
      <c r="U745" s="191"/>
      <c r="V745" s="191"/>
      <c r="W745" s="189"/>
      <c r="X745" s="191"/>
      <c r="Y745" s="191"/>
      <c r="Z745" s="191"/>
      <c r="AA745" s="189"/>
      <c r="AB745" s="191"/>
      <c r="AC745" s="191"/>
      <c r="AD745" s="191"/>
      <c r="AE745" s="191"/>
      <c r="AF745" s="191"/>
      <c r="AG745" s="191"/>
      <c r="AH745" s="188"/>
      <c r="AI745" s="191"/>
      <c r="AJ745" s="188"/>
      <c r="AK745" s="188"/>
      <c r="AL745" s="188"/>
      <c r="AM745" s="188"/>
      <c r="AN745" s="188"/>
      <c r="AO745" s="189"/>
      <c r="AP745" s="188"/>
      <c r="AQ745" s="188"/>
      <c r="AR745" s="188"/>
      <c r="AS745" s="188"/>
      <c r="AT745" s="188"/>
      <c r="AU745" s="188"/>
      <c r="AV745" s="188"/>
      <c r="AW745" s="188"/>
      <c r="AX745" s="188"/>
      <c r="AY745" s="188"/>
      <c r="AZ745" s="188"/>
      <c r="BA745" s="188"/>
      <c r="BB745" s="188"/>
      <c r="BC745" s="188"/>
      <c r="BD745" s="188"/>
      <c r="BE745" s="188"/>
      <c r="BF745" s="188"/>
    </row>
    <row r="746" spans="1:58">
      <c r="A746" s="188"/>
      <c r="B746" s="189"/>
      <c r="C746" s="188"/>
      <c r="D746" s="188"/>
      <c r="E746" s="188"/>
      <c r="F746" s="188"/>
      <c r="G746" s="188"/>
      <c r="H746" s="190"/>
      <c r="I746" s="190"/>
      <c r="J746" s="190"/>
      <c r="K746" s="189"/>
      <c r="L746" s="190"/>
      <c r="M746" s="190"/>
      <c r="N746" s="190"/>
      <c r="O746" s="190"/>
      <c r="P746" s="188"/>
      <c r="Q746" s="190"/>
      <c r="R746" s="188"/>
      <c r="S746" s="188"/>
      <c r="T746" s="191"/>
      <c r="U746" s="191"/>
      <c r="V746" s="191"/>
      <c r="W746" s="189"/>
      <c r="X746" s="191"/>
      <c r="Y746" s="191"/>
      <c r="Z746" s="191"/>
      <c r="AA746" s="189"/>
      <c r="AB746" s="191"/>
      <c r="AC746" s="191"/>
      <c r="AD746" s="191"/>
      <c r="AE746" s="191"/>
      <c r="AF746" s="191"/>
      <c r="AG746" s="191"/>
      <c r="AH746" s="188"/>
      <c r="AI746" s="191"/>
      <c r="AJ746" s="188"/>
      <c r="AK746" s="188"/>
      <c r="AL746" s="188"/>
      <c r="AM746" s="188"/>
      <c r="AN746" s="188"/>
      <c r="AO746" s="189"/>
      <c r="AP746" s="188"/>
      <c r="AQ746" s="188"/>
      <c r="AR746" s="188"/>
      <c r="AS746" s="188"/>
      <c r="AT746" s="188"/>
      <c r="AU746" s="188"/>
      <c r="AV746" s="188"/>
      <c r="AW746" s="188"/>
      <c r="AX746" s="188"/>
      <c r="AY746" s="188"/>
      <c r="AZ746" s="188"/>
      <c r="BA746" s="188"/>
      <c r="BB746" s="188"/>
      <c r="BC746" s="188"/>
      <c r="BD746" s="188"/>
      <c r="BE746" s="188"/>
      <c r="BF746" s="188"/>
    </row>
    <row r="747" spans="1:58">
      <c r="A747" s="188"/>
      <c r="B747" s="189"/>
      <c r="C747" s="188"/>
      <c r="D747" s="188"/>
      <c r="E747" s="188"/>
      <c r="F747" s="188"/>
      <c r="G747" s="188"/>
      <c r="H747" s="190"/>
      <c r="I747" s="190"/>
      <c r="J747" s="190"/>
      <c r="K747" s="189"/>
      <c r="L747" s="190"/>
      <c r="M747" s="190"/>
      <c r="N747" s="190"/>
      <c r="O747" s="190"/>
      <c r="P747" s="188"/>
      <c r="Q747" s="190"/>
      <c r="R747" s="188"/>
      <c r="S747" s="188"/>
      <c r="T747" s="191"/>
      <c r="U747" s="191"/>
      <c r="V747" s="191"/>
      <c r="W747" s="189"/>
      <c r="X747" s="191"/>
      <c r="Y747" s="191"/>
      <c r="Z747" s="191"/>
      <c r="AA747" s="189"/>
      <c r="AB747" s="191"/>
      <c r="AC747" s="191"/>
      <c r="AD747" s="191"/>
      <c r="AE747" s="191"/>
      <c r="AF747" s="191"/>
      <c r="AG747" s="191"/>
      <c r="AH747" s="188"/>
      <c r="AI747" s="191"/>
      <c r="AJ747" s="188"/>
      <c r="AK747" s="188"/>
      <c r="AL747" s="188"/>
      <c r="AM747" s="188"/>
      <c r="AN747" s="188"/>
      <c r="AO747" s="189"/>
      <c r="AP747" s="188"/>
      <c r="AQ747" s="188"/>
      <c r="AR747" s="188"/>
      <c r="AS747" s="188"/>
      <c r="AT747" s="188"/>
      <c r="AU747" s="188"/>
      <c r="AV747" s="188"/>
      <c r="AW747" s="188"/>
      <c r="AX747" s="188"/>
      <c r="AY747" s="188"/>
      <c r="AZ747" s="188"/>
      <c r="BA747" s="188"/>
      <c r="BB747" s="188"/>
      <c r="BC747" s="188"/>
      <c r="BD747" s="188"/>
      <c r="BE747" s="188"/>
      <c r="BF747" s="188"/>
    </row>
    <row r="748" spans="1:58">
      <c r="A748" s="188"/>
      <c r="B748" s="189"/>
      <c r="C748" s="188"/>
      <c r="D748" s="188"/>
      <c r="E748" s="188"/>
      <c r="F748" s="188"/>
      <c r="G748" s="188"/>
      <c r="H748" s="190"/>
      <c r="I748" s="190"/>
      <c r="J748" s="190"/>
      <c r="K748" s="189"/>
      <c r="L748" s="190"/>
      <c r="M748" s="190"/>
      <c r="N748" s="190"/>
      <c r="O748" s="190"/>
      <c r="P748" s="188"/>
      <c r="Q748" s="190"/>
      <c r="R748" s="188"/>
      <c r="S748" s="188"/>
      <c r="T748" s="191"/>
      <c r="U748" s="191"/>
      <c r="V748" s="191"/>
      <c r="W748" s="189"/>
      <c r="X748" s="191"/>
      <c r="Y748" s="191"/>
      <c r="Z748" s="191"/>
      <c r="AA748" s="189"/>
      <c r="AB748" s="191"/>
      <c r="AC748" s="191"/>
      <c r="AD748" s="191"/>
      <c r="AE748" s="191"/>
      <c r="AF748" s="191"/>
      <c r="AG748" s="191"/>
      <c r="AH748" s="188"/>
      <c r="AI748" s="191"/>
      <c r="AJ748" s="188"/>
      <c r="AK748" s="188"/>
      <c r="AL748" s="188"/>
      <c r="AM748" s="188"/>
      <c r="AN748" s="188"/>
      <c r="AO748" s="189"/>
      <c r="AP748" s="188"/>
      <c r="AQ748" s="188"/>
      <c r="AR748" s="188"/>
      <c r="AS748" s="188"/>
      <c r="AT748" s="188"/>
      <c r="AU748" s="188"/>
      <c r="AV748" s="188"/>
      <c r="AW748" s="188"/>
      <c r="AX748" s="188"/>
      <c r="AY748" s="188"/>
      <c r="AZ748" s="188"/>
      <c r="BA748" s="188"/>
      <c r="BB748" s="188"/>
      <c r="BC748" s="188"/>
      <c r="BD748" s="188"/>
      <c r="BE748" s="188"/>
      <c r="BF748" s="188"/>
    </row>
    <row r="749" spans="1:58">
      <c r="A749" s="188"/>
      <c r="B749" s="189"/>
      <c r="C749" s="188"/>
      <c r="D749" s="188"/>
      <c r="E749" s="188"/>
      <c r="F749" s="188"/>
      <c r="G749" s="188"/>
      <c r="H749" s="190"/>
      <c r="I749" s="190"/>
      <c r="J749" s="190"/>
      <c r="K749" s="189"/>
      <c r="L749" s="190"/>
      <c r="M749" s="190"/>
      <c r="N749" s="190"/>
      <c r="O749" s="190"/>
      <c r="P749" s="188"/>
      <c r="Q749" s="190"/>
      <c r="R749" s="188"/>
      <c r="S749" s="188"/>
      <c r="T749" s="191"/>
      <c r="U749" s="191"/>
      <c r="V749" s="191"/>
      <c r="W749" s="189"/>
      <c r="X749" s="191"/>
      <c r="Y749" s="191"/>
      <c r="Z749" s="191"/>
      <c r="AA749" s="189"/>
      <c r="AB749" s="191"/>
      <c r="AC749" s="191"/>
      <c r="AD749" s="191"/>
      <c r="AE749" s="191"/>
      <c r="AF749" s="191"/>
      <c r="AG749" s="191"/>
      <c r="AH749" s="188"/>
      <c r="AI749" s="191"/>
      <c r="AJ749" s="188"/>
      <c r="AK749" s="188"/>
      <c r="AL749" s="188"/>
      <c r="AM749" s="188"/>
      <c r="AN749" s="188"/>
      <c r="AO749" s="189"/>
      <c r="AP749" s="188"/>
      <c r="AQ749" s="188"/>
      <c r="AR749" s="188"/>
      <c r="AS749" s="188"/>
      <c r="AT749" s="188"/>
      <c r="AU749" s="188"/>
      <c r="AV749" s="188"/>
      <c r="AW749" s="188"/>
      <c r="AX749" s="188"/>
      <c r="AY749" s="188"/>
      <c r="AZ749" s="188"/>
      <c r="BA749" s="188"/>
      <c r="BB749" s="188"/>
      <c r="BC749" s="188"/>
      <c r="BD749" s="188"/>
      <c r="BE749" s="188"/>
      <c r="BF749" s="188"/>
    </row>
    <row r="750" spans="1:58">
      <c r="A750" s="188"/>
      <c r="B750" s="189"/>
      <c r="C750" s="188"/>
      <c r="D750" s="188"/>
      <c r="E750" s="188"/>
      <c r="F750" s="188"/>
      <c r="G750" s="188"/>
      <c r="H750" s="190"/>
      <c r="I750" s="190"/>
      <c r="J750" s="190"/>
      <c r="K750" s="189"/>
      <c r="L750" s="190"/>
      <c r="M750" s="190"/>
      <c r="N750" s="190"/>
      <c r="O750" s="190"/>
      <c r="P750" s="188"/>
      <c r="Q750" s="190"/>
      <c r="R750" s="188"/>
      <c r="S750" s="188"/>
      <c r="T750" s="191"/>
      <c r="U750" s="191"/>
      <c r="V750" s="191"/>
      <c r="W750" s="189"/>
      <c r="X750" s="191"/>
      <c r="Y750" s="191"/>
      <c r="Z750" s="191"/>
      <c r="AA750" s="189"/>
      <c r="AB750" s="191"/>
      <c r="AC750" s="191"/>
      <c r="AD750" s="191"/>
      <c r="AE750" s="191"/>
      <c r="AF750" s="191"/>
      <c r="AG750" s="191"/>
      <c r="AH750" s="188"/>
      <c r="AI750" s="191"/>
      <c r="AJ750" s="188"/>
      <c r="AK750" s="188"/>
      <c r="AL750" s="188"/>
      <c r="AM750" s="188"/>
      <c r="AN750" s="188"/>
      <c r="AO750" s="189"/>
      <c r="AP750" s="188"/>
      <c r="AQ750" s="188"/>
      <c r="AR750" s="188"/>
      <c r="AS750" s="188"/>
      <c r="AT750" s="188"/>
      <c r="AU750" s="188"/>
      <c r="AV750" s="188"/>
      <c r="AW750" s="188"/>
      <c r="AX750" s="188"/>
      <c r="AY750" s="188"/>
      <c r="AZ750" s="188"/>
      <c r="BA750" s="188"/>
      <c r="BB750" s="188"/>
      <c r="BC750" s="188"/>
      <c r="BD750" s="188"/>
      <c r="BE750" s="188"/>
      <c r="BF750" s="188"/>
    </row>
    <row r="751" spans="1:58">
      <c r="A751" s="188"/>
      <c r="B751" s="189"/>
      <c r="C751" s="188"/>
      <c r="D751" s="188"/>
      <c r="E751" s="188"/>
      <c r="F751" s="188"/>
      <c r="G751" s="188"/>
      <c r="H751" s="190"/>
      <c r="I751" s="190"/>
      <c r="J751" s="190"/>
      <c r="K751" s="189"/>
      <c r="L751" s="190"/>
      <c r="M751" s="190"/>
      <c r="N751" s="190"/>
      <c r="O751" s="190"/>
      <c r="P751" s="188"/>
      <c r="Q751" s="190"/>
      <c r="R751" s="188"/>
      <c r="S751" s="188"/>
      <c r="T751" s="191"/>
      <c r="U751" s="191"/>
      <c r="V751" s="191"/>
      <c r="W751" s="189"/>
      <c r="X751" s="191"/>
      <c r="Y751" s="191"/>
      <c r="Z751" s="191"/>
      <c r="AA751" s="189"/>
      <c r="AB751" s="191"/>
      <c r="AC751" s="191"/>
      <c r="AD751" s="191"/>
      <c r="AE751" s="191"/>
      <c r="AF751" s="191"/>
      <c r="AG751" s="191"/>
      <c r="AH751" s="188"/>
      <c r="AI751" s="191"/>
      <c r="AJ751" s="188"/>
      <c r="AK751" s="188"/>
      <c r="AL751" s="188"/>
      <c r="AM751" s="188"/>
      <c r="AN751" s="188"/>
      <c r="AO751" s="189"/>
      <c r="AP751" s="188"/>
      <c r="AQ751" s="188"/>
      <c r="AR751" s="188"/>
      <c r="AS751" s="188"/>
      <c r="AT751" s="188"/>
      <c r="AU751" s="188"/>
      <c r="AV751" s="188"/>
      <c r="AW751" s="188"/>
      <c r="AX751" s="188"/>
      <c r="AY751" s="188"/>
      <c r="AZ751" s="188"/>
      <c r="BA751" s="188"/>
      <c r="BB751" s="188"/>
      <c r="BC751" s="188"/>
      <c r="BD751" s="188"/>
      <c r="BE751" s="188"/>
      <c r="BF751" s="188"/>
    </row>
    <row r="752" spans="1:58">
      <c r="A752" s="188"/>
      <c r="B752" s="189"/>
      <c r="C752" s="188"/>
      <c r="D752" s="188"/>
      <c r="E752" s="188"/>
      <c r="F752" s="188"/>
      <c r="G752" s="188"/>
      <c r="H752" s="190"/>
      <c r="I752" s="190"/>
      <c r="J752" s="190"/>
      <c r="K752" s="189"/>
      <c r="L752" s="190"/>
      <c r="M752" s="190"/>
      <c r="N752" s="190"/>
      <c r="O752" s="190"/>
      <c r="P752" s="188"/>
      <c r="Q752" s="190"/>
      <c r="R752" s="188"/>
      <c r="S752" s="188"/>
      <c r="T752" s="191"/>
      <c r="U752" s="191"/>
      <c r="V752" s="191"/>
      <c r="W752" s="189"/>
      <c r="X752" s="191"/>
      <c r="Y752" s="191"/>
      <c r="Z752" s="191"/>
      <c r="AA752" s="189"/>
      <c r="AB752" s="191"/>
      <c r="AC752" s="191"/>
      <c r="AD752" s="191"/>
      <c r="AE752" s="191"/>
      <c r="AF752" s="191"/>
      <c r="AG752" s="191"/>
      <c r="AH752" s="188"/>
      <c r="AI752" s="191"/>
      <c r="AJ752" s="188"/>
      <c r="AK752" s="188"/>
      <c r="AL752" s="188"/>
      <c r="AM752" s="188"/>
      <c r="AN752" s="188"/>
      <c r="AO752" s="189"/>
      <c r="AP752" s="188"/>
      <c r="AQ752" s="188"/>
      <c r="AR752" s="188"/>
      <c r="AS752" s="188"/>
      <c r="AT752" s="188"/>
      <c r="AU752" s="188"/>
      <c r="AV752" s="188"/>
      <c r="AW752" s="188"/>
      <c r="AX752" s="188"/>
      <c r="AY752" s="188"/>
      <c r="AZ752" s="188"/>
      <c r="BA752" s="188"/>
      <c r="BB752" s="188"/>
      <c r="BC752" s="188"/>
      <c r="BD752" s="188"/>
      <c r="BE752" s="188"/>
      <c r="BF752" s="188"/>
    </row>
    <row r="753" spans="1:58">
      <c r="A753" s="188"/>
      <c r="B753" s="189"/>
      <c r="C753" s="188"/>
      <c r="D753" s="188"/>
      <c r="E753" s="188"/>
      <c r="F753" s="188"/>
      <c r="G753" s="188"/>
      <c r="H753" s="190"/>
      <c r="I753" s="190"/>
      <c r="J753" s="190"/>
      <c r="K753" s="189"/>
      <c r="L753" s="190"/>
      <c r="M753" s="190"/>
      <c r="N753" s="190"/>
      <c r="O753" s="190"/>
      <c r="P753" s="188"/>
      <c r="Q753" s="190"/>
      <c r="R753" s="188"/>
      <c r="S753" s="188"/>
      <c r="T753" s="191"/>
      <c r="U753" s="191"/>
      <c r="V753" s="191"/>
      <c r="W753" s="189"/>
      <c r="X753" s="191"/>
      <c r="Y753" s="191"/>
      <c r="Z753" s="191"/>
      <c r="AA753" s="189"/>
      <c r="AB753" s="191"/>
      <c r="AC753" s="191"/>
      <c r="AD753" s="191"/>
      <c r="AE753" s="191"/>
      <c r="AF753" s="191"/>
      <c r="AG753" s="191"/>
      <c r="AH753" s="188"/>
      <c r="AI753" s="191"/>
      <c r="AJ753" s="188"/>
      <c r="AK753" s="188"/>
      <c r="AL753" s="188"/>
      <c r="AM753" s="188"/>
      <c r="AN753" s="188"/>
      <c r="AO753" s="189"/>
      <c r="AP753" s="188"/>
      <c r="AQ753" s="188"/>
      <c r="AR753" s="188"/>
      <c r="AS753" s="188"/>
      <c r="AT753" s="188"/>
      <c r="AU753" s="188"/>
      <c r="AV753" s="188"/>
      <c r="AW753" s="188"/>
      <c r="AX753" s="188"/>
      <c r="AY753" s="188"/>
      <c r="AZ753" s="188"/>
      <c r="BA753" s="188"/>
      <c r="BB753" s="188"/>
      <c r="BC753" s="188"/>
      <c r="BD753" s="188"/>
      <c r="BE753" s="188"/>
      <c r="BF753" s="188"/>
    </row>
    <row r="754" spans="1:58">
      <c r="A754" s="188"/>
      <c r="B754" s="189"/>
      <c r="C754" s="188"/>
      <c r="D754" s="188"/>
      <c r="E754" s="188"/>
      <c r="F754" s="188"/>
      <c r="G754" s="188"/>
      <c r="H754" s="190"/>
      <c r="I754" s="190"/>
      <c r="J754" s="190"/>
      <c r="K754" s="189"/>
      <c r="L754" s="190"/>
      <c r="M754" s="190"/>
      <c r="N754" s="190"/>
      <c r="O754" s="190"/>
      <c r="P754" s="188"/>
      <c r="Q754" s="190"/>
      <c r="R754" s="188"/>
      <c r="S754" s="188"/>
      <c r="T754" s="191"/>
      <c r="U754" s="191"/>
      <c r="V754" s="191"/>
      <c r="W754" s="189"/>
      <c r="X754" s="191"/>
      <c r="Y754" s="191"/>
      <c r="Z754" s="191"/>
      <c r="AA754" s="189"/>
      <c r="AB754" s="191"/>
      <c r="AC754" s="191"/>
      <c r="AD754" s="191"/>
      <c r="AE754" s="191"/>
      <c r="AF754" s="191"/>
      <c r="AG754" s="191"/>
      <c r="AH754" s="188"/>
      <c r="AI754" s="191"/>
      <c r="AJ754" s="188"/>
      <c r="AK754" s="188"/>
      <c r="AL754" s="188"/>
      <c r="AM754" s="188"/>
      <c r="AN754" s="188"/>
      <c r="AO754" s="189"/>
      <c r="AP754" s="188"/>
      <c r="AQ754" s="188"/>
      <c r="AR754" s="188"/>
      <c r="AS754" s="188"/>
      <c r="AT754" s="188"/>
      <c r="AU754" s="188"/>
      <c r="AV754" s="188"/>
      <c r="AW754" s="188"/>
      <c r="AX754" s="188"/>
      <c r="AY754" s="188"/>
      <c r="AZ754" s="188"/>
      <c r="BA754" s="188"/>
      <c r="BB754" s="188"/>
      <c r="BC754" s="188"/>
      <c r="BD754" s="188"/>
      <c r="BE754" s="188"/>
      <c r="BF754" s="188"/>
    </row>
    <row r="755" spans="1:58">
      <c r="A755" s="188"/>
      <c r="B755" s="189"/>
      <c r="C755" s="188"/>
      <c r="D755" s="188"/>
      <c r="E755" s="188"/>
      <c r="F755" s="188"/>
      <c r="G755" s="188"/>
      <c r="H755" s="190"/>
      <c r="I755" s="190"/>
      <c r="J755" s="190"/>
      <c r="K755" s="189"/>
      <c r="L755" s="190"/>
      <c r="M755" s="190"/>
      <c r="N755" s="190"/>
      <c r="O755" s="190"/>
      <c r="P755" s="188"/>
      <c r="Q755" s="190"/>
      <c r="R755" s="188"/>
      <c r="S755" s="188"/>
      <c r="T755" s="191"/>
      <c r="U755" s="191"/>
      <c r="V755" s="191"/>
      <c r="W755" s="189"/>
      <c r="X755" s="191"/>
      <c r="Y755" s="191"/>
      <c r="Z755" s="191"/>
      <c r="AA755" s="189"/>
      <c r="AB755" s="191"/>
      <c r="AC755" s="191"/>
      <c r="AD755" s="191"/>
      <c r="AE755" s="191"/>
      <c r="AF755" s="191"/>
      <c r="AG755" s="191"/>
      <c r="AH755" s="188"/>
      <c r="AI755" s="191"/>
      <c r="AJ755" s="188"/>
      <c r="AK755" s="188"/>
      <c r="AL755" s="188"/>
      <c r="AM755" s="188"/>
      <c r="AN755" s="188"/>
      <c r="AO755" s="189"/>
      <c r="AP755" s="188"/>
      <c r="AQ755" s="188"/>
      <c r="AR755" s="188"/>
      <c r="AS755" s="188"/>
      <c r="AT755" s="188"/>
      <c r="AU755" s="188"/>
      <c r="AV755" s="188"/>
      <c r="AW755" s="188"/>
      <c r="AX755" s="188"/>
      <c r="AY755" s="188"/>
      <c r="AZ755" s="188"/>
      <c r="BA755" s="188"/>
      <c r="BB755" s="188"/>
      <c r="BC755" s="188"/>
      <c r="BD755" s="188"/>
      <c r="BE755" s="188"/>
      <c r="BF755" s="188"/>
    </row>
    <row r="756" spans="1:58">
      <c r="A756" s="188"/>
      <c r="B756" s="189"/>
      <c r="C756" s="188"/>
      <c r="D756" s="188"/>
      <c r="E756" s="188"/>
      <c r="F756" s="188"/>
      <c r="G756" s="188"/>
      <c r="H756" s="190"/>
      <c r="I756" s="190"/>
      <c r="J756" s="190"/>
      <c r="K756" s="189"/>
      <c r="L756" s="190"/>
      <c r="M756" s="190"/>
      <c r="N756" s="190"/>
      <c r="O756" s="190"/>
      <c r="P756" s="188"/>
      <c r="Q756" s="190"/>
      <c r="R756" s="188"/>
      <c r="S756" s="188"/>
      <c r="T756" s="191"/>
      <c r="U756" s="191"/>
      <c r="V756" s="191"/>
      <c r="W756" s="189"/>
      <c r="X756" s="191"/>
      <c r="Y756" s="191"/>
      <c r="Z756" s="191"/>
      <c r="AA756" s="189"/>
      <c r="AB756" s="191"/>
      <c r="AC756" s="191"/>
      <c r="AD756" s="191"/>
      <c r="AE756" s="191"/>
      <c r="AF756" s="191"/>
      <c r="AG756" s="191"/>
      <c r="AH756" s="188"/>
      <c r="AI756" s="191"/>
      <c r="AJ756" s="188"/>
      <c r="AK756" s="188"/>
      <c r="AL756" s="188"/>
      <c r="AM756" s="188"/>
      <c r="AN756" s="188"/>
      <c r="AO756" s="189"/>
      <c r="AP756" s="188"/>
      <c r="AQ756" s="188"/>
      <c r="AR756" s="188"/>
      <c r="AS756" s="188"/>
      <c r="AT756" s="188"/>
      <c r="AU756" s="188"/>
      <c r="AV756" s="188"/>
      <c r="AW756" s="188"/>
      <c r="AX756" s="188"/>
      <c r="AY756" s="188"/>
      <c r="AZ756" s="188"/>
      <c r="BA756" s="188"/>
      <c r="BB756" s="188"/>
      <c r="BC756" s="188"/>
      <c r="BD756" s="188"/>
      <c r="BE756" s="188"/>
      <c r="BF756" s="188"/>
    </row>
    <row r="757" spans="1:58">
      <c r="A757" s="188"/>
      <c r="B757" s="189"/>
      <c r="C757" s="188"/>
      <c r="D757" s="188"/>
      <c r="E757" s="188"/>
      <c r="F757" s="188"/>
      <c r="G757" s="188"/>
      <c r="H757" s="190"/>
      <c r="I757" s="190"/>
      <c r="J757" s="190"/>
      <c r="K757" s="189"/>
      <c r="L757" s="190"/>
      <c r="M757" s="190"/>
      <c r="N757" s="190"/>
      <c r="O757" s="190"/>
      <c r="P757" s="188"/>
      <c r="Q757" s="190"/>
      <c r="R757" s="188"/>
      <c r="S757" s="188"/>
      <c r="T757" s="191"/>
      <c r="U757" s="191"/>
      <c r="V757" s="191"/>
      <c r="W757" s="189"/>
      <c r="X757" s="191"/>
      <c r="Y757" s="191"/>
      <c r="Z757" s="191"/>
      <c r="AA757" s="189"/>
      <c r="AB757" s="191"/>
      <c r="AC757" s="191"/>
      <c r="AD757" s="191"/>
      <c r="AE757" s="191"/>
      <c r="AF757" s="191"/>
      <c r="AG757" s="191"/>
      <c r="AH757" s="188"/>
      <c r="AI757" s="191"/>
      <c r="AJ757" s="188"/>
      <c r="AK757" s="188"/>
      <c r="AL757" s="188"/>
      <c r="AM757" s="188"/>
      <c r="AN757" s="188"/>
      <c r="AO757" s="189"/>
      <c r="AP757" s="188"/>
      <c r="AQ757" s="188"/>
      <c r="AR757" s="188"/>
      <c r="AS757" s="188"/>
      <c r="AT757" s="188"/>
      <c r="AU757" s="188"/>
      <c r="AV757" s="188"/>
      <c r="AW757" s="188"/>
      <c r="AX757" s="188"/>
      <c r="AY757" s="188"/>
      <c r="AZ757" s="188"/>
      <c r="BA757" s="188"/>
      <c r="BB757" s="188"/>
      <c r="BC757" s="188"/>
      <c r="BD757" s="188"/>
      <c r="BE757" s="188"/>
      <c r="BF757" s="188"/>
    </row>
    <row r="758" spans="1:58">
      <c r="A758" s="188"/>
      <c r="B758" s="189"/>
      <c r="C758" s="188"/>
      <c r="D758" s="188"/>
      <c r="E758" s="188"/>
      <c r="F758" s="188"/>
      <c r="G758" s="188"/>
      <c r="H758" s="190"/>
      <c r="I758" s="190"/>
      <c r="J758" s="190"/>
      <c r="K758" s="189"/>
      <c r="L758" s="190"/>
      <c r="M758" s="190"/>
      <c r="N758" s="190"/>
      <c r="O758" s="190"/>
      <c r="P758" s="188"/>
      <c r="Q758" s="190"/>
      <c r="R758" s="188"/>
      <c r="S758" s="188"/>
      <c r="T758" s="191"/>
      <c r="U758" s="191"/>
      <c r="V758" s="191"/>
      <c r="W758" s="189"/>
      <c r="X758" s="191"/>
      <c r="Y758" s="191"/>
      <c r="Z758" s="191"/>
      <c r="AA758" s="189"/>
      <c r="AB758" s="191"/>
      <c r="AC758" s="191"/>
      <c r="AD758" s="191"/>
      <c r="AE758" s="191"/>
      <c r="AF758" s="191"/>
      <c r="AG758" s="191"/>
      <c r="AH758" s="188"/>
      <c r="AI758" s="191"/>
      <c r="AJ758" s="188"/>
      <c r="AK758" s="188"/>
      <c r="AL758" s="188"/>
      <c r="AM758" s="188"/>
      <c r="AN758" s="188"/>
      <c r="AO758" s="189"/>
      <c r="AP758" s="188"/>
      <c r="AQ758" s="188"/>
      <c r="AR758" s="188"/>
      <c r="AS758" s="188"/>
      <c r="AT758" s="188"/>
      <c r="AU758" s="188"/>
      <c r="AV758" s="188"/>
      <c r="AW758" s="188"/>
      <c r="AX758" s="188"/>
      <c r="AY758" s="188"/>
      <c r="AZ758" s="188"/>
      <c r="BA758" s="188"/>
      <c r="BB758" s="188"/>
      <c r="BC758" s="188"/>
      <c r="BD758" s="188"/>
      <c r="BE758" s="188"/>
      <c r="BF758" s="188"/>
    </row>
    <row r="759" spans="1:58">
      <c r="A759" s="188"/>
      <c r="B759" s="189"/>
      <c r="C759" s="188"/>
      <c r="D759" s="188"/>
      <c r="E759" s="188"/>
      <c r="F759" s="188"/>
      <c r="G759" s="188"/>
      <c r="H759" s="190"/>
      <c r="I759" s="190"/>
      <c r="J759" s="190"/>
      <c r="K759" s="189"/>
      <c r="L759" s="190"/>
      <c r="M759" s="190"/>
      <c r="N759" s="190"/>
      <c r="O759" s="190"/>
      <c r="P759" s="188"/>
      <c r="Q759" s="190"/>
      <c r="R759" s="188"/>
      <c r="S759" s="188"/>
      <c r="T759" s="191"/>
      <c r="U759" s="191"/>
      <c r="V759" s="191"/>
      <c r="W759" s="189"/>
      <c r="X759" s="191"/>
      <c r="Y759" s="191"/>
      <c r="Z759" s="191"/>
      <c r="AA759" s="189"/>
      <c r="AB759" s="191"/>
      <c r="AC759" s="191"/>
      <c r="AD759" s="191"/>
      <c r="AE759" s="191"/>
      <c r="AF759" s="191"/>
      <c r="AG759" s="191"/>
      <c r="AH759" s="188"/>
      <c r="AI759" s="191"/>
      <c r="AJ759" s="188"/>
      <c r="AK759" s="188"/>
      <c r="AL759" s="188"/>
      <c r="AM759" s="188"/>
      <c r="AN759" s="188"/>
      <c r="AO759" s="189"/>
      <c r="AP759" s="188"/>
      <c r="AQ759" s="188"/>
      <c r="AR759" s="188"/>
      <c r="AS759" s="188"/>
      <c r="AT759" s="188"/>
      <c r="AU759" s="188"/>
      <c r="AV759" s="188"/>
      <c r="AW759" s="188"/>
      <c r="AX759" s="188"/>
      <c r="AY759" s="188"/>
      <c r="AZ759" s="188"/>
      <c r="BA759" s="188"/>
      <c r="BB759" s="188"/>
      <c r="BC759" s="188"/>
      <c r="BD759" s="188"/>
      <c r="BE759" s="188"/>
      <c r="BF759" s="188"/>
    </row>
    <row r="760" spans="1:58">
      <c r="A760" s="188"/>
      <c r="B760" s="189"/>
      <c r="C760" s="188"/>
      <c r="D760" s="188"/>
      <c r="E760" s="188"/>
      <c r="F760" s="188"/>
      <c r="G760" s="188"/>
      <c r="H760" s="190"/>
      <c r="I760" s="190"/>
      <c r="J760" s="190"/>
      <c r="K760" s="189"/>
      <c r="L760" s="190"/>
      <c r="M760" s="190"/>
      <c r="N760" s="190"/>
      <c r="O760" s="190"/>
      <c r="P760" s="188"/>
      <c r="Q760" s="190"/>
      <c r="R760" s="188"/>
      <c r="S760" s="188"/>
      <c r="T760" s="191"/>
      <c r="U760" s="191"/>
      <c r="V760" s="191"/>
      <c r="W760" s="189"/>
      <c r="X760" s="191"/>
      <c r="Y760" s="191"/>
      <c r="Z760" s="191"/>
      <c r="AA760" s="189"/>
      <c r="AB760" s="191"/>
      <c r="AC760" s="191"/>
      <c r="AD760" s="191"/>
      <c r="AE760" s="191"/>
      <c r="AF760" s="191"/>
      <c r="AG760" s="191"/>
      <c r="AH760" s="188"/>
      <c r="AI760" s="191"/>
      <c r="AJ760" s="188"/>
      <c r="AK760" s="188"/>
      <c r="AL760" s="188"/>
      <c r="AM760" s="188"/>
      <c r="AN760" s="188"/>
      <c r="AO760" s="189"/>
      <c r="AP760" s="188"/>
      <c r="AQ760" s="188"/>
      <c r="AR760" s="188"/>
      <c r="AS760" s="188"/>
      <c r="AT760" s="188"/>
      <c r="AU760" s="188"/>
      <c r="AV760" s="188"/>
      <c r="AW760" s="188"/>
      <c r="AX760" s="188"/>
      <c r="AY760" s="188"/>
      <c r="AZ760" s="188"/>
      <c r="BA760" s="188"/>
      <c r="BB760" s="188"/>
      <c r="BC760" s="188"/>
      <c r="BD760" s="188"/>
      <c r="BE760" s="188"/>
      <c r="BF760" s="188"/>
    </row>
    <row r="761" spans="1:58">
      <c r="A761" s="188"/>
      <c r="B761" s="189"/>
      <c r="C761" s="188"/>
      <c r="D761" s="188"/>
      <c r="E761" s="188"/>
      <c r="F761" s="188"/>
      <c r="G761" s="188"/>
      <c r="H761" s="190"/>
      <c r="I761" s="190"/>
      <c r="J761" s="190"/>
      <c r="K761" s="189"/>
      <c r="L761" s="190"/>
      <c r="M761" s="190"/>
      <c r="N761" s="190"/>
      <c r="O761" s="190"/>
      <c r="P761" s="188"/>
      <c r="Q761" s="190"/>
      <c r="R761" s="188"/>
      <c r="S761" s="188"/>
      <c r="T761" s="191"/>
      <c r="U761" s="191"/>
      <c r="V761" s="191"/>
      <c r="W761" s="189"/>
      <c r="X761" s="191"/>
      <c r="Y761" s="191"/>
      <c r="Z761" s="191"/>
      <c r="AA761" s="189"/>
      <c r="AB761" s="191"/>
      <c r="AC761" s="191"/>
      <c r="AD761" s="191"/>
      <c r="AE761" s="191"/>
      <c r="AF761" s="191"/>
      <c r="AG761" s="191"/>
      <c r="AH761" s="188"/>
      <c r="AI761" s="191"/>
      <c r="AJ761" s="188"/>
      <c r="AK761" s="188"/>
      <c r="AL761" s="188"/>
      <c r="AM761" s="188"/>
      <c r="AN761" s="188"/>
      <c r="AO761" s="189"/>
      <c r="AP761" s="188"/>
      <c r="AQ761" s="188"/>
      <c r="AR761" s="188"/>
      <c r="AS761" s="188"/>
      <c r="AT761" s="188"/>
      <c r="AU761" s="188"/>
      <c r="AV761" s="188"/>
      <c r="AW761" s="188"/>
      <c r="AX761" s="188"/>
      <c r="AY761" s="188"/>
      <c r="AZ761" s="188"/>
      <c r="BA761" s="188"/>
      <c r="BB761" s="188"/>
      <c r="BC761" s="188"/>
      <c r="BD761" s="188"/>
      <c r="BE761" s="188"/>
      <c r="BF761" s="188"/>
    </row>
    <row r="762" spans="1:58">
      <c r="A762" s="188"/>
      <c r="B762" s="189"/>
      <c r="C762" s="188"/>
      <c r="D762" s="188"/>
      <c r="E762" s="188"/>
      <c r="F762" s="188"/>
      <c r="G762" s="188"/>
      <c r="H762" s="190"/>
      <c r="I762" s="190"/>
      <c r="J762" s="190"/>
      <c r="K762" s="189"/>
      <c r="L762" s="190"/>
      <c r="M762" s="190"/>
      <c r="N762" s="190"/>
      <c r="O762" s="190"/>
      <c r="P762" s="188"/>
      <c r="Q762" s="190"/>
      <c r="R762" s="188"/>
      <c r="S762" s="188"/>
      <c r="T762" s="191"/>
      <c r="U762" s="191"/>
      <c r="V762" s="191"/>
      <c r="W762" s="189"/>
      <c r="X762" s="191"/>
      <c r="Y762" s="191"/>
      <c r="Z762" s="191"/>
      <c r="AA762" s="189"/>
      <c r="AB762" s="191"/>
      <c r="AC762" s="191"/>
      <c r="AD762" s="191"/>
      <c r="AE762" s="191"/>
      <c r="AF762" s="191"/>
      <c r="AG762" s="191"/>
      <c r="AH762" s="188"/>
      <c r="AI762" s="191"/>
      <c r="AJ762" s="188"/>
      <c r="AK762" s="188"/>
      <c r="AL762" s="188"/>
      <c r="AM762" s="188"/>
      <c r="AN762" s="188"/>
      <c r="AO762" s="189"/>
      <c r="AP762" s="188"/>
      <c r="AQ762" s="188"/>
      <c r="AR762" s="188"/>
      <c r="AS762" s="188"/>
      <c r="AT762" s="188"/>
      <c r="AU762" s="188"/>
      <c r="AV762" s="188"/>
      <c r="AW762" s="188"/>
      <c r="AX762" s="188"/>
      <c r="AY762" s="188"/>
      <c r="AZ762" s="188"/>
      <c r="BA762" s="188"/>
      <c r="BB762" s="188"/>
      <c r="BC762" s="188"/>
      <c r="BD762" s="188"/>
      <c r="BE762" s="188"/>
      <c r="BF762" s="188"/>
    </row>
    <row r="763" spans="1:58">
      <c r="A763" s="188"/>
      <c r="B763" s="189"/>
      <c r="C763" s="188"/>
      <c r="D763" s="188"/>
      <c r="E763" s="188"/>
      <c r="F763" s="188"/>
      <c r="G763" s="188"/>
      <c r="H763" s="190"/>
      <c r="I763" s="190"/>
      <c r="J763" s="190"/>
      <c r="K763" s="189"/>
      <c r="L763" s="190"/>
      <c r="M763" s="190"/>
      <c r="N763" s="190"/>
      <c r="O763" s="190"/>
      <c r="P763" s="188"/>
      <c r="Q763" s="190"/>
      <c r="R763" s="188"/>
      <c r="S763" s="188"/>
      <c r="T763" s="191"/>
      <c r="U763" s="191"/>
      <c r="V763" s="191"/>
      <c r="W763" s="189"/>
      <c r="X763" s="191"/>
      <c r="Y763" s="191"/>
      <c r="Z763" s="191"/>
      <c r="AA763" s="189"/>
      <c r="AB763" s="191"/>
      <c r="AC763" s="191"/>
      <c r="AD763" s="191"/>
      <c r="AE763" s="191"/>
      <c r="AF763" s="191"/>
      <c r="AG763" s="191"/>
      <c r="AH763" s="188"/>
      <c r="AI763" s="191"/>
      <c r="AJ763" s="188"/>
      <c r="AK763" s="188"/>
      <c r="AL763" s="188"/>
      <c r="AM763" s="188"/>
      <c r="AN763" s="188"/>
      <c r="AO763" s="189"/>
      <c r="AP763" s="188"/>
      <c r="AQ763" s="188"/>
      <c r="AR763" s="188"/>
      <c r="AS763" s="188"/>
      <c r="AT763" s="188"/>
      <c r="AU763" s="188"/>
      <c r="AV763" s="188"/>
      <c r="AW763" s="188"/>
      <c r="AX763" s="188"/>
      <c r="AY763" s="188"/>
      <c r="AZ763" s="188"/>
      <c r="BA763" s="188"/>
      <c r="BB763" s="188"/>
      <c r="BC763" s="188"/>
      <c r="BD763" s="188"/>
      <c r="BE763" s="188"/>
      <c r="BF763" s="188"/>
    </row>
    <row r="764" spans="1:58">
      <c r="A764" s="188"/>
      <c r="B764" s="189"/>
      <c r="C764" s="188"/>
      <c r="D764" s="188"/>
      <c r="E764" s="188"/>
      <c r="F764" s="188"/>
      <c r="G764" s="188"/>
      <c r="H764" s="190"/>
      <c r="I764" s="190"/>
      <c r="J764" s="190"/>
      <c r="K764" s="189"/>
      <c r="L764" s="190"/>
      <c r="M764" s="190"/>
      <c r="N764" s="190"/>
      <c r="O764" s="190"/>
      <c r="P764" s="188"/>
      <c r="Q764" s="190"/>
      <c r="R764" s="188"/>
      <c r="S764" s="188"/>
      <c r="T764" s="191"/>
      <c r="U764" s="191"/>
      <c r="V764" s="191"/>
      <c r="W764" s="189"/>
      <c r="X764" s="191"/>
      <c r="Y764" s="191"/>
      <c r="Z764" s="191"/>
      <c r="AA764" s="189"/>
      <c r="AB764" s="191"/>
      <c r="AC764" s="191"/>
      <c r="AD764" s="191"/>
      <c r="AE764" s="191"/>
      <c r="AF764" s="191"/>
      <c r="AG764" s="191"/>
      <c r="AH764" s="188"/>
      <c r="AI764" s="191"/>
      <c r="AJ764" s="188"/>
      <c r="AK764" s="188"/>
      <c r="AL764" s="188"/>
      <c r="AM764" s="188"/>
      <c r="AN764" s="188"/>
      <c r="AO764" s="189"/>
      <c r="AP764" s="188"/>
      <c r="AQ764" s="188"/>
      <c r="AR764" s="188"/>
      <c r="AS764" s="188"/>
      <c r="AT764" s="188"/>
      <c r="AU764" s="188"/>
      <c r="AV764" s="188"/>
      <c r="AW764" s="188"/>
      <c r="AX764" s="188"/>
      <c r="AY764" s="188"/>
      <c r="AZ764" s="188"/>
      <c r="BA764" s="188"/>
      <c r="BB764" s="188"/>
      <c r="BC764" s="188"/>
      <c r="BD764" s="188"/>
      <c r="BE764" s="188"/>
      <c r="BF764" s="188"/>
    </row>
    <row r="765" spans="1:58">
      <c r="A765" s="188"/>
      <c r="B765" s="189"/>
      <c r="C765" s="188"/>
      <c r="D765" s="188"/>
      <c r="E765" s="188"/>
      <c r="F765" s="188"/>
      <c r="G765" s="188"/>
      <c r="H765" s="190"/>
      <c r="I765" s="190"/>
      <c r="J765" s="190"/>
      <c r="K765" s="189"/>
      <c r="L765" s="190"/>
      <c r="M765" s="190"/>
      <c r="N765" s="190"/>
      <c r="O765" s="190"/>
      <c r="P765" s="188"/>
      <c r="Q765" s="190"/>
      <c r="R765" s="188"/>
      <c r="S765" s="188"/>
      <c r="T765" s="191"/>
      <c r="U765" s="191"/>
      <c r="V765" s="191"/>
      <c r="W765" s="189"/>
      <c r="X765" s="191"/>
      <c r="Y765" s="191"/>
      <c r="Z765" s="191"/>
      <c r="AA765" s="189"/>
      <c r="AB765" s="191"/>
      <c r="AC765" s="191"/>
      <c r="AD765" s="191"/>
      <c r="AE765" s="191"/>
      <c r="AF765" s="191"/>
      <c r="AG765" s="191"/>
      <c r="AH765" s="188"/>
      <c r="AI765" s="191"/>
      <c r="AJ765" s="188"/>
      <c r="AK765" s="188"/>
      <c r="AL765" s="188"/>
      <c r="AM765" s="188"/>
      <c r="AN765" s="188"/>
      <c r="AO765" s="189"/>
      <c r="AP765" s="188"/>
      <c r="AQ765" s="188"/>
      <c r="AR765" s="188"/>
      <c r="AS765" s="188"/>
      <c r="AT765" s="188"/>
      <c r="AU765" s="188"/>
      <c r="AV765" s="188"/>
      <c r="AW765" s="188"/>
      <c r="AX765" s="188"/>
      <c r="AY765" s="188"/>
      <c r="AZ765" s="188"/>
      <c r="BA765" s="188"/>
      <c r="BB765" s="188"/>
      <c r="BC765" s="188"/>
      <c r="BD765" s="188"/>
      <c r="BE765" s="188"/>
      <c r="BF765" s="188"/>
    </row>
    <row r="766" spans="1:58">
      <c r="A766" s="188"/>
      <c r="B766" s="189"/>
      <c r="C766" s="188"/>
      <c r="D766" s="188"/>
      <c r="E766" s="188"/>
      <c r="F766" s="188"/>
      <c r="G766" s="188"/>
      <c r="H766" s="190"/>
      <c r="I766" s="190"/>
      <c r="J766" s="190"/>
      <c r="K766" s="189"/>
      <c r="L766" s="190"/>
      <c r="M766" s="190"/>
      <c r="N766" s="190"/>
      <c r="O766" s="190"/>
      <c r="P766" s="188"/>
      <c r="Q766" s="190"/>
      <c r="R766" s="188"/>
      <c r="S766" s="188"/>
      <c r="T766" s="191"/>
      <c r="U766" s="191"/>
      <c r="V766" s="191"/>
      <c r="W766" s="189"/>
      <c r="X766" s="191"/>
      <c r="Y766" s="191"/>
      <c r="Z766" s="191"/>
      <c r="AA766" s="189"/>
      <c r="AB766" s="191"/>
      <c r="AC766" s="191"/>
      <c r="AD766" s="191"/>
      <c r="AE766" s="191"/>
      <c r="AF766" s="191"/>
      <c r="AG766" s="191"/>
      <c r="AH766" s="188"/>
      <c r="AI766" s="191"/>
      <c r="AJ766" s="188"/>
      <c r="AK766" s="188"/>
      <c r="AL766" s="188"/>
      <c r="AM766" s="188"/>
      <c r="AN766" s="188"/>
      <c r="AO766" s="189"/>
      <c r="AP766" s="188"/>
      <c r="AQ766" s="188"/>
      <c r="AR766" s="188"/>
      <c r="AS766" s="188"/>
      <c r="AT766" s="188"/>
      <c r="AU766" s="188"/>
      <c r="AV766" s="188"/>
      <c r="AW766" s="188"/>
      <c r="AX766" s="188"/>
      <c r="AY766" s="188"/>
      <c r="AZ766" s="188"/>
      <c r="BA766" s="188"/>
      <c r="BB766" s="188"/>
      <c r="BC766" s="188"/>
      <c r="BD766" s="188"/>
      <c r="BE766" s="188"/>
      <c r="BF766" s="188"/>
    </row>
    <row r="767" spans="1:58">
      <c r="A767" s="188"/>
      <c r="B767" s="189"/>
      <c r="C767" s="188"/>
      <c r="D767" s="188"/>
      <c r="E767" s="188"/>
      <c r="F767" s="188"/>
      <c r="G767" s="188"/>
      <c r="H767" s="190"/>
      <c r="I767" s="190"/>
      <c r="J767" s="190"/>
      <c r="K767" s="189"/>
      <c r="L767" s="190"/>
      <c r="M767" s="190"/>
      <c r="N767" s="190"/>
      <c r="O767" s="190"/>
      <c r="P767" s="188"/>
      <c r="Q767" s="190"/>
      <c r="R767" s="188"/>
      <c r="S767" s="188"/>
      <c r="T767" s="191"/>
      <c r="U767" s="191"/>
      <c r="V767" s="191"/>
      <c r="W767" s="189"/>
      <c r="X767" s="191"/>
      <c r="Y767" s="191"/>
      <c r="Z767" s="191"/>
      <c r="AA767" s="189"/>
      <c r="AB767" s="191"/>
      <c r="AC767" s="191"/>
      <c r="AD767" s="191"/>
      <c r="AE767" s="191"/>
      <c r="AF767" s="191"/>
      <c r="AG767" s="191"/>
      <c r="AH767" s="188"/>
      <c r="AI767" s="191"/>
      <c r="AJ767" s="188"/>
      <c r="AK767" s="188"/>
      <c r="AL767" s="188"/>
      <c r="AM767" s="188"/>
      <c r="AN767" s="188"/>
      <c r="AO767" s="189"/>
      <c r="AP767" s="188"/>
      <c r="AQ767" s="188"/>
      <c r="AR767" s="188"/>
      <c r="AS767" s="188"/>
      <c r="AT767" s="188"/>
      <c r="AU767" s="188"/>
      <c r="AV767" s="188"/>
      <c r="AW767" s="188"/>
      <c r="AX767" s="188"/>
      <c r="AY767" s="188"/>
      <c r="AZ767" s="188"/>
      <c r="BA767" s="188"/>
      <c r="BB767" s="188"/>
      <c r="BC767" s="188"/>
      <c r="BD767" s="188"/>
      <c r="BE767" s="188"/>
      <c r="BF767" s="188"/>
    </row>
    <row r="768" spans="1:58">
      <c r="A768" s="188"/>
      <c r="B768" s="189"/>
      <c r="C768" s="188"/>
      <c r="D768" s="188"/>
      <c r="E768" s="188"/>
      <c r="F768" s="188"/>
      <c r="G768" s="188"/>
      <c r="H768" s="190"/>
      <c r="I768" s="190"/>
      <c r="J768" s="190"/>
      <c r="K768" s="189"/>
      <c r="L768" s="190"/>
      <c r="M768" s="190"/>
      <c r="N768" s="190"/>
      <c r="O768" s="190"/>
      <c r="P768" s="188"/>
      <c r="Q768" s="190"/>
      <c r="R768" s="188"/>
      <c r="S768" s="188"/>
      <c r="T768" s="191"/>
      <c r="U768" s="191"/>
      <c r="V768" s="191"/>
      <c r="W768" s="189"/>
      <c r="X768" s="191"/>
      <c r="Y768" s="191"/>
      <c r="Z768" s="191"/>
      <c r="AA768" s="189"/>
      <c r="AB768" s="191"/>
      <c r="AC768" s="191"/>
      <c r="AD768" s="191"/>
      <c r="AE768" s="191"/>
      <c r="AF768" s="191"/>
      <c r="AG768" s="191"/>
      <c r="AH768" s="188"/>
      <c r="AI768" s="191"/>
      <c r="AJ768" s="188"/>
      <c r="AK768" s="188"/>
      <c r="AL768" s="188"/>
      <c r="AM768" s="188"/>
      <c r="AN768" s="188"/>
      <c r="AO768" s="189"/>
      <c r="AP768" s="188"/>
      <c r="AQ768" s="188"/>
      <c r="AR768" s="188"/>
      <c r="AS768" s="188"/>
      <c r="AT768" s="188"/>
      <c r="AU768" s="188"/>
      <c r="AV768" s="188"/>
      <c r="AW768" s="188"/>
      <c r="AX768" s="188"/>
      <c r="AY768" s="188"/>
      <c r="AZ768" s="188"/>
      <c r="BA768" s="188"/>
      <c r="BB768" s="188"/>
      <c r="BC768" s="188"/>
      <c r="BD768" s="188"/>
      <c r="BE768" s="188"/>
      <c r="BF768" s="188"/>
    </row>
    <row r="769" spans="1:58">
      <c r="A769" s="188"/>
      <c r="B769" s="189"/>
      <c r="C769" s="188"/>
      <c r="D769" s="188"/>
      <c r="E769" s="188"/>
      <c r="F769" s="188"/>
      <c r="G769" s="188"/>
      <c r="H769" s="190"/>
      <c r="I769" s="190"/>
      <c r="J769" s="190"/>
      <c r="K769" s="189"/>
      <c r="L769" s="190"/>
      <c r="M769" s="190"/>
      <c r="N769" s="190"/>
      <c r="O769" s="190"/>
      <c r="P769" s="188"/>
      <c r="Q769" s="190"/>
      <c r="R769" s="188"/>
      <c r="S769" s="188"/>
      <c r="T769" s="191"/>
      <c r="U769" s="191"/>
      <c r="V769" s="191"/>
      <c r="W769" s="189"/>
      <c r="X769" s="191"/>
      <c r="Y769" s="191"/>
      <c r="Z769" s="191"/>
      <c r="AA769" s="189"/>
      <c r="AB769" s="191"/>
      <c r="AC769" s="191"/>
      <c r="AD769" s="191"/>
      <c r="AE769" s="191"/>
      <c r="AF769" s="191"/>
      <c r="AG769" s="191"/>
      <c r="AH769" s="188"/>
      <c r="AI769" s="191"/>
      <c r="AJ769" s="188"/>
      <c r="AK769" s="188"/>
      <c r="AL769" s="188"/>
      <c r="AM769" s="188"/>
      <c r="AN769" s="188"/>
      <c r="AO769" s="189"/>
      <c r="AP769" s="188"/>
      <c r="AQ769" s="188"/>
      <c r="AR769" s="188"/>
      <c r="AS769" s="188"/>
      <c r="AT769" s="188"/>
      <c r="AU769" s="188"/>
      <c r="AV769" s="188"/>
      <c r="AW769" s="188"/>
      <c r="AX769" s="188"/>
      <c r="AY769" s="188"/>
      <c r="AZ769" s="188"/>
      <c r="BA769" s="188"/>
      <c r="BB769" s="188"/>
      <c r="BC769" s="188"/>
      <c r="BD769" s="188"/>
      <c r="BE769" s="188"/>
      <c r="BF769" s="188"/>
    </row>
    <row r="770" spans="1:58">
      <c r="A770" s="188"/>
      <c r="B770" s="189"/>
      <c r="C770" s="188"/>
      <c r="D770" s="188"/>
      <c r="E770" s="188"/>
      <c r="F770" s="188"/>
      <c r="G770" s="188"/>
      <c r="H770" s="190"/>
      <c r="I770" s="190"/>
      <c r="J770" s="190"/>
      <c r="K770" s="189"/>
      <c r="L770" s="190"/>
      <c r="M770" s="190"/>
      <c r="N770" s="190"/>
      <c r="O770" s="190"/>
      <c r="P770" s="188"/>
      <c r="Q770" s="190"/>
      <c r="R770" s="188"/>
      <c r="S770" s="188"/>
      <c r="T770" s="191"/>
      <c r="U770" s="191"/>
      <c r="V770" s="191"/>
      <c r="W770" s="189"/>
      <c r="X770" s="191"/>
      <c r="Y770" s="191"/>
      <c r="Z770" s="191"/>
      <c r="AA770" s="189"/>
      <c r="AB770" s="191"/>
      <c r="AC770" s="191"/>
      <c r="AD770" s="191"/>
      <c r="AE770" s="191"/>
      <c r="AF770" s="191"/>
      <c r="AG770" s="191"/>
      <c r="AH770" s="188"/>
      <c r="AI770" s="191"/>
      <c r="AJ770" s="188"/>
      <c r="AK770" s="188"/>
      <c r="AL770" s="188"/>
      <c r="AM770" s="188"/>
      <c r="AN770" s="188"/>
      <c r="AO770" s="189"/>
      <c r="AP770" s="188"/>
      <c r="AQ770" s="188"/>
      <c r="AR770" s="188"/>
      <c r="AS770" s="188"/>
      <c r="AT770" s="188"/>
      <c r="AU770" s="188"/>
      <c r="AV770" s="188"/>
      <c r="AW770" s="188"/>
      <c r="AX770" s="188"/>
      <c r="AY770" s="188"/>
      <c r="AZ770" s="188"/>
      <c r="BA770" s="188"/>
      <c r="BB770" s="188"/>
      <c r="BC770" s="188"/>
      <c r="BD770" s="188"/>
      <c r="BE770" s="188"/>
      <c r="BF770" s="188"/>
    </row>
    <row r="771" spans="1:58">
      <c r="A771" s="188"/>
      <c r="B771" s="189"/>
      <c r="C771" s="188"/>
      <c r="D771" s="188"/>
      <c r="E771" s="188"/>
      <c r="F771" s="188"/>
      <c r="G771" s="188"/>
      <c r="H771" s="190"/>
      <c r="I771" s="190"/>
      <c r="J771" s="190"/>
      <c r="K771" s="189"/>
      <c r="L771" s="190"/>
      <c r="M771" s="190"/>
      <c r="N771" s="190"/>
      <c r="O771" s="190"/>
      <c r="P771" s="188"/>
      <c r="Q771" s="190"/>
      <c r="R771" s="188"/>
      <c r="S771" s="188"/>
      <c r="T771" s="191"/>
      <c r="U771" s="191"/>
      <c r="V771" s="191"/>
      <c r="W771" s="189"/>
      <c r="X771" s="191"/>
      <c r="Y771" s="191"/>
      <c r="Z771" s="191"/>
      <c r="AA771" s="189"/>
      <c r="AB771" s="191"/>
      <c r="AC771" s="191"/>
      <c r="AD771" s="191"/>
      <c r="AE771" s="191"/>
      <c r="AF771" s="191"/>
      <c r="AG771" s="191"/>
      <c r="AH771" s="188"/>
      <c r="AI771" s="191"/>
      <c r="AJ771" s="188"/>
      <c r="AK771" s="188"/>
      <c r="AL771" s="188"/>
      <c r="AM771" s="188"/>
      <c r="AN771" s="188"/>
      <c r="AO771" s="189"/>
      <c r="AP771" s="188"/>
      <c r="AQ771" s="188"/>
      <c r="AR771" s="188"/>
      <c r="AS771" s="188"/>
      <c r="AT771" s="188"/>
      <c r="AU771" s="188"/>
      <c r="AV771" s="188"/>
      <c r="AW771" s="188"/>
      <c r="AX771" s="188"/>
      <c r="AY771" s="188"/>
      <c r="AZ771" s="188"/>
      <c r="BA771" s="188"/>
      <c r="BB771" s="188"/>
      <c r="BC771" s="188"/>
      <c r="BD771" s="188"/>
      <c r="BE771" s="188"/>
      <c r="BF771" s="188"/>
    </row>
    <row r="772" spans="1:58">
      <c r="A772" s="188"/>
      <c r="B772" s="189"/>
      <c r="C772" s="188"/>
      <c r="D772" s="188"/>
      <c r="E772" s="188"/>
      <c r="F772" s="188"/>
      <c r="G772" s="188"/>
      <c r="H772" s="190"/>
      <c r="I772" s="190"/>
      <c r="J772" s="190"/>
      <c r="K772" s="189"/>
      <c r="L772" s="190"/>
      <c r="M772" s="190"/>
      <c r="N772" s="190"/>
      <c r="O772" s="190"/>
      <c r="P772" s="188"/>
      <c r="Q772" s="190"/>
      <c r="R772" s="188"/>
      <c r="S772" s="188"/>
      <c r="T772" s="191"/>
      <c r="U772" s="191"/>
      <c r="V772" s="191"/>
      <c r="W772" s="189"/>
      <c r="X772" s="191"/>
      <c r="Y772" s="191"/>
      <c r="Z772" s="191"/>
      <c r="AA772" s="189"/>
      <c r="AB772" s="191"/>
      <c r="AC772" s="191"/>
      <c r="AD772" s="191"/>
      <c r="AE772" s="191"/>
      <c r="AF772" s="191"/>
      <c r="AG772" s="191"/>
      <c r="AH772" s="188"/>
      <c r="AI772" s="191"/>
      <c r="AJ772" s="188"/>
      <c r="AK772" s="188"/>
      <c r="AL772" s="188"/>
      <c r="AM772" s="188"/>
      <c r="AN772" s="188"/>
      <c r="AO772" s="189"/>
      <c r="AP772" s="188"/>
      <c r="AQ772" s="188"/>
      <c r="AR772" s="188"/>
      <c r="AS772" s="188"/>
      <c r="AT772" s="188"/>
      <c r="AU772" s="188"/>
      <c r="AV772" s="188"/>
      <c r="AW772" s="188"/>
      <c r="AX772" s="188"/>
      <c r="AY772" s="188"/>
      <c r="AZ772" s="188"/>
      <c r="BA772" s="188"/>
      <c r="BB772" s="188"/>
      <c r="BC772" s="188"/>
      <c r="BD772" s="188"/>
      <c r="BE772" s="188"/>
      <c r="BF772" s="188"/>
    </row>
    <row r="773" spans="1:58">
      <c r="A773" s="188"/>
      <c r="B773" s="189"/>
      <c r="C773" s="188"/>
      <c r="D773" s="188"/>
      <c r="E773" s="188"/>
      <c r="F773" s="188"/>
      <c r="G773" s="188"/>
      <c r="H773" s="190"/>
      <c r="I773" s="190"/>
      <c r="J773" s="190"/>
      <c r="K773" s="189"/>
      <c r="L773" s="190"/>
      <c r="M773" s="190"/>
      <c r="N773" s="190"/>
      <c r="O773" s="190"/>
      <c r="P773" s="188"/>
      <c r="Q773" s="190"/>
      <c r="R773" s="188"/>
      <c r="S773" s="188"/>
      <c r="T773" s="191"/>
      <c r="U773" s="191"/>
      <c r="V773" s="191"/>
      <c r="W773" s="189"/>
      <c r="X773" s="191"/>
      <c r="Y773" s="191"/>
      <c r="Z773" s="191"/>
      <c r="AA773" s="189"/>
      <c r="AB773" s="191"/>
      <c r="AC773" s="191"/>
      <c r="AD773" s="191"/>
      <c r="AE773" s="191"/>
      <c r="AF773" s="191"/>
      <c r="AG773" s="191"/>
      <c r="AH773" s="188"/>
      <c r="AI773" s="191"/>
      <c r="AJ773" s="188"/>
      <c r="AK773" s="188"/>
      <c r="AL773" s="188"/>
      <c r="AM773" s="188"/>
      <c r="AN773" s="188"/>
      <c r="AO773" s="189"/>
      <c r="AP773" s="188"/>
      <c r="AQ773" s="188"/>
      <c r="AR773" s="188"/>
      <c r="AS773" s="188"/>
      <c r="AT773" s="188"/>
      <c r="AU773" s="188"/>
      <c r="AV773" s="188"/>
      <c r="AW773" s="188"/>
      <c r="AX773" s="188"/>
      <c r="AY773" s="188"/>
      <c r="AZ773" s="188"/>
      <c r="BA773" s="188"/>
      <c r="BB773" s="188"/>
      <c r="BC773" s="188"/>
      <c r="BD773" s="188"/>
      <c r="BE773" s="188"/>
      <c r="BF773" s="188"/>
    </row>
    <row r="774" spans="1:58">
      <c r="A774" s="188"/>
      <c r="B774" s="189"/>
      <c r="C774" s="188"/>
      <c r="D774" s="188"/>
      <c r="E774" s="188"/>
      <c r="F774" s="188"/>
      <c r="G774" s="188"/>
      <c r="H774" s="190"/>
      <c r="I774" s="190"/>
      <c r="J774" s="190"/>
      <c r="K774" s="189"/>
      <c r="L774" s="190"/>
      <c r="M774" s="190"/>
      <c r="N774" s="190"/>
      <c r="O774" s="190"/>
      <c r="P774" s="188"/>
      <c r="Q774" s="190"/>
      <c r="R774" s="188"/>
      <c r="S774" s="188"/>
      <c r="T774" s="191"/>
      <c r="U774" s="191"/>
      <c r="V774" s="191"/>
      <c r="W774" s="189"/>
      <c r="X774" s="191"/>
      <c r="Y774" s="191"/>
      <c r="Z774" s="191"/>
      <c r="AA774" s="189"/>
      <c r="AB774" s="191"/>
      <c r="AC774" s="191"/>
      <c r="AD774" s="191"/>
      <c r="AE774" s="191"/>
      <c r="AF774" s="191"/>
      <c r="AG774" s="191"/>
      <c r="AH774" s="188"/>
      <c r="AI774" s="191"/>
      <c r="AJ774" s="188"/>
      <c r="AK774" s="188"/>
      <c r="AL774" s="188"/>
      <c r="AM774" s="188"/>
      <c r="AN774" s="188"/>
      <c r="AO774" s="189"/>
      <c r="AP774" s="188"/>
      <c r="AQ774" s="188"/>
      <c r="AR774" s="188"/>
      <c r="AS774" s="188"/>
      <c r="AT774" s="188"/>
      <c r="AU774" s="188"/>
      <c r="AV774" s="188"/>
      <c r="AW774" s="188"/>
      <c r="AX774" s="188"/>
      <c r="AY774" s="188"/>
      <c r="AZ774" s="188"/>
      <c r="BA774" s="188"/>
      <c r="BB774" s="188"/>
      <c r="BC774" s="188"/>
      <c r="BD774" s="188"/>
      <c r="BE774" s="188"/>
      <c r="BF774" s="188"/>
    </row>
    <row r="775" spans="1:58">
      <c r="A775" s="188"/>
      <c r="B775" s="189"/>
      <c r="C775" s="188"/>
      <c r="D775" s="188"/>
      <c r="E775" s="188"/>
      <c r="F775" s="188"/>
      <c r="G775" s="188"/>
      <c r="H775" s="190"/>
      <c r="I775" s="190"/>
      <c r="J775" s="190"/>
      <c r="K775" s="189"/>
      <c r="L775" s="190"/>
      <c r="M775" s="190"/>
      <c r="N775" s="190"/>
      <c r="O775" s="190"/>
      <c r="P775" s="188"/>
      <c r="Q775" s="190"/>
      <c r="R775" s="188"/>
      <c r="S775" s="188"/>
      <c r="T775" s="191"/>
      <c r="U775" s="191"/>
      <c r="V775" s="191"/>
      <c r="W775" s="189"/>
      <c r="X775" s="191"/>
      <c r="Y775" s="191"/>
      <c r="Z775" s="191"/>
      <c r="AA775" s="189"/>
      <c r="AB775" s="191"/>
      <c r="AC775" s="191"/>
      <c r="AD775" s="191"/>
      <c r="AE775" s="191"/>
      <c r="AF775" s="191"/>
      <c r="AG775" s="191"/>
      <c r="AH775" s="188"/>
      <c r="AI775" s="191"/>
      <c r="AJ775" s="188"/>
      <c r="AK775" s="188"/>
      <c r="AL775" s="188"/>
      <c r="AM775" s="188"/>
      <c r="AN775" s="188"/>
      <c r="AO775" s="189"/>
      <c r="AP775" s="188"/>
      <c r="AQ775" s="188"/>
      <c r="AR775" s="188"/>
      <c r="AS775" s="188"/>
      <c r="AT775" s="188"/>
      <c r="AU775" s="188"/>
      <c r="AV775" s="188"/>
      <c r="AW775" s="188"/>
      <c r="AX775" s="188"/>
      <c r="AY775" s="188"/>
      <c r="AZ775" s="188"/>
      <c r="BA775" s="188"/>
      <c r="BB775" s="188"/>
      <c r="BC775" s="188"/>
      <c r="BD775" s="188"/>
      <c r="BE775" s="188"/>
      <c r="BF775" s="188"/>
    </row>
    <row r="776" spans="1:58">
      <c r="A776" s="188"/>
      <c r="B776" s="189"/>
      <c r="C776" s="188"/>
      <c r="D776" s="188"/>
      <c r="E776" s="188"/>
      <c r="F776" s="188"/>
      <c r="G776" s="188"/>
      <c r="H776" s="190"/>
      <c r="I776" s="190"/>
      <c r="J776" s="190"/>
      <c r="K776" s="189"/>
      <c r="L776" s="190"/>
      <c r="M776" s="190"/>
      <c r="N776" s="190"/>
      <c r="O776" s="190"/>
      <c r="P776" s="188"/>
      <c r="Q776" s="190"/>
      <c r="R776" s="188"/>
      <c r="S776" s="188"/>
      <c r="T776" s="191"/>
      <c r="U776" s="191"/>
      <c r="V776" s="191"/>
      <c r="W776" s="189"/>
      <c r="X776" s="191"/>
      <c r="Y776" s="191"/>
      <c r="Z776" s="191"/>
      <c r="AA776" s="189"/>
      <c r="AB776" s="191"/>
      <c r="AC776" s="191"/>
      <c r="AD776" s="191"/>
      <c r="AE776" s="191"/>
      <c r="AF776" s="191"/>
      <c r="AG776" s="191"/>
      <c r="AH776" s="188"/>
      <c r="AI776" s="191"/>
      <c r="AJ776" s="188"/>
      <c r="AK776" s="188"/>
      <c r="AL776" s="188"/>
      <c r="AM776" s="188"/>
      <c r="AN776" s="188"/>
      <c r="AO776" s="189"/>
      <c r="AP776" s="188"/>
      <c r="AQ776" s="188"/>
      <c r="AR776" s="188"/>
      <c r="AS776" s="188"/>
      <c r="AT776" s="188"/>
      <c r="AU776" s="188"/>
      <c r="AV776" s="188"/>
      <c r="AW776" s="188"/>
      <c r="AX776" s="188"/>
      <c r="AY776" s="188"/>
      <c r="AZ776" s="188"/>
      <c r="BA776" s="188"/>
      <c r="BB776" s="188"/>
      <c r="BC776" s="188"/>
      <c r="BD776" s="188"/>
      <c r="BE776" s="188"/>
      <c r="BF776" s="188"/>
    </row>
    <row r="777" spans="1:58">
      <c r="A777" s="188"/>
      <c r="B777" s="189"/>
      <c r="C777" s="188"/>
      <c r="D777" s="188"/>
      <c r="E777" s="188"/>
      <c r="F777" s="188"/>
      <c r="G777" s="188"/>
      <c r="H777" s="190"/>
      <c r="I777" s="190"/>
      <c r="J777" s="190"/>
      <c r="K777" s="189"/>
      <c r="L777" s="190"/>
      <c r="M777" s="190"/>
      <c r="N777" s="190"/>
      <c r="O777" s="190"/>
      <c r="P777" s="188"/>
      <c r="Q777" s="190"/>
      <c r="R777" s="188"/>
      <c r="S777" s="188"/>
      <c r="T777" s="191"/>
      <c r="U777" s="191"/>
      <c r="V777" s="191"/>
      <c r="W777" s="189"/>
      <c r="X777" s="191"/>
      <c r="Y777" s="191"/>
      <c r="Z777" s="191"/>
      <c r="AA777" s="189"/>
      <c r="AB777" s="191"/>
      <c r="AC777" s="191"/>
      <c r="AD777" s="191"/>
      <c r="AE777" s="191"/>
      <c r="AF777" s="191"/>
      <c r="AG777" s="191"/>
      <c r="AH777" s="188"/>
      <c r="AI777" s="191"/>
      <c r="AJ777" s="188"/>
      <c r="AK777" s="188"/>
      <c r="AL777" s="188"/>
      <c r="AM777" s="188"/>
      <c r="AN777" s="188"/>
      <c r="AO777" s="189"/>
      <c r="AP777" s="188"/>
      <c r="AQ777" s="188"/>
      <c r="AR777" s="188"/>
      <c r="AS777" s="188"/>
      <c r="AT777" s="188"/>
      <c r="AU777" s="188"/>
      <c r="AV777" s="188"/>
      <c r="AW777" s="188"/>
      <c r="AX777" s="188"/>
      <c r="AY777" s="188"/>
      <c r="AZ777" s="188"/>
      <c r="BA777" s="188"/>
      <c r="BB777" s="188"/>
      <c r="BC777" s="188"/>
      <c r="BD777" s="188"/>
      <c r="BE777" s="188"/>
      <c r="BF777" s="188"/>
    </row>
    <row r="778" spans="1:58">
      <c r="A778" s="188"/>
      <c r="B778" s="189"/>
      <c r="C778" s="188"/>
      <c r="D778" s="188"/>
      <c r="E778" s="188"/>
      <c r="F778" s="188"/>
      <c r="G778" s="188"/>
      <c r="H778" s="190"/>
      <c r="I778" s="190"/>
      <c r="J778" s="190"/>
      <c r="K778" s="189"/>
      <c r="L778" s="190"/>
      <c r="M778" s="190"/>
      <c r="N778" s="190"/>
      <c r="O778" s="190"/>
      <c r="P778" s="188"/>
      <c r="Q778" s="190"/>
      <c r="R778" s="188"/>
      <c r="S778" s="188"/>
      <c r="T778" s="191"/>
      <c r="U778" s="191"/>
      <c r="V778" s="191"/>
      <c r="W778" s="189"/>
      <c r="X778" s="191"/>
      <c r="Y778" s="191"/>
      <c r="Z778" s="191"/>
      <c r="AA778" s="189"/>
      <c r="AB778" s="191"/>
      <c r="AC778" s="191"/>
      <c r="AD778" s="191"/>
      <c r="AE778" s="191"/>
      <c r="AF778" s="191"/>
      <c r="AG778" s="191"/>
      <c r="AH778" s="188"/>
      <c r="AI778" s="191"/>
      <c r="AJ778" s="188"/>
      <c r="AK778" s="188"/>
      <c r="AL778" s="188"/>
      <c r="AM778" s="188"/>
      <c r="AN778" s="188"/>
      <c r="AO778" s="189"/>
      <c r="AP778" s="188"/>
      <c r="AQ778" s="188"/>
      <c r="AR778" s="188"/>
      <c r="AS778" s="188"/>
      <c r="AT778" s="188"/>
      <c r="AU778" s="188"/>
      <c r="AV778" s="188"/>
      <c r="AW778" s="188"/>
      <c r="AX778" s="188"/>
      <c r="AY778" s="188"/>
      <c r="AZ778" s="188"/>
      <c r="BA778" s="188"/>
      <c r="BB778" s="188"/>
      <c r="BC778" s="188"/>
      <c r="BD778" s="188"/>
      <c r="BE778" s="188"/>
      <c r="BF778" s="188"/>
    </row>
    <row r="779" spans="1:58">
      <c r="A779" s="188"/>
      <c r="B779" s="189"/>
      <c r="C779" s="188"/>
      <c r="D779" s="188"/>
      <c r="E779" s="188"/>
      <c r="F779" s="188"/>
      <c r="G779" s="188"/>
      <c r="H779" s="190"/>
      <c r="I779" s="190"/>
      <c r="J779" s="190"/>
      <c r="K779" s="189"/>
      <c r="L779" s="190"/>
      <c r="M779" s="190"/>
      <c r="N779" s="190"/>
      <c r="O779" s="190"/>
      <c r="P779" s="188"/>
      <c r="Q779" s="190"/>
      <c r="R779" s="188"/>
      <c r="S779" s="188"/>
      <c r="T779" s="191"/>
      <c r="U779" s="191"/>
      <c r="V779" s="191"/>
      <c r="W779" s="189"/>
      <c r="X779" s="191"/>
      <c r="Y779" s="191"/>
      <c r="Z779" s="191"/>
      <c r="AA779" s="189"/>
      <c r="AB779" s="191"/>
      <c r="AC779" s="191"/>
      <c r="AD779" s="191"/>
      <c r="AE779" s="191"/>
      <c r="AF779" s="191"/>
      <c r="AG779" s="191"/>
      <c r="AH779" s="188"/>
      <c r="AI779" s="191"/>
      <c r="AJ779" s="188"/>
      <c r="AK779" s="188"/>
      <c r="AL779" s="188"/>
      <c r="AM779" s="188"/>
      <c r="AN779" s="188"/>
      <c r="AO779" s="189"/>
      <c r="AP779" s="188"/>
      <c r="AQ779" s="188"/>
      <c r="AR779" s="188"/>
      <c r="AS779" s="188"/>
      <c r="AT779" s="188"/>
      <c r="AU779" s="188"/>
      <c r="AV779" s="188"/>
      <c r="AW779" s="188"/>
      <c r="AX779" s="188"/>
      <c r="AY779" s="188"/>
      <c r="AZ779" s="188"/>
      <c r="BA779" s="188"/>
      <c r="BB779" s="188"/>
      <c r="BC779" s="188"/>
      <c r="BD779" s="188"/>
      <c r="BE779" s="188"/>
      <c r="BF779" s="188"/>
    </row>
    <row r="780" spans="1:58">
      <c r="A780" s="188"/>
      <c r="B780" s="189"/>
      <c r="C780" s="188"/>
      <c r="D780" s="188"/>
      <c r="E780" s="188"/>
      <c r="F780" s="188"/>
      <c r="G780" s="188"/>
      <c r="H780" s="190"/>
      <c r="I780" s="190"/>
      <c r="J780" s="190"/>
      <c r="K780" s="189"/>
      <c r="L780" s="190"/>
      <c r="M780" s="190"/>
      <c r="N780" s="190"/>
      <c r="O780" s="190"/>
      <c r="P780" s="188"/>
      <c r="Q780" s="190"/>
      <c r="R780" s="188"/>
      <c r="S780" s="188"/>
      <c r="T780" s="191"/>
      <c r="U780" s="191"/>
      <c r="V780" s="191"/>
      <c r="W780" s="189"/>
      <c r="X780" s="191"/>
      <c r="Y780" s="191"/>
      <c r="Z780" s="191"/>
      <c r="AA780" s="189"/>
      <c r="AB780" s="191"/>
      <c r="AC780" s="191"/>
      <c r="AD780" s="191"/>
      <c r="AE780" s="191"/>
      <c r="AF780" s="191"/>
      <c r="AG780" s="191"/>
      <c r="AH780" s="188"/>
      <c r="AI780" s="191"/>
      <c r="AJ780" s="188"/>
      <c r="AK780" s="188"/>
      <c r="AL780" s="188"/>
      <c r="AM780" s="188"/>
      <c r="AN780" s="188"/>
      <c r="AO780" s="189"/>
      <c r="AP780" s="188"/>
      <c r="AQ780" s="188"/>
      <c r="AR780" s="188"/>
      <c r="AS780" s="188"/>
      <c r="AT780" s="188"/>
      <c r="AU780" s="188"/>
      <c r="AV780" s="188"/>
      <c r="AW780" s="188"/>
      <c r="AX780" s="188"/>
      <c r="AY780" s="188"/>
      <c r="AZ780" s="188"/>
      <c r="BA780" s="188"/>
      <c r="BB780" s="188"/>
      <c r="BC780" s="188"/>
      <c r="BD780" s="188"/>
      <c r="BE780" s="188"/>
      <c r="BF780" s="188"/>
    </row>
    <row r="781" spans="1:58">
      <c r="A781" s="188"/>
      <c r="B781" s="189"/>
      <c r="C781" s="188"/>
      <c r="D781" s="188"/>
      <c r="E781" s="188"/>
      <c r="F781" s="188"/>
      <c r="G781" s="188"/>
      <c r="H781" s="190"/>
      <c r="I781" s="190"/>
      <c r="J781" s="190"/>
      <c r="K781" s="189"/>
      <c r="L781" s="190"/>
      <c r="M781" s="190"/>
      <c r="N781" s="190"/>
      <c r="O781" s="190"/>
      <c r="P781" s="188"/>
      <c r="Q781" s="190"/>
      <c r="R781" s="188"/>
      <c r="S781" s="188"/>
      <c r="T781" s="191"/>
      <c r="U781" s="191"/>
      <c r="V781" s="191"/>
      <c r="W781" s="189"/>
      <c r="X781" s="191"/>
      <c r="Y781" s="191"/>
      <c r="Z781" s="191"/>
      <c r="AA781" s="189"/>
      <c r="AB781" s="191"/>
      <c r="AC781" s="191"/>
      <c r="AD781" s="191"/>
      <c r="AE781" s="191"/>
      <c r="AF781" s="191"/>
      <c r="AG781" s="191"/>
      <c r="AH781" s="188"/>
      <c r="AI781" s="191"/>
      <c r="AJ781" s="188"/>
      <c r="AK781" s="188"/>
      <c r="AL781" s="188"/>
      <c r="AM781" s="188"/>
      <c r="AN781" s="188"/>
      <c r="AO781" s="189"/>
      <c r="AP781" s="188"/>
      <c r="AQ781" s="188"/>
      <c r="AR781" s="188"/>
      <c r="AS781" s="188"/>
      <c r="AT781" s="188"/>
      <c r="AU781" s="188"/>
      <c r="AV781" s="188"/>
      <c r="AW781" s="188"/>
      <c r="AX781" s="188"/>
      <c r="AY781" s="188"/>
      <c r="AZ781" s="188"/>
      <c r="BA781" s="188"/>
      <c r="BB781" s="188"/>
      <c r="BC781" s="188"/>
      <c r="BD781" s="188"/>
      <c r="BE781" s="188"/>
      <c r="BF781" s="188"/>
    </row>
    <row r="782" spans="1:58">
      <c r="A782" s="188"/>
      <c r="B782" s="189"/>
      <c r="C782" s="188"/>
      <c r="D782" s="188"/>
      <c r="E782" s="188"/>
      <c r="F782" s="188"/>
      <c r="G782" s="188"/>
      <c r="H782" s="190"/>
      <c r="I782" s="190"/>
      <c r="J782" s="190"/>
      <c r="K782" s="189"/>
      <c r="L782" s="190"/>
      <c r="M782" s="190"/>
      <c r="N782" s="190"/>
      <c r="O782" s="190"/>
      <c r="P782" s="188"/>
      <c r="Q782" s="190"/>
      <c r="R782" s="188"/>
      <c r="S782" s="188"/>
      <c r="T782" s="191"/>
      <c r="U782" s="191"/>
      <c r="V782" s="191"/>
      <c r="W782" s="189"/>
      <c r="X782" s="191"/>
      <c r="Y782" s="191"/>
      <c r="Z782" s="191"/>
      <c r="AA782" s="189"/>
      <c r="AB782" s="191"/>
      <c r="AC782" s="191"/>
      <c r="AD782" s="191"/>
      <c r="AE782" s="191"/>
      <c r="AF782" s="191"/>
      <c r="AG782" s="191"/>
      <c r="AH782" s="188"/>
      <c r="AI782" s="191"/>
      <c r="AJ782" s="188"/>
      <c r="AK782" s="188"/>
      <c r="AL782" s="188"/>
      <c r="AM782" s="188"/>
      <c r="AN782" s="188"/>
      <c r="AO782" s="189"/>
      <c r="AP782" s="188"/>
      <c r="AQ782" s="188"/>
      <c r="AR782" s="188"/>
      <c r="AS782" s="188"/>
      <c r="AT782" s="188"/>
      <c r="AU782" s="188"/>
      <c r="AV782" s="188"/>
      <c r="AW782" s="188"/>
      <c r="AX782" s="188"/>
      <c r="AY782" s="188"/>
      <c r="AZ782" s="188"/>
      <c r="BA782" s="188"/>
      <c r="BB782" s="188"/>
      <c r="BC782" s="188"/>
      <c r="BD782" s="188"/>
      <c r="BE782" s="188"/>
      <c r="BF782" s="188"/>
    </row>
    <row r="783" spans="1:58">
      <c r="A783" s="188"/>
      <c r="B783" s="189"/>
      <c r="C783" s="188"/>
      <c r="D783" s="188"/>
      <c r="E783" s="188"/>
      <c r="F783" s="188"/>
      <c r="G783" s="188"/>
      <c r="H783" s="190"/>
      <c r="I783" s="190"/>
      <c r="J783" s="190"/>
      <c r="K783" s="189"/>
      <c r="L783" s="190"/>
      <c r="M783" s="190"/>
      <c r="N783" s="190"/>
      <c r="O783" s="190"/>
      <c r="P783" s="188"/>
      <c r="Q783" s="190"/>
      <c r="R783" s="188"/>
      <c r="S783" s="188"/>
      <c r="T783" s="191"/>
      <c r="U783" s="191"/>
      <c r="V783" s="191"/>
      <c r="W783" s="189"/>
      <c r="X783" s="191"/>
      <c r="Y783" s="191"/>
      <c r="Z783" s="191"/>
      <c r="AA783" s="189"/>
      <c r="AB783" s="191"/>
      <c r="AC783" s="191"/>
      <c r="AD783" s="191"/>
      <c r="AE783" s="191"/>
      <c r="AF783" s="191"/>
      <c r="AG783" s="191"/>
      <c r="AH783" s="188"/>
      <c r="AI783" s="191"/>
      <c r="AJ783" s="188"/>
      <c r="AK783" s="188"/>
      <c r="AL783" s="188"/>
      <c r="AM783" s="188"/>
      <c r="AN783" s="188"/>
      <c r="AO783" s="189"/>
      <c r="AP783" s="188"/>
      <c r="AQ783" s="188"/>
      <c r="AR783" s="188"/>
      <c r="AS783" s="188"/>
      <c r="AT783" s="188"/>
      <c r="AU783" s="188"/>
      <c r="AV783" s="188"/>
      <c r="AW783" s="188"/>
      <c r="AX783" s="188"/>
      <c r="AY783" s="188"/>
      <c r="AZ783" s="188"/>
      <c r="BA783" s="188"/>
      <c r="BB783" s="188"/>
      <c r="BC783" s="188"/>
      <c r="BD783" s="188"/>
      <c r="BE783" s="188"/>
      <c r="BF783" s="188"/>
    </row>
    <row r="784" spans="1:58">
      <c r="A784" s="188"/>
      <c r="B784" s="189"/>
      <c r="C784" s="188"/>
      <c r="D784" s="188"/>
      <c r="E784" s="188"/>
      <c r="F784" s="188"/>
      <c r="G784" s="188"/>
      <c r="H784" s="190"/>
      <c r="I784" s="190"/>
      <c r="J784" s="190"/>
      <c r="K784" s="189"/>
      <c r="L784" s="190"/>
      <c r="M784" s="190"/>
      <c r="N784" s="190"/>
      <c r="O784" s="190"/>
      <c r="P784" s="188"/>
      <c r="Q784" s="190"/>
      <c r="R784" s="188"/>
      <c r="S784" s="188"/>
      <c r="T784" s="191"/>
      <c r="U784" s="191"/>
      <c r="V784" s="191"/>
      <c r="W784" s="189"/>
      <c r="X784" s="191"/>
      <c r="Y784" s="191"/>
      <c r="Z784" s="191"/>
      <c r="AA784" s="189"/>
      <c r="AB784" s="191"/>
      <c r="AC784" s="191"/>
      <c r="AD784" s="191"/>
      <c r="AE784" s="191"/>
      <c r="AF784" s="191"/>
      <c r="AG784" s="191"/>
      <c r="AH784" s="188"/>
      <c r="AI784" s="191"/>
      <c r="AJ784" s="188"/>
      <c r="AK784" s="188"/>
      <c r="AL784" s="188"/>
      <c r="AM784" s="188"/>
      <c r="AN784" s="188"/>
      <c r="AO784" s="189"/>
      <c r="AP784" s="188"/>
      <c r="AQ784" s="188"/>
      <c r="AR784" s="188"/>
      <c r="AS784" s="188"/>
      <c r="AT784" s="188"/>
      <c r="AU784" s="188"/>
      <c r="AV784" s="188"/>
      <c r="AW784" s="188"/>
      <c r="AX784" s="188"/>
      <c r="AY784" s="188"/>
      <c r="AZ784" s="188"/>
      <c r="BA784" s="188"/>
      <c r="BB784" s="188"/>
      <c r="BC784" s="188"/>
      <c r="BD784" s="188"/>
      <c r="BE784" s="188"/>
      <c r="BF784" s="188"/>
    </row>
    <row r="785" spans="1:58">
      <c r="A785" s="188"/>
      <c r="B785" s="189"/>
      <c r="C785" s="188"/>
      <c r="D785" s="188"/>
      <c r="E785" s="188"/>
      <c r="F785" s="188"/>
      <c r="G785" s="188"/>
      <c r="H785" s="190"/>
      <c r="I785" s="190"/>
      <c r="J785" s="190"/>
      <c r="K785" s="189"/>
      <c r="L785" s="190"/>
      <c r="M785" s="190"/>
      <c r="N785" s="190"/>
      <c r="O785" s="190"/>
      <c r="P785" s="188"/>
      <c r="Q785" s="190"/>
      <c r="R785" s="188"/>
      <c r="S785" s="188"/>
      <c r="T785" s="191"/>
      <c r="U785" s="191"/>
      <c r="V785" s="191"/>
      <c r="W785" s="189"/>
      <c r="X785" s="191"/>
      <c r="Y785" s="191"/>
      <c r="Z785" s="191"/>
      <c r="AA785" s="189"/>
      <c r="AB785" s="191"/>
      <c r="AC785" s="191"/>
      <c r="AD785" s="191"/>
      <c r="AE785" s="191"/>
      <c r="AF785" s="191"/>
      <c r="AG785" s="191"/>
      <c r="AH785" s="188"/>
      <c r="AI785" s="191"/>
      <c r="AJ785" s="188"/>
      <c r="AK785" s="188"/>
      <c r="AL785" s="188"/>
      <c r="AM785" s="188"/>
      <c r="AN785" s="188"/>
      <c r="AO785" s="189"/>
      <c r="AP785" s="188"/>
      <c r="AQ785" s="188"/>
      <c r="AR785" s="188"/>
      <c r="AS785" s="188"/>
      <c r="AT785" s="188"/>
      <c r="AU785" s="188"/>
      <c r="AV785" s="188"/>
      <c r="AW785" s="188"/>
      <c r="AX785" s="188"/>
      <c r="AY785" s="188"/>
      <c r="AZ785" s="188"/>
      <c r="BA785" s="188"/>
      <c r="BB785" s="188"/>
      <c r="BC785" s="188"/>
      <c r="BD785" s="188"/>
      <c r="BE785" s="188"/>
      <c r="BF785" s="188"/>
    </row>
    <row r="786" spans="1:58">
      <c r="A786" s="188"/>
      <c r="B786" s="189"/>
      <c r="C786" s="188"/>
      <c r="D786" s="188"/>
      <c r="E786" s="188"/>
      <c r="F786" s="188"/>
      <c r="G786" s="188"/>
      <c r="H786" s="190"/>
      <c r="I786" s="190"/>
      <c r="J786" s="190"/>
      <c r="K786" s="189"/>
      <c r="L786" s="190"/>
      <c r="M786" s="190"/>
      <c r="N786" s="190"/>
      <c r="O786" s="190"/>
      <c r="P786" s="188"/>
      <c r="Q786" s="190"/>
      <c r="R786" s="188"/>
      <c r="S786" s="188"/>
      <c r="T786" s="191"/>
      <c r="U786" s="191"/>
      <c r="V786" s="191"/>
      <c r="W786" s="189"/>
      <c r="X786" s="191"/>
      <c r="Y786" s="191"/>
      <c r="Z786" s="191"/>
      <c r="AA786" s="189"/>
      <c r="AB786" s="191"/>
      <c r="AC786" s="191"/>
      <c r="AD786" s="191"/>
      <c r="AE786" s="191"/>
      <c r="AF786" s="191"/>
      <c r="AG786" s="191"/>
      <c r="AH786" s="188"/>
      <c r="AI786" s="191"/>
      <c r="AJ786" s="188"/>
      <c r="AK786" s="188"/>
      <c r="AL786" s="188"/>
      <c r="AM786" s="188"/>
      <c r="AN786" s="188"/>
      <c r="AO786" s="189"/>
      <c r="AP786" s="188"/>
      <c r="AQ786" s="188"/>
      <c r="AR786" s="188"/>
      <c r="AS786" s="188"/>
      <c r="AT786" s="188"/>
      <c r="AU786" s="188"/>
      <c r="AV786" s="188"/>
      <c r="AW786" s="188"/>
      <c r="AX786" s="188"/>
      <c r="AY786" s="188"/>
      <c r="AZ786" s="188"/>
      <c r="BA786" s="188"/>
      <c r="BB786" s="188"/>
      <c r="BC786" s="188"/>
      <c r="BD786" s="188"/>
      <c r="BE786" s="188"/>
      <c r="BF786" s="188"/>
    </row>
    <row r="787" spans="1:58">
      <c r="A787" s="188"/>
      <c r="B787" s="189"/>
      <c r="C787" s="188"/>
      <c r="D787" s="188"/>
      <c r="E787" s="188"/>
      <c r="F787" s="188"/>
      <c r="G787" s="188"/>
      <c r="H787" s="190"/>
      <c r="I787" s="190"/>
      <c r="J787" s="190"/>
      <c r="K787" s="189"/>
      <c r="L787" s="190"/>
      <c r="M787" s="190"/>
      <c r="N787" s="190"/>
      <c r="O787" s="190"/>
      <c r="P787" s="188"/>
      <c r="Q787" s="190"/>
      <c r="R787" s="188"/>
      <c r="S787" s="188"/>
      <c r="T787" s="191"/>
      <c r="U787" s="191"/>
      <c r="V787" s="191"/>
      <c r="W787" s="189"/>
      <c r="X787" s="191"/>
      <c r="Y787" s="191"/>
      <c r="Z787" s="191"/>
      <c r="AA787" s="189"/>
      <c r="AB787" s="191"/>
      <c r="AC787" s="191"/>
      <c r="AD787" s="191"/>
      <c r="AE787" s="191"/>
      <c r="AF787" s="191"/>
      <c r="AG787" s="191"/>
      <c r="AH787" s="188"/>
      <c r="AI787" s="191"/>
      <c r="AJ787" s="188"/>
      <c r="AK787" s="188"/>
      <c r="AL787" s="188"/>
      <c r="AM787" s="188"/>
      <c r="AN787" s="188"/>
      <c r="AO787" s="189"/>
      <c r="AP787" s="188"/>
      <c r="AQ787" s="188"/>
      <c r="AR787" s="188"/>
      <c r="AS787" s="188"/>
      <c r="AT787" s="188"/>
      <c r="AU787" s="188"/>
      <c r="AV787" s="188"/>
      <c r="AW787" s="188"/>
      <c r="AX787" s="188"/>
      <c r="AY787" s="188"/>
      <c r="AZ787" s="188"/>
      <c r="BA787" s="188"/>
      <c r="BB787" s="188"/>
      <c r="BC787" s="188"/>
      <c r="BD787" s="188"/>
      <c r="BE787" s="188"/>
      <c r="BF787" s="188"/>
    </row>
    <row r="788" spans="1:58">
      <c r="A788" s="188"/>
      <c r="B788" s="189"/>
      <c r="C788" s="188"/>
      <c r="D788" s="188"/>
      <c r="E788" s="188"/>
      <c r="F788" s="188"/>
      <c r="G788" s="188"/>
      <c r="H788" s="190"/>
      <c r="I788" s="190"/>
      <c r="J788" s="190"/>
      <c r="K788" s="189"/>
      <c r="L788" s="190"/>
      <c r="M788" s="190"/>
      <c r="N788" s="190"/>
      <c r="O788" s="190"/>
      <c r="P788" s="188"/>
      <c r="Q788" s="190"/>
      <c r="R788" s="188"/>
      <c r="S788" s="188"/>
      <c r="T788" s="191"/>
      <c r="U788" s="191"/>
      <c r="V788" s="191"/>
      <c r="W788" s="189"/>
      <c r="X788" s="191"/>
      <c r="Y788" s="191"/>
      <c r="Z788" s="191"/>
      <c r="AA788" s="189"/>
      <c r="AB788" s="191"/>
      <c r="AC788" s="191"/>
      <c r="AD788" s="191"/>
      <c r="AE788" s="191"/>
      <c r="AF788" s="191"/>
      <c r="AG788" s="191"/>
      <c r="AH788" s="188"/>
      <c r="AI788" s="191"/>
      <c r="AJ788" s="188"/>
      <c r="AK788" s="188"/>
      <c r="AL788" s="188"/>
      <c r="AM788" s="188"/>
      <c r="AN788" s="188"/>
      <c r="AO788" s="189"/>
      <c r="AP788" s="188"/>
      <c r="AQ788" s="188"/>
      <c r="AR788" s="188"/>
      <c r="AS788" s="188"/>
      <c r="AT788" s="188"/>
      <c r="AU788" s="188"/>
      <c r="AV788" s="188"/>
      <c r="AW788" s="188"/>
      <c r="AX788" s="188"/>
      <c r="AY788" s="188"/>
      <c r="AZ788" s="188"/>
      <c r="BA788" s="188"/>
      <c r="BB788" s="188"/>
      <c r="BC788" s="188"/>
      <c r="BD788" s="188"/>
      <c r="BE788" s="188"/>
      <c r="BF788" s="188"/>
    </row>
    <row r="789" spans="1:58">
      <c r="A789" s="188"/>
      <c r="B789" s="189"/>
      <c r="C789" s="188"/>
      <c r="D789" s="188"/>
      <c r="E789" s="188"/>
      <c r="F789" s="188"/>
      <c r="G789" s="188"/>
      <c r="H789" s="190"/>
      <c r="I789" s="190"/>
      <c r="J789" s="190"/>
      <c r="K789" s="189"/>
      <c r="L789" s="190"/>
      <c r="M789" s="190"/>
      <c r="N789" s="190"/>
      <c r="O789" s="190"/>
      <c r="P789" s="188"/>
      <c r="Q789" s="190"/>
      <c r="R789" s="188"/>
      <c r="S789" s="188"/>
      <c r="T789" s="191"/>
      <c r="U789" s="191"/>
      <c r="V789" s="191"/>
      <c r="W789" s="189"/>
      <c r="X789" s="191"/>
      <c r="Y789" s="191"/>
      <c r="Z789" s="191"/>
      <c r="AA789" s="189"/>
      <c r="AB789" s="191"/>
      <c r="AC789" s="191"/>
      <c r="AD789" s="191"/>
      <c r="AE789" s="191"/>
      <c r="AF789" s="191"/>
      <c r="AG789" s="191"/>
      <c r="AH789" s="188"/>
      <c r="AI789" s="191"/>
      <c r="AJ789" s="188"/>
      <c r="AK789" s="188"/>
      <c r="AL789" s="188"/>
      <c r="AM789" s="188"/>
      <c r="AN789" s="188"/>
      <c r="AO789" s="189"/>
      <c r="AP789" s="188"/>
      <c r="AQ789" s="188"/>
      <c r="AR789" s="188"/>
      <c r="AS789" s="188"/>
      <c r="AT789" s="188"/>
      <c r="AU789" s="188"/>
      <c r="AV789" s="188"/>
      <c r="AW789" s="188"/>
      <c r="AX789" s="188"/>
      <c r="AY789" s="188"/>
      <c r="AZ789" s="188"/>
      <c r="BA789" s="188"/>
      <c r="BB789" s="188"/>
      <c r="BC789" s="188"/>
      <c r="BD789" s="188"/>
      <c r="BE789" s="188"/>
      <c r="BF789" s="188"/>
    </row>
    <row r="790" spans="1:58">
      <c r="A790" s="188"/>
      <c r="B790" s="189"/>
      <c r="C790" s="188"/>
      <c r="D790" s="188"/>
      <c r="E790" s="188"/>
      <c r="F790" s="188"/>
      <c r="G790" s="188"/>
      <c r="H790" s="190"/>
      <c r="I790" s="190"/>
      <c r="J790" s="190"/>
      <c r="K790" s="189"/>
      <c r="L790" s="190"/>
      <c r="M790" s="190"/>
      <c r="N790" s="190"/>
      <c r="O790" s="190"/>
      <c r="P790" s="188"/>
      <c r="Q790" s="190"/>
      <c r="R790" s="188"/>
      <c r="S790" s="188"/>
      <c r="T790" s="191"/>
      <c r="U790" s="191"/>
      <c r="V790" s="191"/>
      <c r="W790" s="189"/>
      <c r="X790" s="191"/>
      <c r="Y790" s="191"/>
      <c r="Z790" s="191"/>
      <c r="AA790" s="189"/>
      <c r="AB790" s="191"/>
      <c r="AC790" s="191"/>
      <c r="AD790" s="191"/>
      <c r="AE790" s="191"/>
      <c r="AF790" s="191"/>
      <c r="AG790" s="191"/>
      <c r="AH790" s="188"/>
      <c r="AI790" s="191"/>
      <c r="AJ790" s="188"/>
      <c r="AK790" s="188"/>
      <c r="AL790" s="188"/>
      <c r="AM790" s="188"/>
      <c r="AN790" s="188"/>
      <c r="AO790" s="189"/>
      <c r="AP790" s="188"/>
      <c r="AQ790" s="188"/>
      <c r="AR790" s="188"/>
      <c r="AS790" s="188"/>
      <c r="AT790" s="188"/>
      <c r="AU790" s="188"/>
      <c r="AV790" s="188"/>
      <c r="AW790" s="188"/>
      <c r="AX790" s="188"/>
      <c r="AY790" s="188"/>
      <c r="AZ790" s="188"/>
      <c r="BA790" s="188"/>
      <c r="BB790" s="188"/>
      <c r="BC790" s="188"/>
      <c r="BD790" s="188"/>
      <c r="BE790" s="188"/>
      <c r="BF790" s="188"/>
    </row>
    <row r="791" spans="1:58">
      <c r="A791" s="188"/>
      <c r="B791" s="189"/>
      <c r="C791" s="188"/>
      <c r="D791" s="188"/>
      <c r="E791" s="188"/>
      <c r="F791" s="188"/>
      <c r="G791" s="188"/>
      <c r="H791" s="190"/>
      <c r="I791" s="190"/>
      <c r="J791" s="190"/>
      <c r="K791" s="189"/>
      <c r="L791" s="190"/>
      <c r="M791" s="190"/>
      <c r="N791" s="190"/>
      <c r="O791" s="190"/>
      <c r="P791" s="188"/>
      <c r="Q791" s="190"/>
      <c r="R791" s="188"/>
      <c r="S791" s="188"/>
      <c r="T791" s="191"/>
      <c r="U791" s="191"/>
      <c r="V791" s="191"/>
      <c r="W791" s="189"/>
      <c r="X791" s="191"/>
      <c r="Y791" s="191"/>
      <c r="Z791" s="191"/>
      <c r="AA791" s="189"/>
      <c r="AB791" s="191"/>
      <c r="AC791" s="191"/>
      <c r="AD791" s="191"/>
      <c r="AE791" s="191"/>
      <c r="AF791" s="191"/>
      <c r="AG791" s="191"/>
      <c r="AH791" s="188"/>
      <c r="AI791" s="191"/>
      <c r="AJ791" s="188"/>
      <c r="AK791" s="188"/>
      <c r="AL791" s="188"/>
      <c r="AM791" s="188"/>
      <c r="AN791" s="188"/>
      <c r="AO791" s="189"/>
      <c r="AP791" s="188"/>
      <c r="AQ791" s="188"/>
      <c r="AR791" s="188"/>
      <c r="AS791" s="188"/>
      <c r="AT791" s="188"/>
      <c r="AU791" s="188"/>
      <c r="AV791" s="188"/>
      <c r="AW791" s="188"/>
      <c r="AX791" s="188"/>
      <c r="AY791" s="188"/>
      <c r="AZ791" s="188"/>
      <c r="BA791" s="188"/>
      <c r="BB791" s="188"/>
      <c r="BC791" s="188"/>
      <c r="BD791" s="188"/>
      <c r="BE791" s="188"/>
      <c r="BF791" s="188"/>
    </row>
    <row r="792" spans="1:58">
      <c r="A792" s="188"/>
      <c r="B792" s="189"/>
      <c r="C792" s="188"/>
      <c r="D792" s="188"/>
      <c r="E792" s="188"/>
      <c r="F792" s="188"/>
      <c r="G792" s="188"/>
      <c r="H792" s="190"/>
      <c r="I792" s="190"/>
      <c r="J792" s="190"/>
      <c r="K792" s="189"/>
      <c r="L792" s="190"/>
      <c r="M792" s="190"/>
      <c r="N792" s="190"/>
      <c r="O792" s="190"/>
      <c r="P792" s="188"/>
      <c r="Q792" s="190"/>
      <c r="R792" s="188"/>
      <c r="S792" s="188"/>
      <c r="T792" s="191"/>
      <c r="U792" s="191"/>
      <c r="V792" s="191"/>
      <c r="W792" s="189"/>
      <c r="X792" s="191"/>
      <c r="Y792" s="191"/>
      <c r="Z792" s="191"/>
      <c r="AA792" s="189"/>
      <c r="AB792" s="191"/>
      <c r="AC792" s="191"/>
      <c r="AD792" s="191"/>
      <c r="AE792" s="191"/>
      <c r="AF792" s="191"/>
      <c r="AG792" s="191"/>
      <c r="AH792" s="188"/>
      <c r="AI792" s="191"/>
      <c r="AJ792" s="188"/>
      <c r="AK792" s="188"/>
      <c r="AL792" s="188"/>
      <c r="AM792" s="188"/>
      <c r="AN792" s="188"/>
      <c r="AO792" s="189"/>
      <c r="AP792" s="188"/>
      <c r="AQ792" s="188"/>
      <c r="AR792" s="188"/>
      <c r="AS792" s="188"/>
      <c r="AT792" s="188"/>
      <c r="AU792" s="188"/>
      <c r="AV792" s="188"/>
      <c r="AW792" s="188"/>
      <c r="AX792" s="188"/>
      <c r="AY792" s="188"/>
      <c r="AZ792" s="188"/>
      <c r="BA792" s="188"/>
      <c r="BB792" s="188"/>
      <c r="BC792" s="188"/>
      <c r="BD792" s="188"/>
      <c r="BE792" s="188"/>
      <c r="BF792" s="188"/>
    </row>
    <row r="793" spans="1:58">
      <c r="A793" s="188"/>
      <c r="B793" s="189"/>
      <c r="C793" s="188"/>
      <c r="D793" s="188"/>
      <c r="E793" s="188"/>
      <c r="F793" s="188"/>
      <c r="G793" s="188"/>
      <c r="H793" s="190"/>
      <c r="I793" s="190"/>
      <c r="J793" s="190"/>
      <c r="K793" s="189"/>
      <c r="L793" s="190"/>
      <c r="M793" s="190"/>
      <c r="N793" s="190"/>
      <c r="O793" s="190"/>
      <c r="P793" s="188"/>
      <c r="Q793" s="190"/>
      <c r="R793" s="188"/>
      <c r="S793" s="188"/>
      <c r="T793" s="191"/>
      <c r="U793" s="191"/>
      <c r="V793" s="191"/>
      <c r="W793" s="189"/>
      <c r="X793" s="191"/>
      <c r="Y793" s="191"/>
      <c r="Z793" s="191"/>
      <c r="AA793" s="189"/>
      <c r="AB793" s="191"/>
      <c r="AC793" s="191"/>
      <c r="AD793" s="191"/>
      <c r="AE793" s="191"/>
      <c r="AF793" s="191"/>
      <c r="AG793" s="191"/>
      <c r="AH793" s="188"/>
      <c r="AI793" s="191"/>
      <c r="AJ793" s="188"/>
      <c r="AK793" s="188"/>
      <c r="AL793" s="188"/>
      <c r="AM793" s="188"/>
      <c r="AN793" s="188"/>
      <c r="AO793" s="189"/>
      <c r="AP793" s="188"/>
      <c r="AQ793" s="188"/>
      <c r="AR793" s="188"/>
      <c r="AS793" s="188"/>
      <c r="AT793" s="188"/>
      <c r="AU793" s="188"/>
      <c r="AV793" s="188"/>
      <c r="AW793" s="188"/>
      <c r="AX793" s="188"/>
      <c r="AY793" s="188"/>
      <c r="AZ793" s="188"/>
      <c r="BA793" s="188"/>
      <c r="BB793" s="188"/>
      <c r="BC793" s="188"/>
      <c r="BD793" s="188"/>
      <c r="BE793" s="188"/>
      <c r="BF793" s="188"/>
    </row>
    <row r="794" spans="1:58">
      <c r="A794" s="188"/>
      <c r="B794" s="189"/>
      <c r="C794" s="188"/>
      <c r="D794" s="188"/>
      <c r="E794" s="188"/>
      <c r="F794" s="188"/>
      <c r="G794" s="188"/>
      <c r="H794" s="190"/>
      <c r="I794" s="190"/>
      <c r="J794" s="190"/>
      <c r="K794" s="189"/>
      <c r="L794" s="190"/>
      <c r="M794" s="190"/>
      <c r="N794" s="190"/>
      <c r="O794" s="190"/>
      <c r="P794" s="188"/>
      <c r="Q794" s="190"/>
      <c r="R794" s="188"/>
      <c r="S794" s="188"/>
      <c r="T794" s="191"/>
      <c r="U794" s="191"/>
      <c r="V794" s="191"/>
      <c r="W794" s="189"/>
      <c r="X794" s="191"/>
      <c r="Y794" s="191"/>
      <c r="Z794" s="191"/>
      <c r="AA794" s="189"/>
      <c r="AB794" s="191"/>
      <c r="AC794" s="191"/>
      <c r="AD794" s="191"/>
      <c r="AE794" s="191"/>
      <c r="AF794" s="191"/>
      <c r="AG794" s="191"/>
      <c r="AH794" s="188"/>
      <c r="AI794" s="191"/>
      <c r="AJ794" s="188"/>
      <c r="AK794" s="188"/>
      <c r="AL794" s="188"/>
      <c r="AM794" s="188"/>
      <c r="AN794" s="188"/>
      <c r="AO794" s="189"/>
      <c r="AP794" s="188"/>
      <c r="AQ794" s="188"/>
      <c r="AR794" s="188"/>
      <c r="AS794" s="188"/>
      <c r="AT794" s="188"/>
      <c r="AU794" s="188"/>
      <c r="AV794" s="188"/>
      <c r="AW794" s="188"/>
      <c r="AX794" s="188"/>
      <c r="AY794" s="188"/>
      <c r="AZ794" s="188"/>
      <c r="BA794" s="188"/>
      <c r="BB794" s="188"/>
      <c r="BC794" s="188"/>
      <c r="BD794" s="188"/>
      <c r="BE794" s="188"/>
      <c r="BF794" s="188"/>
    </row>
    <row r="795" spans="1:58">
      <c r="A795" s="188"/>
      <c r="B795" s="189"/>
      <c r="C795" s="188"/>
      <c r="D795" s="188"/>
      <c r="E795" s="188"/>
      <c r="F795" s="188"/>
      <c r="G795" s="188"/>
      <c r="H795" s="190"/>
      <c r="I795" s="190"/>
      <c r="J795" s="190"/>
      <c r="K795" s="189"/>
      <c r="L795" s="190"/>
      <c r="M795" s="190"/>
      <c r="N795" s="190"/>
      <c r="O795" s="190"/>
      <c r="P795" s="188"/>
      <c r="Q795" s="190"/>
      <c r="R795" s="188"/>
      <c r="S795" s="188"/>
      <c r="T795" s="191"/>
      <c r="U795" s="191"/>
      <c r="V795" s="191"/>
      <c r="W795" s="189"/>
      <c r="X795" s="191"/>
      <c r="Y795" s="191"/>
      <c r="Z795" s="191"/>
      <c r="AA795" s="189"/>
      <c r="AB795" s="191"/>
      <c r="AC795" s="191"/>
      <c r="AD795" s="191"/>
      <c r="AE795" s="191"/>
      <c r="AF795" s="191"/>
      <c r="AG795" s="191"/>
      <c r="AH795" s="188"/>
      <c r="AI795" s="191"/>
      <c r="AJ795" s="188"/>
      <c r="AK795" s="188"/>
      <c r="AL795" s="188"/>
      <c r="AM795" s="188"/>
      <c r="AN795" s="188"/>
      <c r="AO795" s="189"/>
      <c r="AP795" s="188"/>
      <c r="AQ795" s="188"/>
      <c r="AR795" s="188"/>
      <c r="AS795" s="188"/>
      <c r="AT795" s="188"/>
      <c r="AU795" s="188"/>
      <c r="AV795" s="188"/>
      <c r="AW795" s="188"/>
      <c r="AX795" s="188"/>
      <c r="AY795" s="188"/>
      <c r="AZ795" s="188"/>
      <c r="BA795" s="188"/>
      <c r="BB795" s="188"/>
      <c r="BC795" s="188"/>
      <c r="BD795" s="188"/>
      <c r="BE795" s="188"/>
      <c r="BF795" s="188"/>
    </row>
    <row r="796" spans="1:58">
      <c r="A796" s="188"/>
      <c r="B796" s="189"/>
      <c r="C796" s="188"/>
      <c r="D796" s="188"/>
      <c r="E796" s="188"/>
      <c r="F796" s="188"/>
      <c r="G796" s="188"/>
      <c r="H796" s="190"/>
      <c r="I796" s="190"/>
      <c r="J796" s="190"/>
      <c r="K796" s="189"/>
      <c r="L796" s="190"/>
      <c r="M796" s="190"/>
      <c r="N796" s="190"/>
      <c r="O796" s="190"/>
      <c r="P796" s="188"/>
      <c r="Q796" s="190"/>
      <c r="R796" s="188"/>
      <c r="S796" s="188"/>
      <c r="T796" s="191"/>
      <c r="U796" s="191"/>
      <c r="V796" s="191"/>
      <c r="W796" s="189"/>
      <c r="X796" s="191"/>
      <c r="Y796" s="191"/>
      <c r="Z796" s="191"/>
      <c r="AA796" s="189"/>
      <c r="AB796" s="191"/>
      <c r="AC796" s="191"/>
      <c r="AD796" s="191"/>
      <c r="AE796" s="191"/>
      <c r="AF796" s="191"/>
      <c r="AG796" s="191"/>
      <c r="AH796" s="188"/>
      <c r="AI796" s="191"/>
      <c r="AJ796" s="188"/>
      <c r="AK796" s="188"/>
      <c r="AL796" s="188"/>
      <c r="AM796" s="188"/>
      <c r="AN796" s="188"/>
      <c r="AO796" s="189"/>
      <c r="AP796" s="188"/>
      <c r="AQ796" s="188"/>
      <c r="AR796" s="188"/>
      <c r="AS796" s="188"/>
      <c r="AT796" s="188"/>
      <c r="AU796" s="188"/>
      <c r="AV796" s="188"/>
      <c r="AW796" s="188"/>
      <c r="AX796" s="188"/>
      <c r="AY796" s="188"/>
      <c r="AZ796" s="188"/>
      <c r="BA796" s="188"/>
      <c r="BB796" s="188"/>
      <c r="BC796" s="188"/>
      <c r="BD796" s="188"/>
      <c r="BE796" s="188"/>
      <c r="BF796" s="188"/>
    </row>
    <row r="797" spans="1:58">
      <c r="A797" s="188"/>
      <c r="B797" s="189"/>
      <c r="C797" s="188"/>
      <c r="D797" s="188"/>
      <c r="E797" s="188"/>
      <c r="F797" s="188"/>
      <c r="G797" s="188"/>
      <c r="H797" s="190"/>
      <c r="I797" s="190"/>
      <c r="J797" s="190"/>
      <c r="K797" s="189"/>
      <c r="L797" s="190"/>
      <c r="M797" s="190"/>
      <c r="N797" s="190"/>
      <c r="O797" s="190"/>
      <c r="P797" s="188"/>
      <c r="Q797" s="190"/>
      <c r="R797" s="188"/>
      <c r="S797" s="188"/>
      <c r="T797" s="191"/>
      <c r="U797" s="191"/>
      <c r="V797" s="191"/>
      <c r="W797" s="189"/>
      <c r="X797" s="191"/>
      <c r="Y797" s="191"/>
      <c r="Z797" s="191"/>
      <c r="AA797" s="189"/>
      <c r="AB797" s="191"/>
      <c r="AC797" s="191"/>
      <c r="AD797" s="191"/>
      <c r="AE797" s="191"/>
      <c r="AF797" s="191"/>
      <c r="AG797" s="191"/>
      <c r="AH797" s="188"/>
      <c r="AI797" s="191"/>
      <c r="AJ797" s="188"/>
      <c r="AK797" s="188"/>
      <c r="AL797" s="188"/>
      <c r="AM797" s="188"/>
      <c r="AN797" s="188"/>
      <c r="AO797" s="189"/>
      <c r="AP797" s="188"/>
      <c r="AQ797" s="188"/>
      <c r="AR797" s="188"/>
      <c r="AS797" s="188"/>
      <c r="AT797" s="188"/>
      <c r="AU797" s="188"/>
      <c r="AV797" s="188"/>
      <c r="AW797" s="188"/>
      <c r="AX797" s="188"/>
      <c r="AY797" s="188"/>
      <c r="AZ797" s="188"/>
      <c r="BA797" s="188"/>
      <c r="BB797" s="188"/>
      <c r="BC797" s="188"/>
      <c r="BD797" s="188"/>
      <c r="BE797" s="188"/>
      <c r="BF797" s="188"/>
    </row>
    <row r="798" spans="1:58">
      <c r="A798" s="188"/>
      <c r="B798" s="189"/>
      <c r="C798" s="188"/>
      <c r="D798" s="188"/>
      <c r="E798" s="188"/>
      <c r="F798" s="188"/>
      <c r="G798" s="188"/>
      <c r="H798" s="190"/>
      <c r="I798" s="190"/>
      <c r="J798" s="190"/>
      <c r="K798" s="189"/>
      <c r="L798" s="190"/>
      <c r="M798" s="190"/>
      <c r="N798" s="190"/>
      <c r="O798" s="190"/>
      <c r="P798" s="188"/>
      <c r="Q798" s="190"/>
      <c r="R798" s="188"/>
      <c r="S798" s="188"/>
      <c r="T798" s="191"/>
      <c r="U798" s="191"/>
      <c r="V798" s="191"/>
      <c r="W798" s="189"/>
      <c r="X798" s="191"/>
      <c r="Y798" s="191"/>
      <c r="Z798" s="191"/>
      <c r="AA798" s="189"/>
      <c r="AB798" s="191"/>
      <c r="AC798" s="191"/>
      <c r="AD798" s="191"/>
      <c r="AE798" s="191"/>
      <c r="AF798" s="191"/>
      <c r="AG798" s="191"/>
      <c r="AH798" s="188"/>
      <c r="AI798" s="191"/>
      <c r="AJ798" s="188"/>
      <c r="AK798" s="188"/>
      <c r="AL798" s="188"/>
      <c r="AM798" s="188"/>
      <c r="AN798" s="188"/>
      <c r="AO798" s="189"/>
      <c r="AP798" s="188"/>
      <c r="AQ798" s="188"/>
      <c r="AR798" s="188"/>
      <c r="AS798" s="188"/>
      <c r="AT798" s="188"/>
      <c r="AU798" s="188"/>
      <c r="AV798" s="188"/>
      <c r="AW798" s="188"/>
      <c r="AX798" s="188"/>
      <c r="AY798" s="188"/>
      <c r="AZ798" s="188"/>
      <c r="BA798" s="188"/>
      <c r="BB798" s="188"/>
      <c r="BC798" s="188"/>
      <c r="BD798" s="188"/>
      <c r="BE798" s="188"/>
      <c r="BF798" s="188"/>
    </row>
    <row r="799" spans="1:58">
      <c r="A799" s="188"/>
      <c r="B799" s="189"/>
      <c r="C799" s="188"/>
      <c r="D799" s="188"/>
      <c r="E799" s="188"/>
      <c r="F799" s="188"/>
      <c r="G799" s="188"/>
      <c r="H799" s="190"/>
      <c r="I799" s="190"/>
      <c r="J799" s="190"/>
      <c r="K799" s="189"/>
      <c r="L799" s="190"/>
      <c r="M799" s="190"/>
      <c r="N799" s="190"/>
      <c r="O799" s="190"/>
      <c r="P799" s="188"/>
      <c r="Q799" s="190"/>
      <c r="R799" s="188"/>
      <c r="S799" s="188"/>
      <c r="T799" s="191"/>
      <c r="U799" s="191"/>
      <c r="V799" s="191"/>
      <c r="W799" s="189"/>
      <c r="X799" s="191"/>
      <c r="Y799" s="191"/>
      <c r="Z799" s="191"/>
      <c r="AA799" s="189"/>
      <c r="AB799" s="191"/>
      <c r="AC799" s="191"/>
      <c r="AD799" s="191"/>
      <c r="AE799" s="191"/>
      <c r="AF799" s="191"/>
      <c r="AG799" s="191"/>
      <c r="AH799" s="188"/>
      <c r="AI799" s="191"/>
      <c r="AJ799" s="188"/>
      <c r="AK799" s="188"/>
      <c r="AL799" s="188"/>
      <c r="AM799" s="188"/>
      <c r="AN799" s="188"/>
      <c r="AO799" s="189"/>
      <c r="AP799" s="188"/>
      <c r="AQ799" s="188"/>
      <c r="AR799" s="188"/>
      <c r="AS799" s="188"/>
      <c r="AT799" s="188"/>
      <c r="AU799" s="188"/>
      <c r="AV799" s="188"/>
      <c r="AW799" s="188"/>
      <c r="AX799" s="188"/>
      <c r="AY799" s="188"/>
      <c r="AZ799" s="188"/>
      <c r="BA799" s="188"/>
      <c r="BB799" s="188"/>
      <c r="BC799" s="188"/>
      <c r="BD799" s="188"/>
      <c r="BE799" s="188"/>
      <c r="BF799" s="188"/>
    </row>
    <row r="800" spans="1:58">
      <c r="A800" s="188"/>
      <c r="B800" s="189"/>
      <c r="C800" s="188"/>
      <c r="D800" s="188"/>
      <c r="E800" s="188"/>
      <c r="F800" s="188"/>
      <c r="G800" s="188"/>
      <c r="H800" s="190"/>
      <c r="I800" s="190"/>
      <c r="J800" s="190"/>
      <c r="K800" s="189"/>
      <c r="L800" s="190"/>
      <c r="M800" s="190"/>
      <c r="N800" s="190"/>
      <c r="O800" s="190"/>
      <c r="P800" s="188"/>
      <c r="Q800" s="190"/>
      <c r="R800" s="188"/>
      <c r="S800" s="188"/>
      <c r="T800" s="191"/>
      <c r="U800" s="191"/>
      <c r="V800" s="191"/>
      <c r="W800" s="189"/>
      <c r="X800" s="191"/>
      <c r="Y800" s="191"/>
      <c r="Z800" s="191"/>
      <c r="AA800" s="189"/>
      <c r="AB800" s="191"/>
      <c r="AC800" s="191"/>
      <c r="AD800" s="191"/>
      <c r="AE800" s="191"/>
      <c r="AF800" s="191"/>
      <c r="AG800" s="191"/>
      <c r="AH800" s="188"/>
      <c r="AI800" s="191"/>
      <c r="AJ800" s="188"/>
      <c r="AK800" s="188"/>
      <c r="AL800" s="188"/>
      <c r="AM800" s="188"/>
      <c r="AN800" s="188"/>
      <c r="AO800" s="189"/>
      <c r="AP800" s="188"/>
      <c r="AQ800" s="188"/>
      <c r="AR800" s="188"/>
      <c r="AS800" s="188"/>
      <c r="AT800" s="188"/>
      <c r="AU800" s="188"/>
      <c r="AV800" s="188"/>
      <c r="AW800" s="188"/>
      <c r="AX800" s="188"/>
      <c r="AY800" s="188"/>
      <c r="AZ800" s="188"/>
      <c r="BA800" s="188"/>
      <c r="BB800" s="188"/>
      <c r="BC800" s="188"/>
      <c r="BD800" s="188"/>
      <c r="BE800" s="188"/>
      <c r="BF800" s="188"/>
    </row>
    <row r="801" spans="1:58">
      <c r="A801" s="188"/>
      <c r="B801" s="189"/>
      <c r="C801" s="188"/>
      <c r="D801" s="188"/>
      <c r="E801" s="188"/>
      <c r="F801" s="188"/>
      <c r="G801" s="188"/>
      <c r="H801" s="190"/>
      <c r="I801" s="190"/>
      <c r="J801" s="190"/>
      <c r="K801" s="189"/>
      <c r="L801" s="190"/>
      <c r="M801" s="190"/>
      <c r="N801" s="190"/>
      <c r="O801" s="190"/>
      <c r="P801" s="188"/>
      <c r="Q801" s="190"/>
      <c r="R801" s="188"/>
      <c r="S801" s="188"/>
      <c r="T801" s="191"/>
      <c r="U801" s="191"/>
      <c r="V801" s="191"/>
      <c r="W801" s="189"/>
      <c r="X801" s="191"/>
      <c r="Y801" s="191"/>
      <c r="Z801" s="191"/>
      <c r="AA801" s="189"/>
      <c r="AB801" s="191"/>
      <c r="AC801" s="191"/>
      <c r="AD801" s="191"/>
      <c r="AE801" s="191"/>
      <c r="AF801" s="191"/>
      <c r="AG801" s="191"/>
      <c r="AH801" s="188"/>
      <c r="AI801" s="191"/>
      <c r="AJ801" s="188"/>
      <c r="AK801" s="188"/>
      <c r="AL801" s="188"/>
      <c r="AM801" s="188"/>
      <c r="AN801" s="188"/>
      <c r="AO801" s="189"/>
      <c r="AP801" s="188"/>
      <c r="AQ801" s="188"/>
      <c r="AR801" s="188"/>
      <c r="AS801" s="188"/>
      <c r="AT801" s="188"/>
      <c r="AU801" s="188"/>
      <c r="AV801" s="188"/>
      <c r="AW801" s="188"/>
      <c r="AX801" s="188"/>
      <c r="AY801" s="188"/>
      <c r="AZ801" s="188"/>
      <c r="BA801" s="188"/>
      <c r="BB801" s="188"/>
      <c r="BC801" s="188"/>
      <c r="BD801" s="188"/>
      <c r="BE801" s="188"/>
      <c r="BF801" s="188"/>
    </row>
    <row r="802" spans="1:58">
      <c r="A802" s="188"/>
      <c r="B802" s="189"/>
      <c r="C802" s="188"/>
      <c r="D802" s="188"/>
      <c r="E802" s="188"/>
      <c r="F802" s="188"/>
      <c r="G802" s="188"/>
      <c r="H802" s="190"/>
      <c r="I802" s="190"/>
      <c r="J802" s="190"/>
      <c r="K802" s="189"/>
      <c r="L802" s="190"/>
      <c r="M802" s="190"/>
      <c r="N802" s="190"/>
      <c r="O802" s="190"/>
      <c r="P802" s="188"/>
      <c r="Q802" s="190"/>
      <c r="R802" s="188"/>
      <c r="S802" s="188"/>
      <c r="T802" s="191"/>
      <c r="U802" s="191"/>
      <c r="V802" s="191"/>
      <c r="W802" s="189"/>
      <c r="X802" s="191"/>
      <c r="Y802" s="191"/>
      <c r="Z802" s="191"/>
      <c r="AA802" s="189"/>
      <c r="AB802" s="191"/>
      <c r="AC802" s="191"/>
      <c r="AD802" s="191"/>
      <c r="AE802" s="191"/>
      <c r="AF802" s="191"/>
      <c r="AG802" s="191"/>
      <c r="AH802" s="188"/>
      <c r="AI802" s="191"/>
      <c r="AJ802" s="188"/>
      <c r="AK802" s="188"/>
      <c r="AL802" s="188"/>
      <c r="AM802" s="188"/>
      <c r="AN802" s="188"/>
      <c r="AO802" s="189"/>
      <c r="AP802" s="188"/>
      <c r="AQ802" s="188"/>
      <c r="AR802" s="188"/>
      <c r="AS802" s="188"/>
      <c r="AT802" s="188"/>
      <c r="AU802" s="188"/>
      <c r="AV802" s="188"/>
      <c r="AW802" s="188"/>
      <c r="AX802" s="188"/>
      <c r="AY802" s="188"/>
      <c r="AZ802" s="188"/>
      <c r="BA802" s="188"/>
      <c r="BB802" s="188"/>
      <c r="BC802" s="188"/>
      <c r="BD802" s="188"/>
      <c r="BE802" s="188"/>
      <c r="BF802" s="188"/>
    </row>
    <row r="803" spans="1:58">
      <c r="A803" s="188"/>
      <c r="B803" s="189"/>
      <c r="C803" s="188"/>
      <c r="D803" s="188"/>
      <c r="E803" s="188"/>
      <c r="F803" s="188"/>
      <c r="G803" s="188"/>
      <c r="H803" s="190"/>
      <c r="I803" s="190"/>
      <c r="J803" s="190"/>
      <c r="K803" s="189"/>
      <c r="L803" s="190"/>
      <c r="M803" s="190"/>
      <c r="N803" s="190"/>
      <c r="O803" s="190"/>
      <c r="P803" s="188"/>
      <c r="Q803" s="190"/>
      <c r="R803" s="188"/>
      <c r="S803" s="188"/>
      <c r="T803" s="191"/>
      <c r="U803" s="191"/>
      <c r="V803" s="191"/>
      <c r="W803" s="189"/>
      <c r="X803" s="191"/>
      <c r="Y803" s="191"/>
      <c r="Z803" s="191"/>
      <c r="AA803" s="189"/>
      <c r="AB803" s="191"/>
      <c r="AC803" s="191"/>
      <c r="AD803" s="191"/>
      <c r="AE803" s="191"/>
      <c r="AF803" s="191"/>
      <c r="AG803" s="191"/>
      <c r="AH803" s="188"/>
      <c r="AI803" s="191"/>
      <c r="AJ803" s="188"/>
      <c r="AK803" s="188"/>
      <c r="AL803" s="188"/>
      <c r="AM803" s="188"/>
      <c r="AN803" s="188"/>
      <c r="AO803" s="189"/>
      <c r="AP803" s="188"/>
      <c r="AQ803" s="188"/>
      <c r="AR803" s="188"/>
      <c r="AS803" s="188"/>
      <c r="AT803" s="188"/>
      <c r="AU803" s="188"/>
      <c r="AV803" s="188"/>
      <c r="AW803" s="188"/>
      <c r="AX803" s="188"/>
      <c r="AY803" s="188"/>
      <c r="AZ803" s="188"/>
      <c r="BA803" s="188"/>
      <c r="BB803" s="188"/>
      <c r="BC803" s="188"/>
      <c r="BD803" s="188"/>
      <c r="BE803" s="188"/>
      <c r="BF803" s="188"/>
    </row>
    <row r="804" spans="1:58">
      <c r="A804" s="188"/>
      <c r="B804" s="189"/>
      <c r="C804" s="188"/>
      <c r="D804" s="188"/>
      <c r="E804" s="188"/>
      <c r="F804" s="188"/>
      <c r="G804" s="188"/>
      <c r="H804" s="190"/>
      <c r="I804" s="190"/>
      <c r="J804" s="190"/>
      <c r="K804" s="189"/>
      <c r="L804" s="190"/>
      <c r="M804" s="190"/>
      <c r="N804" s="190"/>
      <c r="O804" s="190"/>
      <c r="P804" s="188"/>
      <c r="Q804" s="190"/>
      <c r="R804" s="188"/>
      <c r="S804" s="188"/>
      <c r="T804" s="191"/>
      <c r="U804" s="191"/>
      <c r="V804" s="191"/>
      <c r="W804" s="189"/>
      <c r="X804" s="191"/>
      <c r="Y804" s="191"/>
      <c r="Z804" s="191"/>
      <c r="AA804" s="189"/>
      <c r="AB804" s="191"/>
      <c r="AC804" s="191"/>
      <c r="AD804" s="191"/>
      <c r="AE804" s="191"/>
      <c r="AF804" s="191"/>
      <c r="AG804" s="191"/>
      <c r="AH804" s="188"/>
      <c r="AI804" s="191"/>
      <c r="AJ804" s="188"/>
      <c r="AK804" s="188"/>
      <c r="AL804" s="188"/>
      <c r="AM804" s="188"/>
      <c r="AN804" s="188"/>
      <c r="AO804" s="189"/>
      <c r="AP804" s="188"/>
      <c r="AQ804" s="188"/>
      <c r="AR804" s="188"/>
      <c r="AS804" s="188"/>
      <c r="AT804" s="188"/>
      <c r="AU804" s="188"/>
      <c r="AV804" s="188"/>
      <c r="AW804" s="188"/>
      <c r="AX804" s="188"/>
      <c r="AY804" s="188"/>
      <c r="AZ804" s="188"/>
      <c r="BA804" s="188"/>
      <c r="BB804" s="188"/>
      <c r="BC804" s="188"/>
      <c r="BD804" s="188"/>
      <c r="BE804" s="188"/>
      <c r="BF804" s="188"/>
    </row>
    <row r="805" spans="1:58">
      <c r="A805" s="188"/>
      <c r="B805" s="189"/>
      <c r="C805" s="188"/>
      <c r="D805" s="188"/>
      <c r="E805" s="188"/>
      <c r="F805" s="188"/>
      <c r="G805" s="188"/>
      <c r="H805" s="190"/>
      <c r="I805" s="190"/>
      <c r="J805" s="190"/>
      <c r="K805" s="189"/>
      <c r="L805" s="190"/>
      <c r="M805" s="190"/>
      <c r="N805" s="190"/>
      <c r="O805" s="190"/>
      <c r="P805" s="188"/>
      <c r="Q805" s="190"/>
      <c r="R805" s="188"/>
      <c r="S805" s="188"/>
      <c r="T805" s="191"/>
      <c r="U805" s="191"/>
      <c r="V805" s="191"/>
      <c r="W805" s="189"/>
      <c r="X805" s="191"/>
      <c r="Y805" s="191"/>
      <c r="Z805" s="191"/>
      <c r="AA805" s="189"/>
      <c r="AB805" s="191"/>
      <c r="AC805" s="191"/>
      <c r="AD805" s="191"/>
      <c r="AE805" s="191"/>
      <c r="AF805" s="191"/>
      <c r="AG805" s="191"/>
      <c r="AH805" s="188"/>
      <c r="AI805" s="191"/>
      <c r="AJ805" s="188"/>
      <c r="AK805" s="188"/>
      <c r="AL805" s="188"/>
      <c r="AM805" s="188"/>
      <c r="AN805" s="188"/>
      <c r="AO805" s="189"/>
      <c r="AP805" s="188"/>
      <c r="AQ805" s="188"/>
      <c r="AR805" s="188"/>
      <c r="AS805" s="188"/>
      <c r="AT805" s="188"/>
      <c r="AU805" s="188"/>
      <c r="AV805" s="188"/>
      <c r="AW805" s="188"/>
      <c r="AX805" s="188"/>
      <c r="AY805" s="188"/>
      <c r="AZ805" s="188"/>
      <c r="BA805" s="188"/>
      <c r="BB805" s="188"/>
      <c r="BC805" s="188"/>
      <c r="BD805" s="188"/>
      <c r="BE805" s="188"/>
      <c r="BF805" s="188"/>
    </row>
    <row r="806" spans="1:58">
      <c r="A806" s="188"/>
      <c r="B806" s="189"/>
      <c r="C806" s="188"/>
      <c r="D806" s="188"/>
      <c r="E806" s="188"/>
      <c r="F806" s="188"/>
      <c r="G806" s="188"/>
      <c r="H806" s="190"/>
      <c r="I806" s="190"/>
      <c r="J806" s="190"/>
      <c r="K806" s="189"/>
      <c r="L806" s="190"/>
      <c r="M806" s="190"/>
      <c r="N806" s="190"/>
      <c r="O806" s="190"/>
      <c r="P806" s="188"/>
      <c r="Q806" s="190"/>
      <c r="R806" s="188"/>
      <c r="S806" s="188"/>
      <c r="T806" s="191"/>
      <c r="U806" s="191"/>
      <c r="V806" s="191"/>
      <c r="W806" s="189"/>
      <c r="X806" s="191"/>
      <c r="Y806" s="191"/>
      <c r="Z806" s="191"/>
      <c r="AA806" s="189"/>
      <c r="AB806" s="191"/>
      <c r="AC806" s="191"/>
      <c r="AD806" s="191"/>
      <c r="AE806" s="191"/>
      <c r="AF806" s="191"/>
      <c r="AG806" s="191"/>
      <c r="AH806" s="188"/>
      <c r="AI806" s="191"/>
      <c r="AJ806" s="188"/>
      <c r="AK806" s="188"/>
      <c r="AL806" s="188"/>
      <c r="AM806" s="188"/>
      <c r="AN806" s="188"/>
      <c r="AO806" s="189"/>
      <c r="AP806" s="188"/>
      <c r="AQ806" s="188"/>
      <c r="AR806" s="188"/>
      <c r="AS806" s="188"/>
      <c r="AT806" s="188"/>
      <c r="AU806" s="188"/>
      <c r="AV806" s="188"/>
      <c r="AW806" s="188"/>
      <c r="AX806" s="188"/>
      <c r="AY806" s="188"/>
      <c r="AZ806" s="188"/>
      <c r="BA806" s="188"/>
      <c r="BB806" s="188"/>
      <c r="BC806" s="188"/>
      <c r="BD806" s="188"/>
      <c r="BE806" s="188"/>
      <c r="BF806" s="188"/>
    </row>
    <row r="807" spans="1:58">
      <c r="A807" s="188"/>
      <c r="B807" s="189"/>
      <c r="C807" s="188"/>
      <c r="D807" s="188"/>
      <c r="E807" s="188"/>
      <c r="F807" s="188"/>
      <c r="G807" s="188"/>
      <c r="H807" s="190"/>
      <c r="I807" s="190"/>
      <c r="J807" s="190"/>
      <c r="K807" s="189"/>
      <c r="L807" s="190"/>
      <c r="M807" s="190"/>
      <c r="N807" s="190"/>
      <c r="O807" s="190"/>
      <c r="P807" s="188"/>
      <c r="Q807" s="190"/>
      <c r="R807" s="188"/>
      <c r="S807" s="188"/>
      <c r="T807" s="191"/>
      <c r="U807" s="191"/>
      <c r="V807" s="191"/>
      <c r="W807" s="189"/>
      <c r="X807" s="191"/>
      <c r="Y807" s="191"/>
      <c r="Z807" s="191"/>
      <c r="AA807" s="189"/>
      <c r="AB807" s="191"/>
      <c r="AC807" s="191"/>
      <c r="AD807" s="191"/>
      <c r="AE807" s="191"/>
      <c r="AF807" s="191"/>
      <c r="AG807" s="191"/>
      <c r="AH807" s="188"/>
      <c r="AI807" s="191"/>
      <c r="AJ807" s="188"/>
      <c r="AK807" s="188"/>
      <c r="AL807" s="188"/>
      <c r="AM807" s="188"/>
      <c r="AN807" s="188"/>
      <c r="AO807" s="189"/>
      <c r="AP807" s="188"/>
      <c r="AQ807" s="188"/>
      <c r="AR807" s="188"/>
      <c r="AS807" s="188"/>
      <c r="AT807" s="188"/>
      <c r="AU807" s="188"/>
      <c r="AV807" s="188"/>
      <c r="AW807" s="188"/>
      <c r="AX807" s="188"/>
      <c r="AY807" s="188"/>
      <c r="AZ807" s="188"/>
      <c r="BA807" s="188"/>
      <c r="BB807" s="188"/>
      <c r="BC807" s="188"/>
      <c r="BD807" s="188"/>
      <c r="BE807" s="188"/>
      <c r="BF807" s="188"/>
    </row>
    <row r="808" spans="1:58">
      <c r="A808" s="188"/>
      <c r="B808" s="189"/>
      <c r="C808" s="188"/>
      <c r="D808" s="188"/>
      <c r="E808" s="188"/>
      <c r="F808" s="188"/>
      <c r="G808" s="188"/>
      <c r="H808" s="190"/>
      <c r="I808" s="190"/>
      <c r="J808" s="190"/>
      <c r="K808" s="189"/>
      <c r="L808" s="190"/>
      <c r="M808" s="190"/>
      <c r="N808" s="190"/>
      <c r="O808" s="190"/>
      <c r="P808" s="188"/>
      <c r="Q808" s="190"/>
      <c r="R808" s="188"/>
      <c r="S808" s="188"/>
      <c r="T808" s="191"/>
      <c r="U808" s="191"/>
      <c r="V808" s="191"/>
      <c r="W808" s="189"/>
      <c r="X808" s="191"/>
      <c r="Y808" s="191"/>
      <c r="Z808" s="191"/>
      <c r="AA808" s="189"/>
      <c r="AB808" s="191"/>
      <c r="AC808" s="191"/>
      <c r="AD808" s="191"/>
      <c r="AE808" s="191"/>
      <c r="AF808" s="191"/>
      <c r="AG808" s="191"/>
      <c r="AH808" s="188"/>
      <c r="AI808" s="191"/>
      <c r="AJ808" s="188"/>
      <c r="AK808" s="188"/>
      <c r="AL808" s="188"/>
      <c r="AM808" s="188"/>
      <c r="AN808" s="188"/>
      <c r="AO808" s="189"/>
      <c r="AP808" s="188"/>
      <c r="AQ808" s="188"/>
      <c r="AR808" s="188"/>
      <c r="AS808" s="188"/>
      <c r="AT808" s="188"/>
      <c r="AU808" s="188"/>
      <c r="AV808" s="188"/>
      <c r="AW808" s="188"/>
      <c r="AX808" s="188"/>
      <c r="AY808" s="188"/>
      <c r="AZ808" s="188"/>
      <c r="BA808" s="188"/>
      <c r="BB808" s="188"/>
      <c r="BC808" s="188"/>
      <c r="BD808" s="188"/>
      <c r="BE808" s="188"/>
      <c r="BF808" s="188"/>
    </row>
    <row r="809" spans="1:58">
      <c r="A809" s="188"/>
      <c r="B809" s="189"/>
      <c r="C809" s="188"/>
      <c r="D809" s="188"/>
      <c r="E809" s="188"/>
      <c r="F809" s="188"/>
      <c r="G809" s="188"/>
      <c r="H809" s="190"/>
      <c r="I809" s="190"/>
      <c r="J809" s="190"/>
      <c r="K809" s="189"/>
      <c r="L809" s="190"/>
      <c r="M809" s="190"/>
      <c r="N809" s="190"/>
      <c r="O809" s="190"/>
      <c r="P809" s="188"/>
      <c r="Q809" s="190"/>
      <c r="R809" s="188"/>
      <c r="S809" s="188"/>
      <c r="T809" s="191"/>
      <c r="U809" s="191"/>
      <c r="V809" s="191"/>
      <c r="W809" s="189"/>
      <c r="X809" s="191"/>
      <c r="Y809" s="191"/>
      <c r="Z809" s="191"/>
      <c r="AA809" s="189"/>
      <c r="AB809" s="191"/>
      <c r="AC809" s="191"/>
      <c r="AD809" s="191"/>
      <c r="AE809" s="191"/>
      <c r="AF809" s="191"/>
      <c r="AG809" s="191"/>
      <c r="AH809" s="188"/>
      <c r="AI809" s="191"/>
      <c r="AJ809" s="188"/>
      <c r="AK809" s="188"/>
      <c r="AL809" s="188"/>
      <c r="AM809" s="188"/>
      <c r="AN809" s="188"/>
      <c r="AO809" s="189"/>
      <c r="AP809" s="188"/>
      <c r="AQ809" s="188"/>
      <c r="AR809" s="188"/>
      <c r="AS809" s="188"/>
      <c r="AT809" s="188"/>
      <c r="AU809" s="188"/>
      <c r="AV809" s="188"/>
      <c r="AW809" s="188"/>
      <c r="AX809" s="188"/>
      <c r="AY809" s="188"/>
      <c r="AZ809" s="188"/>
      <c r="BA809" s="188"/>
      <c r="BB809" s="188"/>
      <c r="BC809" s="188"/>
      <c r="BD809" s="188"/>
      <c r="BE809" s="188"/>
      <c r="BF809" s="188"/>
    </row>
    <row r="810" spans="1:58">
      <c r="A810" s="188"/>
      <c r="B810" s="189"/>
      <c r="C810" s="188"/>
      <c r="D810" s="188"/>
      <c r="E810" s="188"/>
      <c r="F810" s="188"/>
      <c r="G810" s="188"/>
      <c r="H810" s="190"/>
      <c r="I810" s="190"/>
      <c r="J810" s="190"/>
      <c r="K810" s="189"/>
      <c r="L810" s="190"/>
      <c r="M810" s="190"/>
      <c r="N810" s="190"/>
      <c r="O810" s="190"/>
      <c r="P810" s="188"/>
      <c r="Q810" s="190"/>
      <c r="R810" s="188"/>
      <c r="S810" s="188"/>
      <c r="T810" s="191"/>
      <c r="U810" s="191"/>
      <c r="V810" s="191"/>
      <c r="W810" s="189"/>
      <c r="X810" s="191"/>
      <c r="Y810" s="191"/>
      <c r="Z810" s="191"/>
      <c r="AA810" s="189"/>
      <c r="AB810" s="191"/>
      <c r="AC810" s="191"/>
      <c r="AD810" s="191"/>
      <c r="AE810" s="191"/>
      <c r="AF810" s="191"/>
      <c r="AG810" s="191"/>
      <c r="AH810" s="188"/>
      <c r="AI810" s="191"/>
      <c r="AJ810" s="188"/>
      <c r="AK810" s="188"/>
      <c r="AL810" s="188"/>
      <c r="AM810" s="188"/>
      <c r="AN810" s="188"/>
      <c r="AO810" s="189"/>
      <c r="AP810" s="188"/>
      <c r="AQ810" s="188"/>
      <c r="AR810" s="188"/>
      <c r="AS810" s="188"/>
      <c r="AT810" s="188"/>
      <c r="AU810" s="188"/>
      <c r="AV810" s="188"/>
      <c r="AW810" s="188"/>
      <c r="AX810" s="188"/>
      <c r="AY810" s="188"/>
      <c r="AZ810" s="188"/>
      <c r="BA810" s="188"/>
      <c r="BB810" s="188"/>
      <c r="BC810" s="188"/>
      <c r="BD810" s="188"/>
      <c r="BE810" s="188"/>
      <c r="BF810" s="188"/>
    </row>
    <row r="811" spans="1:58">
      <c r="A811" s="188"/>
      <c r="B811" s="189"/>
      <c r="C811" s="188"/>
      <c r="D811" s="188"/>
      <c r="E811" s="188"/>
      <c r="F811" s="188"/>
      <c r="G811" s="188"/>
      <c r="H811" s="190"/>
      <c r="I811" s="190"/>
      <c r="J811" s="190"/>
      <c r="K811" s="189"/>
      <c r="L811" s="190"/>
      <c r="M811" s="190"/>
      <c r="N811" s="190"/>
      <c r="O811" s="190"/>
      <c r="P811" s="188"/>
      <c r="Q811" s="190"/>
      <c r="R811" s="188"/>
      <c r="S811" s="188"/>
      <c r="T811" s="191"/>
      <c r="U811" s="191"/>
      <c r="V811" s="191"/>
      <c r="W811" s="189"/>
      <c r="X811" s="191"/>
      <c r="Y811" s="191"/>
      <c r="Z811" s="191"/>
      <c r="AA811" s="189"/>
      <c r="AB811" s="191"/>
      <c r="AC811" s="191"/>
      <c r="AD811" s="191"/>
      <c r="AE811" s="191"/>
      <c r="AF811" s="191"/>
      <c r="AG811" s="191"/>
      <c r="AH811" s="188"/>
      <c r="AI811" s="191"/>
      <c r="AJ811" s="188"/>
      <c r="AK811" s="188"/>
      <c r="AL811" s="188"/>
      <c r="AM811" s="188"/>
      <c r="AN811" s="188"/>
      <c r="AO811" s="189"/>
      <c r="AP811" s="188"/>
      <c r="AQ811" s="188"/>
      <c r="AR811" s="188"/>
      <c r="AS811" s="188"/>
      <c r="AT811" s="188"/>
      <c r="AU811" s="188"/>
      <c r="AV811" s="188"/>
      <c r="AW811" s="188"/>
      <c r="AX811" s="188"/>
      <c r="AY811" s="188"/>
      <c r="AZ811" s="188"/>
      <c r="BA811" s="188"/>
      <c r="BB811" s="188"/>
      <c r="BC811" s="188"/>
      <c r="BD811" s="188"/>
      <c r="BE811" s="188"/>
      <c r="BF811" s="188"/>
    </row>
    <row r="812" spans="1:58">
      <c r="A812" s="188"/>
      <c r="B812" s="189"/>
      <c r="C812" s="188"/>
      <c r="D812" s="188"/>
      <c r="E812" s="188"/>
      <c r="F812" s="188"/>
      <c r="G812" s="188"/>
      <c r="H812" s="190"/>
      <c r="I812" s="190"/>
      <c r="J812" s="190"/>
      <c r="K812" s="189"/>
      <c r="L812" s="190"/>
      <c r="M812" s="190"/>
      <c r="N812" s="190"/>
      <c r="O812" s="190"/>
      <c r="P812" s="188"/>
      <c r="Q812" s="190"/>
      <c r="R812" s="188"/>
      <c r="S812" s="188"/>
      <c r="T812" s="191"/>
      <c r="U812" s="191"/>
      <c r="V812" s="191"/>
      <c r="W812" s="189"/>
      <c r="X812" s="191"/>
      <c r="Y812" s="191"/>
      <c r="Z812" s="191"/>
      <c r="AA812" s="189"/>
      <c r="AB812" s="191"/>
      <c r="AC812" s="191"/>
      <c r="AD812" s="191"/>
      <c r="AE812" s="191"/>
      <c r="AF812" s="191"/>
      <c r="AG812" s="191"/>
      <c r="AH812" s="188"/>
      <c r="AI812" s="191"/>
      <c r="AJ812" s="188"/>
      <c r="AK812" s="188"/>
      <c r="AL812" s="188"/>
      <c r="AM812" s="188"/>
      <c r="AN812" s="188"/>
      <c r="AO812" s="189"/>
      <c r="AP812" s="188"/>
      <c r="AQ812" s="188"/>
      <c r="AR812" s="188"/>
      <c r="AS812" s="188"/>
      <c r="AT812" s="188"/>
      <c r="AU812" s="188"/>
      <c r="AV812" s="188"/>
      <c r="AW812" s="188"/>
      <c r="AX812" s="188"/>
      <c r="AY812" s="188"/>
      <c r="AZ812" s="188"/>
      <c r="BA812" s="188"/>
      <c r="BB812" s="188"/>
      <c r="BC812" s="188"/>
      <c r="BD812" s="188"/>
      <c r="BE812" s="188"/>
      <c r="BF812" s="188"/>
    </row>
    <row r="813" spans="1:58">
      <c r="A813" s="188"/>
      <c r="B813" s="189"/>
      <c r="C813" s="188"/>
      <c r="D813" s="188"/>
      <c r="E813" s="188"/>
      <c r="F813" s="188"/>
      <c r="G813" s="188"/>
      <c r="H813" s="190"/>
      <c r="I813" s="190"/>
      <c r="J813" s="190"/>
      <c r="K813" s="189"/>
      <c r="L813" s="190"/>
      <c r="M813" s="190"/>
      <c r="N813" s="190"/>
      <c r="O813" s="190"/>
      <c r="P813" s="188"/>
      <c r="Q813" s="190"/>
      <c r="R813" s="188"/>
      <c r="S813" s="188"/>
      <c r="T813" s="191"/>
      <c r="U813" s="191"/>
      <c r="V813" s="191"/>
      <c r="W813" s="189"/>
      <c r="X813" s="191"/>
      <c r="Y813" s="191"/>
      <c r="Z813" s="191"/>
      <c r="AA813" s="189"/>
      <c r="AB813" s="191"/>
      <c r="AC813" s="191"/>
      <c r="AD813" s="191"/>
      <c r="AE813" s="191"/>
      <c r="AF813" s="191"/>
      <c r="AG813" s="191"/>
      <c r="AH813" s="188"/>
      <c r="AI813" s="191"/>
      <c r="AJ813" s="188"/>
      <c r="AK813" s="188"/>
      <c r="AL813" s="188"/>
      <c r="AM813" s="188"/>
      <c r="AN813" s="188"/>
      <c r="AO813" s="189"/>
      <c r="AP813" s="188"/>
      <c r="AQ813" s="188"/>
      <c r="AR813" s="188"/>
      <c r="AS813" s="188"/>
      <c r="AT813" s="188"/>
      <c r="AU813" s="188"/>
      <c r="AV813" s="188"/>
      <c r="AW813" s="188"/>
      <c r="AX813" s="188"/>
      <c r="AY813" s="188"/>
      <c r="AZ813" s="188"/>
      <c r="BA813" s="188"/>
      <c r="BB813" s="188"/>
      <c r="BC813" s="188"/>
      <c r="BD813" s="188"/>
      <c r="BE813" s="188"/>
      <c r="BF813" s="188"/>
    </row>
    <row r="814" spans="1:58">
      <c r="A814" s="188"/>
      <c r="B814" s="189"/>
      <c r="C814" s="188"/>
      <c r="D814" s="188"/>
      <c r="E814" s="188"/>
      <c r="F814" s="188"/>
      <c r="G814" s="188"/>
      <c r="H814" s="190"/>
      <c r="I814" s="190"/>
      <c r="J814" s="190"/>
      <c r="K814" s="189"/>
      <c r="L814" s="190"/>
      <c r="M814" s="190"/>
      <c r="N814" s="190"/>
      <c r="O814" s="190"/>
      <c r="P814" s="188"/>
      <c r="Q814" s="190"/>
      <c r="R814" s="188"/>
      <c r="S814" s="188"/>
      <c r="T814" s="191"/>
      <c r="U814" s="191"/>
      <c r="V814" s="191"/>
      <c r="W814" s="189"/>
      <c r="X814" s="191"/>
      <c r="Y814" s="191"/>
      <c r="Z814" s="191"/>
      <c r="AA814" s="189"/>
      <c r="AB814" s="191"/>
      <c r="AC814" s="191"/>
      <c r="AD814" s="191"/>
      <c r="AE814" s="191"/>
      <c r="AF814" s="191"/>
      <c r="AG814" s="191"/>
      <c r="AH814" s="188"/>
      <c r="AI814" s="191"/>
      <c r="AJ814" s="188"/>
      <c r="AK814" s="188"/>
      <c r="AL814" s="188"/>
      <c r="AM814" s="188"/>
      <c r="AN814" s="188"/>
      <c r="AO814" s="189"/>
      <c r="AP814" s="188"/>
      <c r="AQ814" s="188"/>
      <c r="AR814" s="188"/>
      <c r="AS814" s="188"/>
      <c r="AT814" s="188"/>
      <c r="AU814" s="188"/>
      <c r="AV814" s="188"/>
      <c r="AW814" s="188"/>
      <c r="AX814" s="188"/>
      <c r="AY814" s="188"/>
      <c r="AZ814" s="188"/>
      <c r="BA814" s="188"/>
      <c r="BB814" s="188"/>
      <c r="BC814" s="188"/>
      <c r="BD814" s="188"/>
      <c r="BE814" s="188"/>
      <c r="BF814" s="188"/>
    </row>
    <row r="815" spans="1:58">
      <c r="A815" s="188"/>
      <c r="B815" s="189"/>
      <c r="C815" s="188"/>
      <c r="D815" s="188"/>
      <c r="E815" s="188"/>
      <c r="F815" s="188"/>
      <c r="G815" s="188"/>
      <c r="H815" s="190"/>
      <c r="I815" s="190"/>
      <c r="J815" s="190"/>
      <c r="K815" s="189"/>
      <c r="L815" s="190"/>
      <c r="M815" s="190"/>
      <c r="N815" s="190"/>
      <c r="O815" s="190"/>
      <c r="P815" s="188"/>
      <c r="Q815" s="190"/>
      <c r="R815" s="188"/>
      <c r="S815" s="188"/>
      <c r="T815" s="191"/>
      <c r="U815" s="191"/>
      <c r="V815" s="191"/>
      <c r="W815" s="189"/>
      <c r="X815" s="191"/>
      <c r="Y815" s="191"/>
      <c r="Z815" s="191"/>
      <c r="AA815" s="189"/>
      <c r="AB815" s="191"/>
      <c r="AC815" s="191"/>
      <c r="AD815" s="191"/>
      <c r="AE815" s="191"/>
      <c r="AF815" s="191"/>
      <c r="AG815" s="191"/>
      <c r="AH815" s="188"/>
      <c r="AI815" s="191"/>
      <c r="AJ815" s="188"/>
      <c r="AK815" s="188"/>
      <c r="AL815" s="188"/>
      <c r="AM815" s="188"/>
      <c r="AN815" s="188"/>
      <c r="AO815" s="189"/>
      <c r="AP815" s="188"/>
      <c r="AQ815" s="188"/>
      <c r="AR815" s="188"/>
      <c r="AS815" s="188"/>
      <c r="AT815" s="188"/>
      <c r="AU815" s="188"/>
      <c r="AV815" s="188"/>
      <c r="AW815" s="188"/>
      <c r="AX815" s="188"/>
      <c r="AY815" s="188"/>
      <c r="AZ815" s="188"/>
      <c r="BA815" s="188"/>
      <c r="BB815" s="188"/>
      <c r="BC815" s="188"/>
      <c r="BD815" s="188"/>
      <c r="BE815" s="188"/>
      <c r="BF815" s="188"/>
    </row>
    <row r="816" spans="1:58">
      <c r="A816" s="188"/>
      <c r="B816" s="189"/>
      <c r="C816" s="188"/>
      <c r="D816" s="188"/>
      <c r="E816" s="188"/>
      <c r="F816" s="188"/>
      <c r="G816" s="188"/>
      <c r="H816" s="190"/>
      <c r="I816" s="190"/>
      <c r="J816" s="190"/>
      <c r="K816" s="189"/>
      <c r="L816" s="190"/>
      <c r="M816" s="190"/>
      <c r="N816" s="190"/>
      <c r="O816" s="190"/>
      <c r="P816" s="188"/>
      <c r="Q816" s="190"/>
      <c r="R816" s="188"/>
      <c r="S816" s="188"/>
      <c r="T816" s="191"/>
      <c r="U816" s="191"/>
      <c r="V816" s="191"/>
      <c r="W816" s="189"/>
      <c r="X816" s="191"/>
      <c r="Y816" s="191"/>
      <c r="Z816" s="191"/>
      <c r="AA816" s="189"/>
      <c r="AB816" s="191"/>
      <c r="AC816" s="191"/>
      <c r="AD816" s="191"/>
      <c r="AE816" s="191"/>
      <c r="AF816" s="191"/>
      <c r="AG816" s="191"/>
      <c r="AH816" s="188"/>
      <c r="AI816" s="191"/>
      <c r="AJ816" s="188"/>
      <c r="AK816" s="188"/>
      <c r="AL816" s="188"/>
      <c r="AM816" s="188"/>
      <c r="AN816" s="188"/>
      <c r="AO816" s="189"/>
      <c r="AP816" s="188"/>
      <c r="AQ816" s="188"/>
      <c r="AR816" s="188"/>
      <c r="AS816" s="188"/>
      <c r="AT816" s="188"/>
      <c r="AU816" s="188"/>
      <c r="AV816" s="188"/>
      <c r="AW816" s="188"/>
      <c r="AX816" s="188"/>
      <c r="AY816" s="188"/>
      <c r="AZ816" s="188"/>
      <c r="BA816" s="188"/>
      <c r="BB816" s="188"/>
      <c r="BC816" s="188"/>
      <c r="BD816" s="188"/>
      <c r="BE816" s="188"/>
      <c r="BF816" s="188"/>
    </row>
    <row r="817" spans="1:58">
      <c r="A817" s="188"/>
      <c r="B817" s="189"/>
      <c r="C817" s="188"/>
      <c r="D817" s="188"/>
      <c r="E817" s="188"/>
      <c r="F817" s="188"/>
      <c r="G817" s="188"/>
      <c r="H817" s="190"/>
      <c r="I817" s="190"/>
      <c r="J817" s="190"/>
      <c r="K817" s="189"/>
      <c r="L817" s="190"/>
      <c r="M817" s="190"/>
      <c r="N817" s="190"/>
      <c r="O817" s="190"/>
      <c r="P817" s="188"/>
      <c r="Q817" s="190"/>
      <c r="R817" s="188"/>
      <c r="S817" s="188"/>
      <c r="T817" s="191"/>
      <c r="U817" s="191"/>
      <c r="V817" s="191"/>
      <c r="W817" s="189"/>
      <c r="X817" s="191"/>
      <c r="Y817" s="191"/>
      <c r="Z817" s="191"/>
      <c r="AA817" s="189"/>
      <c r="AB817" s="191"/>
      <c r="AC817" s="191"/>
      <c r="AD817" s="191"/>
      <c r="AE817" s="191"/>
      <c r="AF817" s="191"/>
      <c r="AG817" s="191"/>
      <c r="AH817" s="188"/>
      <c r="AI817" s="191"/>
      <c r="AJ817" s="188"/>
      <c r="AK817" s="188"/>
      <c r="AL817" s="188"/>
      <c r="AM817" s="188"/>
      <c r="AN817" s="188"/>
      <c r="AO817" s="189"/>
      <c r="AP817" s="188"/>
      <c r="AQ817" s="188"/>
      <c r="AR817" s="188"/>
      <c r="AS817" s="188"/>
      <c r="AT817" s="188"/>
      <c r="AU817" s="188"/>
      <c r="AV817" s="188"/>
      <c r="AW817" s="188"/>
      <c r="AX817" s="188"/>
      <c r="AY817" s="188"/>
      <c r="AZ817" s="188"/>
      <c r="BA817" s="188"/>
      <c r="BB817" s="188"/>
      <c r="BC817" s="188"/>
      <c r="BD817" s="188"/>
      <c r="BE817" s="188"/>
      <c r="BF817" s="188"/>
    </row>
    <row r="818" spans="1:58">
      <c r="A818" s="188"/>
      <c r="B818" s="189"/>
      <c r="C818" s="188"/>
      <c r="D818" s="188"/>
      <c r="E818" s="188"/>
      <c r="F818" s="188"/>
      <c r="G818" s="188"/>
      <c r="H818" s="190"/>
      <c r="I818" s="190"/>
      <c r="J818" s="190"/>
      <c r="K818" s="189"/>
      <c r="L818" s="190"/>
      <c r="M818" s="190"/>
      <c r="N818" s="190"/>
      <c r="O818" s="190"/>
      <c r="P818" s="188"/>
      <c r="Q818" s="190"/>
      <c r="R818" s="188"/>
      <c r="S818" s="188"/>
      <c r="T818" s="191"/>
      <c r="U818" s="191"/>
      <c r="V818" s="191"/>
      <c r="W818" s="189"/>
      <c r="X818" s="191"/>
      <c r="Y818" s="191"/>
      <c r="Z818" s="191"/>
      <c r="AA818" s="189"/>
      <c r="AB818" s="191"/>
      <c r="AC818" s="191"/>
      <c r="AD818" s="191"/>
      <c r="AE818" s="191"/>
      <c r="AF818" s="191"/>
      <c r="AG818" s="191"/>
      <c r="AH818" s="188"/>
      <c r="AI818" s="191"/>
      <c r="AJ818" s="188"/>
      <c r="AK818" s="188"/>
      <c r="AL818" s="188"/>
      <c r="AM818" s="188"/>
      <c r="AN818" s="188"/>
      <c r="AO818" s="189"/>
      <c r="AP818" s="188"/>
      <c r="AQ818" s="188"/>
      <c r="AR818" s="188"/>
      <c r="AS818" s="188"/>
      <c r="AT818" s="188"/>
      <c r="AU818" s="188"/>
      <c r="AV818" s="188"/>
      <c r="AW818" s="188"/>
      <c r="AX818" s="188"/>
      <c r="AY818" s="188"/>
      <c r="AZ818" s="188"/>
      <c r="BA818" s="188"/>
      <c r="BB818" s="188"/>
      <c r="BC818" s="188"/>
      <c r="BD818" s="188"/>
      <c r="BE818" s="188"/>
      <c r="BF818" s="188"/>
    </row>
    <row r="819" spans="1:58">
      <c r="A819" s="188"/>
      <c r="B819" s="189"/>
      <c r="C819" s="188"/>
      <c r="D819" s="188"/>
      <c r="E819" s="188"/>
      <c r="F819" s="188"/>
      <c r="G819" s="188"/>
      <c r="H819" s="190"/>
      <c r="I819" s="190"/>
      <c r="J819" s="190"/>
      <c r="K819" s="189"/>
      <c r="L819" s="190"/>
      <c r="M819" s="190"/>
      <c r="N819" s="190"/>
      <c r="O819" s="190"/>
      <c r="P819" s="188"/>
      <c r="Q819" s="190"/>
      <c r="R819" s="188"/>
      <c r="S819" s="188"/>
      <c r="T819" s="191"/>
      <c r="U819" s="191"/>
      <c r="V819" s="191"/>
      <c r="W819" s="189"/>
      <c r="X819" s="191"/>
      <c r="Y819" s="191"/>
      <c r="Z819" s="191"/>
      <c r="AA819" s="189"/>
      <c r="AB819" s="191"/>
      <c r="AC819" s="191"/>
      <c r="AD819" s="191"/>
      <c r="AE819" s="191"/>
      <c r="AF819" s="191"/>
      <c r="AG819" s="191"/>
      <c r="AH819" s="188"/>
      <c r="AI819" s="191"/>
      <c r="AJ819" s="188"/>
      <c r="AK819" s="188"/>
      <c r="AL819" s="188"/>
      <c r="AM819" s="188"/>
      <c r="AN819" s="188"/>
      <c r="AO819" s="189"/>
      <c r="AP819" s="188"/>
      <c r="AQ819" s="188"/>
      <c r="AR819" s="188"/>
      <c r="AS819" s="188"/>
      <c r="AT819" s="188"/>
      <c r="AU819" s="188"/>
      <c r="AV819" s="188"/>
      <c r="AW819" s="188"/>
      <c r="AX819" s="188"/>
      <c r="AY819" s="188"/>
      <c r="AZ819" s="188"/>
      <c r="BA819" s="188"/>
      <c r="BB819" s="188"/>
      <c r="BC819" s="188"/>
      <c r="BD819" s="188"/>
      <c r="BE819" s="188"/>
      <c r="BF819" s="188"/>
    </row>
    <row r="820" spans="1:58">
      <c r="A820" s="188"/>
      <c r="B820" s="189"/>
      <c r="C820" s="188"/>
      <c r="D820" s="188"/>
      <c r="E820" s="188"/>
      <c r="F820" s="188"/>
      <c r="G820" s="188"/>
      <c r="H820" s="190"/>
      <c r="I820" s="190"/>
      <c r="J820" s="190"/>
      <c r="K820" s="189"/>
      <c r="L820" s="190"/>
      <c r="M820" s="190"/>
      <c r="N820" s="190"/>
      <c r="O820" s="190"/>
      <c r="P820" s="188"/>
      <c r="Q820" s="190"/>
      <c r="R820" s="188"/>
      <c r="S820" s="188"/>
      <c r="T820" s="191"/>
      <c r="U820" s="191"/>
      <c r="V820" s="191"/>
      <c r="W820" s="189"/>
      <c r="X820" s="191"/>
      <c r="Y820" s="191"/>
      <c r="Z820" s="191"/>
      <c r="AA820" s="189"/>
      <c r="AB820" s="191"/>
      <c r="AC820" s="191"/>
      <c r="AD820" s="191"/>
      <c r="AE820" s="191"/>
      <c r="AF820" s="191"/>
      <c r="AG820" s="191"/>
      <c r="AH820" s="188"/>
      <c r="AI820" s="191"/>
      <c r="AJ820" s="188"/>
      <c r="AK820" s="188"/>
      <c r="AL820" s="188"/>
      <c r="AM820" s="188"/>
      <c r="AN820" s="188"/>
      <c r="AO820" s="189"/>
      <c r="AP820" s="188"/>
      <c r="AQ820" s="188"/>
      <c r="AR820" s="188"/>
      <c r="AS820" s="188"/>
      <c r="AT820" s="188"/>
      <c r="AU820" s="188"/>
      <c r="AV820" s="188"/>
      <c r="AW820" s="188"/>
      <c r="AX820" s="188"/>
      <c r="AY820" s="188"/>
      <c r="AZ820" s="188"/>
      <c r="BA820" s="188"/>
      <c r="BB820" s="188"/>
      <c r="BC820" s="188"/>
      <c r="BD820" s="188"/>
      <c r="BE820" s="188"/>
      <c r="BF820" s="188"/>
    </row>
    <row r="821" spans="1:58">
      <c r="A821" s="188"/>
      <c r="B821" s="189"/>
      <c r="C821" s="188"/>
      <c r="D821" s="188"/>
      <c r="E821" s="188"/>
      <c r="F821" s="188"/>
      <c r="G821" s="188"/>
      <c r="H821" s="190"/>
      <c r="I821" s="190"/>
      <c r="J821" s="190"/>
      <c r="K821" s="189"/>
      <c r="L821" s="190"/>
      <c r="M821" s="190"/>
      <c r="N821" s="190"/>
      <c r="O821" s="190"/>
      <c r="P821" s="188"/>
      <c r="Q821" s="190"/>
      <c r="R821" s="188"/>
      <c r="S821" s="188"/>
      <c r="T821" s="191"/>
      <c r="U821" s="191"/>
      <c r="V821" s="191"/>
      <c r="W821" s="189"/>
      <c r="X821" s="191"/>
      <c r="Y821" s="191"/>
      <c r="Z821" s="191"/>
      <c r="AA821" s="189"/>
      <c r="AB821" s="191"/>
      <c r="AC821" s="191"/>
      <c r="AD821" s="191"/>
      <c r="AE821" s="191"/>
      <c r="AF821" s="191"/>
      <c r="AG821" s="191"/>
      <c r="AH821" s="188"/>
      <c r="AI821" s="191"/>
      <c r="AJ821" s="188"/>
      <c r="AK821" s="188"/>
      <c r="AL821" s="188"/>
      <c r="AM821" s="188"/>
      <c r="AN821" s="188"/>
      <c r="AO821" s="189"/>
      <c r="AP821" s="188"/>
      <c r="AQ821" s="188"/>
      <c r="AR821" s="188"/>
      <c r="AS821" s="188"/>
      <c r="AT821" s="188"/>
      <c r="AU821" s="188"/>
      <c r="AV821" s="188"/>
      <c r="AW821" s="188"/>
      <c r="AX821" s="188"/>
      <c r="AY821" s="188"/>
      <c r="AZ821" s="188"/>
      <c r="BA821" s="188"/>
      <c r="BB821" s="188"/>
      <c r="BC821" s="188"/>
      <c r="BD821" s="188"/>
      <c r="BE821" s="188"/>
      <c r="BF821" s="188"/>
    </row>
    <row r="822" spans="1:58">
      <c r="A822" s="188"/>
      <c r="B822" s="189"/>
      <c r="C822" s="188"/>
      <c r="D822" s="188"/>
      <c r="E822" s="188"/>
      <c r="F822" s="188"/>
      <c r="G822" s="188"/>
      <c r="H822" s="190"/>
      <c r="I822" s="190"/>
      <c r="J822" s="190"/>
      <c r="K822" s="189"/>
      <c r="L822" s="190"/>
      <c r="M822" s="190"/>
      <c r="N822" s="190"/>
      <c r="O822" s="190"/>
      <c r="P822" s="188"/>
      <c r="Q822" s="190"/>
      <c r="R822" s="188"/>
      <c r="S822" s="188"/>
      <c r="T822" s="191"/>
      <c r="U822" s="191"/>
      <c r="V822" s="191"/>
      <c r="W822" s="189"/>
      <c r="X822" s="191"/>
      <c r="Y822" s="191"/>
      <c r="Z822" s="191"/>
      <c r="AA822" s="189"/>
      <c r="AB822" s="191"/>
      <c r="AC822" s="191"/>
      <c r="AD822" s="191"/>
      <c r="AE822" s="191"/>
      <c r="AF822" s="191"/>
      <c r="AG822" s="191"/>
      <c r="AH822" s="188"/>
      <c r="AI822" s="191"/>
      <c r="AJ822" s="188"/>
      <c r="AK822" s="188"/>
      <c r="AL822" s="188"/>
      <c r="AM822" s="188"/>
      <c r="AN822" s="188"/>
      <c r="AO822" s="189"/>
      <c r="AP822" s="188"/>
      <c r="AQ822" s="188"/>
      <c r="AR822" s="188"/>
      <c r="AS822" s="188"/>
      <c r="AT822" s="188"/>
      <c r="AU822" s="188"/>
      <c r="AV822" s="188"/>
      <c r="AW822" s="188"/>
      <c r="AX822" s="188"/>
      <c r="AY822" s="188"/>
      <c r="AZ822" s="188"/>
      <c r="BA822" s="188"/>
      <c r="BB822" s="188"/>
      <c r="BC822" s="188"/>
      <c r="BD822" s="188"/>
      <c r="BE822" s="188"/>
      <c r="BF822" s="188"/>
    </row>
    <row r="823" spans="1:58">
      <c r="A823" s="188"/>
      <c r="B823" s="189"/>
      <c r="C823" s="188"/>
      <c r="D823" s="188"/>
      <c r="E823" s="188"/>
      <c r="F823" s="188"/>
      <c r="G823" s="188"/>
      <c r="H823" s="190"/>
      <c r="I823" s="190"/>
      <c r="J823" s="190"/>
      <c r="K823" s="189"/>
      <c r="L823" s="190"/>
      <c r="M823" s="190"/>
      <c r="N823" s="190"/>
      <c r="O823" s="190"/>
      <c r="P823" s="188"/>
      <c r="Q823" s="190"/>
      <c r="R823" s="188"/>
      <c r="S823" s="188"/>
      <c r="T823" s="191"/>
      <c r="U823" s="191"/>
      <c r="V823" s="191"/>
      <c r="W823" s="189"/>
      <c r="X823" s="191"/>
      <c r="Y823" s="191"/>
      <c r="Z823" s="191"/>
      <c r="AA823" s="189"/>
      <c r="AB823" s="191"/>
      <c r="AC823" s="191"/>
      <c r="AD823" s="191"/>
      <c r="AE823" s="191"/>
      <c r="AF823" s="191"/>
      <c r="AG823" s="191"/>
      <c r="AH823" s="188"/>
      <c r="AI823" s="191"/>
      <c r="AJ823" s="188"/>
      <c r="AK823" s="188"/>
      <c r="AL823" s="188"/>
      <c r="AM823" s="188"/>
      <c r="AN823" s="188"/>
      <c r="AO823" s="189"/>
      <c r="AP823" s="188"/>
      <c r="AQ823" s="188"/>
      <c r="AR823" s="188"/>
      <c r="AS823" s="188"/>
      <c r="AT823" s="188"/>
      <c r="AU823" s="188"/>
      <c r="AV823" s="188"/>
      <c r="AW823" s="188"/>
      <c r="AX823" s="188"/>
      <c r="AY823" s="188"/>
      <c r="AZ823" s="188"/>
      <c r="BA823" s="188"/>
      <c r="BB823" s="188"/>
      <c r="BC823" s="188"/>
      <c r="BD823" s="188"/>
      <c r="BE823" s="188"/>
      <c r="BF823" s="188"/>
    </row>
    <row r="824" spans="1:58">
      <c r="A824" s="188"/>
      <c r="B824" s="189"/>
      <c r="C824" s="188"/>
      <c r="D824" s="188"/>
      <c r="E824" s="188"/>
      <c r="F824" s="188"/>
      <c r="G824" s="188"/>
      <c r="H824" s="190"/>
      <c r="I824" s="190"/>
      <c r="J824" s="190"/>
      <c r="K824" s="189"/>
      <c r="L824" s="190"/>
      <c r="M824" s="190"/>
      <c r="N824" s="190"/>
      <c r="O824" s="190"/>
      <c r="P824" s="188"/>
      <c r="Q824" s="190"/>
      <c r="R824" s="188"/>
      <c r="S824" s="188"/>
      <c r="T824" s="191"/>
      <c r="U824" s="191"/>
      <c r="V824" s="191"/>
      <c r="W824" s="189"/>
      <c r="X824" s="191"/>
      <c r="Y824" s="191"/>
      <c r="Z824" s="191"/>
      <c r="AA824" s="189"/>
      <c r="AB824" s="191"/>
      <c r="AC824" s="191"/>
      <c r="AD824" s="191"/>
      <c r="AE824" s="191"/>
      <c r="AF824" s="191"/>
      <c r="AG824" s="191"/>
      <c r="AH824" s="188"/>
      <c r="AI824" s="191"/>
      <c r="AJ824" s="188"/>
      <c r="AK824" s="188"/>
      <c r="AL824" s="188"/>
      <c r="AM824" s="188"/>
      <c r="AN824" s="188"/>
      <c r="AO824" s="189"/>
      <c r="AP824" s="188"/>
      <c r="AQ824" s="188"/>
      <c r="AR824" s="188"/>
      <c r="AS824" s="188"/>
      <c r="AT824" s="188"/>
      <c r="AU824" s="188"/>
      <c r="AV824" s="188"/>
      <c r="AW824" s="188"/>
      <c r="AX824" s="188"/>
      <c r="AY824" s="188"/>
      <c r="AZ824" s="188"/>
      <c r="BA824" s="188"/>
      <c r="BB824" s="188"/>
      <c r="BC824" s="188"/>
      <c r="BD824" s="188"/>
      <c r="BE824" s="188"/>
      <c r="BF824" s="188"/>
    </row>
    <row r="825" spans="1:58">
      <c r="A825" s="188"/>
      <c r="B825" s="189"/>
      <c r="C825" s="188"/>
      <c r="D825" s="188"/>
      <c r="E825" s="188"/>
      <c r="F825" s="188"/>
      <c r="G825" s="188"/>
      <c r="H825" s="190"/>
      <c r="I825" s="190"/>
      <c r="J825" s="190"/>
      <c r="K825" s="189"/>
      <c r="L825" s="190"/>
      <c r="M825" s="190"/>
      <c r="N825" s="190"/>
      <c r="O825" s="190"/>
      <c r="P825" s="188"/>
      <c r="Q825" s="190"/>
      <c r="R825" s="188"/>
      <c r="S825" s="188"/>
      <c r="T825" s="191"/>
      <c r="U825" s="191"/>
      <c r="V825" s="191"/>
      <c r="W825" s="189"/>
      <c r="X825" s="191"/>
      <c r="Y825" s="191"/>
      <c r="Z825" s="191"/>
      <c r="AA825" s="189"/>
      <c r="AB825" s="191"/>
      <c r="AC825" s="191"/>
      <c r="AD825" s="191"/>
      <c r="AE825" s="191"/>
      <c r="AF825" s="191"/>
      <c r="AG825" s="191"/>
      <c r="AH825" s="188"/>
      <c r="AI825" s="191"/>
      <c r="AJ825" s="188"/>
      <c r="AK825" s="188"/>
      <c r="AL825" s="188"/>
      <c r="AM825" s="188"/>
      <c r="AN825" s="188"/>
      <c r="AO825" s="189"/>
      <c r="AP825" s="188"/>
      <c r="AQ825" s="188"/>
      <c r="AR825" s="188"/>
      <c r="AS825" s="188"/>
      <c r="AT825" s="188"/>
      <c r="AU825" s="188"/>
      <c r="AV825" s="188"/>
      <c r="AW825" s="188"/>
      <c r="AX825" s="188"/>
      <c r="AY825" s="188"/>
      <c r="AZ825" s="188"/>
      <c r="BA825" s="188"/>
      <c r="BB825" s="188"/>
      <c r="BC825" s="188"/>
      <c r="BD825" s="188"/>
      <c r="BE825" s="188"/>
      <c r="BF825" s="188"/>
    </row>
    <row r="826" spans="1:58">
      <c r="A826" s="188"/>
      <c r="B826" s="189"/>
      <c r="C826" s="188"/>
      <c r="D826" s="188"/>
      <c r="E826" s="188"/>
      <c r="F826" s="188"/>
      <c r="G826" s="188"/>
      <c r="H826" s="190"/>
      <c r="I826" s="190"/>
      <c r="J826" s="190"/>
      <c r="K826" s="189"/>
      <c r="L826" s="190"/>
      <c r="M826" s="190"/>
      <c r="N826" s="190"/>
      <c r="O826" s="190"/>
      <c r="P826" s="188"/>
      <c r="Q826" s="190"/>
      <c r="R826" s="188"/>
      <c r="S826" s="188"/>
      <c r="T826" s="191"/>
      <c r="U826" s="191"/>
      <c r="V826" s="191"/>
      <c r="W826" s="189"/>
      <c r="X826" s="191"/>
      <c r="Y826" s="191"/>
      <c r="Z826" s="191"/>
      <c r="AA826" s="189"/>
      <c r="AB826" s="191"/>
      <c r="AC826" s="191"/>
      <c r="AD826" s="191"/>
      <c r="AE826" s="191"/>
      <c r="AF826" s="191"/>
      <c r="AG826" s="191"/>
      <c r="AH826" s="188"/>
      <c r="AI826" s="191"/>
      <c r="AJ826" s="188"/>
      <c r="AK826" s="188"/>
      <c r="AL826" s="188"/>
      <c r="AM826" s="188"/>
      <c r="AN826" s="188"/>
      <c r="AO826" s="189"/>
      <c r="AP826" s="188"/>
      <c r="AQ826" s="188"/>
      <c r="AR826" s="188"/>
      <c r="AS826" s="188"/>
      <c r="AT826" s="188"/>
      <c r="AU826" s="188"/>
      <c r="AV826" s="188"/>
      <c r="AW826" s="188"/>
      <c r="AX826" s="188"/>
      <c r="AY826" s="188"/>
      <c r="AZ826" s="188"/>
      <c r="BA826" s="188"/>
      <c r="BB826" s="188"/>
      <c r="BC826" s="188"/>
      <c r="BD826" s="188"/>
      <c r="BE826" s="188"/>
      <c r="BF826" s="188"/>
    </row>
    <row r="827" spans="1:58">
      <c r="A827" s="188"/>
      <c r="B827" s="189"/>
      <c r="C827" s="188"/>
      <c r="D827" s="188"/>
      <c r="E827" s="188"/>
      <c r="F827" s="188"/>
      <c r="G827" s="188"/>
      <c r="H827" s="190"/>
      <c r="I827" s="190"/>
      <c r="J827" s="190"/>
      <c r="K827" s="189"/>
      <c r="L827" s="190"/>
      <c r="M827" s="190"/>
      <c r="N827" s="190"/>
      <c r="O827" s="190"/>
      <c r="P827" s="188"/>
      <c r="Q827" s="190"/>
      <c r="R827" s="188"/>
      <c r="S827" s="188"/>
      <c r="T827" s="191"/>
      <c r="U827" s="191"/>
      <c r="V827" s="191"/>
      <c r="W827" s="189"/>
      <c r="X827" s="191"/>
      <c r="Y827" s="191"/>
      <c r="Z827" s="191"/>
      <c r="AA827" s="189"/>
      <c r="AB827" s="191"/>
      <c r="AC827" s="191"/>
      <c r="AD827" s="191"/>
      <c r="AE827" s="191"/>
      <c r="AF827" s="191"/>
      <c r="AG827" s="191"/>
      <c r="AH827" s="188"/>
      <c r="AI827" s="191"/>
      <c r="AJ827" s="188"/>
      <c r="AK827" s="188"/>
      <c r="AL827" s="188"/>
      <c r="AM827" s="188"/>
      <c r="AN827" s="188"/>
      <c r="AO827" s="189"/>
      <c r="AP827" s="188"/>
      <c r="AQ827" s="188"/>
      <c r="AR827" s="188"/>
      <c r="AS827" s="188"/>
      <c r="AT827" s="188"/>
      <c r="AU827" s="188"/>
      <c r="AV827" s="188"/>
      <c r="AW827" s="188"/>
      <c r="AX827" s="188"/>
      <c r="AY827" s="188"/>
      <c r="AZ827" s="188"/>
      <c r="BA827" s="188"/>
      <c r="BB827" s="188"/>
      <c r="BC827" s="188"/>
      <c r="BD827" s="188"/>
      <c r="BE827" s="188"/>
      <c r="BF827" s="188"/>
    </row>
    <row r="828" spans="1:58">
      <c r="A828" s="188"/>
      <c r="B828" s="189"/>
      <c r="C828" s="188"/>
      <c r="D828" s="188"/>
      <c r="E828" s="188"/>
      <c r="F828" s="188"/>
      <c r="G828" s="188"/>
      <c r="H828" s="190"/>
      <c r="I828" s="190"/>
      <c r="J828" s="190"/>
      <c r="K828" s="189"/>
      <c r="L828" s="190"/>
      <c r="M828" s="190"/>
      <c r="N828" s="190"/>
      <c r="O828" s="190"/>
      <c r="P828" s="188"/>
      <c r="Q828" s="190"/>
      <c r="R828" s="188"/>
      <c r="S828" s="188"/>
      <c r="T828" s="191"/>
      <c r="U828" s="191"/>
      <c r="V828" s="191"/>
      <c r="W828" s="189"/>
      <c r="X828" s="191"/>
      <c r="Y828" s="191"/>
      <c r="Z828" s="191"/>
      <c r="AA828" s="189"/>
      <c r="AB828" s="191"/>
      <c r="AC828" s="191"/>
      <c r="AD828" s="191"/>
      <c r="AE828" s="191"/>
      <c r="AF828" s="191"/>
      <c r="AG828" s="191"/>
      <c r="AH828" s="188"/>
      <c r="AI828" s="191"/>
      <c r="AJ828" s="188"/>
      <c r="AK828" s="188"/>
      <c r="AL828" s="188"/>
      <c r="AM828" s="188"/>
      <c r="AN828" s="188"/>
      <c r="AO828" s="189"/>
      <c r="AP828" s="188"/>
      <c r="AQ828" s="188"/>
      <c r="AR828" s="188"/>
      <c r="AS828" s="188"/>
      <c r="AT828" s="188"/>
      <c r="AU828" s="188"/>
      <c r="AV828" s="188"/>
      <c r="AW828" s="188"/>
      <c r="AX828" s="188"/>
      <c r="AY828" s="188"/>
      <c r="AZ828" s="188"/>
      <c r="BA828" s="188"/>
      <c r="BB828" s="188"/>
      <c r="BC828" s="188"/>
      <c r="BD828" s="188"/>
      <c r="BE828" s="188"/>
      <c r="BF828" s="188"/>
    </row>
    <row r="829" spans="1:58">
      <c r="A829" s="188"/>
      <c r="B829" s="189"/>
      <c r="C829" s="188"/>
      <c r="D829" s="188"/>
      <c r="E829" s="188"/>
      <c r="F829" s="188"/>
      <c r="G829" s="188"/>
      <c r="H829" s="190"/>
      <c r="I829" s="190"/>
      <c r="J829" s="190"/>
      <c r="K829" s="189"/>
      <c r="L829" s="190"/>
      <c r="M829" s="190"/>
      <c r="N829" s="190"/>
      <c r="O829" s="190"/>
      <c r="P829" s="188"/>
      <c r="Q829" s="190"/>
      <c r="R829" s="188"/>
      <c r="S829" s="188"/>
      <c r="T829" s="191"/>
      <c r="U829" s="191"/>
      <c r="V829" s="191"/>
      <c r="W829" s="189"/>
      <c r="X829" s="191"/>
      <c r="Y829" s="191"/>
      <c r="Z829" s="191"/>
      <c r="AA829" s="189"/>
      <c r="AB829" s="191"/>
      <c r="AC829" s="191"/>
      <c r="AD829" s="191"/>
      <c r="AE829" s="191"/>
      <c r="AF829" s="191"/>
      <c r="AG829" s="191"/>
      <c r="AH829" s="188"/>
      <c r="AI829" s="191"/>
      <c r="AJ829" s="188"/>
      <c r="AK829" s="188"/>
      <c r="AL829" s="188"/>
      <c r="AM829" s="188"/>
      <c r="AN829" s="188"/>
      <c r="AO829" s="189"/>
      <c r="AP829" s="188"/>
      <c r="AQ829" s="188"/>
      <c r="AR829" s="188"/>
      <c r="AS829" s="188"/>
      <c r="AT829" s="188"/>
      <c r="AU829" s="188"/>
      <c r="AV829" s="188"/>
      <c r="AW829" s="188"/>
      <c r="AX829" s="188"/>
      <c r="AY829" s="188"/>
      <c r="AZ829" s="188"/>
      <c r="BA829" s="188"/>
      <c r="BB829" s="188"/>
      <c r="BC829" s="188"/>
      <c r="BD829" s="188"/>
      <c r="BE829" s="188"/>
      <c r="BF829" s="188"/>
    </row>
    <row r="830" spans="1:58">
      <c r="A830" s="188"/>
      <c r="B830" s="189"/>
      <c r="C830" s="188"/>
      <c r="D830" s="188"/>
      <c r="E830" s="188"/>
      <c r="F830" s="188"/>
      <c r="G830" s="188"/>
      <c r="H830" s="190"/>
      <c r="I830" s="190"/>
      <c r="J830" s="190"/>
      <c r="K830" s="189"/>
      <c r="L830" s="190"/>
      <c r="M830" s="190"/>
      <c r="N830" s="190"/>
      <c r="O830" s="190"/>
      <c r="P830" s="188"/>
      <c r="Q830" s="190"/>
      <c r="R830" s="188"/>
      <c r="S830" s="188"/>
      <c r="T830" s="191"/>
      <c r="U830" s="191"/>
      <c r="V830" s="191"/>
      <c r="W830" s="189"/>
      <c r="X830" s="191"/>
      <c r="Y830" s="191"/>
      <c r="Z830" s="191"/>
      <c r="AA830" s="189"/>
      <c r="AB830" s="191"/>
      <c r="AC830" s="191"/>
      <c r="AD830" s="191"/>
      <c r="AE830" s="191"/>
      <c r="AF830" s="191"/>
      <c r="AG830" s="191"/>
      <c r="AH830" s="188"/>
      <c r="AI830" s="191"/>
      <c r="AJ830" s="188"/>
      <c r="AK830" s="188"/>
      <c r="AL830" s="188"/>
      <c r="AM830" s="188"/>
      <c r="AN830" s="188"/>
      <c r="AO830" s="189"/>
      <c r="AP830" s="188"/>
      <c r="AQ830" s="188"/>
      <c r="AR830" s="188"/>
      <c r="AS830" s="188"/>
      <c r="AT830" s="188"/>
      <c r="AU830" s="188"/>
      <c r="AV830" s="188"/>
      <c r="AW830" s="188"/>
      <c r="AX830" s="188"/>
      <c r="AY830" s="188"/>
      <c r="AZ830" s="188"/>
      <c r="BA830" s="188"/>
      <c r="BB830" s="188"/>
      <c r="BC830" s="188"/>
      <c r="BD830" s="188"/>
      <c r="BE830" s="188"/>
      <c r="BF830" s="188"/>
    </row>
    <row r="831" spans="1:58">
      <c r="A831" s="188"/>
      <c r="B831" s="189"/>
      <c r="C831" s="188"/>
      <c r="D831" s="188"/>
      <c r="E831" s="188"/>
      <c r="F831" s="188"/>
      <c r="G831" s="188"/>
      <c r="H831" s="190"/>
      <c r="I831" s="190"/>
      <c r="J831" s="190"/>
      <c r="K831" s="189"/>
      <c r="L831" s="190"/>
      <c r="M831" s="190"/>
      <c r="N831" s="190"/>
      <c r="O831" s="190"/>
      <c r="P831" s="188"/>
      <c r="Q831" s="190"/>
      <c r="R831" s="188"/>
      <c r="S831" s="188"/>
      <c r="T831" s="191"/>
      <c r="U831" s="191"/>
      <c r="V831" s="191"/>
      <c r="W831" s="189"/>
      <c r="X831" s="191"/>
      <c r="Y831" s="191"/>
      <c r="Z831" s="191"/>
      <c r="AA831" s="189"/>
      <c r="AB831" s="191"/>
      <c r="AC831" s="191"/>
      <c r="AD831" s="191"/>
      <c r="AE831" s="191"/>
      <c r="AF831" s="191"/>
      <c r="AG831" s="191"/>
      <c r="AH831" s="188"/>
      <c r="AI831" s="191"/>
      <c r="AJ831" s="188"/>
      <c r="AK831" s="188"/>
      <c r="AL831" s="188"/>
      <c r="AM831" s="188"/>
      <c r="AN831" s="188"/>
      <c r="AO831" s="189"/>
      <c r="AP831" s="188"/>
      <c r="AQ831" s="188"/>
      <c r="AR831" s="188"/>
      <c r="AS831" s="188"/>
      <c r="AT831" s="188"/>
      <c r="AU831" s="188"/>
      <c r="AV831" s="188"/>
      <c r="AW831" s="188"/>
      <c r="AX831" s="188"/>
      <c r="AY831" s="188"/>
      <c r="AZ831" s="188"/>
      <c r="BA831" s="188"/>
      <c r="BB831" s="188"/>
      <c r="BC831" s="188"/>
      <c r="BD831" s="188"/>
      <c r="BE831" s="188"/>
      <c r="BF831" s="188"/>
    </row>
    <row r="832" spans="1:58">
      <c r="A832" s="188"/>
      <c r="B832" s="189"/>
      <c r="C832" s="188"/>
      <c r="D832" s="188"/>
      <c r="E832" s="188"/>
      <c r="F832" s="188"/>
      <c r="G832" s="188"/>
      <c r="H832" s="190"/>
      <c r="I832" s="190"/>
      <c r="J832" s="190"/>
      <c r="K832" s="189"/>
      <c r="L832" s="190"/>
      <c r="M832" s="190"/>
      <c r="N832" s="190"/>
      <c r="O832" s="190"/>
      <c r="P832" s="188"/>
      <c r="Q832" s="190"/>
      <c r="R832" s="188"/>
      <c r="S832" s="188"/>
      <c r="T832" s="191"/>
      <c r="U832" s="191"/>
      <c r="V832" s="191"/>
      <c r="W832" s="189"/>
      <c r="X832" s="191"/>
      <c r="Y832" s="191"/>
      <c r="Z832" s="191"/>
      <c r="AA832" s="189"/>
      <c r="AB832" s="191"/>
      <c r="AC832" s="191"/>
      <c r="AD832" s="191"/>
      <c r="AE832" s="191"/>
      <c r="AF832" s="191"/>
      <c r="AG832" s="191"/>
      <c r="AH832" s="188"/>
      <c r="AI832" s="191"/>
      <c r="AJ832" s="188"/>
      <c r="AK832" s="188"/>
      <c r="AL832" s="188"/>
      <c r="AM832" s="188"/>
      <c r="AN832" s="188"/>
      <c r="AO832" s="189"/>
      <c r="AP832" s="188"/>
      <c r="AQ832" s="188"/>
      <c r="AR832" s="188"/>
      <c r="AS832" s="188"/>
      <c r="AT832" s="188"/>
      <c r="AU832" s="188"/>
      <c r="AV832" s="188"/>
      <c r="AW832" s="188"/>
      <c r="AX832" s="188"/>
      <c r="AY832" s="188"/>
      <c r="AZ832" s="188"/>
      <c r="BA832" s="188"/>
      <c r="BB832" s="188"/>
      <c r="BC832" s="188"/>
      <c r="BD832" s="188"/>
      <c r="BE832" s="188"/>
      <c r="BF832" s="188"/>
    </row>
    <row r="833" spans="1:58">
      <c r="A833" s="188"/>
      <c r="B833" s="189"/>
      <c r="C833" s="188"/>
      <c r="D833" s="188"/>
      <c r="E833" s="188"/>
      <c r="F833" s="188"/>
      <c r="G833" s="188"/>
      <c r="H833" s="190"/>
      <c r="I833" s="190"/>
      <c r="J833" s="190"/>
      <c r="K833" s="189"/>
      <c r="L833" s="190"/>
      <c r="M833" s="190"/>
      <c r="N833" s="190"/>
      <c r="O833" s="190"/>
      <c r="P833" s="188"/>
      <c r="Q833" s="190"/>
      <c r="R833" s="188"/>
      <c r="S833" s="188"/>
      <c r="T833" s="191"/>
      <c r="U833" s="191"/>
      <c r="V833" s="191"/>
      <c r="W833" s="189"/>
      <c r="X833" s="191"/>
      <c r="Y833" s="191"/>
      <c r="Z833" s="191"/>
      <c r="AA833" s="189"/>
      <c r="AB833" s="191"/>
      <c r="AC833" s="191"/>
      <c r="AD833" s="191"/>
      <c r="AE833" s="191"/>
      <c r="AF833" s="191"/>
      <c r="AG833" s="191"/>
      <c r="AH833" s="188"/>
      <c r="AI833" s="191"/>
      <c r="AJ833" s="188"/>
      <c r="AK833" s="188"/>
      <c r="AL833" s="188"/>
      <c r="AM833" s="188"/>
      <c r="AN833" s="188"/>
      <c r="AO833" s="189"/>
      <c r="AP833" s="188"/>
      <c r="AQ833" s="188"/>
      <c r="AR833" s="188"/>
      <c r="AS833" s="188"/>
      <c r="AT833" s="188"/>
      <c r="AU833" s="188"/>
      <c r="AV833" s="188"/>
      <c r="AW833" s="188"/>
      <c r="AX833" s="188"/>
      <c r="AY833" s="188"/>
      <c r="AZ833" s="188"/>
      <c r="BA833" s="188"/>
      <c r="BB833" s="188"/>
      <c r="BC833" s="188"/>
      <c r="BD833" s="188"/>
      <c r="BE833" s="188"/>
      <c r="BF833" s="188"/>
    </row>
    <row r="834" spans="1:58">
      <c r="A834" s="188"/>
      <c r="B834" s="189"/>
      <c r="C834" s="188"/>
      <c r="D834" s="188"/>
      <c r="E834" s="188"/>
      <c r="F834" s="188"/>
      <c r="G834" s="188"/>
      <c r="H834" s="190"/>
      <c r="I834" s="190"/>
      <c r="J834" s="190"/>
      <c r="K834" s="189"/>
      <c r="L834" s="190"/>
      <c r="M834" s="190"/>
      <c r="N834" s="190"/>
      <c r="O834" s="190"/>
      <c r="P834" s="188"/>
      <c r="Q834" s="190"/>
      <c r="R834" s="188"/>
      <c r="S834" s="188"/>
      <c r="T834" s="191"/>
      <c r="U834" s="191"/>
      <c r="V834" s="191"/>
      <c r="W834" s="189"/>
      <c r="X834" s="191"/>
      <c r="Y834" s="191"/>
      <c r="Z834" s="191"/>
      <c r="AA834" s="189"/>
      <c r="AB834" s="191"/>
      <c r="AC834" s="191"/>
      <c r="AD834" s="191"/>
      <c r="AE834" s="191"/>
      <c r="AF834" s="191"/>
      <c r="AG834" s="191"/>
      <c r="AH834" s="188"/>
      <c r="AI834" s="191"/>
      <c r="AJ834" s="188"/>
      <c r="AK834" s="188"/>
      <c r="AL834" s="188"/>
      <c r="AM834" s="188"/>
      <c r="AN834" s="188"/>
      <c r="AO834" s="189"/>
      <c r="AP834" s="188"/>
      <c r="AQ834" s="188"/>
      <c r="AR834" s="188"/>
      <c r="AS834" s="188"/>
      <c r="AT834" s="188"/>
      <c r="AU834" s="188"/>
      <c r="AV834" s="188"/>
      <c r="AW834" s="188"/>
      <c r="AX834" s="188"/>
      <c r="AY834" s="188"/>
      <c r="AZ834" s="188"/>
      <c r="BA834" s="188"/>
      <c r="BB834" s="188"/>
      <c r="BC834" s="188"/>
      <c r="BD834" s="188"/>
      <c r="BE834" s="188"/>
      <c r="BF834" s="188"/>
    </row>
    <row r="835" spans="1:58">
      <c r="A835" s="188"/>
      <c r="B835" s="189"/>
      <c r="C835" s="188"/>
      <c r="D835" s="188"/>
      <c r="E835" s="188"/>
      <c r="F835" s="188"/>
      <c r="G835" s="188"/>
      <c r="H835" s="190"/>
      <c r="I835" s="190"/>
      <c r="J835" s="190"/>
      <c r="K835" s="189"/>
      <c r="L835" s="190"/>
      <c r="M835" s="190"/>
      <c r="N835" s="190"/>
      <c r="O835" s="190"/>
      <c r="P835" s="188"/>
      <c r="Q835" s="190"/>
      <c r="R835" s="188"/>
      <c r="S835" s="188"/>
      <c r="T835" s="191"/>
      <c r="U835" s="191"/>
      <c r="V835" s="191"/>
      <c r="W835" s="189"/>
      <c r="X835" s="191"/>
      <c r="Y835" s="191"/>
      <c r="Z835" s="191"/>
      <c r="AA835" s="189"/>
      <c r="AB835" s="191"/>
      <c r="AC835" s="191"/>
      <c r="AD835" s="191"/>
      <c r="AE835" s="191"/>
      <c r="AF835" s="191"/>
      <c r="AG835" s="191"/>
      <c r="AH835" s="188"/>
      <c r="AI835" s="191"/>
      <c r="AJ835" s="188"/>
      <c r="AK835" s="188"/>
      <c r="AL835" s="188"/>
      <c r="AM835" s="188"/>
      <c r="AN835" s="188"/>
      <c r="AO835" s="189"/>
      <c r="AP835" s="188"/>
      <c r="AQ835" s="188"/>
      <c r="AR835" s="188"/>
      <c r="AS835" s="188"/>
      <c r="AT835" s="188"/>
      <c r="AU835" s="188"/>
      <c r="AV835" s="188"/>
      <c r="AW835" s="188"/>
      <c r="AX835" s="188"/>
      <c r="AY835" s="188"/>
      <c r="AZ835" s="188"/>
      <c r="BA835" s="188"/>
      <c r="BB835" s="188"/>
      <c r="BC835" s="188"/>
      <c r="BD835" s="188"/>
      <c r="BE835" s="188"/>
      <c r="BF835" s="188"/>
    </row>
    <row r="836" spans="1:58">
      <c r="A836" s="188"/>
      <c r="B836" s="189"/>
      <c r="C836" s="188"/>
      <c r="D836" s="188"/>
      <c r="E836" s="188"/>
      <c r="F836" s="188"/>
      <c r="G836" s="188"/>
      <c r="H836" s="190"/>
      <c r="I836" s="190"/>
      <c r="J836" s="190"/>
      <c r="K836" s="189"/>
      <c r="L836" s="190"/>
      <c r="M836" s="190"/>
      <c r="N836" s="190"/>
      <c r="O836" s="190"/>
      <c r="P836" s="188"/>
      <c r="Q836" s="190"/>
      <c r="R836" s="188"/>
      <c r="S836" s="188"/>
      <c r="T836" s="191"/>
      <c r="U836" s="191"/>
      <c r="V836" s="191"/>
      <c r="W836" s="189"/>
      <c r="X836" s="191"/>
      <c r="Y836" s="191"/>
      <c r="Z836" s="191"/>
      <c r="AA836" s="189"/>
      <c r="AB836" s="191"/>
      <c r="AC836" s="191"/>
      <c r="AD836" s="191"/>
      <c r="AE836" s="191"/>
      <c r="AF836" s="191"/>
      <c r="AG836" s="191"/>
      <c r="AH836" s="188"/>
      <c r="AI836" s="191"/>
      <c r="AJ836" s="188"/>
      <c r="AK836" s="188"/>
      <c r="AL836" s="188"/>
      <c r="AM836" s="188"/>
      <c r="AN836" s="188"/>
      <c r="AO836" s="189"/>
      <c r="AP836" s="188"/>
      <c r="AQ836" s="188"/>
      <c r="AR836" s="188"/>
      <c r="AS836" s="188"/>
      <c r="AT836" s="188"/>
      <c r="AU836" s="188"/>
      <c r="AV836" s="188"/>
      <c r="AW836" s="188"/>
      <c r="AX836" s="188"/>
      <c r="AY836" s="188"/>
      <c r="AZ836" s="188"/>
      <c r="BA836" s="188"/>
      <c r="BB836" s="188"/>
      <c r="BC836" s="188"/>
      <c r="BD836" s="188"/>
      <c r="BE836" s="188"/>
      <c r="BF836" s="188"/>
    </row>
    <row r="837" spans="1:58">
      <c r="A837" s="188"/>
      <c r="B837" s="189"/>
      <c r="C837" s="188"/>
      <c r="D837" s="188"/>
      <c r="E837" s="188"/>
      <c r="F837" s="188"/>
      <c r="G837" s="188"/>
      <c r="H837" s="190"/>
      <c r="I837" s="190"/>
      <c r="J837" s="190"/>
      <c r="K837" s="189"/>
      <c r="L837" s="190"/>
      <c r="M837" s="190"/>
      <c r="N837" s="190"/>
      <c r="O837" s="190"/>
      <c r="P837" s="188"/>
      <c r="Q837" s="190"/>
      <c r="R837" s="188"/>
      <c r="S837" s="188"/>
      <c r="T837" s="191"/>
      <c r="U837" s="191"/>
      <c r="V837" s="191"/>
      <c r="W837" s="189"/>
      <c r="X837" s="191"/>
      <c r="Y837" s="191"/>
      <c r="Z837" s="191"/>
      <c r="AA837" s="189"/>
      <c r="AB837" s="191"/>
      <c r="AC837" s="191"/>
      <c r="AD837" s="191"/>
      <c r="AE837" s="191"/>
      <c r="AF837" s="191"/>
      <c r="AG837" s="191"/>
      <c r="AH837" s="188"/>
      <c r="AI837" s="191"/>
      <c r="AJ837" s="188"/>
      <c r="AK837" s="188"/>
      <c r="AL837" s="188"/>
      <c r="AM837" s="188"/>
      <c r="AN837" s="188"/>
      <c r="AO837" s="189"/>
      <c r="AP837" s="188"/>
      <c r="AQ837" s="188"/>
      <c r="AR837" s="188"/>
      <c r="AS837" s="188"/>
      <c r="AT837" s="188"/>
      <c r="AU837" s="188"/>
      <c r="AV837" s="188"/>
      <c r="AW837" s="188"/>
      <c r="AX837" s="188"/>
      <c r="AY837" s="188"/>
      <c r="AZ837" s="188"/>
      <c r="BA837" s="188"/>
      <c r="BB837" s="188"/>
      <c r="BC837" s="188"/>
      <c r="BD837" s="188"/>
      <c r="BE837" s="188"/>
      <c r="BF837" s="188"/>
    </row>
    <row r="838" spans="1:58">
      <c r="A838" s="188"/>
      <c r="B838" s="189"/>
      <c r="C838" s="188"/>
      <c r="D838" s="188"/>
      <c r="E838" s="188"/>
      <c r="F838" s="188"/>
      <c r="G838" s="188"/>
      <c r="H838" s="190"/>
      <c r="I838" s="190"/>
      <c r="J838" s="190"/>
      <c r="K838" s="189"/>
      <c r="L838" s="190"/>
      <c r="M838" s="190"/>
      <c r="N838" s="190"/>
      <c r="O838" s="190"/>
      <c r="P838" s="188"/>
      <c r="Q838" s="190"/>
      <c r="R838" s="188"/>
      <c r="S838" s="188"/>
      <c r="T838" s="191"/>
      <c r="U838" s="191"/>
      <c r="V838" s="191"/>
      <c r="W838" s="189"/>
      <c r="X838" s="191"/>
      <c r="Y838" s="191"/>
      <c r="Z838" s="191"/>
      <c r="AA838" s="189"/>
      <c r="AB838" s="191"/>
      <c r="AC838" s="191"/>
      <c r="AD838" s="191"/>
      <c r="AE838" s="191"/>
      <c r="AF838" s="191"/>
      <c r="AG838" s="191"/>
      <c r="AH838" s="188"/>
      <c r="AI838" s="191"/>
      <c r="AJ838" s="188"/>
      <c r="AK838" s="188"/>
      <c r="AL838" s="188"/>
      <c r="AM838" s="188"/>
      <c r="AN838" s="188"/>
      <c r="AO838" s="189"/>
      <c r="AP838" s="188"/>
      <c r="AQ838" s="188"/>
      <c r="AR838" s="188"/>
      <c r="AS838" s="188"/>
      <c r="AT838" s="188"/>
      <c r="AU838" s="188"/>
      <c r="AV838" s="188"/>
      <c r="AW838" s="188"/>
      <c r="AX838" s="188"/>
      <c r="AY838" s="188"/>
      <c r="AZ838" s="188"/>
      <c r="BA838" s="188"/>
      <c r="BB838" s="188"/>
      <c r="BC838" s="188"/>
      <c r="BD838" s="188"/>
      <c r="BE838" s="188"/>
      <c r="BF838" s="188"/>
    </row>
    <row r="839" spans="1:58">
      <c r="A839" s="188"/>
      <c r="B839" s="189"/>
      <c r="C839" s="188"/>
      <c r="D839" s="188"/>
      <c r="E839" s="188"/>
      <c r="F839" s="188"/>
      <c r="G839" s="188"/>
      <c r="H839" s="190"/>
      <c r="I839" s="190"/>
      <c r="J839" s="190"/>
      <c r="K839" s="189"/>
      <c r="L839" s="190"/>
      <c r="M839" s="190"/>
      <c r="N839" s="190"/>
      <c r="O839" s="190"/>
      <c r="P839" s="188"/>
      <c r="Q839" s="190"/>
      <c r="R839" s="188"/>
      <c r="S839" s="188"/>
      <c r="T839" s="191"/>
      <c r="U839" s="191"/>
      <c r="V839" s="191"/>
      <c r="W839" s="189"/>
      <c r="X839" s="191"/>
      <c r="Y839" s="191"/>
      <c r="Z839" s="191"/>
      <c r="AA839" s="189"/>
      <c r="AB839" s="191"/>
      <c r="AC839" s="191"/>
      <c r="AD839" s="191"/>
      <c r="AE839" s="191"/>
      <c r="AF839" s="191"/>
      <c r="AG839" s="191"/>
      <c r="AH839" s="188"/>
      <c r="AI839" s="191"/>
      <c r="AJ839" s="188"/>
      <c r="AK839" s="188"/>
      <c r="AL839" s="188"/>
      <c r="AM839" s="188"/>
      <c r="AN839" s="188"/>
      <c r="AO839" s="189"/>
      <c r="AP839" s="188"/>
      <c r="AQ839" s="188"/>
      <c r="AR839" s="188"/>
      <c r="AS839" s="188"/>
      <c r="AT839" s="188"/>
      <c r="AU839" s="188"/>
      <c r="AV839" s="188"/>
      <c r="AW839" s="188"/>
      <c r="AX839" s="188"/>
      <c r="AY839" s="188"/>
      <c r="AZ839" s="188"/>
      <c r="BA839" s="188"/>
      <c r="BB839" s="188"/>
      <c r="BC839" s="188"/>
      <c r="BD839" s="188"/>
      <c r="BE839" s="188"/>
      <c r="BF839" s="188"/>
    </row>
    <row r="840" spans="1:58">
      <c r="A840" s="188"/>
      <c r="B840" s="189"/>
      <c r="C840" s="188"/>
      <c r="D840" s="188"/>
      <c r="E840" s="188"/>
      <c r="F840" s="188"/>
      <c r="G840" s="188"/>
      <c r="H840" s="190"/>
      <c r="I840" s="190"/>
      <c r="J840" s="190"/>
      <c r="K840" s="189"/>
      <c r="L840" s="190"/>
      <c r="M840" s="190"/>
      <c r="N840" s="190"/>
      <c r="O840" s="190"/>
      <c r="P840" s="188"/>
      <c r="Q840" s="190"/>
      <c r="R840" s="188"/>
      <c r="S840" s="188"/>
      <c r="T840" s="191"/>
      <c r="U840" s="191"/>
      <c r="V840" s="191"/>
      <c r="W840" s="189"/>
      <c r="X840" s="191"/>
      <c r="Y840" s="191"/>
      <c r="Z840" s="191"/>
      <c r="AA840" s="189"/>
      <c r="AB840" s="191"/>
      <c r="AC840" s="191"/>
      <c r="AD840" s="191"/>
      <c r="AE840" s="191"/>
      <c r="AF840" s="191"/>
      <c r="AG840" s="191"/>
      <c r="AH840" s="188"/>
      <c r="AI840" s="191"/>
      <c r="AJ840" s="188"/>
      <c r="AK840" s="188"/>
      <c r="AL840" s="188"/>
      <c r="AM840" s="188"/>
      <c r="AN840" s="188"/>
      <c r="AO840" s="189"/>
      <c r="AP840" s="188"/>
      <c r="AQ840" s="188"/>
      <c r="AR840" s="188"/>
      <c r="AS840" s="188"/>
      <c r="AT840" s="188"/>
      <c r="AU840" s="188"/>
      <c r="AV840" s="188"/>
      <c r="AW840" s="188"/>
      <c r="AX840" s="188"/>
      <c r="AY840" s="188"/>
      <c r="AZ840" s="188"/>
      <c r="BA840" s="188"/>
      <c r="BB840" s="188"/>
      <c r="BC840" s="188"/>
      <c r="BD840" s="188"/>
      <c r="BE840" s="188"/>
      <c r="BF840" s="188"/>
    </row>
    <row r="841" spans="1:58">
      <c r="A841" s="188"/>
      <c r="B841" s="189"/>
      <c r="C841" s="188"/>
      <c r="D841" s="188"/>
      <c r="E841" s="188"/>
      <c r="F841" s="188"/>
      <c r="G841" s="188"/>
      <c r="H841" s="190"/>
      <c r="I841" s="190"/>
      <c r="J841" s="190"/>
      <c r="K841" s="189"/>
      <c r="L841" s="190"/>
      <c r="M841" s="190"/>
      <c r="N841" s="190"/>
      <c r="O841" s="190"/>
      <c r="P841" s="188"/>
      <c r="Q841" s="190"/>
      <c r="R841" s="188"/>
      <c r="S841" s="188"/>
      <c r="T841" s="191"/>
      <c r="U841" s="191"/>
      <c r="V841" s="191"/>
      <c r="W841" s="189"/>
      <c r="X841" s="191"/>
      <c r="Y841" s="191"/>
      <c r="Z841" s="191"/>
      <c r="AA841" s="189"/>
      <c r="AB841" s="191"/>
      <c r="AC841" s="191"/>
      <c r="AD841" s="191"/>
      <c r="AE841" s="191"/>
      <c r="AF841" s="191"/>
      <c r="AG841" s="191"/>
      <c r="AH841" s="188"/>
      <c r="AI841" s="191"/>
      <c r="AJ841" s="188"/>
      <c r="AK841" s="188"/>
      <c r="AL841" s="188"/>
      <c r="AM841" s="188"/>
      <c r="AN841" s="188"/>
      <c r="AO841" s="189"/>
      <c r="AP841" s="188"/>
      <c r="AQ841" s="188"/>
      <c r="AR841" s="188"/>
      <c r="AS841" s="188"/>
      <c r="AT841" s="188"/>
      <c r="AU841" s="188"/>
      <c r="AV841" s="188"/>
      <c r="AW841" s="188"/>
      <c r="AX841" s="188"/>
      <c r="AY841" s="188"/>
      <c r="AZ841" s="188"/>
      <c r="BA841" s="188"/>
      <c r="BB841" s="188"/>
      <c r="BC841" s="188"/>
      <c r="BD841" s="188"/>
      <c r="BE841" s="188"/>
      <c r="BF841" s="188"/>
    </row>
    <row r="842" spans="1:58">
      <c r="A842" s="188"/>
      <c r="B842" s="189"/>
      <c r="C842" s="188"/>
      <c r="D842" s="188"/>
      <c r="E842" s="188"/>
      <c r="F842" s="188"/>
      <c r="G842" s="188"/>
      <c r="H842" s="190"/>
      <c r="I842" s="190"/>
      <c r="J842" s="190"/>
      <c r="K842" s="189"/>
      <c r="L842" s="190"/>
      <c r="M842" s="190"/>
      <c r="N842" s="190"/>
      <c r="O842" s="190"/>
      <c r="P842" s="188"/>
      <c r="Q842" s="190"/>
      <c r="R842" s="188"/>
      <c r="S842" s="188"/>
      <c r="T842" s="191"/>
      <c r="U842" s="191"/>
      <c r="V842" s="191"/>
      <c r="W842" s="189"/>
      <c r="X842" s="191"/>
      <c r="Y842" s="191"/>
      <c r="Z842" s="191"/>
      <c r="AA842" s="189"/>
      <c r="AB842" s="191"/>
      <c r="AC842" s="191"/>
      <c r="AD842" s="191"/>
      <c r="AE842" s="191"/>
      <c r="AF842" s="191"/>
      <c r="AG842" s="191"/>
      <c r="AH842" s="188"/>
      <c r="AI842" s="191"/>
      <c r="AJ842" s="188"/>
      <c r="AK842" s="188"/>
      <c r="AL842" s="188"/>
      <c r="AM842" s="188"/>
      <c r="AN842" s="188"/>
      <c r="AO842" s="189"/>
      <c r="AP842" s="188"/>
      <c r="AQ842" s="188"/>
      <c r="AR842" s="188"/>
      <c r="AS842" s="188"/>
      <c r="AT842" s="188"/>
      <c r="AU842" s="188"/>
      <c r="AV842" s="188"/>
      <c r="AW842" s="188"/>
      <c r="AX842" s="188"/>
      <c r="AY842" s="188"/>
      <c r="AZ842" s="188"/>
      <c r="BA842" s="188"/>
      <c r="BB842" s="188"/>
      <c r="BC842" s="188"/>
      <c r="BD842" s="188"/>
      <c r="BE842" s="188"/>
      <c r="BF842" s="188"/>
    </row>
    <row r="843" spans="1:58">
      <c r="A843" s="188"/>
      <c r="B843" s="189"/>
      <c r="C843" s="188"/>
      <c r="D843" s="188"/>
      <c r="E843" s="188"/>
      <c r="F843" s="188"/>
      <c r="G843" s="188"/>
      <c r="H843" s="190"/>
      <c r="I843" s="190"/>
      <c r="J843" s="190"/>
      <c r="K843" s="189"/>
      <c r="L843" s="190"/>
      <c r="M843" s="190"/>
      <c r="N843" s="190"/>
      <c r="O843" s="190"/>
      <c r="P843" s="188"/>
      <c r="Q843" s="190"/>
      <c r="R843" s="188"/>
      <c r="S843" s="188"/>
      <c r="T843" s="191"/>
      <c r="U843" s="191"/>
      <c r="V843" s="191"/>
      <c r="W843" s="189"/>
      <c r="X843" s="191"/>
      <c r="Y843" s="191"/>
      <c r="Z843" s="191"/>
      <c r="AA843" s="189"/>
      <c r="AB843" s="191"/>
      <c r="AC843" s="191"/>
      <c r="AD843" s="191"/>
      <c r="AE843" s="191"/>
      <c r="AF843" s="191"/>
      <c r="AG843" s="191"/>
      <c r="AH843" s="188"/>
      <c r="AI843" s="191"/>
      <c r="AJ843" s="188"/>
      <c r="AK843" s="188"/>
      <c r="AL843" s="188"/>
      <c r="AM843" s="188"/>
      <c r="AN843" s="188"/>
      <c r="AO843" s="189"/>
      <c r="AP843" s="188"/>
      <c r="AQ843" s="188"/>
      <c r="AR843" s="188"/>
      <c r="AS843" s="188"/>
      <c r="AT843" s="188"/>
      <c r="AU843" s="188"/>
      <c r="AV843" s="188"/>
      <c r="AW843" s="188"/>
      <c r="AX843" s="188"/>
      <c r="AY843" s="188"/>
      <c r="AZ843" s="188"/>
      <c r="BA843" s="188"/>
      <c r="BB843" s="188"/>
      <c r="BC843" s="188"/>
      <c r="BD843" s="188"/>
      <c r="BE843" s="188"/>
      <c r="BF843" s="188"/>
    </row>
    <row r="844" spans="1:58">
      <c r="A844" s="188"/>
      <c r="B844" s="189"/>
      <c r="C844" s="188"/>
      <c r="D844" s="188"/>
      <c r="E844" s="188"/>
      <c r="F844" s="188"/>
      <c r="G844" s="188"/>
      <c r="H844" s="190"/>
      <c r="I844" s="190"/>
      <c r="J844" s="190"/>
      <c r="K844" s="189"/>
      <c r="L844" s="190"/>
      <c r="M844" s="190"/>
      <c r="N844" s="190"/>
      <c r="O844" s="190"/>
      <c r="P844" s="188"/>
      <c r="Q844" s="190"/>
      <c r="R844" s="188"/>
      <c r="S844" s="188"/>
      <c r="T844" s="191"/>
      <c r="U844" s="191"/>
      <c r="V844" s="191"/>
      <c r="W844" s="189"/>
      <c r="X844" s="191"/>
      <c r="Y844" s="191"/>
      <c r="Z844" s="191"/>
      <c r="AA844" s="189"/>
      <c r="AB844" s="191"/>
      <c r="AC844" s="191"/>
      <c r="AD844" s="191"/>
      <c r="AE844" s="191"/>
      <c r="AF844" s="191"/>
      <c r="AG844" s="191"/>
      <c r="AH844" s="188"/>
      <c r="AI844" s="191"/>
      <c r="AJ844" s="188"/>
      <c r="AK844" s="188"/>
      <c r="AL844" s="188"/>
      <c r="AM844" s="188"/>
      <c r="AN844" s="188"/>
      <c r="AO844" s="189"/>
      <c r="AP844" s="188"/>
      <c r="AQ844" s="188"/>
      <c r="AR844" s="188"/>
      <c r="AS844" s="188"/>
      <c r="AT844" s="188"/>
      <c r="AU844" s="188"/>
      <c r="AV844" s="188"/>
      <c r="AW844" s="188"/>
      <c r="AX844" s="188"/>
      <c r="AY844" s="188"/>
      <c r="AZ844" s="188"/>
      <c r="BA844" s="188"/>
      <c r="BB844" s="188"/>
      <c r="BC844" s="188"/>
      <c r="BD844" s="188"/>
      <c r="BE844" s="188"/>
      <c r="BF844" s="188"/>
    </row>
    <row r="845" spans="1:58">
      <c r="A845" s="188"/>
      <c r="B845" s="189"/>
      <c r="C845" s="188"/>
      <c r="D845" s="188"/>
      <c r="E845" s="188"/>
      <c r="F845" s="188"/>
      <c r="G845" s="188"/>
      <c r="H845" s="190"/>
      <c r="I845" s="190"/>
      <c r="J845" s="190"/>
      <c r="K845" s="189"/>
      <c r="L845" s="190"/>
      <c r="M845" s="190"/>
      <c r="N845" s="190"/>
      <c r="O845" s="190"/>
      <c r="P845" s="188"/>
      <c r="Q845" s="190"/>
      <c r="R845" s="188"/>
      <c r="S845" s="188"/>
      <c r="T845" s="191"/>
      <c r="U845" s="191"/>
      <c r="V845" s="191"/>
      <c r="W845" s="189"/>
      <c r="X845" s="191"/>
      <c r="Y845" s="191"/>
      <c r="Z845" s="191"/>
      <c r="AA845" s="189"/>
      <c r="AB845" s="191"/>
      <c r="AC845" s="191"/>
      <c r="AD845" s="191"/>
      <c r="AE845" s="191"/>
      <c r="AF845" s="191"/>
      <c r="AG845" s="191"/>
      <c r="AH845" s="188"/>
      <c r="AI845" s="191"/>
      <c r="AJ845" s="188"/>
      <c r="AK845" s="188"/>
      <c r="AL845" s="188"/>
      <c r="AM845" s="188"/>
      <c r="AN845" s="188"/>
      <c r="AO845" s="189"/>
      <c r="AP845" s="188"/>
      <c r="AQ845" s="188"/>
      <c r="AR845" s="188"/>
      <c r="AS845" s="188"/>
      <c r="AT845" s="188"/>
      <c r="AU845" s="188"/>
      <c r="AV845" s="188"/>
      <c r="AW845" s="188"/>
      <c r="AX845" s="188"/>
      <c r="AY845" s="188"/>
      <c r="AZ845" s="188"/>
      <c r="BA845" s="188"/>
      <c r="BB845" s="188"/>
      <c r="BC845" s="188"/>
      <c r="BD845" s="188"/>
      <c r="BE845" s="188"/>
      <c r="BF845" s="188"/>
    </row>
    <row r="846" spans="1:58">
      <c r="A846" s="188"/>
      <c r="B846" s="189"/>
      <c r="C846" s="188"/>
      <c r="D846" s="188"/>
      <c r="E846" s="188"/>
      <c r="F846" s="188"/>
      <c r="G846" s="188"/>
      <c r="H846" s="190"/>
      <c r="I846" s="190"/>
      <c r="J846" s="190"/>
      <c r="K846" s="189"/>
      <c r="L846" s="190"/>
      <c r="M846" s="190"/>
      <c r="N846" s="190"/>
      <c r="O846" s="190"/>
      <c r="P846" s="188"/>
      <c r="Q846" s="190"/>
      <c r="R846" s="188"/>
      <c r="S846" s="188"/>
      <c r="T846" s="191"/>
      <c r="U846" s="191"/>
      <c r="V846" s="191"/>
      <c r="W846" s="189"/>
      <c r="X846" s="191"/>
      <c r="Y846" s="191"/>
      <c r="Z846" s="191"/>
      <c r="AA846" s="189"/>
      <c r="AB846" s="191"/>
      <c r="AC846" s="191"/>
      <c r="AD846" s="191"/>
      <c r="AE846" s="191"/>
      <c r="AF846" s="191"/>
      <c r="AG846" s="191"/>
      <c r="AH846" s="188"/>
      <c r="AI846" s="191"/>
      <c r="AJ846" s="188"/>
      <c r="AK846" s="188"/>
      <c r="AL846" s="188"/>
      <c r="AM846" s="188"/>
      <c r="AN846" s="188"/>
      <c r="AO846" s="189"/>
      <c r="AP846" s="188"/>
      <c r="AQ846" s="188"/>
      <c r="AR846" s="188"/>
      <c r="AS846" s="188"/>
      <c r="AT846" s="188"/>
      <c r="AU846" s="188"/>
      <c r="AV846" s="188"/>
      <c r="AW846" s="188"/>
      <c r="AX846" s="188"/>
      <c r="AY846" s="188"/>
      <c r="AZ846" s="188"/>
      <c r="BA846" s="188"/>
      <c r="BB846" s="188"/>
      <c r="BC846" s="188"/>
      <c r="BD846" s="188"/>
      <c r="BE846" s="188"/>
      <c r="BF846" s="188"/>
    </row>
    <row r="847" spans="1:58">
      <c r="A847" s="188"/>
      <c r="B847" s="189"/>
      <c r="C847" s="188"/>
      <c r="D847" s="188"/>
      <c r="E847" s="188"/>
      <c r="F847" s="188"/>
      <c r="G847" s="188"/>
      <c r="H847" s="190"/>
      <c r="I847" s="190"/>
      <c r="J847" s="190"/>
      <c r="K847" s="189"/>
      <c r="L847" s="190"/>
      <c r="M847" s="190"/>
      <c r="N847" s="190"/>
      <c r="O847" s="190"/>
      <c r="P847" s="188"/>
      <c r="Q847" s="190"/>
      <c r="R847" s="188"/>
      <c r="S847" s="188"/>
      <c r="T847" s="191"/>
      <c r="U847" s="191"/>
      <c r="V847" s="191"/>
      <c r="W847" s="189"/>
      <c r="X847" s="191"/>
      <c r="Y847" s="191"/>
      <c r="Z847" s="191"/>
      <c r="AA847" s="189"/>
      <c r="AB847" s="191"/>
      <c r="AC847" s="191"/>
      <c r="AD847" s="191"/>
      <c r="AE847" s="191"/>
      <c r="AF847" s="191"/>
      <c r="AG847" s="191"/>
      <c r="AH847" s="188"/>
      <c r="AI847" s="191"/>
      <c r="AJ847" s="188"/>
      <c r="AK847" s="188"/>
      <c r="AL847" s="188"/>
      <c r="AM847" s="188"/>
      <c r="AN847" s="188"/>
      <c r="AO847" s="189"/>
      <c r="AP847" s="188"/>
      <c r="AQ847" s="188"/>
      <c r="AR847" s="188"/>
      <c r="AS847" s="188"/>
      <c r="AT847" s="188"/>
      <c r="AU847" s="188"/>
      <c r="AV847" s="188"/>
      <c r="AW847" s="188"/>
      <c r="AX847" s="188"/>
      <c r="AY847" s="188"/>
      <c r="AZ847" s="188"/>
      <c r="BA847" s="188"/>
      <c r="BB847" s="188"/>
      <c r="BC847" s="188"/>
      <c r="BD847" s="188"/>
      <c r="BE847" s="188"/>
      <c r="BF847" s="188"/>
    </row>
    <row r="848" spans="1:58">
      <c r="A848" s="188"/>
      <c r="B848" s="189"/>
      <c r="C848" s="188"/>
      <c r="D848" s="188"/>
      <c r="E848" s="188"/>
      <c r="F848" s="188"/>
      <c r="G848" s="188"/>
      <c r="H848" s="190"/>
      <c r="I848" s="190"/>
      <c r="J848" s="190"/>
      <c r="K848" s="189"/>
      <c r="L848" s="190"/>
      <c r="M848" s="190"/>
      <c r="N848" s="190"/>
      <c r="O848" s="190"/>
      <c r="P848" s="188"/>
      <c r="Q848" s="190"/>
      <c r="R848" s="188"/>
      <c r="S848" s="188"/>
      <c r="T848" s="191"/>
      <c r="U848" s="191"/>
      <c r="V848" s="191"/>
      <c r="W848" s="189"/>
      <c r="X848" s="191"/>
      <c r="Y848" s="191"/>
      <c r="Z848" s="191"/>
      <c r="AA848" s="189"/>
      <c r="AB848" s="191"/>
      <c r="AC848" s="191"/>
      <c r="AD848" s="191"/>
      <c r="AE848" s="191"/>
      <c r="AF848" s="191"/>
      <c r="AG848" s="191"/>
      <c r="AH848" s="188"/>
      <c r="AI848" s="191"/>
      <c r="AJ848" s="188"/>
      <c r="AK848" s="188"/>
      <c r="AL848" s="188"/>
      <c r="AM848" s="188"/>
      <c r="AN848" s="188"/>
      <c r="AO848" s="189"/>
      <c r="AP848" s="188"/>
      <c r="AQ848" s="188"/>
      <c r="AR848" s="188"/>
      <c r="AS848" s="188"/>
      <c r="AT848" s="188"/>
      <c r="AU848" s="188"/>
      <c r="AV848" s="188"/>
      <c r="AW848" s="188"/>
      <c r="AX848" s="188"/>
      <c r="AY848" s="188"/>
      <c r="AZ848" s="188"/>
      <c r="BA848" s="188"/>
      <c r="BB848" s="188"/>
      <c r="BC848" s="188"/>
      <c r="BD848" s="188"/>
      <c r="BE848" s="188"/>
      <c r="BF848" s="188"/>
    </row>
    <row r="849" spans="1:58">
      <c r="A849" s="188"/>
      <c r="B849" s="189"/>
      <c r="C849" s="188"/>
      <c r="D849" s="188"/>
      <c r="E849" s="188"/>
      <c r="F849" s="188"/>
      <c r="G849" s="188"/>
      <c r="H849" s="190"/>
      <c r="I849" s="190"/>
      <c r="J849" s="190"/>
      <c r="K849" s="189"/>
      <c r="L849" s="190"/>
      <c r="M849" s="190"/>
      <c r="N849" s="190"/>
      <c r="O849" s="190"/>
      <c r="P849" s="188"/>
      <c r="Q849" s="190"/>
      <c r="R849" s="188"/>
      <c r="S849" s="188"/>
      <c r="T849" s="191"/>
      <c r="U849" s="191"/>
      <c r="V849" s="191"/>
      <c r="W849" s="189"/>
      <c r="X849" s="191"/>
      <c r="Y849" s="191"/>
      <c r="Z849" s="191"/>
      <c r="AA849" s="189"/>
      <c r="AB849" s="191"/>
      <c r="AC849" s="191"/>
      <c r="AD849" s="191"/>
      <c r="AE849" s="191"/>
      <c r="AF849" s="191"/>
      <c r="AG849" s="191"/>
      <c r="AH849" s="188"/>
      <c r="AI849" s="191"/>
      <c r="AJ849" s="188"/>
      <c r="AK849" s="188"/>
      <c r="AL849" s="188"/>
      <c r="AM849" s="188"/>
      <c r="AN849" s="188"/>
      <c r="AO849" s="189"/>
      <c r="AP849" s="188"/>
      <c r="AQ849" s="188"/>
      <c r="AR849" s="188"/>
      <c r="AS849" s="188"/>
      <c r="AT849" s="188"/>
      <c r="AU849" s="188"/>
      <c r="AV849" s="188"/>
      <c r="AW849" s="188"/>
      <c r="AX849" s="188"/>
      <c r="AY849" s="188"/>
      <c r="AZ849" s="188"/>
      <c r="BA849" s="188"/>
      <c r="BB849" s="188"/>
      <c r="BC849" s="188"/>
      <c r="BD849" s="188"/>
      <c r="BE849" s="188"/>
      <c r="BF849" s="188"/>
    </row>
    <row r="850" spans="1:58">
      <c r="A850" s="188"/>
      <c r="B850" s="189"/>
      <c r="C850" s="188"/>
      <c r="D850" s="188"/>
      <c r="E850" s="188"/>
      <c r="F850" s="188"/>
      <c r="G850" s="188"/>
      <c r="H850" s="190"/>
      <c r="I850" s="190"/>
      <c r="J850" s="190"/>
      <c r="K850" s="189"/>
      <c r="L850" s="190"/>
      <c r="M850" s="190"/>
      <c r="N850" s="190"/>
      <c r="O850" s="190"/>
      <c r="P850" s="188"/>
      <c r="Q850" s="190"/>
      <c r="R850" s="188"/>
      <c r="S850" s="188"/>
      <c r="T850" s="191"/>
      <c r="U850" s="191"/>
      <c r="V850" s="191"/>
      <c r="W850" s="189"/>
      <c r="X850" s="191"/>
      <c r="Y850" s="191"/>
      <c r="Z850" s="191"/>
      <c r="AA850" s="189"/>
      <c r="AB850" s="191"/>
      <c r="AC850" s="191"/>
      <c r="AD850" s="191"/>
      <c r="AE850" s="191"/>
      <c r="AF850" s="191"/>
      <c r="AG850" s="191"/>
      <c r="AH850" s="188"/>
      <c r="AI850" s="191"/>
      <c r="AJ850" s="188"/>
      <c r="AK850" s="188"/>
      <c r="AL850" s="188"/>
      <c r="AM850" s="188"/>
      <c r="AN850" s="188"/>
      <c r="AO850" s="189"/>
      <c r="AP850" s="188"/>
      <c r="AQ850" s="188"/>
      <c r="AR850" s="188"/>
      <c r="AS850" s="188"/>
      <c r="AT850" s="188"/>
      <c r="AU850" s="188"/>
      <c r="AV850" s="188"/>
      <c r="AW850" s="188"/>
      <c r="AX850" s="188"/>
      <c r="AY850" s="188"/>
      <c r="AZ850" s="188"/>
      <c r="BA850" s="188"/>
      <c r="BB850" s="188"/>
      <c r="BC850" s="188"/>
      <c r="BD850" s="188"/>
      <c r="BE850" s="188"/>
      <c r="BF850" s="188"/>
    </row>
    <row r="851" spans="1:58">
      <c r="A851" s="188"/>
      <c r="B851" s="189"/>
      <c r="C851" s="188"/>
      <c r="D851" s="188"/>
      <c r="E851" s="188"/>
      <c r="F851" s="188"/>
      <c r="G851" s="188"/>
      <c r="H851" s="190"/>
      <c r="I851" s="190"/>
      <c r="J851" s="190"/>
      <c r="K851" s="189"/>
      <c r="L851" s="190"/>
      <c r="M851" s="190"/>
      <c r="N851" s="190"/>
      <c r="O851" s="190"/>
      <c r="P851" s="188"/>
      <c r="Q851" s="190"/>
      <c r="R851" s="188"/>
      <c r="S851" s="188"/>
      <c r="T851" s="191"/>
      <c r="U851" s="191"/>
      <c r="V851" s="191"/>
      <c r="W851" s="189"/>
      <c r="X851" s="191"/>
      <c r="Y851" s="191"/>
      <c r="Z851" s="191"/>
      <c r="AA851" s="189"/>
      <c r="AB851" s="191"/>
      <c r="AC851" s="191"/>
      <c r="AD851" s="191"/>
      <c r="AE851" s="191"/>
      <c r="AF851" s="191"/>
      <c r="AG851" s="191"/>
      <c r="AH851" s="188"/>
      <c r="AI851" s="191"/>
      <c r="AJ851" s="188"/>
      <c r="AK851" s="188"/>
      <c r="AL851" s="188"/>
      <c r="AM851" s="188"/>
      <c r="AN851" s="188"/>
      <c r="AO851" s="189"/>
      <c r="AP851" s="188"/>
      <c r="AQ851" s="188"/>
      <c r="AR851" s="188"/>
      <c r="AS851" s="188"/>
      <c r="AT851" s="188"/>
      <c r="AU851" s="188"/>
      <c r="AV851" s="188"/>
      <c r="AW851" s="188"/>
      <c r="AX851" s="188"/>
      <c r="AY851" s="188"/>
      <c r="AZ851" s="188"/>
      <c r="BA851" s="188"/>
      <c r="BB851" s="188"/>
      <c r="BC851" s="188"/>
      <c r="BD851" s="188"/>
      <c r="BE851" s="188"/>
      <c r="BF851" s="188"/>
    </row>
    <row r="852" spans="1:58">
      <c r="A852" s="188"/>
      <c r="B852" s="189"/>
      <c r="C852" s="188"/>
      <c r="D852" s="188"/>
      <c r="E852" s="188"/>
      <c r="F852" s="188"/>
      <c r="G852" s="188"/>
      <c r="H852" s="190"/>
      <c r="I852" s="190"/>
      <c r="J852" s="190"/>
      <c r="K852" s="189"/>
      <c r="L852" s="190"/>
      <c r="M852" s="190"/>
      <c r="N852" s="190"/>
      <c r="O852" s="190"/>
      <c r="P852" s="188"/>
      <c r="Q852" s="190"/>
      <c r="R852" s="188"/>
      <c r="S852" s="188"/>
      <c r="T852" s="191"/>
      <c r="U852" s="191"/>
      <c r="V852" s="191"/>
      <c r="W852" s="189"/>
      <c r="X852" s="191"/>
      <c r="Y852" s="191"/>
      <c r="Z852" s="191"/>
      <c r="AA852" s="189"/>
      <c r="AB852" s="191"/>
      <c r="AC852" s="191"/>
      <c r="AD852" s="191"/>
      <c r="AE852" s="191"/>
      <c r="AF852" s="191"/>
      <c r="AG852" s="191"/>
      <c r="AH852" s="188"/>
      <c r="AI852" s="191"/>
      <c r="AJ852" s="188"/>
      <c r="AK852" s="188"/>
      <c r="AL852" s="188"/>
      <c r="AM852" s="188"/>
      <c r="AN852" s="188"/>
      <c r="AO852" s="189"/>
      <c r="AP852" s="188"/>
      <c r="AQ852" s="188"/>
      <c r="AR852" s="188"/>
      <c r="AS852" s="188"/>
      <c r="AT852" s="188"/>
      <c r="AU852" s="188"/>
      <c r="AV852" s="188"/>
      <c r="AW852" s="188"/>
      <c r="AX852" s="188"/>
      <c r="AY852" s="188"/>
      <c r="AZ852" s="188"/>
      <c r="BA852" s="188"/>
      <c r="BB852" s="188"/>
      <c r="BC852" s="188"/>
      <c r="BD852" s="188"/>
      <c r="BE852" s="188"/>
      <c r="BF852" s="188"/>
    </row>
    <row r="853" spans="1:58">
      <c r="A853" s="188"/>
      <c r="B853" s="189"/>
      <c r="C853" s="188"/>
      <c r="D853" s="188"/>
      <c r="E853" s="188"/>
      <c r="F853" s="188"/>
      <c r="G853" s="188"/>
      <c r="H853" s="190"/>
      <c r="I853" s="190"/>
      <c r="J853" s="190"/>
      <c r="K853" s="189"/>
      <c r="L853" s="190"/>
      <c r="M853" s="190"/>
      <c r="N853" s="190"/>
      <c r="O853" s="190"/>
      <c r="P853" s="188"/>
      <c r="Q853" s="190"/>
      <c r="R853" s="188"/>
      <c r="S853" s="188"/>
      <c r="T853" s="191"/>
      <c r="U853" s="191"/>
      <c r="V853" s="191"/>
      <c r="W853" s="189"/>
      <c r="X853" s="191"/>
      <c r="Y853" s="191"/>
      <c r="Z853" s="191"/>
      <c r="AA853" s="189"/>
      <c r="AB853" s="191"/>
      <c r="AC853" s="191"/>
      <c r="AD853" s="191"/>
      <c r="AE853" s="191"/>
      <c r="AF853" s="191"/>
      <c r="AG853" s="191"/>
      <c r="AH853" s="188"/>
      <c r="AI853" s="191"/>
      <c r="AJ853" s="188"/>
      <c r="AK853" s="188"/>
      <c r="AL853" s="188"/>
      <c r="AM853" s="188"/>
      <c r="AN853" s="188"/>
      <c r="AO853" s="189"/>
      <c r="AP853" s="188"/>
      <c r="AQ853" s="188"/>
      <c r="AR853" s="188"/>
      <c r="AS853" s="188"/>
      <c r="AT853" s="188"/>
      <c r="AU853" s="188"/>
      <c r="AV853" s="188"/>
      <c r="AW853" s="188"/>
      <c r="AX853" s="188"/>
      <c r="AY853" s="188"/>
      <c r="AZ853" s="188"/>
      <c r="BA853" s="188"/>
      <c r="BB853" s="188"/>
      <c r="BC853" s="188"/>
      <c r="BD853" s="188"/>
      <c r="BE853" s="188"/>
      <c r="BF853" s="188"/>
    </row>
    <row r="854" spans="1:58">
      <c r="A854" s="188"/>
      <c r="B854" s="189"/>
      <c r="C854" s="188"/>
      <c r="D854" s="188"/>
      <c r="E854" s="188"/>
      <c r="F854" s="188"/>
      <c r="G854" s="188"/>
      <c r="H854" s="190"/>
      <c r="I854" s="190"/>
      <c r="J854" s="190"/>
      <c r="K854" s="189"/>
      <c r="L854" s="190"/>
      <c r="M854" s="190"/>
      <c r="N854" s="190"/>
      <c r="O854" s="190"/>
      <c r="P854" s="188"/>
      <c r="Q854" s="190"/>
      <c r="R854" s="188"/>
      <c r="S854" s="188"/>
      <c r="T854" s="191"/>
      <c r="U854" s="191"/>
      <c r="V854" s="191"/>
      <c r="W854" s="189"/>
      <c r="X854" s="191"/>
      <c r="Y854" s="191"/>
      <c r="Z854" s="191"/>
      <c r="AA854" s="189"/>
      <c r="AB854" s="191"/>
      <c r="AC854" s="191"/>
      <c r="AD854" s="191"/>
      <c r="AE854" s="191"/>
      <c r="AF854" s="191"/>
      <c r="AG854" s="191"/>
      <c r="AH854" s="188"/>
      <c r="AI854" s="191"/>
      <c r="AJ854" s="188"/>
      <c r="AK854" s="188"/>
      <c r="AL854" s="188"/>
      <c r="AM854" s="188"/>
      <c r="AN854" s="188"/>
      <c r="AO854" s="189"/>
      <c r="AP854" s="188"/>
      <c r="AQ854" s="188"/>
      <c r="AR854" s="188"/>
      <c r="AS854" s="188"/>
      <c r="AT854" s="188"/>
      <c r="AU854" s="188"/>
      <c r="AV854" s="188"/>
      <c r="AW854" s="188"/>
      <c r="AX854" s="188"/>
      <c r="AY854" s="188"/>
      <c r="AZ854" s="188"/>
      <c r="BA854" s="188"/>
      <c r="BB854" s="188"/>
      <c r="BC854" s="188"/>
      <c r="BD854" s="188"/>
      <c r="BE854" s="188"/>
      <c r="BF854" s="188"/>
    </row>
    <row r="855" spans="1:58">
      <c r="A855" s="188"/>
      <c r="B855" s="189"/>
      <c r="C855" s="188"/>
      <c r="D855" s="188"/>
      <c r="E855" s="188"/>
      <c r="F855" s="188"/>
      <c r="G855" s="188"/>
      <c r="H855" s="190"/>
      <c r="I855" s="190"/>
      <c r="J855" s="190"/>
      <c r="K855" s="189"/>
      <c r="L855" s="190"/>
      <c r="M855" s="190"/>
      <c r="N855" s="190"/>
      <c r="O855" s="190"/>
      <c r="P855" s="188"/>
      <c r="Q855" s="190"/>
      <c r="R855" s="188"/>
      <c r="S855" s="188"/>
      <c r="T855" s="191"/>
      <c r="U855" s="191"/>
      <c r="V855" s="191"/>
      <c r="W855" s="189"/>
      <c r="X855" s="191"/>
      <c r="Y855" s="191"/>
      <c r="Z855" s="191"/>
      <c r="AA855" s="189"/>
      <c r="AB855" s="191"/>
      <c r="AC855" s="191"/>
      <c r="AD855" s="191"/>
      <c r="AE855" s="191"/>
      <c r="AF855" s="191"/>
      <c r="AG855" s="191"/>
      <c r="AH855" s="188"/>
      <c r="AI855" s="191"/>
      <c r="AJ855" s="188"/>
      <c r="AK855" s="188"/>
      <c r="AL855" s="188"/>
      <c r="AM855" s="188"/>
      <c r="AN855" s="188"/>
      <c r="AO855" s="189"/>
      <c r="AP855" s="188"/>
      <c r="AQ855" s="188"/>
      <c r="AR855" s="188"/>
      <c r="AS855" s="188"/>
      <c r="AT855" s="188"/>
      <c r="AU855" s="188"/>
      <c r="AV855" s="188"/>
      <c r="AW855" s="188"/>
      <c r="AX855" s="188"/>
      <c r="AY855" s="188"/>
      <c r="AZ855" s="188"/>
      <c r="BA855" s="188"/>
      <c r="BB855" s="188"/>
      <c r="BC855" s="188"/>
      <c r="BD855" s="188"/>
      <c r="BE855" s="188"/>
      <c r="BF855" s="188"/>
    </row>
    <row r="856" spans="1:58">
      <c r="A856" s="188"/>
      <c r="B856" s="189"/>
      <c r="C856" s="188"/>
      <c r="D856" s="188"/>
      <c r="E856" s="188"/>
      <c r="F856" s="188"/>
      <c r="G856" s="188"/>
      <c r="H856" s="190"/>
      <c r="I856" s="190"/>
      <c r="J856" s="190"/>
      <c r="K856" s="189"/>
      <c r="L856" s="190"/>
      <c r="M856" s="190"/>
      <c r="N856" s="190"/>
      <c r="O856" s="190"/>
      <c r="P856" s="188"/>
      <c r="Q856" s="190"/>
      <c r="R856" s="188"/>
      <c r="S856" s="188"/>
      <c r="T856" s="191"/>
      <c r="U856" s="191"/>
      <c r="V856" s="191"/>
      <c r="W856" s="189"/>
      <c r="X856" s="191"/>
      <c r="Y856" s="191"/>
      <c r="Z856" s="191"/>
      <c r="AA856" s="189"/>
      <c r="AB856" s="191"/>
      <c r="AC856" s="191"/>
      <c r="AD856" s="191"/>
      <c r="AE856" s="191"/>
      <c r="AF856" s="191"/>
      <c r="AG856" s="191"/>
      <c r="AH856" s="188"/>
      <c r="AI856" s="191"/>
      <c r="AJ856" s="188"/>
      <c r="AK856" s="188"/>
      <c r="AL856" s="188"/>
      <c r="AM856" s="188"/>
      <c r="AN856" s="188"/>
      <c r="AO856" s="189"/>
      <c r="AP856" s="188"/>
      <c r="AQ856" s="188"/>
      <c r="AR856" s="188"/>
      <c r="AS856" s="188"/>
      <c r="AT856" s="188"/>
      <c r="AU856" s="188"/>
      <c r="AV856" s="188"/>
      <c r="AW856" s="188"/>
      <c r="AX856" s="188"/>
      <c r="AY856" s="188"/>
      <c r="AZ856" s="188"/>
      <c r="BA856" s="188"/>
      <c r="BB856" s="188"/>
      <c r="BC856" s="188"/>
      <c r="BD856" s="188"/>
      <c r="BE856" s="188"/>
      <c r="BF856" s="188"/>
    </row>
    <row r="857" spans="1:58">
      <c r="A857" s="188"/>
      <c r="B857" s="189"/>
      <c r="C857" s="188"/>
      <c r="D857" s="188"/>
      <c r="E857" s="188"/>
      <c r="F857" s="188"/>
      <c r="G857" s="188"/>
      <c r="H857" s="190"/>
      <c r="I857" s="190"/>
      <c r="J857" s="190"/>
      <c r="K857" s="189"/>
      <c r="L857" s="190"/>
      <c r="M857" s="190"/>
      <c r="N857" s="190"/>
      <c r="O857" s="190"/>
      <c r="P857" s="188"/>
      <c r="Q857" s="190"/>
      <c r="R857" s="188"/>
      <c r="S857" s="188"/>
      <c r="T857" s="191"/>
      <c r="U857" s="191"/>
      <c r="V857" s="191"/>
      <c r="W857" s="189"/>
      <c r="X857" s="191"/>
      <c r="Y857" s="191"/>
      <c r="Z857" s="191"/>
      <c r="AA857" s="189"/>
      <c r="AB857" s="191"/>
      <c r="AC857" s="191"/>
      <c r="AD857" s="191"/>
      <c r="AE857" s="191"/>
      <c r="AF857" s="191"/>
      <c r="AG857" s="191"/>
      <c r="AH857" s="188"/>
      <c r="AI857" s="191"/>
      <c r="AJ857" s="188"/>
      <c r="AK857" s="188"/>
      <c r="AL857" s="188"/>
      <c r="AM857" s="188"/>
      <c r="AN857" s="188"/>
      <c r="AO857" s="189"/>
      <c r="AP857" s="188"/>
      <c r="AQ857" s="188"/>
      <c r="AR857" s="188"/>
      <c r="AS857" s="188"/>
      <c r="AT857" s="188"/>
      <c r="AU857" s="188"/>
      <c r="AV857" s="188"/>
      <c r="AW857" s="188"/>
      <c r="AX857" s="188"/>
      <c r="AY857" s="188"/>
      <c r="AZ857" s="188"/>
      <c r="BA857" s="188"/>
      <c r="BB857" s="188"/>
      <c r="BC857" s="188"/>
      <c r="BD857" s="188"/>
      <c r="BE857" s="188"/>
      <c r="BF857" s="188"/>
    </row>
    <row r="858" spans="1:58">
      <c r="A858" s="188"/>
      <c r="B858" s="189"/>
      <c r="C858" s="188"/>
      <c r="D858" s="188"/>
      <c r="E858" s="188"/>
      <c r="F858" s="188"/>
      <c r="G858" s="188"/>
      <c r="H858" s="190"/>
      <c r="I858" s="190"/>
      <c r="J858" s="190"/>
      <c r="K858" s="189"/>
      <c r="L858" s="190"/>
      <c r="M858" s="190"/>
      <c r="N858" s="190"/>
      <c r="O858" s="190"/>
      <c r="P858" s="188"/>
      <c r="Q858" s="190"/>
      <c r="R858" s="188"/>
      <c r="S858" s="188"/>
      <c r="T858" s="191"/>
      <c r="U858" s="191"/>
      <c r="V858" s="191"/>
      <c r="W858" s="189"/>
      <c r="X858" s="191"/>
      <c r="Y858" s="191"/>
      <c r="Z858" s="191"/>
      <c r="AA858" s="189"/>
      <c r="AB858" s="191"/>
      <c r="AC858" s="191"/>
      <c r="AD858" s="191"/>
      <c r="AE858" s="191"/>
      <c r="AF858" s="191"/>
      <c r="AG858" s="191"/>
      <c r="AH858" s="188"/>
      <c r="AI858" s="191"/>
      <c r="AJ858" s="188"/>
      <c r="AK858" s="188"/>
      <c r="AL858" s="188"/>
      <c r="AM858" s="188"/>
      <c r="AN858" s="188"/>
      <c r="AO858" s="189"/>
      <c r="AP858" s="188"/>
      <c r="AQ858" s="188"/>
      <c r="AR858" s="188"/>
      <c r="AS858" s="188"/>
      <c r="AT858" s="188"/>
      <c r="AU858" s="188"/>
      <c r="AV858" s="188"/>
      <c r="AW858" s="188"/>
      <c r="AX858" s="188"/>
      <c r="AY858" s="188"/>
      <c r="AZ858" s="188"/>
      <c r="BA858" s="188"/>
      <c r="BB858" s="188"/>
      <c r="BC858" s="188"/>
      <c r="BD858" s="188"/>
      <c r="BE858" s="188"/>
      <c r="BF858" s="188"/>
    </row>
    <row r="859" spans="1:58">
      <c r="A859" s="188"/>
      <c r="B859" s="189"/>
      <c r="C859" s="188"/>
      <c r="D859" s="188"/>
      <c r="E859" s="188"/>
      <c r="F859" s="188"/>
      <c r="G859" s="188"/>
      <c r="H859" s="190"/>
      <c r="I859" s="190"/>
      <c r="J859" s="190"/>
      <c r="K859" s="189"/>
      <c r="L859" s="190"/>
      <c r="M859" s="190"/>
      <c r="N859" s="190"/>
      <c r="O859" s="190"/>
      <c r="P859" s="188"/>
      <c r="Q859" s="190"/>
      <c r="R859" s="188"/>
      <c r="S859" s="188"/>
      <c r="T859" s="191"/>
      <c r="U859" s="191"/>
      <c r="V859" s="191"/>
      <c r="W859" s="189"/>
      <c r="X859" s="191"/>
      <c r="Y859" s="191"/>
      <c r="Z859" s="191"/>
      <c r="AA859" s="189"/>
      <c r="AB859" s="191"/>
      <c r="AC859" s="191"/>
      <c r="AD859" s="191"/>
      <c r="AE859" s="191"/>
      <c r="AF859" s="191"/>
      <c r="AG859" s="191"/>
      <c r="AH859" s="188"/>
      <c r="AI859" s="191"/>
      <c r="AJ859" s="188"/>
      <c r="AK859" s="188"/>
      <c r="AL859" s="188"/>
      <c r="AM859" s="188"/>
      <c r="AN859" s="188"/>
      <c r="AO859" s="189"/>
      <c r="AP859" s="188"/>
      <c r="AQ859" s="188"/>
      <c r="AR859" s="188"/>
      <c r="AS859" s="188"/>
      <c r="AT859" s="188"/>
      <c r="AU859" s="188"/>
      <c r="AV859" s="188"/>
      <c r="AW859" s="188"/>
      <c r="AX859" s="188"/>
      <c r="AY859" s="188"/>
      <c r="AZ859" s="188"/>
      <c r="BA859" s="188"/>
      <c r="BB859" s="188"/>
      <c r="BC859" s="188"/>
      <c r="BD859" s="188"/>
      <c r="BE859" s="188"/>
      <c r="BF859" s="188"/>
    </row>
    <row r="860" spans="1:58">
      <c r="A860" s="188"/>
      <c r="B860" s="189"/>
      <c r="C860" s="188"/>
      <c r="D860" s="188"/>
      <c r="E860" s="188"/>
      <c r="F860" s="188"/>
      <c r="G860" s="188"/>
      <c r="H860" s="190"/>
      <c r="I860" s="190"/>
      <c r="J860" s="190"/>
      <c r="K860" s="189"/>
      <c r="L860" s="190"/>
      <c r="M860" s="190"/>
      <c r="N860" s="190"/>
      <c r="O860" s="190"/>
      <c r="P860" s="188"/>
      <c r="Q860" s="190"/>
      <c r="R860" s="188"/>
      <c r="S860" s="188"/>
      <c r="T860" s="191"/>
      <c r="U860" s="191"/>
      <c r="V860" s="191"/>
      <c r="W860" s="189"/>
      <c r="X860" s="191"/>
      <c r="Y860" s="191"/>
      <c r="Z860" s="191"/>
      <c r="AA860" s="189"/>
      <c r="AB860" s="191"/>
      <c r="AC860" s="191"/>
      <c r="AD860" s="191"/>
      <c r="AE860" s="191"/>
      <c r="AF860" s="191"/>
      <c r="AG860" s="191"/>
      <c r="AH860" s="188"/>
      <c r="AI860" s="191"/>
      <c r="AJ860" s="188"/>
      <c r="AK860" s="188"/>
      <c r="AL860" s="188"/>
      <c r="AM860" s="188"/>
      <c r="AN860" s="188"/>
      <c r="AO860" s="189"/>
      <c r="AP860" s="188"/>
      <c r="AQ860" s="188"/>
      <c r="AR860" s="188"/>
      <c r="AS860" s="188"/>
      <c r="AT860" s="188"/>
      <c r="AU860" s="188"/>
      <c r="AV860" s="188"/>
      <c r="AW860" s="188"/>
      <c r="AX860" s="188"/>
      <c r="AY860" s="188"/>
      <c r="AZ860" s="188"/>
      <c r="BA860" s="188"/>
      <c r="BB860" s="188"/>
      <c r="BC860" s="188"/>
      <c r="BD860" s="188"/>
      <c r="BE860" s="188"/>
      <c r="BF860" s="188"/>
    </row>
    <row r="861" spans="1:58">
      <c r="A861" s="188"/>
      <c r="B861" s="189"/>
      <c r="C861" s="188"/>
      <c r="D861" s="188"/>
      <c r="E861" s="188"/>
      <c r="F861" s="188"/>
      <c r="G861" s="188"/>
      <c r="H861" s="190"/>
      <c r="I861" s="190"/>
      <c r="J861" s="190"/>
      <c r="K861" s="189"/>
      <c r="L861" s="190"/>
      <c r="M861" s="190"/>
      <c r="N861" s="190"/>
      <c r="O861" s="190"/>
      <c r="P861" s="188"/>
      <c r="Q861" s="190"/>
      <c r="R861" s="188"/>
      <c r="S861" s="188"/>
      <c r="T861" s="191"/>
      <c r="U861" s="191"/>
      <c r="V861" s="191"/>
      <c r="W861" s="189"/>
      <c r="X861" s="191"/>
      <c r="Y861" s="191"/>
      <c r="Z861" s="191"/>
      <c r="AA861" s="189"/>
      <c r="AB861" s="191"/>
      <c r="AC861" s="191"/>
      <c r="AD861" s="191"/>
      <c r="AE861" s="191"/>
      <c r="AF861" s="191"/>
      <c r="AG861" s="191"/>
      <c r="AH861" s="188"/>
      <c r="AI861" s="191"/>
      <c r="AJ861" s="188"/>
      <c r="AK861" s="188"/>
      <c r="AL861" s="188"/>
      <c r="AM861" s="188"/>
      <c r="AN861" s="188"/>
      <c r="AO861" s="189"/>
      <c r="AP861" s="188"/>
      <c r="AQ861" s="188"/>
      <c r="AR861" s="188"/>
      <c r="AS861" s="188"/>
      <c r="AT861" s="188"/>
      <c r="AU861" s="188"/>
      <c r="AV861" s="188"/>
      <c r="AW861" s="188"/>
      <c r="AX861" s="188"/>
      <c r="AY861" s="188"/>
      <c r="AZ861" s="188"/>
      <c r="BA861" s="188"/>
      <c r="BB861" s="188"/>
      <c r="BC861" s="188"/>
      <c r="BD861" s="188"/>
      <c r="BE861" s="188"/>
      <c r="BF861" s="188"/>
    </row>
    <row r="862" spans="1:58">
      <c r="A862" s="188"/>
      <c r="B862" s="189"/>
      <c r="C862" s="188"/>
      <c r="D862" s="188"/>
      <c r="E862" s="188"/>
      <c r="F862" s="188"/>
      <c r="G862" s="188"/>
      <c r="H862" s="190"/>
      <c r="I862" s="190"/>
      <c r="J862" s="190"/>
      <c r="K862" s="189"/>
      <c r="L862" s="190"/>
      <c r="M862" s="190"/>
      <c r="N862" s="190"/>
      <c r="O862" s="190"/>
      <c r="P862" s="188"/>
      <c r="Q862" s="190"/>
      <c r="R862" s="188"/>
      <c r="S862" s="188"/>
      <c r="T862" s="191"/>
      <c r="U862" s="191"/>
      <c r="V862" s="191"/>
      <c r="W862" s="189"/>
      <c r="X862" s="191"/>
      <c r="Y862" s="191"/>
      <c r="Z862" s="191"/>
      <c r="AA862" s="189"/>
      <c r="AB862" s="191"/>
      <c r="AC862" s="191"/>
      <c r="AD862" s="191"/>
      <c r="AE862" s="191"/>
      <c r="AF862" s="191"/>
      <c r="AG862" s="191"/>
      <c r="AH862" s="188"/>
      <c r="AI862" s="191"/>
      <c r="AJ862" s="188"/>
      <c r="AK862" s="188"/>
      <c r="AL862" s="188"/>
      <c r="AM862" s="188"/>
      <c r="AN862" s="188"/>
      <c r="AO862" s="189"/>
      <c r="AP862" s="188"/>
      <c r="AQ862" s="188"/>
      <c r="AR862" s="188"/>
      <c r="AS862" s="188"/>
      <c r="AT862" s="188"/>
      <c r="AU862" s="188"/>
      <c r="AV862" s="188"/>
      <c r="AW862" s="188"/>
      <c r="AX862" s="188"/>
      <c r="AY862" s="188"/>
      <c r="AZ862" s="188"/>
      <c r="BA862" s="188"/>
      <c r="BB862" s="188"/>
      <c r="BC862" s="188"/>
      <c r="BD862" s="188"/>
      <c r="BE862" s="188"/>
      <c r="BF862" s="188"/>
    </row>
    <row r="863" spans="1:58">
      <c r="A863" s="188"/>
      <c r="B863" s="189"/>
      <c r="C863" s="188"/>
      <c r="D863" s="188"/>
      <c r="E863" s="188"/>
      <c r="F863" s="188"/>
      <c r="G863" s="188"/>
      <c r="H863" s="190"/>
      <c r="I863" s="190"/>
      <c r="J863" s="190"/>
      <c r="K863" s="189"/>
      <c r="L863" s="190"/>
      <c r="M863" s="190"/>
      <c r="N863" s="190"/>
      <c r="O863" s="190"/>
      <c r="P863" s="188"/>
      <c r="Q863" s="190"/>
      <c r="R863" s="188"/>
      <c r="S863" s="188"/>
      <c r="T863" s="191"/>
      <c r="U863" s="191"/>
      <c r="V863" s="191"/>
      <c r="W863" s="189"/>
      <c r="X863" s="191"/>
      <c r="Y863" s="191"/>
      <c r="Z863" s="191"/>
      <c r="AA863" s="189"/>
      <c r="AB863" s="191"/>
      <c r="AC863" s="191"/>
      <c r="AD863" s="191"/>
      <c r="AE863" s="191"/>
      <c r="AF863" s="191"/>
      <c r="AG863" s="191"/>
      <c r="AH863" s="188"/>
      <c r="AI863" s="191"/>
      <c r="AJ863" s="188"/>
      <c r="AK863" s="188"/>
      <c r="AL863" s="188"/>
      <c r="AM863" s="188"/>
      <c r="AN863" s="188"/>
      <c r="AO863" s="189"/>
      <c r="AP863" s="188"/>
      <c r="AQ863" s="188"/>
      <c r="AR863" s="188"/>
      <c r="AS863" s="188"/>
      <c r="AT863" s="188"/>
      <c r="AU863" s="188"/>
      <c r="AV863" s="188"/>
      <c r="AW863" s="188"/>
      <c r="AX863" s="188"/>
      <c r="AY863" s="188"/>
      <c r="AZ863" s="188"/>
      <c r="BA863" s="188"/>
      <c r="BB863" s="188"/>
      <c r="BC863" s="188"/>
      <c r="BD863" s="188"/>
      <c r="BE863" s="188"/>
      <c r="BF863" s="188"/>
    </row>
    <row r="864" spans="1:58">
      <c r="A864" s="188"/>
      <c r="B864" s="189"/>
      <c r="C864" s="188"/>
      <c r="D864" s="188"/>
      <c r="E864" s="188"/>
      <c r="F864" s="188"/>
      <c r="G864" s="188"/>
      <c r="H864" s="190"/>
      <c r="I864" s="190"/>
      <c r="J864" s="190"/>
      <c r="K864" s="189"/>
      <c r="L864" s="190"/>
      <c r="M864" s="190"/>
      <c r="N864" s="190"/>
      <c r="O864" s="190"/>
      <c r="P864" s="188"/>
      <c r="Q864" s="190"/>
      <c r="R864" s="188"/>
      <c r="S864" s="188"/>
      <c r="T864" s="191"/>
      <c r="U864" s="191"/>
      <c r="V864" s="191"/>
      <c r="W864" s="189"/>
      <c r="X864" s="191"/>
      <c r="Y864" s="191"/>
      <c r="Z864" s="191"/>
      <c r="AA864" s="189"/>
      <c r="AB864" s="191"/>
      <c r="AC864" s="191"/>
      <c r="AD864" s="191"/>
      <c r="AE864" s="191"/>
      <c r="AF864" s="191"/>
      <c r="AG864" s="191"/>
      <c r="AH864" s="188"/>
      <c r="AI864" s="191"/>
      <c r="AJ864" s="188"/>
      <c r="AK864" s="188"/>
      <c r="AL864" s="188"/>
      <c r="AM864" s="188"/>
      <c r="AN864" s="188"/>
      <c r="AO864" s="189"/>
      <c r="AP864" s="188"/>
      <c r="AQ864" s="188"/>
      <c r="AR864" s="188"/>
      <c r="AS864" s="188"/>
      <c r="AT864" s="188"/>
      <c r="AU864" s="188"/>
      <c r="AV864" s="188"/>
      <c r="AW864" s="188"/>
      <c r="AX864" s="188"/>
      <c r="AY864" s="188"/>
      <c r="AZ864" s="188"/>
      <c r="BA864" s="188"/>
      <c r="BB864" s="188"/>
      <c r="BC864" s="188"/>
      <c r="BD864" s="188"/>
      <c r="BE864" s="188"/>
      <c r="BF864" s="188"/>
    </row>
    <row r="865" spans="1:58">
      <c r="A865" s="188"/>
      <c r="B865" s="189"/>
      <c r="C865" s="188"/>
      <c r="D865" s="188"/>
      <c r="E865" s="188"/>
      <c r="F865" s="188"/>
      <c r="G865" s="188"/>
      <c r="H865" s="190"/>
      <c r="I865" s="190"/>
      <c r="J865" s="190"/>
      <c r="K865" s="189"/>
      <c r="L865" s="190"/>
      <c r="M865" s="190"/>
      <c r="N865" s="190"/>
      <c r="O865" s="190"/>
      <c r="P865" s="188"/>
      <c r="Q865" s="190"/>
      <c r="R865" s="188"/>
      <c r="S865" s="188"/>
      <c r="T865" s="191"/>
      <c r="U865" s="191"/>
      <c r="V865" s="191"/>
      <c r="W865" s="189"/>
      <c r="X865" s="191"/>
      <c r="Y865" s="191"/>
      <c r="Z865" s="191"/>
      <c r="AA865" s="189"/>
      <c r="AB865" s="191"/>
      <c r="AC865" s="191"/>
      <c r="AD865" s="191"/>
      <c r="AE865" s="191"/>
      <c r="AF865" s="191"/>
      <c r="AG865" s="191"/>
      <c r="AH865" s="188"/>
      <c r="AI865" s="191"/>
      <c r="AJ865" s="188"/>
      <c r="AK865" s="188"/>
      <c r="AL865" s="188"/>
      <c r="AM865" s="188"/>
      <c r="AN865" s="188"/>
      <c r="AO865" s="189"/>
      <c r="AP865" s="188"/>
      <c r="AQ865" s="188"/>
      <c r="AR865" s="188"/>
      <c r="AS865" s="188"/>
      <c r="AT865" s="188"/>
      <c r="AU865" s="188"/>
      <c r="AV865" s="188"/>
      <c r="AW865" s="188"/>
      <c r="AX865" s="188"/>
      <c r="AY865" s="188"/>
      <c r="AZ865" s="188"/>
      <c r="BA865" s="188"/>
      <c r="BB865" s="188"/>
      <c r="BC865" s="188"/>
      <c r="BD865" s="188"/>
      <c r="BE865" s="188"/>
      <c r="BF865" s="188"/>
    </row>
    <row r="866" spans="1:58">
      <c r="A866" s="188"/>
      <c r="B866" s="189"/>
      <c r="C866" s="188"/>
      <c r="D866" s="188"/>
      <c r="E866" s="188"/>
      <c r="F866" s="188"/>
      <c r="G866" s="188"/>
      <c r="H866" s="190"/>
      <c r="I866" s="190"/>
      <c r="J866" s="190"/>
      <c r="K866" s="189"/>
      <c r="L866" s="190"/>
      <c r="M866" s="190"/>
      <c r="N866" s="190"/>
      <c r="O866" s="190"/>
      <c r="P866" s="188"/>
      <c r="Q866" s="190"/>
      <c r="R866" s="188"/>
      <c r="S866" s="188"/>
      <c r="T866" s="191"/>
      <c r="U866" s="191"/>
      <c r="V866" s="191"/>
      <c r="W866" s="189"/>
      <c r="X866" s="191"/>
      <c r="Y866" s="191"/>
      <c r="Z866" s="191"/>
      <c r="AA866" s="189"/>
      <c r="AB866" s="191"/>
      <c r="AC866" s="191"/>
      <c r="AD866" s="191"/>
      <c r="AE866" s="191"/>
      <c r="AF866" s="191"/>
      <c r="AG866" s="191"/>
      <c r="AH866" s="188"/>
      <c r="AI866" s="191"/>
      <c r="AJ866" s="188"/>
      <c r="AK866" s="188"/>
      <c r="AL866" s="188"/>
      <c r="AM866" s="188"/>
      <c r="AN866" s="188"/>
      <c r="AO866" s="189"/>
      <c r="AP866" s="188"/>
      <c r="AQ866" s="188"/>
      <c r="AR866" s="188"/>
      <c r="AS866" s="188"/>
      <c r="AT866" s="188"/>
      <c r="AU866" s="188"/>
      <c r="AV866" s="188"/>
      <c r="AW866" s="188"/>
      <c r="AX866" s="188"/>
      <c r="AY866" s="188"/>
      <c r="AZ866" s="188"/>
      <c r="BA866" s="188"/>
      <c r="BB866" s="188"/>
      <c r="BC866" s="188"/>
      <c r="BD866" s="188"/>
      <c r="BE866" s="188"/>
      <c r="BF866" s="188"/>
    </row>
    <row r="867" spans="1:58">
      <c r="A867" s="188"/>
      <c r="B867" s="189"/>
      <c r="C867" s="188"/>
      <c r="D867" s="188"/>
      <c r="E867" s="188"/>
      <c r="F867" s="188"/>
      <c r="G867" s="188"/>
      <c r="H867" s="190"/>
      <c r="I867" s="190"/>
      <c r="J867" s="190"/>
      <c r="K867" s="189"/>
      <c r="L867" s="190"/>
      <c r="M867" s="190"/>
      <c r="N867" s="190"/>
      <c r="O867" s="190"/>
      <c r="P867" s="188"/>
      <c r="Q867" s="190"/>
      <c r="R867" s="188"/>
      <c r="S867" s="188"/>
      <c r="T867" s="191"/>
      <c r="U867" s="191"/>
      <c r="V867" s="191"/>
      <c r="W867" s="189"/>
      <c r="X867" s="191"/>
      <c r="Y867" s="191"/>
      <c r="Z867" s="191"/>
      <c r="AA867" s="189"/>
      <c r="AB867" s="191"/>
      <c r="AC867" s="191"/>
      <c r="AD867" s="191"/>
      <c r="AE867" s="191"/>
      <c r="AF867" s="191"/>
      <c r="AG867" s="191"/>
      <c r="AH867" s="188"/>
      <c r="AI867" s="191"/>
      <c r="AJ867" s="188"/>
      <c r="AK867" s="188"/>
      <c r="AL867" s="188"/>
      <c r="AM867" s="188"/>
      <c r="AN867" s="188"/>
      <c r="AO867" s="189"/>
      <c r="AP867" s="188"/>
      <c r="AQ867" s="188"/>
      <c r="AR867" s="188"/>
      <c r="AS867" s="188"/>
      <c r="AT867" s="188"/>
      <c r="AU867" s="188"/>
      <c r="AV867" s="188"/>
      <c r="AW867" s="188"/>
      <c r="AX867" s="188"/>
      <c r="AY867" s="188"/>
      <c r="AZ867" s="188"/>
      <c r="BA867" s="188"/>
      <c r="BB867" s="188"/>
      <c r="BC867" s="188"/>
      <c r="BD867" s="188"/>
      <c r="BE867" s="188"/>
      <c r="BF867" s="188"/>
    </row>
    <row r="868" spans="1:58">
      <c r="A868" s="188"/>
      <c r="B868" s="189"/>
      <c r="C868" s="188"/>
      <c r="D868" s="188"/>
      <c r="E868" s="188"/>
      <c r="F868" s="188"/>
      <c r="G868" s="188"/>
      <c r="H868" s="190"/>
      <c r="I868" s="190"/>
      <c r="J868" s="190"/>
      <c r="K868" s="189"/>
      <c r="L868" s="190"/>
      <c r="M868" s="190"/>
      <c r="N868" s="190"/>
      <c r="O868" s="190"/>
      <c r="P868" s="188"/>
      <c r="Q868" s="190"/>
      <c r="R868" s="188"/>
      <c r="S868" s="188"/>
      <c r="T868" s="191"/>
      <c r="U868" s="191"/>
      <c r="V868" s="191"/>
      <c r="W868" s="189"/>
      <c r="X868" s="191"/>
      <c r="Y868" s="191"/>
      <c r="Z868" s="191"/>
      <c r="AA868" s="189"/>
      <c r="AB868" s="191"/>
      <c r="AC868" s="191"/>
      <c r="AD868" s="191"/>
      <c r="AE868" s="191"/>
      <c r="AF868" s="191"/>
      <c r="AG868" s="191"/>
      <c r="AH868" s="188"/>
      <c r="AI868" s="191"/>
      <c r="AJ868" s="188"/>
      <c r="AK868" s="188"/>
      <c r="AL868" s="188"/>
      <c r="AM868" s="188"/>
      <c r="AN868" s="188"/>
      <c r="AO868" s="189"/>
      <c r="AP868" s="188"/>
      <c r="AQ868" s="188"/>
      <c r="AR868" s="188"/>
      <c r="AS868" s="188"/>
      <c r="AT868" s="188"/>
      <c r="AU868" s="188"/>
      <c r="AV868" s="188"/>
      <c r="AW868" s="188"/>
      <c r="AX868" s="188"/>
      <c r="AY868" s="188"/>
      <c r="AZ868" s="188"/>
      <c r="BA868" s="188"/>
      <c r="BB868" s="188"/>
      <c r="BC868" s="188"/>
      <c r="BD868" s="188"/>
      <c r="BE868" s="188"/>
      <c r="BF868" s="188"/>
    </row>
    <row r="869" spans="1:58">
      <c r="A869" s="188"/>
      <c r="B869" s="189"/>
      <c r="C869" s="188"/>
      <c r="D869" s="188"/>
      <c r="E869" s="188"/>
      <c r="F869" s="188"/>
      <c r="G869" s="188"/>
      <c r="H869" s="190"/>
      <c r="I869" s="190"/>
      <c r="J869" s="190"/>
      <c r="K869" s="189"/>
      <c r="L869" s="190"/>
      <c r="M869" s="190"/>
      <c r="N869" s="190"/>
      <c r="O869" s="190"/>
      <c r="P869" s="188"/>
      <c r="Q869" s="190"/>
      <c r="R869" s="188"/>
      <c r="S869" s="188"/>
      <c r="T869" s="191"/>
      <c r="U869" s="191"/>
      <c r="V869" s="191"/>
      <c r="W869" s="189"/>
      <c r="X869" s="191"/>
      <c r="Y869" s="191"/>
      <c r="Z869" s="191"/>
      <c r="AA869" s="189"/>
      <c r="AB869" s="191"/>
      <c r="AC869" s="191"/>
      <c r="AD869" s="191"/>
      <c r="AE869" s="191"/>
      <c r="AF869" s="191"/>
      <c r="AG869" s="191"/>
      <c r="AH869" s="188"/>
      <c r="AI869" s="191"/>
      <c r="AJ869" s="188"/>
      <c r="AK869" s="188"/>
      <c r="AL869" s="188"/>
      <c r="AM869" s="188"/>
      <c r="AN869" s="188"/>
      <c r="AO869" s="189"/>
      <c r="AP869" s="188"/>
      <c r="AQ869" s="188"/>
      <c r="AR869" s="188"/>
      <c r="AS869" s="188"/>
      <c r="AT869" s="188"/>
      <c r="AU869" s="188"/>
      <c r="AV869" s="188"/>
      <c r="AW869" s="188"/>
      <c r="AX869" s="188"/>
      <c r="AY869" s="188"/>
      <c r="AZ869" s="188"/>
      <c r="BA869" s="188"/>
      <c r="BB869" s="188"/>
      <c r="BC869" s="188"/>
      <c r="BD869" s="188"/>
      <c r="BE869" s="188"/>
      <c r="BF869" s="188"/>
    </row>
    <row r="870" spans="1:58">
      <c r="A870" s="188"/>
      <c r="B870" s="189"/>
      <c r="C870" s="188"/>
      <c r="D870" s="188"/>
      <c r="E870" s="188"/>
      <c r="F870" s="188"/>
      <c r="G870" s="188"/>
      <c r="H870" s="190"/>
      <c r="I870" s="190"/>
      <c r="J870" s="190"/>
      <c r="K870" s="189"/>
      <c r="L870" s="190"/>
      <c r="M870" s="190"/>
      <c r="N870" s="190"/>
      <c r="O870" s="190"/>
      <c r="P870" s="188"/>
      <c r="Q870" s="190"/>
      <c r="R870" s="188"/>
      <c r="S870" s="188"/>
      <c r="T870" s="191"/>
      <c r="U870" s="191"/>
      <c r="V870" s="191"/>
      <c r="W870" s="189"/>
      <c r="X870" s="191"/>
      <c r="Y870" s="191"/>
      <c r="Z870" s="191"/>
      <c r="AA870" s="189"/>
      <c r="AB870" s="191"/>
      <c r="AC870" s="191"/>
      <c r="AD870" s="191"/>
      <c r="AE870" s="191"/>
      <c r="AF870" s="191"/>
      <c r="AG870" s="191"/>
      <c r="AH870" s="188"/>
      <c r="AI870" s="191"/>
      <c r="AJ870" s="188"/>
      <c r="AK870" s="188"/>
      <c r="AL870" s="188"/>
      <c r="AM870" s="188"/>
      <c r="AN870" s="188"/>
      <c r="AO870" s="189"/>
      <c r="AP870" s="188"/>
      <c r="AQ870" s="188"/>
      <c r="AR870" s="188"/>
      <c r="AS870" s="188"/>
      <c r="AT870" s="188"/>
      <c r="AU870" s="188"/>
      <c r="AV870" s="188"/>
      <c r="AW870" s="188"/>
      <c r="AX870" s="188"/>
      <c r="AY870" s="188"/>
      <c r="AZ870" s="188"/>
      <c r="BA870" s="188"/>
      <c r="BB870" s="188"/>
      <c r="BC870" s="188"/>
      <c r="BD870" s="188"/>
      <c r="BE870" s="188"/>
      <c r="BF870" s="188"/>
    </row>
    <row r="871" spans="1:58">
      <c r="A871" s="188"/>
      <c r="B871" s="189"/>
      <c r="C871" s="188"/>
      <c r="D871" s="188"/>
      <c r="E871" s="188"/>
      <c r="F871" s="188"/>
      <c r="G871" s="188"/>
      <c r="H871" s="190"/>
      <c r="I871" s="190"/>
      <c r="J871" s="190"/>
      <c r="K871" s="189"/>
      <c r="L871" s="190"/>
      <c r="M871" s="190"/>
      <c r="N871" s="190"/>
      <c r="O871" s="190"/>
      <c r="P871" s="188"/>
      <c r="Q871" s="190"/>
      <c r="R871" s="188"/>
      <c r="S871" s="188"/>
      <c r="T871" s="191"/>
      <c r="U871" s="191"/>
      <c r="V871" s="191"/>
      <c r="W871" s="189"/>
      <c r="X871" s="191"/>
      <c r="Y871" s="191"/>
      <c r="Z871" s="191"/>
      <c r="AA871" s="189"/>
      <c r="AB871" s="191"/>
      <c r="AC871" s="191"/>
      <c r="AD871" s="191"/>
      <c r="AE871" s="191"/>
      <c r="AF871" s="191"/>
      <c r="AG871" s="191"/>
      <c r="AH871" s="188"/>
      <c r="AI871" s="191"/>
      <c r="AJ871" s="188"/>
      <c r="AK871" s="188"/>
      <c r="AL871" s="188"/>
      <c r="AM871" s="188"/>
      <c r="AN871" s="188"/>
      <c r="AO871" s="189"/>
      <c r="AP871" s="188"/>
      <c r="AQ871" s="188"/>
      <c r="AR871" s="188"/>
      <c r="AS871" s="188"/>
      <c r="AT871" s="188"/>
      <c r="AU871" s="188"/>
      <c r="AV871" s="188"/>
      <c r="AW871" s="188"/>
      <c r="AX871" s="188"/>
      <c r="AY871" s="188"/>
      <c r="AZ871" s="188"/>
      <c r="BA871" s="188"/>
      <c r="BB871" s="188"/>
      <c r="BC871" s="188"/>
      <c r="BD871" s="188"/>
      <c r="BE871" s="188"/>
      <c r="BF871" s="188"/>
    </row>
    <row r="872" spans="1:58">
      <c r="A872" s="188"/>
      <c r="B872" s="189"/>
      <c r="C872" s="188"/>
      <c r="D872" s="188"/>
      <c r="E872" s="188"/>
      <c r="F872" s="188"/>
      <c r="G872" s="188"/>
      <c r="H872" s="190"/>
      <c r="I872" s="190"/>
      <c r="J872" s="190"/>
      <c r="K872" s="189"/>
      <c r="L872" s="190"/>
      <c r="M872" s="190"/>
      <c r="N872" s="190"/>
      <c r="O872" s="190"/>
      <c r="P872" s="188"/>
      <c r="Q872" s="190"/>
      <c r="R872" s="188"/>
      <c r="S872" s="188"/>
      <c r="T872" s="191"/>
      <c r="U872" s="191"/>
      <c r="V872" s="191"/>
      <c r="W872" s="189"/>
      <c r="X872" s="191"/>
      <c r="Y872" s="191"/>
      <c r="Z872" s="191"/>
      <c r="AA872" s="189"/>
      <c r="AB872" s="191"/>
      <c r="AC872" s="191"/>
      <c r="AD872" s="191"/>
      <c r="AE872" s="191"/>
      <c r="AF872" s="191"/>
      <c r="AG872" s="191"/>
      <c r="AH872" s="188"/>
      <c r="AI872" s="191"/>
      <c r="AJ872" s="188"/>
      <c r="AK872" s="188"/>
      <c r="AL872" s="188"/>
      <c r="AM872" s="188"/>
      <c r="AN872" s="188"/>
      <c r="AO872" s="189"/>
      <c r="AP872" s="188"/>
      <c r="AQ872" s="188"/>
      <c r="AR872" s="188"/>
      <c r="AS872" s="188"/>
      <c r="AT872" s="188"/>
      <c r="AU872" s="188"/>
      <c r="AV872" s="188"/>
      <c r="AW872" s="188"/>
      <c r="AX872" s="188"/>
      <c r="AY872" s="188"/>
      <c r="AZ872" s="188"/>
      <c r="BA872" s="188"/>
      <c r="BB872" s="188"/>
      <c r="BC872" s="188"/>
      <c r="BD872" s="188"/>
      <c r="BE872" s="188"/>
      <c r="BF872" s="188"/>
    </row>
    <row r="873" spans="1:58">
      <c r="A873" s="188"/>
      <c r="B873" s="189"/>
      <c r="C873" s="188"/>
      <c r="D873" s="188"/>
      <c r="E873" s="188"/>
      <c r="F873" s="188"/>
      <c r="G873" s="188"/>
      <c r="H873" s="190"/>
      <c r="I873" s="190"/>
      <c r="J873" s="190"/>
      <c r="K873" s="189"/>
      <c r="L873" s="190"/>
      <c r="M873" s="190"/>
      <c r="N873" s="190"/>
      <c r="O873" s="190"/>
      <c r="P873" s="188"/>
      <c r="Q873" s="190"/>
      <c r="R873" s="188"/>
      <c r="S873" s="188"/>
      <c r="T873" s="191"/>
      <c r="U873" s="191"/>
      <c r="V873" s="191"/>
      <c r="W873" s="189"/>
      <c r="X873" s="191"/>
      <c r="Y873" s="191"/>
      <c r="Z873" s="191"/>
      <c r="AA873" s="189"/>
      <c r="AB873" s="191"/>
      <c r="AC873" s="191"/>
      <c r="AD873" s="191"/>
      <c r="AE873" s="191"/>
      <c r="AF873" s="191"/>
      <c r="AG873" s="191"/>
      <c r="AH873" s="188"/>
      <c r="AI873" s="191"/>
      <c r="AJ873" s="188"/>
      <c r="AK873" s="188"/>
      <c r="AL873" s="188"/>
      <c r="AM873" s="188"/>
      <c r="AN873" s="188"/>
      <c r="AO873" s="189"/>
      <c r="AP873" s="188"/>
      <c r="AQ873" s="188"/>
      <c r="AR873" s="188"/>
      <c r="AS873" s="188"/>
      <c r="AT873" s="188"/>
      <c r="AU873" s="188"/>
      <c r="AV873" s="188"/>
      <c r="AW873" s="188"/>
      <c r="AX873" s="188"/>
      <c r="AY873" s="188"/>
      <c r="AZ873" s="188"/>
      <c r="BA873" s="188"/>
      <c r="BB873" s="188"/>
      <c r="BC873" s="188"/>
      <c r="BD873" s="188"/>
      <c r="BE873" s="188"/>
      <c r="BF873" s="188"/>
    </row>
    <row r="874" spans="1:58">
      <c r="A874" s="188"/>
      <c r="B874" s="189"/>
      <c r="C874" s="188"/>
      <c r="D874" s="188"/>
      <c r="E874" s="188"/>
      <c r="F874" s="188"/>
      <c r="G874" s="188"/>
      <c r="H874" s="190"/>
      <c r="I874" s="190"/>
      <c r="J874" s="190"/>
      <c r="K874" s="189"/>
      <c r="L874" s="190"/>
      <c r="M874" s="190"/>
      <c r="N874" s="190"/>
      <c r="O874" s="190"/>
      <c r="P874" s="188"/>
      <c r="Q874" s="190"/>
      <c r="R874" s="188"/>
      <c r="S874" s="188"/>
      <c r="T874" s="191"/>
      <c r="U874" s="191"/>
      <c r="V874" s="191"/>
      <c r="W874" s="189"/>
      <c r="X874" s="191"/>
      <c r="Y874" s="191"/>
      <c r="Z874" s="191"/>
      <c r="AA874" s="189"/>
      <c r="AB874" s="191"/>
      <c r="AC874" s="191"/>
      <c r="AD874" s="191"/>
      <c r="AE874" s="191"/>
      <c r="AF874" s="191"/>
      <c r="AG874" s="191"/>
      <c r="AH874" s="188"/>
      <c r="AI874" s="191"/>
      <c r="AJ874" s="188"/>
      <c r="AK874" s="188"/>
      <c r="AL874" s="188"/>
      <c r="AM874" s="188"/>
      <c r="AN874" s="188"/>
      <c r="AO874" s="189"/>
      <c r="AP874" s="188"/>
      <c r="AQ874" s="188"/>
      <c r="AR874" s="188"/>
      <c r="AS874" s="188"/>
      <c r="AT874" s="188"/>
      <c r="AU874" s="188"/>
      <c r="AV874" s="188"/>
      <c r="AW874" s="188"/>
      <c r="AX874" s="188"/>
      <c r="AY874" s="188"/>
      <c r="AZ874" s="188"/>
      <c r="BA874" s="188"/>
      <c r="BB874" s="188"/>
      <c r="BC874" s="188"/>
      <c r="BD874" s="188"/>
      <c r="BE874" s="188"/>
      <c r="BF874" s="188"/>
    </row>
    <row r="875" spans="1:58">
      <c r="A875" s="188"/>
      <c r="B875" s="189"/>
      <c r="C875" s="188"/>
      <c r="D875" s="188"/>
      <c r="E875" s="188"/>
      <c r="F875" s="188"/>
      <c r="G875" s="188"/>
      <c r="H875" s="190"/>
      <c r="I875" s="190"/>
      <c r="J875" s="190"/>
      <c r="K875" s="189"/>
      <c r="L875" s="190"/>
      <c r="M875" s="190"/>
      <c r="N875" s="190"/>
      <c r="O875" s="190"/>
      <c r="P875" s="188"/>
      <c r="Q875" s="190"/>
      <c r="R875" s="188"/>
      <c r="S875" s="188"/>
      <c r="T875" s="191"/>
      <c r="U875" s="191"/>
      <c r="V875" s="191"/>
      <c r="W875" s="189"/>
      <c r="X875" s="191"/>
      <c r="Y875" s="191"/>
      <c r="Z875" s="191"/>
      <c r="AA875" s="189"/>
      <c r="AB875" s="191"/>
      <c r="AC875" s="191"/>
      <c r="AD875" s="191"/>
      <c r="AE875" s="191"/>
      <c r="AF875" s="191"/>
      <c r="AG875" s="191"/>
      <c r="AH875" s="188"/>
      <c r="AI875" s="191"/>
      <c r="AJ875" s="188"/>
      <c r="AK875" s="188"/>
      <c r="AL875" s="188"/>
      <c r="AM875" s="188"/>
      <c r="AN875" s="188"/>
      <c r="AO875" s="189"/>
      <c r="AP875" s="188"/>
      <c r="AQ875" s="188"/>
      <c r="AR875" s="188"/>
      <c r="AS875" s="188"/>
      <c r="AT875" s="188"/>
      <c r="AU875" s="188"/>
      <c r="AV875" s="188"/>
      <c r="AW875" s="188"/>
      <c r="AX875" s="188"/>
      <c r="AY875" s="188"/>
      <c r="AZ875" s="188"/>
      <c r="BA875" s="188"/>
      <c r="BB875" s="188"/>
      <c r="BC875" s="188"/>
      <c r="BD875" s="188"/>
      <c r="BE875" s="188"/>
      <c r="BF875" s="188"/>
    </row>
    <row r="876" spans="1:58">
      <c r="A876" s="188"/>
      <c r="B876" s="189"/>
      <c r="C876" s="188"/>
      <c r="D876" s="188"/>
      <c r="E876" s="188"/>
      <c r="F876" s="188"/>
      <c r="G876" s="188"/>
      <c r="H876" s="190"/>
      <c r="I876" s="190"/>
      <c r="J876" s="190"/>
      <c r="K876" s="189"/>
      <c r="L876" s="190"/>
      <c r="M876" s="190"/>
      <c r="N876" s="190"/>
      <c r="O876" s="190"/>
      <c r="P876" s="188"/>
      <c r="Q876" s="190"/>
      <c r="R876" s="188"/>
      <c r="S876" s="188"/>
      <c r="T876" s="191"/>
      <c r="U876" s="191"/>
      <c r="V876" s="191"/>
      <c r="W876" s="189"/>
      <c r="X876" s="191"/>
      <c r="Y876" s="191"/>
      <c r="Z876" s="191"/>
      <c r="AA876" s="189"/>
      <c r="AB876" s="191"/>
      <c r="AC876" s="191"/>
      <c r="AD876" s="191"/>
      <c r="AE876" s="191"/>
      <c r="AF876" s="191"/>
      <c r="AG876" s="191"/>
      <c r="AH876" s="188"/>
      <c r="AI876" s="191"/>
      <c r="AJ876" s="188"/>
      <c r="AK876" s="188"/>
      <c r="AL876" s="188"/>
      <c r="AM876" s="188"/>
      <c r="AN876" s="188"/>
      <c r="AO876" s="189"/>
      <c r="AP876" s="188"/>
      <c r="AQ876" s="188"/>
      <c r="AR876" s="188"/>
      <c r="AS876" s="188"/>
      <c r="AT876" s="188"/>
      <c r="AU876" s="188"/>
      <c r="AV876" s="188"/>
      <c r="AW876" s="188"/>
      <c r="AX876" s="188"/>
      <c r="AY876" s="188"/>
      <c r="AZ876" s="188"/>
      <c r="BA876" s="188"/>
      <c r="BB876" s="188"/>
      <c r="BC876" s="188"/>
      <c r="BD876" s="188"/>
      <c r="BE876" s="188"/>
      <c r="BF876" s="188"/>
    </row>
    <row r="877" spans="1:58">
      <c r="A877" s="188"/>
      <c r="B877" s="189"/>
      <c r="C877" s="188"/>
      <c r="D877" s="188"/>
      <c r="E877" s="188"/>
      <c r="F877" s="188"/>
      <c r="G877" s="188"/>
      <c r="H877" s="190"/>
      <c r="I877" s="190"/>
      <c r="J877" s="190"/>
      <c r="K877" s="189"/>
      <c r="L877" s="190"/>
      <c r="M877" s="190"/>
      <c r="N877" s="190"/>
      <c r="O877" s="190"/>
      <c r="P877" s="188"/>
      <c r="Q877" s="190"/>
      <c r="R877" s="188"/>
      <c r="S877" s="188"/>
      <c r="T877" s="191"/>
      <c r="U877" s="191"/>
      <c r="V877" s="191"/>
      <c r="W877" s="189"/>
      <c r="X877" s="191"/>
      <c r="Y877" s="191"/>
      <c r="Z877" s="191"/>
      <c r="AA877" s="189"/>
      <c r="AB877" s="191"/>
      <c r="AC877" s="191"/>
      <c r="AD877" s="191"/>
      <c r="AE877" s="191"/>
      <c r="AF877" s="191"/>
      <c r="AG877" s="191"/>
      <c r="AH877" s="188"/>
      <c r="AI877" s="191"/>
      <c r="AJ877" s="188"/>
      <c r="AK877" s="188"/>
      <c r="AL877" s="188"/>
      <c r="AM877" s="188"/>
      <c r="AN877" s="188"/>
      <c r="AO877" s="189"/>
      <c r="AP877" s="188"/>
      <c r="AQ877" s="188"/>
      <c r="AR877" s="188"/>
      <c r="AS877" s="188"/>
      <c r="AT877" s="188"/>
      <c r="AU877" s="188"/>
      <c r="AV877" s="188"/>
      <c r="AW877" s="188"/>
      <c r="AX877" s="188"/>
      <c r="AY877" s="188"/>
      <c r="AZ877" s="188"/>
      <c r="BA877" s="188"/>
      <c r="BB877" s="188"/>
      <c r="BC877" s="188"/>
      <c r="BD877" s="188"/>
      <c r="BE877" s="188"/>
      <c r="BF877" s="188"/>
    </row>
    <row r="878" spans="1:58">
      <c r="A878" s="188"/>
      <c r="B878" s="189"/>
      <c r="C878" s="188"/>
      <c r="D878" s="188"/>
      <c r="E878" s="188"/>
      <c r="F878" s="188"/>
      <c r="G878" s="188"/>
      <c r="H878" s="190"/>
      <c r="I878" s="190"/>
      <c r="J878" s="190"/>
      <c r="K878" s="189"/>
      <c r="L878" s="190"/>
      <c r="M878" s="190"/>
      <c r="N878" s="190"/>
      <c r="O878" s="190"/>
      <c r="P878" s="188"/>
      <c r="Q878" s="190"/>
      <c r="R878" s="188"/>
      <c r="S878" s="188"/>
      <c r="T878" s="191"/>
      <c r="U878" s="191"/>
      <c r="V878" s="191"/>
      <c r="W878" s="189"/>
      <c r="X878" s="191"/>
      <c r="Y878" s="191"/>
      <c r="Z878" s="191"/>
      <c r="AA878" s="189"/>
      <c r="AB878" s="191"/>
      <c r="AC878" s="191"/>
      <c r="AD878" s="191"/>
      <c r="AE878" s="191"/>
      <c r="AF878" s="191"/>
      <c r="AG878" s="191"/>
      <c r="AH878" s="188"/>
      <c r="AI878" s="191"/>
      <c r="AJ878" s="188"/>
      <c r="AK878" s="188"/>
      <c r="AL878" s="188"/>
      <c r="AM878" s="188"/>
      <c r="AN878" s="188"/>
      <c r="AO878" s="189"/>
      <c r="AP878" s="188"/>
      <c r="AQ878" s="188"/>
      <c r="AR878" s="188"/>
      <c r="AS878" s="188"/>
      <c r="AT878" s="188"/>
      <c r="AU878" s="188"/>
      <c r="AV878" s="188"/>
      <c r="AW878" s="188"/>
      <c r="AX878" s="188"/>
      <c r="AY878" s="188"/>
      <c r="AZ878" s="188"/>
      <c r="BA878" s="188"/>
      <c r="BB878" s="188"/>
      <c r="BC878" s="188"/>
      <c r="BD878" s="188"/>
      <c r="BE878" s="188"/>
      <c r="BF878" s="188"/>
    </row>
    <row r="879" spans="1:58">
      <c r="A879" s="188"/>
      <c r="B879" s="189"/>
      <c r="C879" s="188"/>
      <c r="D879" s="188"/>
      <c r="E879" s="188"/>
      <c r="F879" s="188"/>
      <c r="G879" s="188"/>
      <c r="H879" s="190"/>
      <c r="I879" s="190"/>
      <c r="J879" s="190"/>
      <c r="K879" s="189"/>
      <c r="L879" s="190"/>
      <c r="M879" s="190"/>
      <c r="N879" s="190"/>
      <c r="O879" s="190"/>
      <c r="P879" s="188"/>
      <c r="Q879" s="190"/>
      <c r="R879" s="188"/>
      <c r="S879" s="188"/>
      <c r="T879" s="191"/>
      <c r="U879" s="191"/>
      <c r="V879" s="191"/>
      <c r="W879" s="189"/>
      <c r="X879" s="191"/>
      <c r="Y879" s="191"/>
      <c r="Z879" s="191"/>
      <c r="AA879" s="189"/>
      <c r="AB879" s="191"/>
      <c r="AC879" s="191"/>
      <c r="AD879" s="191"/>
      <c r="AE879" s="191"/>
      <c r="AF879" s="191"/>
      <c r="AG879" s="191"/>
      <c r="AH879" s="188"/>
      <c r="AI879" s="191"/>
      <c r="AJ879" s="188"/>
      <c r="AK879" s="188"/>
      <c r="AL879" s="188"/>
      <c r="AM879" s="188"/>
      <c r="AN879" s="188"/>
      <c r="AO879" s="189"/>
      <c r="AP879" s="188"/>
      <c r="AQ879" s="188"/>
      <c r="AR879" s="188"/>
      <c r="AS879" s="188"/>
      <c r="AT879" s="188"/>
      <c r="AU879" s="188"/>
      <c r="AV879" s="188"/>
      <c r="AW879" s="188"/>
      <c r="AX879" s="188"/>
      <c r="AY879" s="188"/>
      <c r="AZ879" s="188"/>
      <c r="BA879" s="188"/>
      <c r="BB879" s="188"/>
      <c r="BC879" s="188"/>
      <c r="BD879" s="188"/>
      <c r="BE879" s="188"/>
      <c r="BF879" s="188"/>
    </row>
    <row r="880" spans="1:58">
      <c r="A880" s="188"/>
      <c r="B880" s="189"/>
      <c r="C880" s="188"/>
      <c r="D880" s="188"/>
      <c r="E880" s="188"/>
      <c r="F880" s="188"/>
      <c r="G880" s="188"/>
      <c r="H880" s="190"/>
      <c r="I880" s="190"/>
      <c r="J880" s="190"/>
      <c r="K880" s="189"/>
      <c r="L880" s="190"/>
      <c r="M880" s="190"/>
      <c r="N880" s="190"/>
      <c r="O880" s="190"/>
      <c r="P880" s="188"/>
      <c r="Q880" s="190"/>
      <c r="R880" s="188"/>
      <c r="S880" s="188"/>
      <c r="T880" s="191"/>
      <c r="U880" s="191"/>
      <c r="V880" s="191"/>
      <c r="W880" s="189"/>
      <c r="X880" s="191"/>
      <c r="Y880" s="191"/>
      <c r="Z880" s="191"/>
      <c r="AA880" s="189"/>
      <c r="AB880" s="191"/>
      <c r="AC880" s="191"/>
      <c r="AD880" s="191"/>
      <c r="AE880" s="191"/>
      <c r="AF880" s="191"/>
      <c r="AG880" s="191"/>
      <c r="AH880" s="188"/>
      <c r="AI880" s="191"/>
      <c r="AJ880" s="188"/>
      <c r="AK880" s="188"/>
      <c r="AL880" s="188"/>
      <c r="AM880" s="188"/>
      <c r="AN880" s="188"/>
      <c r="AO880" s="189"/>
      <c r="AP880" s="188"/>
      <c r="AQ880" s="188"/>
      <c r="AR880" s="188"/>
      <c r="AS880" s="188"/>
      <c r="AT880" s="188"/>
      <c r="AU880" s="188"/>
      <c r="AV880" s="188"/>
      <c r="AW880" s="188"/>
      <c r="AX880" s="188"/>
      <c r="AY880" s="188"/>
      <c r="AZ880" s="188"/>
      <c r="BA880" s="188"/>
      <c r="BB880" s="188"/>
      <c r="BC880" s="188"/>
      <c r="BD880" s="188"/>
      <c r="BE880" s="188"/>
      <c r="BF880" s="188"/>
    </row>
    <row r="881" spans="1:58">
      <c r="A881" s="188"/>
      <c r="B881" s="189"/>
      <c r="C881" s="188"/>
      <c r="D881" s="188"/>
      <c r="E881" s="188"/>
      <c r="F881" s="188"/>
      <c r="G881" s="188"/>
      <c r="H881" s="190"/>
      <c r="I881" s="190"/>
      <c r="J881" s="190"/>
      <c r="K881" s="189"/>
      <c r="L881" s="190"/>
      <c r="M881" s="190"/>
      <c r="N881" s="190"/>
      <c r="O881" s="190"/>
      <c r="P881" s="188"/>
      <c r="Q881" s="190"/>
      <c r="R881" s="188"/>
      <c r="S881" s="188"/>
      <c r="T881" s="191"/>
      <c r="U881" s="191"/>
      <c r="V881" s="191"/>
      <c r="W881" s="189"/>
      <c r="X881" s="191"/>
      <c r="Y881" s="191"/>
      <c r="Z881" s="191"/>
      <c r="AA881" s="189"/>
      <c r="AB881" s="191"/>
      <c r="AC881" s="191"/>
      <c r="AD881" s="191"/>
      <c r="AE881" s="191"/>
      <c r="AF881" s="191"/>
      <c r="AG881" s="191"/>
      <c r="AH881" s="188"/>
      <c r="AI881" s="191"/>
      <c r="AJ881" s="188"/>
      <c r="AK881" s="188"/>
      <c r="AL881" s="188"/>
      <c r="AM881" s="188"/>
      <c r="AN881" s="188"/>
      <c r="AO881" s="189"/>
      <c r="AP881" s="188"/>
      <c r="AQ881" s="188"/>
      <c r="AR881" s="188"/>
      <c r="AS881" s="188"/>
      <c r="AT881" s="188"/>
      <c r="AU881" s="188"/>
      <c r="AV881" s="188"/>
      <c r="AW881" s="188"/>
      <c r="AX881" s="188"/>
      <c r="AY881" s="188"/>
      <c r="AZ881" s="188"/>
      <c r="BA881" s="188"/>
      <c r="BB881" s="188"/>
      <c r="BC881" s="188"/>
      <c r="BD881" s="188"/>
      <c r="BE881" s="188"/>
      <c r="BF881" s="188"/>
    </row>
  </sheetData>
  <customSheetViews>
    <customSheetView guid="{82D228BD-64EF-425B-8A47-BECC8D4538BA}" filter="1" showAutoFilter="1">
      <pageMargins left="0.7" right="0.7" top="0.75" bottom="0.75" header="0.3" footer="0.3"/>
      <autoFilter ref="A5:AP94" xr:uid="{13C2560F-3B9C-4DC5-88BF-69789AFBFE80}"/>
    </customSheetView>
    <customSheetView guid="{5407A562-0779-4443-91A5-9FF5BAFBC4DB}" filter="1" showAutoFilter="1">
      <pageMargins left="0.7" right="0.7" top="0.75" bottom="0.75" header="0.3" footer="0.3"/>
      <autoFilter ref="A5:AP78" xr:uid="{DC08A754-9D0F-4B17-8DBB-B014A48B1829}"/>
    </customSheetView>
    <customSheetView guid="{2C918C84-7C7F-4968-8736-352D3A637653}" filter="1" showAutoFilter="1">
      <pageMargins left="0.7" right="0.7" top="0.75" bottom="0.75" header="0.3" footer="0.3"/>
      <autoFilter ref="A5:AP78" xr:uid="{B4715BC0-BD21-4F4F-B939-A3BD90086691}">
        <filterColumn colId="4">
          <filters>
            <filter val="22"/>
          </filters>
        </filterColumn>
      </autoFilter>
    </customSheetView>
    <customSheetView guid="{572263C9-08FB-4A50-9BB9-8E6E9F17EC12}" filter="1" showAutoFilter="1">
      <pageMargins left="0.7" right="0.7" top="0.75" bottom="0.75" header="0.3" footer="0.3"/>
      <autoFilter ref="A5:AP78" xr:uid="{41D1C863-65E7-438B-BCF6-D79C35C70E10}">
        <filterColumn colId="4">
          <filters>
            <filter val="22"/>
          </filters>
        </filterColumn>
        <filterColumn colId="5">
          <filters>
            <filter val="3.1.1.6"/>
            <filter val="3.1.2.1"/>
            <filter val="3.1.4.4.4.1"/>
            <filter val="3.2.11"/>
            <filter val="3.2.12"/>
            <filter val="3.2.15"/>
            <filter val="3.2.16"/>
            <filter val="3.2.17"/>
            <filter val="3.2.18"/>
            <filter val="3.2.19"/>
            <filter val="3.2.2.2"/>
            <filter val="3.2.3"/>
            <filter val="3.2.4"/>
            <filter val="3.2.6"/>
          </filters>
        </filterColumn>
      </autoFilter>
    </customSheetView>
    <customSheetView guid="{3B9B9BEF-1BF6-47A3-95B0-F4B6FF94FD78}" filter="1" showAutoFilter="1">
      <pageMargins left="0.7" right="0.7" top="0.75" bottom="0.75" header="0.3" footer="0.3"/>
      <autoFilter ref="A5:AP78" xr:uid="{76566B44-C59E-4201-B29B-B8A8FC37B5DA}">
        <filterColumn colId="16">
          <filters>
            <filter val="Oficina TICS- Sub. Corporativa Almacén"/>
            <filter val="Oficina TICS"/>
          </filters>
        </filterColumn>
      </autoFilter>
    </customSheetView>
    <customSheetView guid="{2CEECA5B-40DD-426E-9742-9EE50CF12161}" filter="1" showAutoFilter="1">
      <pageMargins left="0.7" right="0.7" top="0.75" bottom="0.75" header="0.3" footer="0.3"/>
      <autoFilter ref="A5:AP78" xr:uid="{38C767FE-3A24-40F0-9271-91D243FEC910}">
        <filterColumn colId="16">
          <filters>
            <filter val="Oficina Asesora de Planeación"/>
            <filter val="Subdirecci de Reducción de Riesgos y Adaptación a Cambio Climático con Oficina Asesora de Planeación"/>
          </filters>
        </filterColumn>
      </autoFilter>
    </customSheetView>
    <customSheetView guid="{FA86C240-EBBE-4D67-A6B6-017231320536}" filter="1" showAutoFilter="1">
      <pageMargins left="0.7" right="0.7" top="0.75" bottom="0.75" header="0.3" footer="0.3"/>
      <autoFilter ref="A5:BC151" xr:uid="{69093D8D-A802-40A7-8C45-97AA71ABAE22}">
        <filterColumn colId="54">
          <filters blank="1">
            <filter val="EN EJECUCIÓN"/>
          </filters>
        </filterColumn>
      </autoFilter>
    </customSheetView>
    <customSheetView guid="{5B3E645D-5A66-4570-BB24-DDA97F75CE34}" filter="1" showAutoFilter="1">
      <pageMargins left="0.7" right="0.7" top="0.75" bottom="0.75" header="0.3" footer="0.3"/>
      <autoFilter ref="A5:BC151" xr:uid="{3DF17DF8-F47A-45E4-9A87-A9C58E71311D}"/>
    </customSheetView>
    <customSheetView guid="{AC2A583F-1B0F-48FC-ACFA-37C56C285871}" filter="1" showAutoFilter="1">
      <pageMargins left="0.7" right="0.7" top="0.75" bottom="0.75" header="0.3" footer="0.3"/>
      <autoFilter ref="A5:AP87" xr:uid="{97B5C942-A004-47E2-8C08-FC9BDB3C3EB5}"/>
    </customSheetView>
  </customSheetViews>
  <mergeCells count="17">
    <mergeCell ref="AX1:AZ4"/>
    <mergeCell ref="BA1:BC4"/>
    <mergeCell ref="BD1:BF4"/>
    <mergeCell ref="O2:S2"/>
    <mergeCell ref="O3:S3"/>
    <mergeCell ref="A1:S1"/>
    <mergeCell ref="T1:U4"/>
    <mergeCell ref="V1:W4"/>
    <mergeCell ref="X1:Y4"/>
    <mergeCell ref="Z1:AA4"/>
    <mergeCell ref="AB1:AC4"/>
    <mergeCell ref="AD1:AE4"/>
    <mergeCell ref="AF1:AG4"/>
    <mergeCell ref="AH1:AP4"/>
    <mergeCell ref="AQ1:AS4"/>
    <mergeCell ref="AT1:AT4"/>
    <mergeCell ref="AU1:AW4"/>
  </mergeCells>
  <dataValidations count="3">
    <dataValidation type="list" allowBlank="1" showDropDown="1" sqref="BD119 BF119 BD120:BF136" xr:uid="{00000000-0002-0000-0200-000000000000}">
      <formula1>"CUMPLIDA,EN EJECUCIÓN,VENCIDA"</formula1>
    </dataValidation>
    <dataValidation type="list" allowBlank="1" sqref="AP6:AP94 AS6:AS118 AW6:AW118 AZ6:AZ118 BC6:BC118 BF6:BF118" xr:uid="{00000000-0002-0000-0200-000001000000}">
      <formula1>"CUMPLIDA,EN EJECUCIÓN,VENCIDA"</formula1>
    </dataValidation>
    <dataValidation type="list" allowBlank="1" sqref="BE6:BE33 BE35:BE36 BE40:BE41 BE47 BE49:BE51 BE55:BE56 BE64:BE68 BE73:BE78 AT6:AT118" xr:uid="{00000000-0002-0000-0200-000002000000}">
      <formula1>"ABIERTA,VENCIDA,CERRADA,CERRADA AUDITORIA CÓD 57 PAD 2020"</formula1>
    </dataValidation>
  </dataValidations>
  <hyperlinks>
    <hyperlink ref="AA97" r:id="rId1" xr:uid="{00000000-0004-0000-0200-000000000000}"/>
    <hyperlink ref="BB97" r:id="rId2" xr:uid="{00000000-0004-0000-0200-000001000000}"/>
    <hyperlink ref="BE97" r:id="rId3" xr:uid="{00000000-0004-0000-0200-000002000000}"/>
  </hyperlinks>
  <printOptions horizontalCentered="1" gridLines="1"/>
  <pageMargins left="0.7" right="0.7" top="0.75" bottom="0.75" header="0" footer="0"/>
  <pageSetup paperSize="14" fitToHeight="0" pageOrder="overThenDown" orientation="landscape" cellComments="atEnd"/>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C771"/>
  <sheetViews>
    <sheetView workbookViewId="0"/>
  </sheetViews>
  <sheetFormatPr baseColWidth="10" defaultColWidth="14.42578125" defaultRowHeight="15" customHeight="1"/>
  <cols>
    <col min="1" max="1" width="8.85546875" customWidth="1"/>
    <col min="6" max="6" width="19.5703125" customWidth="1"/>
    <col min="7" max="7" width="12.85546875" customWidth="1"/>
    <col min="8" max="8" width="18.7109375" customWidth="1"/>
    <col min="9" max="9" width="18.42578125" customWidth="1"/>
    <col min="11" max="11" width="19.85546875" customWidth="1"/>
    <col min="12" max="12" width="33.7109375" customWidth="1"/>
    <col min="13" max="14" width="30.42578125" customWidth="1"/>
    <col min="15" max="15" width="33" customWidth="1"/>
    <col min="16" max="16" width="19.7109375" customWidth="1"/>
    <col min="18" max="18" width="24.85546875" customWidth="1"/>
    <col min="20" max="21" width="17.28515625" customWidth="1"/>
    <col min="22" max="22" width="19.28515625" customWidth="1"/>
    <col min="23" max="23" width="67.85546875" customWidth="1"/>
    <col min="24" max="24" width="22.7109375" customWidth="1"/>
    <col min="25" max="25" width="45.140625" customWidth="1"/>
    <col min="26" max="26" width="23.7109375" customWidth="1"/>
    <col min="27" max="27" width="28" customWidth="1"/>
    <col min="28" max="28" width="30.85546875" customWidth="1"/>
    <col min="29" max="29" width="26.85546875" customWidth="1"/>
  </cols>
  <sheetData>
    <row r="1" spans="1:29" ht="48.75" customHeight="1">
      <c r="A1" s="35"/>
      <c r="B1" s="278" t="s">
        <v>1182</v>
      </c>
      <c r="C1" s="216"/>
      <c r="D1" s="216"/>
      <c r="E1" s="216"/>
      <c r="F1" s="216"/>
      <c r="G1" s="216"/>
      <c r="H1" s="216"/>
      <c r="I1" s="216"/>
      <c r="J1" s="216"/>
      <c r="K1" s="216"/>
      <c r="L1" s="216"/>
      <c r="M1" s="216"/>
      <c r="N1" s="216"/>
      <c r="O1" s="216"/>
      <c r="P1" s="216"/>
      <c r="Q1" s="216"/>
      <c r="R1" s="216"/>
      <c r="S1" s="216"/>
      <c r="T1" s="216"/>
      <c r="U1" s="193"/>
      <c r="V1" s="276" t="s">
        <v>106</v>
      </c>
      <c r="W1" s="241"/>
      <c r="X1" s="248" t="s">
        <v>1183</v>
      </c>
      <c r="Y1" s="249"/>
      <c r="Z1" s="250"/>
      <c r="AA1" s="279" t="s">
        <v>115</v>
      </c>
      <c r="AB1" s="280"/>
      <c r="AC1" s="281"/>
    </row>
    <row r="2" spans="1:29" ht="15.75">
      <c r="A2" s="33"/>
      <c r="B2" s="34"/>
      <c r="C2" s="34"/>
      <c r="D2" s="34"/>
      <c r="E2" s="34"/>
      <c r="F2" s="35"/>
      <c r="G2" s="34"/>
      <c r="H2" s="34"/>
      <c r="I2" s="34"/>
      <c r="J2" s="34"/>
      <c r="K2" s="34"/>
      <c r="L2" s="34"/>
      <c r="M2" s="36"/>
      <c r="N2" s="36"/>
      <c r="O2" s="37"/>
      <c r="P2" s="270"/>
      <c r="Q2" s="216"/>
      <c r="R2" s="216"/>
      <c r="S2" s="216"/>
      <c r="T2" s="216"/>
      <c r="U2" s="38"/>
      <c r="V2" s="237"/>
      <c r="W2" s="242"/>
      <c r="X2" s="251"/>
      <c r="Y2" s="216"/>
      <c r="Z2" s="252"/>
      <c r="AA2" s="282"/>
      <c r="AB2" s="216"/>
      <c r="AC2" s="283"/>
    </row>
    <row r="3" spans="1:29" ht="15.75">
      <c r="A3" s="33"/>
      <c r="B3" s="39"/>
      <c r="C3" s="39"/>
      <c r="D3" s="39"/>
      <c r="E3" s="39"/>
      <c r="F3" s="39"/>
      <c r="G3" s="39"/>
      <c r="H3" s="39"/>
      <c r="I3" s="39"/>
      <c r="J3" s="39"/>
      <c r="K3" s="39"/>
      <c r="L3" s="34"/>
      <c r="M3" s="41" t="s">
        <v>116</v>
      </c>
      <c r="N3" s="41"/>
      <c r="O3" s="34"/>
      <c r="P3" s="270" t="s">
        <v>1184</v>
      </c>
      <c r="Q3" s="216"/>
      <c r="R3" s="216"/>
      <c r="S3" s="216"/>
      <c r="T3" s="216"/>
      <c r="U3" s="38"/>
      <c r="V3" s="237"/>
      <c r="W3" s="242"/>
      <c r="X3" s="251"/>
      <c r="Y3" s="216"/>
      <c r="Z3" s="252"/>
      <c r="AA3" s="282"/>
      <c r="AB3" s="216"/>
      <c r="AC3" s="283"/>
    </row>
    <row r="4" spans="1:29" ht="31.5" customHeight="1">
      <c r="A4" s="34"/>
      <c r="B4" s="42"/>
      <c r="C4" s="42"/>
      <c r="D4" s="42"/>
      <c r="E4" s="42"/>
      <c r="F4" s="42"/>
      <c r="G4" s="42"/>
      <c r="H4" s="42"/>
      <c r="I4" s="42"/>
      <c r="J4" s="42"/>
      <c r="K4" s="42"/>
      <c r="L4" s="34"/>
      <c r="M4" s="34"/>
      <c r="N4" s="34"/>
      <c r="O4" s="34"/>
      <c r="P4" s="34"/>
      <c r="Q4" s="34"/>
      <c r="R4" s="34"/>
      <c r="S4" s="34"/>
      <c r="T4" s="34"/>
      <c r="U4" s="34"/>
      <c r="V4" s="238"/>
      <c r="W4" s="243"/>
      <c r="X4" s="253"/>
      <c r="Y4" s="254"/>
      <c r="Z4" s="255"/>
      <c r="AA4" s="284"/>
      <c r="AB4" s="285"/>
      <c r="AC4" s="286"/>
    </row>
    <row r="5" spans="1:29" ht="70.5" customHeight="1">
      <c r="A5" s="44" t="s">
        <v>119</v>
      </c>
      <c r="B5" s="44" t="s">
        <v>5</v>
      </c>
      <c r="C5" s="44" t="s">
        <v>45</v>
      </c>
      <c r="D5" s="44" t="s">
        <v>120</v>
      </c>
      <c r="E5" s="44" t="s">
        <v>44</v>
      </c>
      <c r="F5" s="44" t="s">
        <v>121</v>
      </c>
      <c r="G5" s="44" t="s">
        <v>122</v>
      </c>
      <c r="H5" s="44" t="s">
        <v>7</v>
      </c>
      <c r="I5" s="44" t="s">
        <v>70</v>
      </c>
      <c r="J5" s="44" t="s">
        <v>123</v>
      </c>
      <c r="K5" s="44" t="s">
        <v>43</v>
      </c>
      <c r="L5" s="44" t="s">
        <v>124</v>
      </c>
      <c r="M5" s="30" t="s">
        <v>1185</v>
      </c>
      <c r="N5" s="30" t="s">
        <v>1186</v>
      </c>
      <c r="O5" s="30" t="s">
        <v>1187</v>
      </c>
      <c r="P5" s="30" t="s">
        <v>1188</v>
      </c>
      <c r="Q5" s="30" t="s">
        <v>1189</v>
      </c>
      <c r="R5" s="44" t="s">
        <v>129</v>
      </c>
      <c r="S5" s="44" t="s">
        <v>130</v>
      </c>
      <c r="T5" s="44" t="s">
        <v>131</v>
      </c>
      <c r="U5" s="44" t="s">
        <v>1190</v>
      </c>
      <c r="V5" s="45" t="s">
        <v>132</v>
      </c>
      <c r="W5" s="46" t="s">
        <v>133</v>
      </c>
      <c r="X5" s="195" t="s">
        <v>132</v>
      </c>
      <c r="Y5" s="195" t="s">
        <v>144</v>
      </c>
      <c r="Z5" s="195" t="s">
        <v>1191</v>
      </c>
      <c r="AA5" s="45" t="s">
        <v>132</v>
      </c>
      <c r="AB5" s="45" t="s">
        <v>145</v>
      </c>
      <c r="AC5" s="45" t="s">
        <v>68</v>
      </c>
    </row>
    <row r="6" spans="1:29" ht="128.25" customHeight="1">
      <c r="A6" s="67">
        <v>1</v>
      </c>
      <c r="B6" s="67">
        <v>203</v>
      </c>
      <c r="C6" s="67">
        <v>2020</v>
      </c>
      <c r="D6" s="67" t="s">
        <v>1009</v>
      </c>
      <c r="E6" s="67" t="s">
        <v>71</v>
      </c>
      <c r="F6" s="67">
        <v>1</v>
      </c>
      <c r="G6" s="67">
        <v>1</v>
      </c>
      <c r="H6" s="69" t="s">
        <v>77</v>
      </c>
      <c r="I6" s="67" t="s">
        <v>73</v>
      </c>
      <c r="J6" s="67" t="s">
        <v>71</v>
      </c>
      <c r="K6" s="67" t="s">
        <v>27</v>
      </c>
      <c r="L6" s="196" t="s">
        <v>1192</v>
      </c>
      <c r="M6" s="68" t="s">
        <v>1193</v>
      </c>
      <c r="N6" s="68" t="s">
        <v>1194</v>
      </c>
      <c r="O6" s="68" t="s">
        <v>1195</v>
      </c>
      <c r="P6" s="67" t="s">
        <v>1196</v>
      </c>
      <c r="Q6" s="197">
        <v>1</v>
      </c>
      <c r="R6" s="67" t="s">
        <v>378</v>
      </c>
      <c r="S6" s="71">
        <v>44075</v>
      </c>
      <c r="T6" s="71">
        <v>44255</v>
      </c>
      <c r="U6" s="148">
        <v>26</v>
      </c>
      <c r="V6" s="73"/>
      <c r="W6" s="68" t="s">
        <v>1197</v>
      </c>
      <c r="X6" s="70"/>
      <c r="Y6" s="198" t="s">
        <v>1198</v>
      </c>
      <c r="Z6" s="199"/>
      <c r="AA6" s="199"/>
      <c r="AB6" s="200" t="s">
        <v>1199</v>
      </c>
      <c r="AC6" s="199"/>
    </row>
    <row r="7" spans="1:29" ht="180">
      <c r="A7" s="67">
        <v>2</v>
      </c>
      <c r="B7" s="125">
        <v>203</v>
      </c>
      <c r="C7" s="67">
        <v>2020</v>
      </c>
      <c r="D7" s="67" t="s">
        <v>1009</v>
      </c>
      <c r="E7" s="67" t="s">
        <v>71</v>
      </c>
      <c r="F7" s="67">
        <v>1</v>
      </c>
      <c r="G7" s="67">
        <v>1</v>
      </c>
      <c r="H7" s="69" t="s">
        <v>72</v>
      </c>
      <c r="I7" s="67" t="s">
        <v>73</v>
      </c>
      <c r="J7" s="67" t="s">
        <v>71</v>
      </c>
      <c r="K7" s="67" t="s">
        <v>27</v>
      </c>
      <c r="L7" s="68" t="s">
        <v>1200</v>
      </c>
      <c r="M7" s="68" t="s">
        <v>1201</v>
      </c>
      <c r="N7" s="68" t="s">
        <v>1202</v>
      </c>
      <c r="O7" s="68" t="s">
        <v>1203</v>
      </c>
      <c r="P7" s="68" t="s">
        <v>1204</v>
      </c>
      <c r="Q7" s="197">
        <v>1</v>
      </c>
      <c r="R7" s="67" t="s">
        <v>378</v>
      </c>
      <c r="S7" s="71">
        <v>44124</v>
      </c>
      <c r="T7" s="71">
        <v>44195</v>
      </c>
      <c r="U7" s="148">
        <v>10</v>
      </c>
      <c r="V7" s="73"/>
      <c r="W7" s="96" t="s">
        <v>1205</v>
      </c>
      <c r="X7" s="70">
        <v>1</v>
      </c>
      <c r="Y7" s="67" t="s">
        <v>1164</v>
      </c>
      <c r="Z7" s="67" t="s">
        <v>59</v>
      </c>
      <c r="AA7" s="70">
        <v>1</v>
      </c>
      <c r="AB7" s="201" t="s">
        <v>1206</v>
      </c>
      <c r="AC7" s="67" t="s">
        <v>57</v>
      </c>
    </row>
    <row r="8" spans="1:29" ht="112.5">
      <c r="A8" s="67">
        <v>3</v>
      </c>
      <c r="B8" s="67">
        <v>203</v>
      </c>
      <c r="C8" s="67">
        <v>2020</v>
      </c>
      <c r="D8" s="67" t="s">
        <v>1009</v>
      </c>
      <c r="E8" s="67" t="s">
        <v>71</v>
      </c>
      <c r="F8" s="67">
        <v>2</v>
      </c>
      <c r="G8" s="67">
        <v>1</v>
      </c>
      <c r="H8" s="69" t="s">
        <v>72</v>
      </c>
      <c r="I8" s="67" t="s">
        <v>73</v>
      </c>
      <c r="J8" s="67" t="s">
        <v>71</v>
      </c>
      <c r="K8" s="67" t="s">
        <v>27</v>
      </c>
      <c r="L8" s="68" t="s">
        <v>1207</v>
      </c>
      <c r="M8" s="68" t="s">
        <v>1208</v>
      </c>
      <c r="N8" s="68" t="s">
        <v>1209</v>
      </c>
      <c r="O8" s="68" t="s">
        <v>1210</v>
      </c>
      <c r="P8" s="68" t="s">
        <v>1211</v>
      </c>
      <c r="Q8" s="197">
        <v>1</v>
      </c>
      <c r="R8" s="67" t="s">
        <v>378</v>
      </c>
      <c r="S8" s="71">
        <v>44124</v>
      </c>
      <c r="T8" s="71">
        <v>44195</v>
      </c>
      <c r="U8" s="148">
        <v>10</v>
      </c>
      <c r="V8" s="73"/>
      <c r="W8" s="96" t="s">
        <v>1212</v>
      </c>
      <c r="X8" s="70"/>
      <c r="Y8" s="67" t="s">
        <v>1164</v>
      </c>
      <c r="Z8" s="67" t="s">
        <v>59</v>
      </c>
      <c r="AA8" s="67"/>
      <c r="AB8" s="67" t="s">
        <v>1213</v>
      </c>
      <c r="AC8" s="67" t="s">
        <v>59</v>
      </c>
    </row>
    <row r="9" spans="1:29" ht="157.5">
      <c r="A9" s="67">
        <v>4</v>
      </c>
      <c r="B9" s="67">
        <v>203</v>
      </c>
      <c r="C9" s="67">
        <v>2020</v>
      </c>
      <c r="D9" s="67" t="s">
        <v>1009</v>
      </c>
      <c r="E9" s="67" t="s">
        <v>71</v>
      </c>
      <c r="F9" s="67">
        <v>1</v>
      </c>
      <c r="G9" s="67">
        <v>1</v>
      </c>
      <c r="H9" s="69" t="s">
        <v>79</v>
      </c>
      <c r="I9" s="67" t="s">
        <v>73</v>
      </c>
      <c r="J9" s="67" t="s">
        <v>71</v>
      </c>
      <c r="K9" s="67" t="s">
        <v>27</v>
      </c>
      <c r="L9" s="68" t="s">
        <v>1214</v>
      </c>
      <c r="M9" s="68" t="s">
        <v>1215</v>
      </c>
      <c r="N9" s="68" t="s">
        <v>1202</v>
      </c>
      <c r="O9" s="68" t="s">
        <v>1203</v>
      </c>
      <c r="P9" s="68" t="s">
        <v>1204</v>
      </c>
      <c r="Q9" s="197">
        <v>1</v>
      </c>
      <c r="R9" s="67" t="s">
        <v>378</v>
      </c>
      <c r="S9" s="71">
        <v>44119</v>
      </c>
      <c r="T9" s="71">
        <v>44195</v>
      </c>
      <c r="U9" s="148">
        <v>10</v>
      </c>
      <c r="V9" s="73"/>
      <c r="W9" s="96" t="s">
        <v>1205</v>
      </c>
      <c r="X9" s="70"/>
      <c r="Y9" s="67" t="s">
        <v>1164</v>
      </c>
      <c r="Z9" s="67" t="s">
        <v>59</v>
      </c>
      <c r="AA9" s="70">
        <v>1</v>
      </c>
      <c r="AB9" s="201" t="s">
        <v>1216</v>
      </c>
      <c r="AC9" s="67" t="s">
        <v>57</v>
      </c>
    </row>
    <row r="10" spans="1:29" ht="112.5">
      <c r="A10" s="67">
        <v>5</v>
      </c>
      <c r="B10" s="67">
        <v>203</v>
      </c>
      <c r="C10" s="67">
        <v>2020</v>
      </c>
      <c r="D10" s="67" t="s">
        <v>1009</v>
      </c>
      <c r="E10" s="67" t="s">
        <v>71</v>
      </c>
      <c r="F10" s="67">
        <v>2</v>
      </c>
      <c r="G10" s="67">
        <v>1</v>
      </c>
      <c r="H10" s="69" t="s">
        <v>79</v>
      </c>
      <c r="I10" s="67" t="s">
        <v>73</v>
      </c>
      <c r="J10" s="67" t="s">
        <v>71</v>
      </c>
      <c r="K10" s="67" t="s">
        <v>27</v>
      </c>
      <c r="L10" s="68" t="s">
        <v>1217</v>
      </c>
      <c r="M10" s="68" t="s">
        <v>1208</v>
      </c>
      <c r="N10" s="68" t="s">
        <v>1209</v>
      </c>
      <c r="O10" s="68" t="s">
        <v>1210</v>
      </c>
      <c r="P10" s="68" t="s">
        <v>1211</v>
      </c>
      <c r="Q10" s="197">
        <v>1</v>
      </c>
      <c r="R10" s="67" t="s">
        <v>378</v>
      </c>
      <c r="S10" s="71">
        <v>44119</v>
      </c>
      <c r="T10" s="71">
        <v>44195</v>
      </c>
      <c r="U10" s="148">
        <v>10</v>
      </c>
      <c r="V10" s="73"/>
      <c r="W10" s="96" t="s">
        <v>1212</v>
      </c>
      <c r="X10" s="70"/>
      <c r="Y10" s="67" t="s">
        <v>1164</v>
      </c>
      <c r="Z10" s="67" t="s">
        <v>59</v>
      </c>
      <c r="AA10" s="67"/>
      <c r="AB10" s="67" t="s">
        <v>1213</v>
      </c>
      <c r="AC10" s="67" t="s">
        <v>59</v>
      </c>
    </row>
    <row r="11" spans="1:29">
      <c r="A11" s="202"/>
      <c r="B11" s="203"/>
      <c r="C11" s="202"/>
      <c r="D11" s="202"/>
      <c r="E11" s="202"/>
      <c r="F11" s="202"/>
      <c r="G11" s="202"/>
      <c r="H11" s="204"/>
      <c r="I11" s="204"/>
      <c r="J11" s="204"/>
      <c r="K11" s="203"/>
      <c r="L11" s="204"/>
      <c r="M11" s="204"/>
      <c r="N11" s="204"/>
      <c r="O11" s="204"/>
      <c r="P11" s="204"/>
      <c r="Q11" s="202"/>
      <c r="R11" s="204"/>
      <c r="S11" s="202"/>
      <c r="T11" s="202"/>
      <c r="U11" s="202"/>
      <c r="V11" s="205"/>
      <c r="W11" s="205"/>
      <c r="X11" s="202"/>
      <c r="Y11" s="202"/>
      <c r="Z11" s="202"/>
      <c r="AA11" s="202"/>
      <c r="AB11" s="202"/>
      <c r="AC11" s="202"/>
    </row>
    <row r="12" spans="1:29">
      <c r="A12" s="202"/>
      <c r="B12" s="203"/>
      <c r="C12" s="202"/>
      <c r="D12" s="202"/>
      <c r="E12" s="202"/>
      <c r="F12" s="202"/>
      <c r="G12" s="202"/>
      <c r="H12" s="204"/>
      <c r="I12" s="204"/>
      <c r="J12" s="204"/>
      <c r="K12" s="203"/>
      <c r="L12" s="204"/>
      <c r="M12" s="204"/>
      <c r="N12" s="204"/>
      <c r="O12" s="204"/>
      <c r="P12" s="204"/>
      <c r="Q12" s="202"/>
      <c r="R12" s="204"/>
      <c r="S12" s="202"/>
      <c r="T12" s="202"/>
      <c r="U12" s="202"/>
      <c r="V12" s="205"/>
      <c r="W12" s="205"/>
      <c r="X12" s="202"/>
      <c r="Y12" s="202"/>
      <c r="Z12" s="202"/>
      <c r="AA12" s="202"/>
      <c r="AB12" s="202"/>
      <c r="AC12" s="202"/>
    </row>
    <row r="13" spans="1:29">
      <c r="A13" s="202"/>
      <c r="B13" s="203"/>
      <c r="C13" s="202"/>
      <c r="D13" s="202"/>
      <c r="E13" s="202"/>
      <c r="F13" s="202"/>
      <c r="G13" s="202"/>
      <c r="H13" s="204"/>
      <c r="I13" s="204"/>
      <c r="J13" s="204"/>
      <c r="K13" s="203"/>
      <c r="L13" s="204"/>
      <c r="M13" s="204"/>
      <c r="N13" s="204"/>
      <c r="O13" s="204"/>
      <c r="P13" s="204"/>
      <c r="Q13" s="202"/>
      <c r="R13" s="204"/>
      <c r="S13" s="202"/>
      <c r="T13" s="202"/>
      <c r="U13" s="202"/>
      <c r="V13" s="205"/>
      <c r="W13" s="205"/>
      <c r="X13" s="202"/>
      <c r="Y13" s="202"/>
      <c r="Z13" s="202"/>
      <c r="AA13" s="202"/>
      <c r="AB13" s="202"/>
      <c r="AC13" s="202"/>
    </row>
    <row r="14" spans="1:29">
      <c r="A14" s="202"/>
      <c r="B14" s="203"/>
      <c r="C14" s="202"/>
      <c r="D14" s="202"/>
      <c r="E14" s="202"/>
      <c r="F14" s="202"/>
      <c r="G14" s="202"/>
      <c r="H14" s="204"/>
      <c r="I14" s="204"/>
      <c r="J14" s="204"/>
      <c r="K14" s="203"/>
      <c r="L14" s="204"/>
      <c r="M14" s="204"/>
      <c r="N14" s="204"/>
      <c r="O14" s="204"/>
      <c r="P14" s="204"/>
      <c r="Q14" s="202"/>
      <c r="R14" s="204"/>
      <c r="S14" s="202"/>
      <c r="T14" s="202"/>
      <c r="U14" s="202"/>
      <c r="V14" s="205"/>
      <c r="W14" s="205"/>
      <c r="X14" s="202"/>
      <c r="Y14" s="202"/>
      <c r="Z14" s="202"/>
      <c r="AA14" s="202"/>
      <c r="AB14" s="202"/>
      <c r="AC14" s="202"/>
    </row>
    <row r="15" spans="1:29">
      <c r="A15" s="202"/>
      <c r="B15" s="203"/>
      <c r="C15" s="202"/>
      <c r="D15" s="202"/>
      <c r="E15" s="202"/>
      <c r="F15" s="202"/>
      <c r="G15" s="202"/>
      <c r="H15" s="204"/>
      <c r="I15" s="204"/>
      <c r="J15" s="204"/>
      <c r="K15" s="203"/>
      <c r="L15" s="204"/>
      <c r="M15" s="204"/>
      <c r="N15" s="204"/>
      <c r="O15" s="204"/>
      <c r="P15" s="204"/>
      <c r="Q15" s="202"/>
      <c r="R15" s="204"/>
      <c r="S15" s="202"/>
      <c r="T15" s="202"/>
      <c r="U15" s="202"/>
      <c r="V15" s="205"/>
      <c r="W15" s="205"/>
      <c r="X15" s="202"/>
      <c r="Y15" s="202"/>
      <c r="Z15" s="202"/>
      <c r="AA15" s="202"/>
      <c r="AB15" s="202"/>
      <c r="AC15" s="202"/>
    </row>
    <row r="16" spans="1:29">
      <c r="A16" s="202"/>
      <c r="B16" s="203"/>
      <c r="C16" s="202"/>
      <c r="D16" s="202"/>
      <c r="E16" s="202"/>
      <c r="F16" s="202"/>
      <c r="G16" s="202"/>
      <c r="H16" s="204"/>
      <c r="I16" s="204"/>
      <c r="J16" s="204"/>
      <c r="K16" s="203"/>
      <c r="L16" s="204"/>
      <c r="M16" s="204"/>
      <c r="N16" s="204"/>
      <c r="O16" s="204"/>
      <c r="P16" s="204"/>
      <c r="Q16" s="202"/>
      <c r="R16" s="204"/>
      <c r="S16" s="202"/>
      <c r="T16" s="202"/>
      <c r="U16" s="202"/>
      <c r="V16" s="205"/>
      <c r="W16" s="205"/>
      <c r="X16" s="202"/>
      <c r="Y16" s="202"/>
      <c r="Z16" s="202"/>
      <c r="AA16" s="202"/>
      <c r="AB16" s="202"/>
      <c r="AC16" s="202"/>
    </row>
    <row r="17" spans="1:29">
      <c r="A17" s="202"/>
      <c r="B17" s="203"/>
      <c r="C17" s="202"/>
      <c r="D17" s="202"/>
      <c r="E17" s="202"/>
      <c r="F17" s="202"/>
      <c r="G17" s="202"/>
      <c r="H17" s="204"/>
      <c r="I17" s="204"/>
      <c r="J17" s="204"/>
      <c r="K17" s="203"/>
      <c r="L17" s="204"/>
      <c r="M17" s="204"/>
      <c r="N17" s="204"/>
      <c r="O17" s="204"/>
      <c r="P17" s="204"/>
      <c r="Q17" s="202"/>
      <c r="R17" s="204"/>
      <c r="S17" s="202"/>
      <c r="T17" s="202"/>
      <c r="U17" s="202"/>
      <c r="V17" s="205"/>
      <c r="W17" s="205"/>
      <c r="X17" s="202"/>
      <c r="Y17" s="202"/>
      <c r="Z17" s="202"/>
      <c r="AA17" s="202"/>
      <c r="AB17" s="202"/>
      <c r="AC17" s="202"/>
    </row>
    <row r="18" spans="1:29">
      <c r="A18" s="202"/>
      <c r="B18" s="203"/>
      <c r="C18" s="202"/>
      <c r="D18" s="202"/>
      <c r="E18" s="202"/>
      <c r="F18" s="202"/>
      <c r="G18" s="202"/>
      <c r="H18" s="204"/>
      <c r="I18" s="204"/>
      <c r="J18" s="204"/>
      <c r="K18" s="203"/>
      <c r="L18" s="204"/>
      <c r="M18" s="204"/>
      <c r="N18" s="204"/>
      <c r="O18" s="204"/>
      <c r="P18" s="204"/>
      <c r="Q18" s="202"/>
      <c r="R18" s="204"/>
      <c r="S18" s="202"/>
      <c r="T18" s="202"/>
      <c r="U18" s="202"/>
      <c r="V18" s="205"/>
      <c r="W18" s="205"/>
      <c r="X18" s="202"/>
      <c r="Y18" s="202"/>
      <c r="Z18" s="202"/>
      <c r="AA18" s="202"/>
      <c r="AB18" s="202"/>
      <c r="AC18" s="202"/>
    </row>
    <row r="19" spans="1:29">
      <c r="A19" s="202"/>
      <c r="B19" s="203"/>
      <c r="C19" s="202"/>
      <c r="D19" s="202"/>
      <c r="E19" s="202"/>
      <c r="F19" s="202"/>
      <c r="G19" s="202"/>
      <c r="H19" s="204"/>
      <c r="I19" s="204"/>
      <c r="J19" s="204"/>
      <c r="K19" s="203"/>
      <c r="L19" s="204"/>
      <c r="M19" s="204"/>
      <c r="N19" s="204"/>
      <c r="O19" s="204"/>
      <c r="P19" s="204"/>
      <c r="Q19" s="202"/>
      <c r="R19" s="204"/>
      <c r="S19" s="202"/>
      <c r="T19" s="202"/>
      <c r="U19" s="202"/>
      <c r="V19" s="205"/>
      <c r="W19" s="205"/>
      <c r="X19" s="202"/>
      <c r="Y19" s="202"/>
      <c r="Z19" s="202"/>
      <c r="AA19" s="202"/>
      <c r="AB19" s="202"/>
      <c r="AC19" s="202"/>
    </row>
    <row r="20" spans="1:29">
      <c r="A20" s="202"/>
      <c r="B20" s="203"/>
      <c r="C20" s="202"/>
      <c r="D20" s="202"/>
      <c r="E20" s="202"/>
      <c r="F20" s="202"/>
      <c r="G20" s="202"/>
      <c r="H20" s="204"/>
      <c r="I20" s="204"/>
      <c r="J20" s="204"/>
      <c r="K20" s="203"/>
      <c r="L20" s="204"/>
      <c r="M20" s="204"/>
      <c r="N20" s="204"/>
      <c r="O20" s="204"/>
      <c r="P20" s="204"/>
      <c r="Q20" s="202"/>
      <c r="R20" s="204"/>
      <c r="S20" s="202"/>
      <c r="T20" s="202"/>
      <c r="U20" s="202"/>
      <c r="V20" s="205"/>
      <c r="W20" s="205"/>
      <c r="X20" s="202"/>
      <c r="Y20" s="202"/>
      <c r="Z20" s="202"/>
      <c r="AA20" s="202"/>
      <c r="AB20" s="202"/>
      <c r="AC20" s="202"/>
    </row>
    <row r="21" spans="1:29">
      <c r="A21" s="202"/>
      <c r="B21" s="203"/>
      <c r="C21" s="202"/>
      <c r="D21" s="202"/>
      <c r="E21" s="202"/>
      <c r="F21" s="202"/>
      <c r="G21" s="202"/>
      <c r="H21" s="204"/>
      <c r="I21" s="204"/>
      <c r="J21" s="204"/>
      <c r="K21" s="203"/>
      <c r="L21" s="204"/>
      <c r="M21" s="204"/>
      <c r="N21" s="204"/>
      <c r="O21" s="204"/>
      <c r="P21" s="204"/>
      <c r="Q21" s="202"/>
      <c r="R21" s="204"/>
      <c r="S21" s="202"/>
      <c r="T21" s="202"/>
      <c r="U21" s="202"/>
      <c r="V21" s="205"/>
      <c r="W21" s="205"/>
      <c r="X21" s="202"/>
      <c r="Y21" s="202"/>
      <c r="Z21" s="202"/>
      <c r="AA21" s="202"/>
      <c r="AB21" s="202"/>
      <c r="AC21" s="202"/>
    </row>
    <row r="22" spans="1:29">
      <c r="A22" s="202"/>
      <c r="B22" s="203"/>
      <c r="C22" s="202"/>
      <c r="D22" s="202"/>
      <c r="E22" s="202"/>
      <c r="F22" s="202"/>
      <c r="G22" s="202"/>
      <c r="H22" s="204"/>
      <c r="I22" s="204"/>
      <c r="J22" s="204"/>
      <c r="K22" s="203"/>
      <c r="L22" s="204"/>
      <c r="M22" s="204"/>
      <c r="N22" s="204"/>
      <c r="O22" s="204"/>
      <c r="P22" s="204"/>
      <c r="Q22" s="202"/>
      <c r="R22" s="204"/>
      <c r="S22" s="202"/>
      <c r="T22" s="202"/>
      <c r="U22" s="202"/>
      <c r="V22" s="205"/>
      <c r="W22" s="205"/>
      <c r="X22" s="202"/>
      <c r="Y22" s="202"/>
      <c r="Z22" s="202"/>
      <c r="AA22" s="202"/>
      <c r="AB22" s="202"/>
      <c r="AC22" s="202"/>
    </row>
    <row r="23" spans="1:29">
      <c r="A23" s="202"/>
      <c r="B23" s="203"/>
      <c r="C23" s="202"/>
      <c r="D23" s="202"/>
      <c r="E23" s="202"/>
      <c r="F23" s="202"/>
      <c r="G23" s="202"/>
      <c r="H23" s="204"/>
      <c r="I23" s="204"/>
      <c r="J23" s="204"/>
      <c r="K23" s="203"/>
      <c r="L23" s="204"/>
      <c r="M23" s="204"/>
      <c r="N23" s="204"/>
      <c r="O23" s="204"/>
      <c r="P23" s="204"/>
      <c r="Q23" s="202"/>
      <c r="R23" s="204"/>
      <c r="S23" s="202"/>
      <c r="T23" s="202"/>
      <c r="U23" s="202"/>
      <c r="V23" s="205"/>
      <c r="W23" s="205"/>
      <c r="X23" s="202"/>
      <c r="Y23" s="202"/>
      <c r="Z23" s="202"/>
      <c r="AA23" s="202"/>
      <c r="AB23" s="202"/>
      <c r="AC23" s="202"/>
    </row>
    <row r="24" spans="1:29">
      <c r="A24" s="202"/>
      <c r="B24" s="203"/>
      <c r="C24" s="202"/>
      <c r="D24" s="202"/>
      <c r="E24" s="202"/>
      <c r="F24" s="202"/>
      <c r="G24" s="202"/>
      <c r="H24" s="204"/>
      <c r="I24" s="204"/>
      <c r="J24" s="204"/>
      <c r="K24" s="203"/>
      <c r="L24" s="204"/>
      <c r="M24" s="204"/>
      <c r="N24" s="204"/>
      <c r="O24" s="204"/>
      <c r="P24" s="204"/>
      <c r="Q24" s="202"/>
      <c r="R24" s="204"/>
      <c r="S24" s="202"/>
      <c r="T24" s="202"/>
      <c r="U24" s="202"/>
      <c r="V24" s="205"/>
      <c r="W24" s="205"/>
      <c r="X24" s="202"/>
      <c r="Y24" s="202"/>
      <c r="Z24" s="202"/>
      <c r="AA24" s="202"/>
      <c r="AB24" s="202"/>
      <c r="AC24" s="202"/>
    </row>
    <row r="25" spans="1:29">
      <c r="A25" s="202"/>
      <c r="B25" s="203"/>
      <c r="C25" s="202"/>
      <c r="D25" s="202"/>
      <c r="E25" s="202"/>
      <c r="F25" s="202"/>
      <c r="G25" s="202"/>
      <c r="H25" s="204"/>
      <c r="I25" s="204"/>
      <c r="J25" s="204"/>
      <c r="K25" s="203"/>
      <c r="L25" s="204"/>
      <c r="M25" s="204"/>
      <c r="N25" s="204"/>
      <c r="O25" s="204"/>
      <c r="P25" s="204"/>
      <c r="Q25" s="202"/>
      <c r="R25" s="204"/>
      <c r="S25" s="202"/>
      <c r="T25" s="202"/>
      <c r="U25" s="202"/>
      <c r="V25" s="205"/>
      <c r="W25" s="205"/>
      <c r="X25" s="202"/>
      <c r="Y25" s="202"/>
      <c r="Z25" s="202"/>
      <c r="AA25" s="202"/>
      <c r="AB25" s="202"/>
      <c r="AC25" s="202"/>
    </row>
    <row r="26" spans="1:29">
      <c r="A26" s="202"/>
      <c r="B26" s="203"/>
      <c r="C26" s="202"/>
      <c r="D26" s="202"/>
      <c r="E26" s="202"/>
      <c r="F26" s="202"/>
      <c r="G26" s="202"/>
      <c r="H26" s="204"/>
      <c r="I26" s="204"/>
      <c r="J26" s="204"/>
      <c r="K26" s="203"/>
      <c r="L26" s="204"/>
      <c r="M26" s="204"/>
      <c r="N26" s="204"/>
      <c r="O26" s="204"/>
      <c r="P26" s="204"/>
      <c r="Q26" s="202"/>
      <c r="R26" s="204"/>
      <c r="S26" s="202"/>
      <c r="T26" s="202"/>
      <c r="U26" s="202"/>
      <c r="V26" s="205"/>
      <c r="W26" s="205"/>
      <c r="X26" s="202"/>
      <c r="Y26" s="202"/>
      <c r="Z26" s="202"/>
      <c r="AA26" s="202"/>
      <c r="AB26" s="202"/>
      <c r="AC26" s="202"/>
    </row>
    <row r="27" spans="1:29">
      <c r="A27" s="202"/>
      <c r="B27" s="203"/>
      <c r="C27" s="202"/>
      <c r="D27" s="202"/>
      <c r="E27" s="202"/>
      <c r="F27" s="202"/>
      <c r="G27" s="202"/>
      <c r="H27" s="204"/>
      <c r="I27" s="204"/>
      <c r="J27" s="204"/>
      <c r="K27" s="203"/>
      <c r="L27" s="204"/>
      <c r="M27" s="204"/>
      <c r="N27" s="204"/>
      <c r="O27" s="204"/>
      <c r="P27" s="204"/>
      <c r="Q27" s="202"/>
      <c r="R27" s="204"/>
      <c r="S27" s="202"/>
      <c r="T27" s="202"/>
      <c r="U27" s="202"/>
      <c r="V27" s="205"/>
      <c r="W27" s="205"/>
      <c r="X27" s="202"/>
      <c r="Y27" s="202"/>
      <c r="Z27" s="202"/>
      <c r="AA27" s="202"/>
      <c r="AB27" s="202"/>
      <c r="AC27" s="202"/>
    </row>
    <row r="28" spans="1:29">
      <c r="A28" s="202"/>
      <c r="B28" s="203"/>
      <c r="C28" s="202"/>
      <c r="D28" s="202"/>
      <c r="E28" s="202"/>
      <c r="F28" s="202"/>
      <c r="G28" s="202"/>
      <c r="H28" s="204"/>
      <c r="I28" s="204"/>
      <c r="J28" s="204"/>
      <c r="K28" s="203"/>
      <c r="L28" s="204"/>
      <c r="M28" s="204"/>
      <c r="N28" s="204"/>
      <c r="O28" s="204"/>
      <c r="P28" s="204"/>
      <c r="Q28" s="202"/>
      <c r="R28" s="204"/>
      <c r="S28" s="202"/>
      <c r="T28" s="202"/>
      <c r="U28" s="202"/>
      <c r="V28" s="205"/>
      <c r="W28" s="205"/>
      <c r="X28" s="202"/>
      <c r="Y28" s="202"/>
      <c r="Z28" s="202"/>
      <c r="AA28" s="202"/>
      <c r="AB28" s="202"/>
      <c r="AC28" s="202"/>
    </row>
    <row r="29" spans="1:29">
      <c r="A29" s="202"/>
      <c r="B29" s="203"/>
      <c r="C29" s="202"/>
      <c r="D29" s="202"/>
      <c r="E29" s="202"/>
      <c r="F29" s="202"/>
      <c r="G29" s="202"/>
      <c r="H29" s="204"/>
      <c r="I29" s="204"/>
      <c r="J29" s="204"/>
      <c r="K29" s="203"/>
      <c r="L29" s="204"/>
      <c r="M29" s="204"/>
      <c r="N29" s="204"/>
      <c r="O29" s="204"/>
      <c r="P29" s="204"/>
      <c r="Q29" s="202"/>
      <c r="R29" s="204"/>
      <c r="S29" s="202"/>
      <c r="T29" s="202"/>
      <c r="U29" s="202"/>
      <c r="V29" s="205"/>
      <c r="W29" s="205"/>
      <c r="X29" s="202"/>
      <c r="Y29" s="202"/>
      <c r="Z29" s="202"/>
      <c r="AA29" s="202"/>
      <c r="AB29" s="202"/>
      <c r="AC29" s="202"/>
    </row>
    <row r="30" spans="1:29">
      <c r="A30" s="202"/>
      <c r="B30" s="203"/>
      <c r="C30" s="202"/>
      <c r="D30" s="202"/>
      <c r="E30" s="202"/>
      <c r="F30" s="202"/>
      <c r="G30" s="202"/>
      <c r="H30" s="204"/>
      <c r="I30" s="204"/>
      <c r="J30" s="204"/>
      <c r="K30" s="203"/>
      <c r="L30" s="204"/>
      <c r="M30" s="204"/>
      <c r="N30" s="204"/>
      <c r="O30" s="204"/>
      <c r="P30" s="204"/>
      <c r="Q30" s="202"/>
      <c r="R30" s="204"/>
      <c r="S30" s="202"/>
      <c r="T30" s="202"/>
      <c r="U30" s="202"/>
      <c r="V30" s="205"/>
      <c r="W30" s="205"/>
      <c r="X30" s="202"/>
      <c r="Y30" s="202"/>
      <c r="Z30" s="202"/>
      <c r="AA30" s="202"/>
      <c r="AB30" s="202"/>
      <c r="AC30" s="202"/>
    </row>
    <row r="31" spans="1:29">
      <c r="A31" s="202"/>
      <c r="B31" s="203"/>
      <c r="C31" s="202"/>
      <c r="D31" s="202"/>
      <c r="E31" s="202"/>
      <c r="F31" s="202"/>
      <c r="G31" s="202"/>
      <c r="H31" s="204"/>
      <c r="I31" s="204"/>
      <c r="J31" s="204"/>
      <c r="K31" s="203"/>
      <c r="L31" s="204"/>
      <c r="M31" s="204"/>
      <c r="N31" s="204"/>
      <c r="O31" s="204"/>
      <c r="P31" s="204"/>
      <c r="Q31" s="202"/>
      <c r="R31" s="204"/>
      <c r="S31" s="202"/>
      <c r="T31" s="202"/>
      <c r="U31" s="202"/>
      <c r="V31" s="205"/>
      <c r="W31" s="205"/>
      <c r="X31" s="202"/>
      <c r="Y31" s="202"/>
      <c r="Z31" s="202"/>
      <c r="AA31" s="202"/>
      <c r="AB31" s="202"/>
      <c r="AC31" s="202"/>
    </row>
    <row r="32" spans="1:29">
      <c r="A32" s="202"/>
      <c r="B32" s="203"/>
      <c r="C32" s="202"/>
      <c r="D32" s="202"/>
      <c r="E32" s="202"/>
      <c r="F32" s="202"/>
      <c r="G32" s="202"/>
      <c r="H32" s="204"/>
      <c r="I32" s="204"/>
      <c r="J32" s="204"/>
      <c r="K32" s="203"/>
      <c r="L32" s="204"/>
      <c r="M32" s="204"/>
      <c r="N32" s="204"/>
      <c r="O32" s="204"/>
      <c r="P32" s="204"/>
      <c r="Q32" s="202"/>
      <c r="R32" s="204"/>
      <c r="S32" s="202"/>
      <c r="T32" s="202"/>
      <c r="U32" s="202"/>
      <c r="V32" s="205"/>
      <c r="W32" s="205"/>
      <c r="X32" s="202"/>
      <c r="Y32" s="202"/>
      <c r="Z32" s="202"/>
      <c r="AA32" s="202"/>
      <c r="AB32" s="202"/>
      <c r="AC32" s="202"/>
    </row>
    <row r="33" spans="1:29">
      <c r="A33" s="202"/>
      <c r="B33" s="203"/>
      <c r="C33" s="202"/>
      <c r="D33" s="202"/>
      <c r="E33" s="202"/>
      <c r="F33" s="202"/>
      <c r="G33" s="202"/>
      <c r="H33" s="204"/>
      <c r="I33" s="204"/>
      <c r="J33" s="204"/>
      <c r="K33" s="203"/>
      <c r="L33" s="204"/>
      <c r="M33" s="204"/>
      <c r="N33" s="204"/>
      <c r="O33" s="204"/>
      <c r="P33" s="204"/>
      <c r="Q33" s="202"/>
      <c r="R33" s="204"/>
      <c r="S33" s="202"/>
      <c r="T33" s="202"/>
      <c r="U33" s="202"/>
      <c r="V33" s="205"/>
      <c r="W33" s="205"/>
      <c r="X33" s="202"/>
      <c r="Y33" s="202"/>
      <c r="Z33" s="202"/>
      <c r="AA33" s="202"/>
      <c r="AB33" s="202"/>
      <c r="AC33" s="202"/>
    </row>
    <row r="34" spans="1:29">
      <c r="A34" s="202"/>
      <c r="B34" s="203"/>
      <c r="C34" s="202"/>
      <c r="D34" s="202"/>
      <c r="E34" s="202"/>
      <c r="F34" s="202"/>
      <c r="G34" s="202"/>
      <c r="H34" s="204"/>
      <c r="I34" s="204"/>
      <c r="J34" s="204"/>
      <c r="K34" s="203"/>
      <c r="L34" s="204"/>
      <c r="M34" s="204"/>
      <c r="N34" s="204"/>
      <c r="O34" s="204"/>
      <c r="P34" s="204"/>
      <c r="Q34" s="202"/>
      <c r="R34" s="204"/>
      <c r="S34" s="202"/>
      <c r="T34" s="202"/>
      <c r="U34" s="202"/>
      <c r="V34" s="205"/>
      <c r="W34" s="205"/>
      <c r="X34" s="202"/>
      <c r="Y34" s="202"/>
      <c r="Z34" s="202"/>
      <c r="AA34" s="202"/>
      <c r="AB34" s="202"/>
      <c r="AC34" s="202"/>
    </row>
    <row r="35" spans="1:29">
      <c r="A35" s="202"/>
      <c r="B35" s="203"/>
      <c r="C35" s="202"/>
      <c r="D35" s="202"/>
      <c r="E35" s="202"/>
      <c r="F35" s="202"/>
      <c r="G35" s="202"/>
      <c r="H35" s="204"/>
      <c r="I35" s="204"/>
      <c r="J35" s="204"/>
      <c r="K35" s="203"/>
      <c r="L35" s="204"/>
      <c r="M35" s="204"/>
      <c r="N35" s="204"/>
      <c r="O35" s="204"/>
      <c r="P35" s="204"/>
      <c r="Q35" s="202"/>
      <c r="R35" s="204"/>
      <c r="S35" s="202"/>
      <c r="T35" s="202"/>
      <c r="U35" s="202"/>
      <c r="V35" s="205"/>
      <c r="W35" s="205"/>
      <c r="X35" s="202"/>
      <c r="Y35" s="202"/>
      <c r="Z35" s="202"/>
      <c r="AA35" s="202"/>
      <c r="AB35" s="202"/>
      <c r="AC35" s="202"/>
    </row>
    <row r="36" spans="1:29">
      <c r="A36" s="202"/>
      <c r="B36" s="203"/>
      <c r="C36" s="202"/>
      <c r="D36" s="202"/>
      <c r="E36" s="202"/>
      <c r="F36" s="202"/>
      <c r="G36" s="202"/>
      <c r="H36" s="204"/>
      <c r="I36" s="204"/>
      <c r="J36" s="204"/>
      <c r="K36" s="203"/>
      <c r="L36" s="204"/>
      <c r="M36" s="204"/>
      <c r="N36" s="204"/>
      <c r="O36" s="204"/>
      <c r="P36" s="204"/>
      <c r="Q36" s="202"/>
      <c r="R36" s="204"/>
      <c r="S36" s="202"/>
      <c r="T36" s="202"/>
      <c r="U36" s="202"/>
      <c r="V36" s="205"/>
      <c r="W36" s="205"/>
      <c r="X36" s="202"/>
      <c r="Y36" s="202"/>
      <c r="Z36" s="202"/>
      <c r="AA36" s="202"/>
      <c r="AB36" s="202"/>
      <c r="AC36" s="202"/>
    </row>
    <row r="37" spans="1:29">
      <c r="A37" s="202"/>
      <c r="B37" s="203"/>
      <c r="C37" s="202"/>
      <c r="D37" s="202"/>
      <c r="E37" s="202"/>
      <c r="F37" s="202"/>
      <c r="G37" s="202"/>
      <c r="H37" s="204"/>
      <c r="I37" s="204"/>
      <c r="J37" s="204"/>
      <c r="K37" s="203"/>
      <c r="L37" s="204"/>
      <c r="M37" s="204"/>
      <c r="N37" s="204"/>
      <c r="O37" s="204"/>
      <c r="P37" s="204"/>
      <c r="Q37" s="202"/>
      <c r="R37" s="204"/>
      <c r="S37" s="202"/>
      <c r="T37" s="202"/>
      <c r="U37" s="202"/>
      <c r="V37" s="205"/>
      <c r="W37" s="205"/>
      <c r="X37" s="202"/>
      <c r="Y37" s="202"/>
      <c r="Z37" s="202"/>
      <c r="AA37" s="202"/>
      <c r="AB37" s="202"/>
      <c r="AC37" s="202"/>
    </row>
    <row r="38" spans="1:29">
      <c r="A38" s="202"/>
      <c r="B38" s="203"/>
      <c r="C38" s="202"/>
      <c r="D38" s="202"/>
      <c r="E38" s="202"/>
      <c r="F38" s="202"/>
      <c r="G38" s="202"/>
      <c r="H38" s="204"/>
      <c r="I38" s="204"/>
      <c r="J38" s="204"/>
      <c r="K38" s="203"/>
      <c r="L38" s="204"/>
      <c r="M38" s="204"/>
      <c r="N38" s="204"/>
      <c r="O38" s="204"/>
      <c r="P38" s="204"/>
      <c r="Q38" s="202"/>
      <c r="R38" s="204"/>
      <c r="S38" s="202"/>
      <c r="T38" s="202"/>
      <c r="U38" s="202"/>
      <c r="V38" s="205"/>
      <c r="W38" s="205"/>
      <c r="X38" s="202"/>
      <c r="Y38" s="202"/>
      <c r="Z38" s="202"/>
      <c r="AA38" s="202"/>
      <c r="AB38" s="202"/>
      <c r="AC38" s="202"/>
    </row>
    <row r="39" spans="1:29">
      <c r="A39" s="202"/>
      <c r="B39" s="203"/>
      <c r="C39" s="202"/>
      <c r="D39" s="202"/>
      <c r="E39" s="202"/>
      <c r="F39" s="202"/>
      <c r="G39" s="202"/>
      <c r="H39" s="204"/>
      <c r="I39" s="204"/>
      <c r="J39" s="204"/>
      <c r="K39" s="203"/>
      <c r="L39" s="204"/>
      <c r="M39" s="204"/>
      <c r="N39" s="204"/>
      <c r="O39" s="204"/>
      <c r="P39" s="204"/>
      <c r="Q39" s="202"/>
      <c r="R39" s="204"/>
      <c r="S39" s="202"/>
      <c r="T39" s="202"/>
      <c r="U39" s="202"/>
      <c r="V39" s="205"/>
      <c r="W39" s="205"/>
      <c r="X39" s="202"/>
      <c r="Y39" s="202"/>
      <c r="Z39" s="202"/>
      <c r="AA39" s="202"/>
      <c r="AB39" s="202"/>
      <c r="AC39" s="202"/>
    </row>
    <row r="40" spans="1:29">
      <c r="A40" s="202"/>
      <c r="B40" s="203"/>
      <c r="C40" s="202"/>
      <c r="D40" s="202"/>
      <c r="E40" s="202"/>
      <c r="F40" s="202"/>
      <c r="G40" s="202"/>
      <c r="H40" s="204"/>
      <c r="I40" s="204"/>
      <c r="J40" s="204"/>
      <c r="K40" s="203"/>
      <c r="L40" s="204"/>
      <c r="M40" s="204"/>
      <c r="N40" s="204"/>
      <c r="O40" s="204"/>
      <c r="P40" s="204"/>
      <c r="Q40" s="202"/>
      <c r="R40" s="204"/>
      <c r="S40" s="202"/>
      <c r="T40" s="202"/>
      <c r="U40" s="202"/>
      <c r="V40" s="205"/>
      <c r="W40" s="205"/>
      <c r="X40" s="202"/>
      <c r="Y40" s="202"/>
      <c r="Z40" s="202"/>
      <c r="AA40" s="202"/>
      <c r="AB40" s="202"/>
      <c r="AC40" s="202"/>
    </row>
    <row r="41" spans="1:29">
      <c r="A41" s="202"/>
      <c r="B41" s="203"/>
      <c r="C41" s="202"/>
      <c r="D41" s="202"/>
      <c r="E41" s="202"/>
      <c r="F41" s="202"/>
      <c r="G41" s="202"/>
      <c r="H41" s="204"/>
      <c r="I41" s="204"/>
      <c r="J41" s="204"/>
      <c r="K41" s="203"/>
      <c r="L41" s="204"/>
      <c r="M41" s="204"/>
      <c r="N41" s="204"/>
      <c r="O41" s="204"/>
      <c r="P41" s="204"/>
      <c r="Q41" s="202"/>
      <c r="R41" s="204"/>
      <c r="S41" s="202"/>
      <c r="T41" s="202"/>
      <c r="U41" s="202"/>
      <c r="V41" s="205"/>
      <c r="W41" s="205"/>
      <c r="X41" s="202"/>
      <c r="Y41" s="202"/>
      <c r="Z41" s="202"/>
      <c r="AA41" s="202"/>
      <c r="AB41" s="202"/>
      <c r="AC41" s="202"/>
    </row>
    <row r="42" spans="1:29">
      <c r="A42" s="202"/>
      <c r="B42" s="203"/>
      <c r="C42" s="202"/>
      <c r="D42" s="202"/>
      <c r="E42" s="202"/>
      <c r="F42" s="202"/>
      <c r="G42" s="202"/>
      <c r="H42" s="204"/>
      <c r="I42" s="204"/>
      <c r="J42" s="204"/>
      <c r="K42" s="203"/>
      <c r="L42" s="204"/>
      <c r="M42" s="204"/>
      <c r="N42" s="204"/>
      <c r="O42" s="204"/>
      <c r="P42" s="204"/>
      <c r="Q42" s="202"/>
      <c r="R42" s="204"/>
      <c r="S42" s="202"/>
      <c r="T42" s="202"/>
      <c r="U42" s="202"/>
      <c r="V42" s="205"/>
      <c r="W42" s="205"/>
      <c r="X42" s="202"/>
      <c r="Y42" s="202"/>
      <c r="Z42" s="202"/>
      <c r="AA42" s="202"/>
      <c r="AB42" s="202"/>
      <c r="AC42" s="202"/>
    </row>
    <row r="43" spans="1:29">
      <c r="A43" s="202"/>
      <c r="B43" s="203"/>
      <c r="C43" s="202"/>
      <c r="D43" s="202"/>
      <c r="E43" s="202"/>
      <c r="F43" s="202"/>
      <c r="G43" s="202"/>
      <c r="H43" s="204"/>
      <c r="I43" s="204"/>
      <c r="J43" s="204"/>
      <c r="K43" s="203"/>
      <c r="L43" s="204"/>
      <c r="M43" s="204"/>
      <c r="N43" s="204"/>
      <c r="O43" s="204"/>
      <c r="P43" s="204"/>
      <c r="Q43" s="202"/>
      <c r="R43" s="204"/>
      <c r="S43" s="202"/>
      <c r="T43" s="202"/>
      <c r="U43" s="202"/>
      <c r="V43" s="205"/>
      <c r="W43" s="205"/>
      <c r="X43" s="202"/>
      <c r="Y43" s="202"/>
      <c r="Z43" s="202"/>
      <c r="AA43" s="202"/>
      <c r="AB43" s="202"/>
      <c r="AC43" s="202"/>
    </row>
    <row r="44" spans="1:29">
      <c r="A44" s="202"/>
      <c r="B44" s="203"/>
      <c r="C44" s="202"/>
      <c r="D44" s="202"/>
      <c r="E44" s="202"/>
      <c r="F44" s="202"/>
      <c r="G44" s="202"/>
      <c r="H44" s="204"/>
      <c r="I44" s="204"/>
      <c r="J44" s="204"/>
      <c r="K44" s="203"/>
      <c r="L44" s="204"/>
      <c r="M44" s="204"/>
      <c r="N44" s="204"/>
      <c r="O44" s="204"/>
      <c r="P44" s="204"/>
      <c r="Q44" s="202"/>
      <c r="R44" s="204"/>
      <c r="S44" s="202"/>
      <c r="T44" s="202"/>
      <c r="U44" s="202"/>
      <c r="V44" s="205"/>
      <c r="W44" s="205"/>
      <c r="X44" s="202"/>
      <c r="Y44" s="202"/>
      <c r="Z44" s="202"/>
      <c r="AA44" s="202"/>
      <c r="AB44" s="202"/>
      <c r="AC44" s="202"/>
    </row>
    <row r="45" spans="1:29">
      <c r="A45" s="202"/>
      <c r="B45" s="203"/>
      <c r="C45" s="202"/>
      <c r="D45" s="202"/>
      <c r="E45" s="202"/>
      <c r="F45" s="202"/>
      <c r="G45" s="202"/>
      <c r="H45" s="204"/>
      <c r="I45" s="204"/>
      <c r="J45" s="204"/>
      <c r="K45" s="203"/>
      <c r="L45" s="204"/>
      <c r="M45" s="204"/>
      <c r="N45" s="204"/>
      <c r="O45" s="204"/>
      <c r="P45" s="204"/>
      <c r="Q45" s="202"/>
      <c r="R45" s="204"/>
      <c r="S45" s="202"/>
      <c r="T45" s="202"/>
      <c r="U45" s="202"/>
      <c r="V45" s="205"/>
      <c r="W45" s="205"/>
      <c r="X45" s="202"/>
      <c r="Y45" s="202"/>
      <c r="Z45" s="202"/>
      <c r="AA45" s="202"/>
      <c r="AB45" s="202"/>
      <c r="AC45" s="202"/>
    </row>
    <row r="46" spans="1:29">
      <c r="A46" s="202"/>
      <c r="B46" s="203"/>
      <c r="C46" s="202"/>
      <c r="D46" s="202"/>
      <c r="E46" s="202"/>
      <c r="F46" s="202"/>
      <c r="G46" s="202"/>
      <c r="H46" s="204"/>
      <c r="I46" s="204"/>
      <c r="J46" s="204"/>
      <c r="K46" s="203"/>
      <c r="L46" s="204"/>
      <c r="M46" s="204"/>
      <c r="N46" s="204"/>
      <c r="O46" s="204"/>
      <c r="P46" s="204"/>
      <c r="Q46" s="202"/>
      <c r="R46" s="204"/>
      <c r="S46" s="202"/>
      <c r="T46" s="202"/>
      <c r="U46" s="202"/>
      <c r="V46" s="205"/>
      <c r="W46" s="205"/>
      <c r="X46" s="202"/>
      <c r="Y46" s="202"/>
      <c r="Z46" s="202"/>
      <c r="AA46" s="202"/>
      <c r="AB46" s="202"/>
      <c r="AC46" s="202"/>
    </row>
    <row r="47" spans="1:29">
      <c r="A47" s="202"/>
      <c r="B47" s="203"/>
      <c r="C47" s="202"/>
      <c r="D47" s="202"/>
      <c r="E47" s="202"/>
      <c r="F47" s="202"/>
      <c r="G47" s="202"/>
      <c r="H47" s="204"/>
      <c r="I47" s="204"/>
      <c r="J47" s="204"/>
      <c r="K47" s="203"/>
      <c r="L47" s="204"/>
      <c r="M47" s="204"/>
      <c r="N47" s="204"/>
      <c r="O47" s="204"/>
      <c r="P47" s="204"/>
      <c r="Q47" s="202"/>
      <c r="R47" s="204"/>
      <c r="S47" s="202"/>
      <c r="T47" s="202"/>
      <c r="U47" s="202"/>
      <c r="V47" s="205"/>
      <c r="W47" s="205"/>
      <c r="X47" s="202"/>
      <c r="Y47" s="202"/>
      <c r="Z47" s="202"/>
      <c r="AA47" s="202"/>
      <c r="AB47" s="202"/>
      <c r="AC47" s="202"/>
    </row>
    <row r="48" spans="1:29">
      <c r="A48" s="202"/>
      <c r="B48" s="203"/>
      <c r="C48" s="202"/>
      <c r="D48" s="202"/>
      <c r="E48" s="202"/>
      <c r="F48" s="202"/>
      <c r="G48" s="202"/>
      <c r="H48" s="204"/>
      <c r="I48" s="204"/>
      <c r="J48" s="204"/>
      <c r="K48" s="203"/>
      <c r="L48" s="204"/>
      <c r="M48" s="204"/>
      <c r="N48" s="204"/>
      <c r="O48" s="204"/>
      <c r="P48" s="204"/>
      <c r="Q48" s="202"/>
      <c r="R48" s="204"/>
      <c r="S48" s="202"/>
      <c r="T48" s="202"/>
      <c r="U48" s="202"/>
      <c r="V48" s="205"/>
      <c r="W48" s="205"/>
      <c r="X48" s="202"/>
      <c r="Y48" s="202"/>
      <c r="Z48" s="202"/>
      <c r="AA48" s="202"/>
      <c r="AB48" s="202"/>
      <c r="AC48" s="202"/>
    </row>
    <row r="49" spans="1:29">
      <c r="A49" s="202"/>
      <c r="B49" s="203"/>
      <c r="C49" s="202"/>
      <c r="D49" s="202"/>
      <c r="E49" s="202"/>
      <c r="F49" s="202"/>
      <c r="G49" s="202"/>
      <c r="H49" s="204"/>
      <c r="I49" s="204"/>
      <c r="J49" s="204"/>
      <c r="K49" s="203"/>
      <c r="L49" s="204"/>
      <c r="M49" s="204"/>
      <c r="N49" s="204"/>
      <c r="O49" s="204"/>
      <c r="P49" s="204"/>
      <c r="Q49" s="202"/>
      <c r="R49" s="204"/>
      <c r="S49" s="202"/>
      <c r="T49" s="202"/>
      <c r="U49" s="202"/>
      <c r="V49" s="205"/>
      <c r="W49" s="205"/>
      <c r="X49" s="202"/>
      <c r="Y49" s="202"/>
      <c r="Z49" s="202"/>
      <c r="AA49" s="202"/>
      <c r="AB49" s="202"/>
      <c r="AC49" s="202"/>
    </row>
    <row r="50" spans="1:29">
      <c r="A50" s="202"/>
      <c r="B50" s="203"/>
      <c r="C50" s="202"/>
      <c r="D50" s="202"/>
      <c r="E50" s="202"/>
      <c r="F50" s="202"/>
      <c r="G50" s="202"/>
      <c r="H50" s="204"/>
      <c r="I50" s="204"/>
      <c r="J50" s="204"/>
      <c r="K50" s="203"/>
      <c r="L50" s="204"/>
      <c r="M50" s="204"/>
      <c r="N50" s="204"/>
      <c r="O50" s="204"/>
      <c r="P50" s="204"/>
      <c r="Q50" s="202"/>
      <c r="R50" s="204"/>
      <c r="S50" s="202"/>
      <c r="T50" s="202"/>
      <c r="U50" s="202"/>
      <c r="V50" s="205"/>
      <c r="W50" s="205"/>
      <c r="X50" s="202"/>
      <c r="Y50" s="202"/>
      <c r="Z50" s="202"/>
      <c r="AA50" s="202"/>
      <c r="AB50" s="202"/>
      <c r="AC50" s="202"/>
    </row>
    <row r="51" spans="1:29">
      <c r="A51" s="202"/>
      <c r="B51" s="203"/>
      <c r="C51" s="202"/>
      <c r="D51" s="202"/>
      <c r="E51" s="202"/>
      <c r="F51" s="202"/>
      <c r="G51" s="202"/>
      <c r="H51" s="204"/>
      <c r="I51" s="204"/>
      <c r="J51" s="204"/>
      <c r="K51" s="203"/>
      <c r="L51" s="204"/>
      <c r="M51" s="204"/>
      <c r="N51" s="204"/>
      <c r="O51" s="204"/>
      <c r="P51" s="204"/>
      <c r="Q51" s="202"/>
      <c r="R51" s="204"/>
      <c r="S51" s="202"/>
      <c r="T51" s="202"/>
      <c r="U51" s="202"/>
      <c r="V51" s="205"/>
      <c r="W51" s="205"/>
      <c r="X51" s="202"/>
      <c r="Y51" s="202"/>
      <c r="Z51" s="202"/>
      <c r="AA51" s="202"/>
      <c r="AB51" s="202"/>
      <c r="AC51" s="202"/>
    </row>
    <row r="52" spans="1:29">
      <c r="A52" s="202"/>
      <c r="B52" s="203"/>
      <c r="C52" s="202"/>
      <c r="D52" s="202"/>
      <c r="E52" s="202"/>
      <c r="F52" s="202"/>
      <c r="G52" s="202"/>
      <c r="H52" s="204"/>
      <c r="I52" s="204"/>
      <c r="J52" s="204"/>
      <c r="K52" s="203"/>
      <c r="L52" s="204"/>
      <c r="M52" s="204"/>
      <c r="N52" s="204"/>
      <c r="O52" s="204"/>
      <c r="P52" s="204"/>
      <c r="Q52" s="202"/>
      <c r="R52" s="204"/>
      <c r="S52" s="202"/>
      <c r="T52" s="202"/>
      <c r="U52" s="202"/>
      <c r="V52" s="205"/>
      <c r="W52" s="205"/>
      <c r="X52" s="202"/>
      <c r="Y52" s="202"/>
      <c r="Z52" s="202"/>
      <c r="AA52" s="202"/>
      <c r="AB52" s="202"/>
      <c r="AC52" s="202"/>
    </row>
    <row r="53" spans="1:29">
      <c r="A53" s="202"/>
      <c r="B53" s="203"/>
      <c r="C53" s="202"/>
      <c r="D53" s="202"/>
      <c r="E53" s="202"/>
      <c r="F53" s="202"/>
      <c r="G53" s="202"/>
      <c r="H53" s="204"/>
      <c r="I53" s="204"/>
      <c r="J53" s="204"/>
      <c r="K53" s="203"/>
      <c r="L53" s="204"/>
      <c r="M53" s="204"/>
      <c r="N53" s="204"/>
      <c r="O53" s="204"/>
      <c r="P53" s="204"/>
      <c r="Q53" s="202"/>
      <c r="R53" s="204"/>
      <c r="S53" s="202"/>
      <c r="T53" s="202"/>
      <c r="U53" s="202"/>
      <c r="V53" s="205"/>
      <c r="W53" s="205"/>
      <c r="X53" s="202"/>
      <c r="Y53" s="202"/>
      <c r="Z53" s="202"/>
      <c r="AA53" s="202"/>
      <c r="AB53" s="202"/>
      <c r="AC53" s="202"/>
    </row>
    <row r="54" spans="1:29">
      <c r="A54" s="188"/>
      <c r="B54" s="189"/>
      <c r="C54" s="188"/>
      <c r="D54" s="188"/>
      <c r="E54" s="188"/>
      <c r="F54" s="188"/>
      <c r="G54" s="188"/>
      <c r="H54" s="190"/>
      <c r="I54" s="190"/>
      <c r="J54" s="190"/>
      <c r="K54" s="189"/>
      <c r="L54" s="190"/>
      <c r="M54" s="190"/>
      <c r="N54" s="190"/>
      <c r="O54" s="190"/>
      <c r="P54" s="190"/>
      <c r="Q54" s="188"/>
      <c r="R54" s="190"/>
      <c r="S54" s="188"/>
      <c r="T54" s="188"/>
      <c r="U54" s="188"/>
      <c r="V54" s="191"/>
      <c r="W54" s="191"/>
      <c r="X54" s="188"/>
      <c r="Y54" s="188"/>
      <c r="Z54" s="188"/>
      <c r="AA54" s="188"/>
      <c r="AB54" s="188"/>
      <c r="AC54" s="188"/>
    </row>
    <row r="55" spans="1:29">
      <c r="A55" s="188"/>
      <c r="B55" s="189"/>
      <c r="C55" s="188"/>
      <c r="D55" s="188"/>
      <c r="E55" s="188"/>
      <c r="F55" s="188"/>
      <c r="G55" s="188"/>
      <c r="H55" s="190"/>
      <c r="I55" s="190"/>
      <c r="J55" s="190"/>
      <c r="K55" s="189"/>
      <c r="L55" s="190"/>
      <c r="M55" s="190"/>
      <c r="N55" s="190"/>
      <c r="O55" s="190"/>
      <c r="P55" s="190"/>
      <c r="Q55" s="188"/>
      <c r="R55" s="190"/>
      <c r="S55" s="188"/>
      <c r="T55" s="188"/>
      <c r="U55" s="188"/>
      <c r="V55" s="191"/>
      <c r="W55" s="191"/>
      <c r="X55" s="188"/>
      <c r="Y55" s="188"/>
      <c r="Z55" s="188"/>
      <c r="AA55" s="188"/>
      <c r="AB55" s="188"/>
      <c r="AC55" s="188"/>
    </row>
    <row r="56" spans="1:29">
      <c r="A56" s="188"/>
      <c r="B56" s="189"/>
      <c r="C56" s="188"/>
      <c r="D56" s="188"/>
      <c r="E56" s="188"/>
      <c r="F56" s="188"/>
      <c r="G56" s="188"/>
      <c r="H56" s="190"/>
      <c r="I56" s="190"/>
      <c r="J56" s="190"/>
      <c r="K56" s="189"/>
      <c r="L56" s="190"/>
      <c r="M56" s="190"/>
      <c r="N56" s="190"/>
      <c r="O56" s="190"/>
      <c r="P56" s="190"/>
      <c r="Q56" s="188"/>
      <c r="R56" s="190"/>
      <c r="S56" s="188"/>
      <c r="T56" s="188"/>
      <c r="U56" s="188"/>
      <c r="V56" s="191"/>
      <c r="W56" s="191"/>
      <c r="X56" s="188"/>
      <c r="Y56" s="188"/>
      <c r="Z56" s="188"/>
      <c r="AA56" s="188"/>
      <c r="AB56" s="188"/>
      <c r="AC56" s="188"/>
    </row>
    <row r="57" spans="1:29">
      <c r="A57" s="188"/>
      <c r="B57" s="189"/>
      <c r="C57" s="188"/>
      <c r="D57" s="188"/>
      <c r="E57" s="188"/>
      <c r="F57" s="188"/>
      <c r="G57" s="188"/>
      <c r="H57" s="190"/>
      <c r="I57" s="190"/>
      <c r="J57" s="190"/>
      <c r="K57" s="189"/>
      <c r="L57" s="190"/>
      <c r="M57" s="190"/>
      <c r="N57" s="190"/>
      <c r="O57" s="190"/>
      <c r="P57" s="190"/>
      <c r="Q57" s="188"/>
      <c r="R57" s="190"/>
      <c r="S57" s="188"/>
      <c r="T57" s="188"/>
      <c r="U57" s="188"/>
      <c r="V57" s="191"/>
      <c r="W57" s="191"/>
      <c r="X57" s="188"/>
      <c r="Y57" s="188"/>
      <c r="Z57" s="188"/>
      <c r="AA57" s="188"/>
      <c r="AB57" s="188"/>
      <c r="AC57" s="188"/>
    </row>
    <row r="58" spans="1:29">
      <c r="A58" s="188"/>
      <c r="B58" s="189"/>
      <c r="C58" s="188"/>
      <c r="D58" s="188"/>
      <c r="E58" s="188"/>
      <c r="F58" s="188"/>
      <c r="G58" s="188"/>
      <c r="H58" s="190"/>
      <c r="I58" s="190"/>
      <c r="J58" s="190"/>
      <c r="K58" s="189"/>
      <c r="L58" s="190"/>
      <c r="M58" s="190"/>
      <c r="N58" s="190"/>
      <c r="O58" s="190"/>
      <c r="P58" s="190"/>
      <c r="Q58" s="188"/>
      <c r="R58" s="190"/>
      <c r="S58" s="188"/>
      <c r="T58" s="188"/>
      <c r="U58" s="188"/>
      <c r="V58" s="191"/>
      <c r="W58" s="191"/>
      <c r="X58" s="188"/>
      <c r="Y58" s="188"/>
      <c r="Z58" s="188"/>
      <c r="AA58" s="188"/>
      <c r="AB58" s="188"/>
      <c r="AC58" s="188"/>
    </row>
    <row r="59" spans="1:29">
      <c r="A59" s="188"/>
      <c r="B59" s="189"/>
      <c r="C59" s="188"/>
      <c r="D59" s="188"/>
      <c r="E59" s="188"/>
      <c r="F59" s="188"/>
      <c r="G59" s="188"/>
      <c r="H59" s="190"/>
      <c r="I59" s="190"/>
      <c r="J59" s="190"/>
      <c r="K59" s="189"/>
      <c r="L59" s="190"/>
      <c r="M59" s="190"/>
      <c r="N59" s="190"/>
      <c r="O59" s="190"/>
      <c r="P59" s="190"/>
      <c r="Q59" s="188"/>
      <c r="R59" s="190"/>
      <c r="S59" s="188"/>
      <c r="T59" s="188"/>
      <c r="U59" s="188"/>
      <c r="V59" s="191"/>
      <c r="W59" s="191"/>
      <c r="X59" s="188"/>
      <c r="Y59" s="188"/>
      <c r="Z59" s="188"/>
      <c r="AA59" s="188"/>
      <c r="AB59" s="188"/>
      <c r="AC59" s="188"/>
    </row>
    <row r="60" spans="1:29">
      <c r="A60" s="188"/>
      <c r="B60" s="189"/>
      <c r="C60" s="188"/>
      <c r="D60" s="188"/>
      <c r="E60" s="188"/>
      <c r="F60" s="188"/>
      <c r="G60" s="188"/>
      <c r="H60" s="190"/>
      <c r="I60" s="190"/>
      <c r="J60" s="190"/>
      <c r="K60" s="189"/>
      <c r="L60" s="190"/>
      <c r="M60" s="190"/>
      <c r="N60" s="190"/>
      <c r="O60" s="190"/>
      <c r="P60" s="190"/>
      <c r="Q60" s="188"/>
      <c r="R60" s="190"/>
      <c r="S60" s="188"/>
      <c r="T60" s="188"/>
      <c r="U60" s="188"/>
      <c r="V60" s="191"/>
      <c r="W60" s="191"/>
      <c r="X60" s="188"/>
      <c r="Y60" s="188"/>
      <c r="Z60" s="188"/>
      <c r="AA60" s="188"/>
      <c r="AB60" s="188"/>
      <c r="AC60" s="188"/>
    </row>
    <row r="61" spans="1:29">
      <c r="A61" s="188"/>
      <c r="B61" s="189"/>
      <c r="C61" s="188"/>
      <c r="D61" s="188"/>
      <c r="E61" s="188"/>
      <c r="F61" s="188"/>
      <c r="G61" s="188"/>
      <c r="H61" s="190"/>
      <c r="I61" s="190"/>
      <c r="J61" s="190"/>
      <c r="K61" s="189"/>
      <c r="L61" s="190"/>
      <c r="M61" s="190"/>
      <c r="N61" s="190"/>
      <c r="O61" s="190"/>
      <c r="P61" s="190"/>
      <c r="Q61" s="188"/>
      <c r="R61" s="190"/>
      <c r="S61" s="188"/>
      <c r="T61" s="188"/>
      <c r="U61" s="188"/>
      <c r="V61" s="191"/>
      <c r="W61" s="191"/>
      <c r="X61" s="188"/>
      <c r="Y61" s="188"/>
      <c r="Z61" s="188"/>
      <c r="AA61" s="188"/>
      <c r="AB61" s="188"/>
      <c r="AC61" s="188"/>
    </row>
    <row r="62" spans="1:29">
      <c r="A62" s="188"/>
      <c r="B62" s="189"/>
      <c r="C62" s="188"/>
      <c r="D62" s="188"/>
      <c r="E62" s="188"/>
      <c r="F62" s="188"/>
      <c r="G62" s="188"/>
      <c r="H62" s="190"/>
      <c r="I62" s="190"/>
      <c r="J62" s="190"/>
      <c r="K62" s="189"/>
      <c r="L62" s="190"/>
      <c r="M62" s="190"/>
      <c r="N62" s="190"/>
      <c r="O62" s="190"/>
      <c r="P62" s="190"/>
      <c r="Q62" s="188"/>
      <c r="R62" s="190"/>
      <c r="S62" s="188"/>
      <c r="T62" s="188"/>
      <c r="U62" s="188"/>
      <c r="V62" s="191"/>
      <c r="W62" s="191"/>
      <c r="X62" s="188"/>
      <c r="Y62" s="188"/>
      <c r="Z62" s="188"/>
      <c r="AA62" s="188"/>
      <c r="AB62" s="188"/>
      <c r="AC62" s="188"/>
    </row>
    <row r="63" spans="1:29">
      <c r="A63" s="188"/>
      <c r="B63" s="189"/>
      <c r="C63" s="188"/>
      <c r="D63" s="188"/>
      <c r="E63" s="188"/>
      <c r="F63" s="188"/>
      <c r="G63" s="188"/>
      <c r="H63" s="190"/>
      <c r="I63" s="190"/>
      <c r="J63" s="190"/>
      <c r="K63" s="189"/>
      <c r="L63" s="190"/>
      <c r="M63" s="190"/>
      <c r="N63" s="190"/>
      <c r="O63" s="190"/>
      <c r="P63" s="190"/>
      <c r="Q63" s="188"/>
      <c r="R63" s="190"/>
      <c r="S63" s="188"/>
      <c r="T63" s="188"/>
      <c r="U63" s="188"/>
      <c r="V63" s="191"/>
      <c r="W63" s="191"/>
      <c r="X63" s="188"/>
      <c r="Y63" s="188"/>
      <c r="Z63" s="188"/>
      <c r="AA63" s="188"/>
      <c r="AB63" s="188"/>
      <c r="AC63" s="188"/>
    </row>
    <row r="64" spans="1:29">
      <c r="A64" s="188"/>
      <c r="B64" s="189"/>
      <c r="C64" s="188"/>
      <c r="D64" s="188"/>
      <c r="E64" s="188"/>
      <c r="F64" s="188"/>
      <c r="G64" s="188"/>
      <c r="H64" s="190"/>
      <c r="I64" s="190"/>
      <c r="J64" s="190"/>
      <c r="K64" s="189"/>
      <c r="L64" s="190"/>
      <c r="M64" s="190"/>
      <c r="N64" s="190"/>
      <c r="O64" s="190"/>
      <c r="P64" s="190"/>
      <c r="Q64" s="188"/>
      <c r="R64" s="190"/>
      <c r="S64" s="188"/>
      <c r="T64" s="188"/>
      <c r="U64" s="188"/>
      <c r="V64" s="191"/>
      <c r="W64" s="191"/>
      <c r="X64" s="188"/>
      <c r="Y64" s="188"/>
      <c r="Z64" s="188"/>
      <c r="AA64" s="188"/>
      <c r="AB64" s="188"/>
      <c r="AC64" s="188"/>
    </row>
    <row r="65" spans="1:29">
      <c r="A65" s="188"/>
      <c r="B65" s="189"/>
      <c r="C65" s="188"/>
      <c r="D65" s="188"/>
      <c r="E65" s="188"/>
      <c r="F65" s="188"/>
      <c r="G65" s="188"/>
      <c r="H65" s="190"/>
      <c r="I65" s="190"/>
      <c r="J65" s="190"/>
      <c r="K65" s="189"/>
      <c r="L65" s="190"/>
      <c r="M65" s="190"/>
      <c r="N65" s="190"/>
      <c r="O65" s="190"/>
      <c r="P65" s="190"/>
      <c r="Q65" s="188"/>
      <c r="R65" s="190"/>
      <c r="S65" s="188"/>
      <c r="T65" s="188"/>
      <c r="U65" s="188"/>
      <c r="V65" s="191"/>
      <c r="W65" s="191"/>
      <c r="X65" s="188"/>
      <c r="Y65" s="188"/>
      <c r="Z65" s="188"/>
      <c r="AA65" s="188"/>
      <c r="AB65" s="188"/>
      <c r="AC65" s="188"/>
    </row>
    <row r="66" spans="1:29">
      <c r="A66" s="188"/>
      <c r="B66" s="189"/>
      <c r="C66" s="188"/>
      <c r="D66" s="188"/>
      <c r="E66" s="188"/>
      <c r="F66" s="188"/>
      <c r="G66" s="188"/>
      <c r="H66" s="190"/>
      <c r="I66" s="190"/>
      <c r="J66" s="190"/>
      <c r="K66" s="189"/>
      <c r="L66" s="190"/>
      <c r="M66" s="190"/>
      <c r="N66" s="190"/>
      <c r="O66" s="190"/>
      <c r="P66" s="190"/>
      <c r="Q66" s="188"/>
      <c r="R66" s="190"/>
      <c r="S66" s="188"/>
      <c r="T66" s="188"/>
      <c r="U66" s="188"/>
      <c r="V66" s="191"/>
      <c r="W66" s="191"/>
      <c r="X66" s="188"/>
      <c r="Y66" s="188"/>
      <c r="Z66" s="188"/>
      <c r="AA66" s="188"/>
      <c r="AB66" s="188"/>
      <c r="AC66" s="188"/>
    </row>
    <row r="67" spans="1:29">
      <c r="A67" s="188"/>
      <c r="B67" s="189"/>
      <c r="C67" s="188"/>
      <c r="D67" s="188"/>
      <c r="E67" s="188"/>
      <c r="F67" s="188"/>
      <c r="G67" s="188"/>
      <c r="H67" s="190"/>
      <c r="I67" s="190"/>
      <c r="J67" s="190"/>
      <c r="K67" s="189"/>
      <c r="L67" s="190"/>
      <c r="M67" s="190"/>
      <c r="N67" s="190"/>
      <c r="O67" s="190"/>
      <c r="P67" s="190"/>
      <c r="Q67" s="188"/>
      <c r="R67" s="190"/>
      <c r="S67" s="188"/>
      <c r="T67" s="188"/>
      <c r="U67" s="188"/>
      <c r="V67" s="191"/>
      <c r="W67" s="191"/>
      <c r="X67" s="188"/>
      <c r="Y67" s="188"/>
      <c r="Z67" s="188"/>
      <c r="AA67" s="188"/>
      <c r="AB67" s="188"/>
      <c r="AC67" s="188"/>
    </row>
    <row r="68" spans="1:29">
      <c r="A68" s="188"/>
      <c r="B68" s="189"/>
      <c r="C68" s="188"/>
      <c r="D68" s="188"/>
      <c r="E68" s="188"/>
      <c r="F68" s="188"/>
      <c r="G68" s="188"/>
      <c r="H68" s="190"/>
      <c r="I68" s="190"/>
      <c r="J68" s="190"/>
      <c r="K68" s="189"/>
      <c r="L68" s="190"/>
      <c r="M68" s="190"/>
      <c r="N68" s="190"/>
      <c r="O68" s="190"/>
      <c r="P68" s="190"/>
      <c r="Q68" s="188"/>
      <c r="R68" s="190"/>
      <c r="S68" s="188"/>
      <c r="T68" s="188"/>
      <c r="U68" s="188"/>
      <c r="V68" s="191"/>
      <c r="W68" s="191"/>
      <c r="X68" s="188"/>
      <c r="Y68" s="188"/>
      <c r="Z68" s="188"/>
      <c r="AA68" s="188"/>
      <c r="AB68" s="188"/>
      <c r="AC68" s="188"/>
    </row>
    <row r="69" spans="1:29">
      <c r="A69" s="188"/>
      <c r="B69" s="189"/>
      <c r="C69" s="188"/>
      <c r="D69" s="188"/>
      <c r="E69" s="188"/>
      <c r="F69" s="188"/>
      <c r="G69" s="188"/>
      <c r="H69" s="190"/>
      <c r="I69" s="190"/>
      <c r="J69" s="190"/>
      <c r="K69" s="189"/>
      <c r="L69" s="190"/>
      <c r="M69" s="190"/>
      <c r="N69" s="190"/>
      <c r="O69" s="190"/>
      <c r="P69" s="190"/>
      <c r="Q69" s="188"/>
      <c r="R69" s="190"/>
      <c r="S69" s="188"/>
      <c r="T69" s="188"/>
      <c r="U69" s="188"/>
      <c r="V69" s="191"/>
      <c r="W69" s="191"/>
      <c r="X69" s="188"/>
      <c r="Y69" s="188"/>
      <c r="Z69" s="188"/>
      <c r="AA69" s="188"/>
      <c r="AB69" s="188"/>
      <c r="AC69" s="188"/>
    </row>
    <row r="70" spans="1:29">
      <c r="A70" s="188"/>
      <c r="B70" s="189"/>
      <c r="C70" s="188"/>
      <c r="D70" s="188"/>
      <c r="E70" s="188"/>
      <c r="F70" s="188"/>
      <c r="G70" s="188"/>
      <c r="H70" s="190"/>
      <c r="I70" s="190"/>
      <c r="J70" s="190"/>
      <c r="K70" s="189"/>
      <c r="L70" s="190"/>
      <c r="M70" s="190"/>
      <c r="N70" s="190"/>
      <c r="O70" s="190"/>
      <c r="P70" s="190"/>
      <c r="Q70" s="188"/>
      <c r="R70" s="190"/>
      <c r="S70" s="188"/>
      <c r="T70" s="188"/>
      <c r="U70" s="188"/>
      <c r="V70" s="191"/>
      <c r="W70" s="191"/>
      <c r="X70" s="188"/>
      <c r="Y70" s="188"/>
      <c r="Z70" s="188"/>
      <c r="AA70" s="188"/>
      <c r="AB70" s="188"/>
      <c r="AC70" s="188"/>
    </row>
    <row r="71" spans="1:29">
      <c r="A71" s="188"/>
      <c r="B71" s="189"/>
      <c r="C71" s="188"/>
      <c r="D71" s="188"/>
      <c r="E71" s="188"/>
      <c r="F71" s="188"/>
      <c r="G71" s="188"/>
      <c r="H71" s="190"/>
      <c r="I71" s="190"/>
      <c r="J71" s="190"/>
      <c r="K71" s="189"/>
      <c r="L71" s="190"/>
      <c r="M71" s="190"/>
      <c r="N71" s="190"/>
      <c r="O71" s="190"/>
      <c r="P71" s="190"/>
      <c r="Q71" s="188"/>
      <c r="R71" s="190"/>
      <c r="S71" s="188"/>
      <c r="T71" s="188"/>
      <c r="U71" s="188"/>
      <c r="V71" s="191"/>
      <c r="W71" s="191"/>
      <c r="X71" s="188"/>
      <c r="Y71" s="188"/>
      <c r="Z71" s="188"/>
      <c r="AA71" s="188"/>
      <c r="AB71" s="188"/>
      <c r="AC71" s="188"/>
    </row>
    <row r="72" spans="1:29">
      <c r="A72" s="188"/>
      <c r="B72" s="189"/>
      <c r="C72" s="188"/>
      <c r="D72" s="188"/>
      <c r="E72" s="188"/>
      <c r="F72" s="188"/>
      <c r="G72" s="188"/>
      <c r="H72" s="190"/>
      <c r="I72" s="190"/>
      <c r="J72" s="190"/>
      <c r="K72" s="189"/>
      <c r="L72" s="190"/>
      <c r="M72" s="190"/>
      <c r="N72" s="190"/>
      <c r="O72" s="190"/>
      <c r="P72" s="190"/>
      <c r="Q72" s="188"/>
      <c r="R72" s="190"/>
      <c r="S72" s="188"/>
      <c r="T72" s="188"/>
      <c r="U72" s="188"/>
      <c r="V72" s="191"/>
      <c r="W72" s="191"/>
      <c r="X72" s="188"/>
      <c r="Y72" s="188"/>
      <c r="Z72" s="188"/>
      <c r="AA72" s="188"/>
      <c r="AB72" s="188"/>
      <c r="AC72" s="188"/>
    </row>
    <row r="73" spans="1:29">
      <c r="A73" s="188"/>
      <c r="B73" s="189"/>
      <c r="C73" s="188"/>
      <c r="D73" s="188"/>
      <c r="E73" s="188"/>
      <c r="F73" s="188"/>
      <c r="G73" s="188"/>
      <c r="H73" s="190"/>
      <c r="I73" s="190"/>
      <c r="J73" s="190"/>
      <c r="K73" s="189"/>
      <c r="L73" s="190"/>
      <c r="M73" s="190"/>
      <c r="N73" s="190"/>
      <c r="O73" s="190"/>
      <c r="P73" s="190"/>
      <c r="Q73" s="188"/>
      <c r="R73" s="190"/>
      <c r="S73" s="188"/>
      <c r="T73" s="188"/>
      <c r="U73" s="188"/>
      <c r="V73" s="191"/>
      <c r="W73" s="191"/>
      <c r="X73" s="188"/>
      <c r="Y73" s="188"/>
      <c r="Z73" s="188"/>
      <c r="AA73" s="188"/>
      <c r="AB73" s="188"/>
      <c r="AC73" s="188"/>
    </row>
    <row r="74" spans="1:29">
      <c r="A74" s="188"/>
      <c r="B74" s="189"/>
      <c r="C74" s="188"/>
      <c r="D74" s="188"/>
      <c r="E74" s="188"/>
      <c r="F74" s="188"/>
      <c r="G74" s="188"/>
      <c r="H74" s="190"/>
      <c r="I74" s="190"/>
      <c r="J74" s="190"/>
      <c r="K74" s="189"/>
      <c r="L74" s="190"/>
      <c r="M74" s="190"/>
      <c r="N74" s="190"/>
      <c r="O74" s="190"/>
      <c r="P74" s="190"/>
      <c r="Q74" s="188"/>
      <c r="R74" s="190"/>
      <c r="S74" s="188"/>
      <c r="T74" s="188"/>
      <c r="U74" s="188"/>
      <c r="V74" s="191"/>
      <c r="W74" s="191"/>
      <c r="X74" s="188"/>
      <c r="Y74" s="188"/>
      <c r="Z74" s="188"/>
      <c r="AA74" s="188"/>
      <c r="AB74" s="188"/>
      <c r="AC74" s="188"/>
    </row>
    <row r="75" spans="1:29">
      <c r="A75" s="188"/>
      <c r="B75" s="189"/>
      <c r="C75" s="188"/>
      <c r="D75" s="188"/>
      <c r="E75" s="188"/>
      <c r="F75" s="188"/>
      <c r="G75" s="188"/>
      <c r="H75" s="190"/>
      <c r="I75" s="190"/>
      <c r="J75" s="190"/>
      <c r="K75" s="189"/>
      <c r="L75" s="190"/>
      <c r="M75" s="190"/>
      <c r="N75" s="190"/>
      <c r="O75" s="190"/>
      <c r="P75" s="190"/>
      <c r="Q75" s="188"/>
      <c r="R75" s="190"/>
      <c r="S75" s="188"/>
      <c r="T75" s="188"/>
      <c r="U75" s="188"/>
      <c r="V75" s="191"/>
      <c r="W75" s="191"/>
      <c r="X75" s="188"/>
      <c r="Y75" s="188"/>
      <c r="Z75" s="188"/>
      <c r="AA75" s="188"/>
      <c r="AB75" s="188"/>
      <c r="AC75" s="188"/>
    </row>
    <row r="76" spans="1:29">
      <c r="A76" s="188"/>
      <c r="B76" s="189"/>
      <c r="C76" s="188"/>
      <c r="D76" s="188"/>
      <c r="E76" s="188"/>
      <c r="F76" s="188"/>
      <c r="G76" s="188"/>
      <c r="H76" s="190"/>
      <c r="I76" s="190"/>
      <c r="J76" s="190"/>
      <c r="K76" s="189"/>
      <c r="L76" s="190"/>
      <c r="M76" s="190"/>
      <c r="N76" s="190"/>
      <c r="O76" s="190"/>
      <c r="P76" s="190"/>
      <c r="Q76" s="188"/>
      <c r="R76" s="190"/>
      <c r="S76" s="188"/>
      <c r="T76" s="188"/>
      <c r="U76" s="188"/>
      <c r="V76" s="191"/>
      <c r="W76" s="191"/>
      <c r="X76" s="188"/>
      <c r="Y76" s="188"/>
      <c r="Z76" s="188"/>
      <c r="AA76" s="188"/>
      <c r="AB76" s="188"/>
      <c r="AC76" s="188"/>
    </row>
    <row r="77" spans="1:29">
      <c r="A77" s="188"/>
      <c r="B77" s="189"/>
      <c r="C77" s="188"/>
      <c r="D77" s="188"/>
      <c r="E77" s="188"/>
      <c r="F77" s="188"/>
      <c r="G77" s="188"/>
      <c r="H77" s="190"/>
      <c r="I77" s="190"/>
      <c r="J77" s="190"/>
      <c r="K77" s="189"/>
      <c r="L77" s="190"/>
      <c r="M77" s="190"/>
      <c r="N77" s="190"/>
      <c r="O77" s="190"/>
      <c r="P77" s="190"/>
      <c r="Q77" s="188"/>
      <c r="R77" s="190"/>
      <c r="S77" s="188"/>
      <c r="T77" s="188"/>
      <c r="U77" s="188"/>
      <c r="V77" s="191"/>
      <c r="W77" s="191"/>
      <c r="X77" s="188"/>
      <c r="Y77" s="188"/>
      <c r="Z77" s="188"/>
      <c r="AA77" s="188"/>
      <c r="AB77" s="188"/>
      <c r="AC77" s="188"/>
    </row>
    <row r="78" spans="1:29">
      <c r="A78" s="188"/>
      <c r="B78" s="189"/>
      <c r="C78" s="188"/>
      <c r="D78" s="188"/>
      <c r="E78" s="188"/>
      <c r="F78" s="188"/>
      <c r="G78" s="188"/>
      <c r="H78" s="190"/>
      <c r="I78" s="190"/>
      <c r="J78" s="190"/>
      <c r="K78" s="189"/>
      <c r="L78" s="190"/>
      <c r="M78" s="190"/>
      <c r="N78" s="190"/>
      <c r="O78" s="190"/>
      <c r="P78" s="190"/>
      <c r="Q78" s="188"/>
      <c r="R78" s="190"/>
      <c r="S78" s="188"/>
      <c r="T78" s="188"/>
      <c r="U78" s="188"/>
      <c r="V78" s="191"/>
      <c r="W78" s="191"/>
      <c r="X78" s="188"/>
      <c r="Y78" s="188"/>
      <c r="Z78" s="188"/>
      <c r="AA78" s="188"/>
      <c r="AB78" s="188"/>
      <c r="AC78" s="188"/>
    </row>
    <row r="79" spans="1:29">
      <c r="A79" s="188"/>
      <c r="B79" s="189"/>
      <c r="C79" s="188"/>
      <c r="D79" s="188"/>
      <c r="E79" s="188"/>
      <c r="F79" s="188"/>
      <c r="G79" s="188"/>
      <c r="H79" s="190"/>
      <c r="I79" s="190"/>
      <c r="J79" s="190"/>
      <c r="K79" s="189"/>
      <c r="L79" s="190"/>
      <c r="M79" s="190"/>
      <c r="N79" s="190"/>
      <c r="O79" s="190"/>
      <c r="P79" s="190"/>
      <c r="Q79" s="188"/>
      <c r="R79" s="190"/>
      <c r="S79" s="188"/>
      <c r="T79" s="188"/>
      <c r="U79" s="188"/>
      <c r="V79" s="191"/>
      <c r="W79" s="191"/>
      <c r="X79" s="188"/>
      <c r="Y79" s="188"/>
      <c r="Z79" s="188"/>
      <c r="AA79" s="188"/>
      <c r="AB79" s="188"/>
      <c r="AC79" s="188"/>
    </row>
    <row r="80" spans="1:29">
      <c r="A80" s="188"/>
      <c r="B80" s="189"/>
      <c r="C80" s="188"/>
      <c r="D80" s="188"/>
      <c r="E80" s="188"/>
      <c r="F80" s="188"/>
      <c r="G80" s="188"/>
      <c r="H80" s="190"/>
      <c r="I80" s="190"/>
      <c r="J80" s="190"/>
      <c r="K80" s="189"/>
      <c r="L80" s="190"/>
      <c r="M80" s="190"/>
      <c r="N80" s="190"/>
      <c r="O80" s="190"/>
      <c r="P80" s="190"/>
      <c r="Q80" s="188"/>
      <c r="R80" s="190"/>
      <c r="S80" s="188"/>
      <c r="T80" s="188"/>
      <c r="U80" s="188"/>
      <c r="V80" s="191"/>
      <c r="W80" s="191"/>
      <c r="X80" s="188"/>
      <c r="Y80" s="188"/>
      <c r="Z80" s="188"/>
      <c r="AA80" s="188"/>
      <c r="AB80" s="188"/>
      <c r="AC80" s="188"/>
    </row>
    <row r="81" spans="1:29">
      <c r="A81" s="188"/>
      <c r="B81" s="189"/>
      <c r="C81" s="188"/>
      <c r="D81" s="188"/>
      <c r="E81" s="188"/>
      <c r="F81" s="188"/>
      <c r="G81" s="188"/>
      <c r="H81" s="190"/>
      <c r="I81" s="190"/>
      <c r="J81" s="190"/>
      <c r="K81" s="189"/>
      <c r="L81" s="190"/>
      <c r="M81" s="190"/>
      <c r="N81" s="190"/>
      <c r="O81" s="190"/>
      <c r="P81" s="190"/>
      <c r="Q81" s="188"/>
      <c r="R81" s="190"/>
      <c r="S81" s="188"/>
      <c r="T81" s="188"/>
      <c r="U81" s="188"/>
      <c r="V81" s="191"/>
      <c r="W81" s="191"/>
      <c r="X81" s="188"/>
      <c r="Y81" s="188"/>
      <c r="Z81" s="188"/>
      <c r="AA81" s="188"/>
      <c r="AB81" s="188"/>
      <c r="AC81" s="188"/>
    </row>
    <row r="82" spans="1:29">
      <c r="A82" s="188"/>
      <c r="B82" s="189"/>
      <c r="C82" s="188"/>
      <c r="D82" s="188"/>
      <c r="E82" s="188"/>
      <c r="F82" s="188"/>
      <c r="G82" s="188"/>
      <c r="H82" s="190"/>
      <c r="I82" s="190"/>
      <c r="J82" s="190"/>
      <c r="K82" s="189"/>
      <c r="L82" s="190"/>
      <c r="M82" s="190"/>
      <c r="N82" s="190"/>
      <c r="O82" s="190"/>
      <c r="P82" s="190"/>
      <c r="Q82" s="188"/>
      <c r="R82" s="190"/>
      <c r="S82" s="188"/>
      <c r="T82" s="188"/>
      <c r="U82" s="188"/>
      <c r="V82" s="191"/>
      <c r="W82" s="191"/>
      <c r="X82" s="188"/>
      <c r="Y82" s="188"/>
      <c r="Z82" s="188"/>
      <c r="AA82" s="188"/>
      <c r="AB82" s="188"/>
      <c r="AC82" s="188"/>
    </row>
    <row r="83" spans="1:29">
      <c r="A83" s="188"/>
      <c r="B83" s="189"/>
      <c r="C83" s="188"/>
      <c r="D83" s="188"/>
      <c r="E83" s="188"/>
      <c r="F83" s="188"/>
      <c r="G83" s="188"/>
      <c r="H83" s="190"/>
      <c r="I83" s="190"/>
      <c r="J83" s="190"/>
      <c r="K83" s="189"/>
      <c r="L83" s="190"/>
      <c r="M83" s="190"/>
      <c r="N83" s="190"/>
      <c r="O83" s="190"/>
      <c r="P83" s="190"/>
      <c r="Q83" s="188"/>
      <c r="R83" s="190"/>
      <c r="S83" s="188"/>
      <c r="T83" s="188"/>
      <c r="U83" s="188"/>
      <c r="V83" s="191"/>
      <c r="W83" s="191"/>
      <c r="X83" s="188"/>
      <c r="Y83" s="188"/>
      <c r="Z83" s="188"/>
      <c r="AA83" s="188"/>
      <c r="AB83" s="188"/>
      <c r="AC83" s="188"/>
    </row>
    <row r="84" spans="1:29">
      <c r="A84" s="188"/>
      <c r="B84" s="189"/>
      <c r="C84" s="188"/>
      <c r="D84" s="188"/>
      <c r="E84" s="188"/>
      <c r="F84" s="188"/>
      <c r="G84" s="188"/>
      <c r="H84" s="190"/>
      <c r="I84" s="190"/>
      <c r="J84" s="190"/>
      <c r="K84" s="189"/>
      <c r="L84" s="190"/>
      <c r="M84" s="190"/>
      <c r="N84" s="190"/>
      <c r="O84" s="190"/>
      <c r="P84" s="190"/>
      <c r="Q84" s="188"/>
      <c r="R84" s="190"/>
      <c r="S84" s="188"/>
      <c r="T84" s="188"/>
      <c r="U84" s="188"/>
      <c r="V84" s="191"/>
      <c r="W84" s="191"/>
      <c r="X84" s="188"/>
      <c r="Y84" s="188"/>
      <c r="Z84" s="188"/>
      <c r="AA84" s="188"/>
      <c r="AB84" s="188"/>
      <c r="AC84" s="188"/>
    </row>
    <row r="85" spans="1:29">
      <c r="A85" s="188"/>
      <c r="B85" s="189"/>
      <c r="C85" s="188"/>
      <c r="D85" s="188"/>
      <c r="E85" s="188"/>
      <c r="F85" s="188"/>
      <c r="G85" s="188"/>
      <c r="H85" s="190"/>
      <c r="I85" s="190"/>
      <c r="J85" s="190"/>
      <c r="K85" s="189"/>
      <c r="L85" s="190"/>
      <c r="M85" s="190"/>
      <c r="N85" s="190"/>
      <c r="O85" s="190"/>
      <c r="P85" s="190"/>
      <c r="Q85" s="188"/>
      <c r="R85" s="190"/>
      <c r="S85" s="188"/>
      <c r="T85" s="188"/>
      <c r="U85" s="188"/>
      <c r="V85" s="191"/>
      <c r="W85" s="191"/>
      <c r="X85" s="188"/>
      <c r="Y85" s="188"/>
      <c r="Z85" s="188"/>
      <c r="AA85" s="188"/>
      <c r="AB85" s="188"/>
      <c r="AC85" s="188"/>
    </row>
    <row r="86" spans="1:29">
      <c r="A86" s="188"/>
      <c r="B86" s="189"/>
      <c r="C86" s="188"/>
      <c r="D86" s="188"/>
      <c r="E86" s="188"/>
      <c r="F86" s="188"/>
      <c r="G86" s="188"/>
      <c r="H86" s="190"/>
      <c r="I86" s="190"/>
      <c r="J86" s="190"/>
      <c r="K86" s="189"/>
      <c r="L86" s="190"/>
      <c r="M86" s="190"/>
      <c r="N86" s="190"/>
      <c r="O86" s="190"/>
      <c r="P86" s="190"/>
      <c r="Q86" s="188"/>
      <c r="R86" s="190"/>
      <c r="S86" s="188"/>
      <c r="T86" s="188"/>
      <c r="U86" s="188"/>
      <c r="V86" s="191"/>
      <c r="W86" s="191"/>
      <c r="X86" s="188"/>
      <c r="Y86" s="188"/>
      <c r="Z86" s="188"/>
      <c r="AA86" s="188"/>
      <c r="AB86" s="188"/>
      <c r="AC86" s="188"/>
    </row>
    <row r="87" spans="1:29">
      <c r="A87" s="188"/>
      <c r="B87" s="189"/>
      <c r="C87" s="188"/>
      <c r="D87" s="188"/>
      <c r="E87" s="188"/>
      <c r="F87" s="188"/>
      <c r="G87" s="188"/>
      <c r="H87" s="190"/>
      <c r="I87" s="190"/>
      <c r="J87" s="190"/>
      <c r="K87" s="189"/>
      <c r="L87" s="190"/>
      <c r="M87" s="190"/>
      <c r="N87" s="190"/>
      <c r="O87" s="190"/>
      <c r="P87" s="190"/>
      <c r="Q87" s="188"/>
      <c r="R87" s="190"/>
      <c r="S87" s="188"/>
      <c r="T87" s="188"/>
      <c r="U87" s="188"/>
      <c r="V87" s="191"/>
      <c r="W87" s="191"/>
      <c r="X87" s="188"/>
      <c r="Y87" s="188"/>
      <c r="Z87" s="188"/>
      <c r="AA87" s="188"/>
      <c r="AB87" s="188"/>
      <c r="AC87" s="188"/>
    </row>
    <row r="88" spans="1:29">
      <c r="A88" s="188"/>
      <c r="B88" s="189"/>
      <c r="C88" s="188"/>
      <c r="D88" s="188"/>
      <c r="E88" s="188"/>
      <c r="F88" s="188"/>
      <c r="G88" s="188"/>
      <c r="H88" s="190"/>
      <c r="I88" s="190"/>
      <c r="J88" s="190"/>
      <c r="K88" s="189"/>
      <c r="L88" s="190"/>
      <c r="M88" s="190"/>
      <c r="N88" s="190"/>
      <c r="O88" s="190"/>
      <c r="P88" s="190"/>
      <c r="Q88" s="188"/>
      <c r="R88" s="190"/>
      <c r="S88" s="188"/>
      <c r="T88" s="188"/>
      <c r="U88" s="188"/>
      <c r="V88" s="191"/>
      <c r="W88" s="191"/>
      <c r="X88" s="188"/>
      <c r="Y88" s="188"/>
      <c r="Z88" s="188"/>
      <c r="AA88" s="188"/>
      <c r="AB88" s="188"/>
      <c r="AC88" s="188"/>
    </row>
    <row r="89" spans="1:29">
      <c r="A89" s="188"/>
      <c r="B89" s="189"/>
      <c r="C89" s="188"/>
      <c r="D89" s="188"/>
      <c r="E89" s="188"/>
      <c r="F89" s="188"/>
      <c r="G89" s="188"/>
      <c r="H89" s="190"/>
      <c r="I89" s="190"/>
      <c r="J89" s="190"/>
      <c r="K89" s="189"/>
      <c r="L89" s="190"/>
      <c r="M89" s="190"/>
      <c r="N89" s="190"/>
      <c r="O89" s="190"/>
      <c r="P89" s="190"/>
      <c r="Q89" s="188"/>
      <c r="R89" s="190"/>
      <c r="S89" s="188"/>
      <c r="T89" s="188"/>
      <c r="U89" s="188"/>
      <c r="V89" s="191"/>
      <c r="W89" s="191"/>
      <c r="X89" s="188"/>
      <c r="Y89" s="188"/>
      <c r="Z89" s="188"/>
      <c r="AA89" s="188"/>
      <c r="AB89" s="188"/>
      <c r="AC89" s="188"/>
    </row>
    <row r="90" spans="1:29">
      <c r="A90" s="188"/>
      <c r="B90" s="189"/>
      <c r="C90" s="188"/>
      <c r="D90" s="188"/>
      <c r="E90" s="188"/>
      <c r="F90" s="188"/>
      <c r="G90" s="188"/>
      <c r="H90" s="190"/>
      <c r="I90" s="190"/>
      <c r="J90" s="190"/>
      <c r="K90" s="189"/>
      <c r="L90" s="190"/>
      <c r="M90" s="190"/>
      <c r="N90" s="190"/>
      <c r="O90" s="190"/>
      <c r="P90" s="190"/>
      <c r="Q90" s="188"/>
      <c r="R90" s="190"/>
      <c r="S90" s="188"/>
      <c r="T90" s="188"/>
      <c r="U90" s="188"/>
      <c r="V90" s="191"/>
      <c r="W90" s="191"/>
      <c r="X90" s="188"/>
      <c r="Y90" s="188"/>
      <c r="Z90" s="188"/>
      <c r="AA90" s="188"/>
      <c r="AB90" s="188"/>
      <c r="AC90" s="188"/>
    </row>
    <row r="91" spans="1:29">
      <c r="A91" s="188"/>
      <c r="B91" s="189"/>
      <c r="C91" s="188"/>
      <c r="D91" s="188"/>
      <c r="E91" s="188"/>
      <c r="F91" s="188"/>
      <c r="G91" s="188"/>
      <c r="H91" s="190"/>
      <c r="I91" s="190"/>
      <c r="J91" s="190"/>
      <c r="K91" s="189"/>
      <c r="L91" s="190"/>
      <c r="M91" s="190"/>
      <c r="N91" s="190"/>
      <c r="O91" s="190"/>
      <c r="P91" s="190"/>
      <c r="Q91" s="188"/>
      <c r="R91" s="190"/>
      <c r="S91" s="188"/>
      <c r="T91" s="188"/>
      <c r="U91" s="188"/>
      <c r="V91" s="191"/>
      <c r="W91" s="191"/>
      <c r="X91" s="188"/>
      <c r="Y91" s="188"/>
      <c r="Z91" s="188"/>
      <c r="AA91" s="188"/>
      <c r="AB91" s="188"/>
      <c r="AC91" s="188"/>
    </row>
    <row r="92" spans="1:29">
      <c r="A92" s="188"/>
      <c r="B92" s="189"/>
      <c r="C92" s="188"/>
      <c r="D92" s="188"/>
      <c r="E92" s="188"/>
      <c r="F92" s="188"/>
      <c r="G92" s="188"/>
      <c r="H92" s="190"/>
      <c r="I92" s="190"/>
      <c r="J92" s="190"/>
      <c r="K92" s="189"/>
      <c r="L92" s="190"/>
      <c r="M92" s="190"/>
      <c r="N92" s="190"/>
      <c r="O92" s="190"/>
      <c r="P92" s="190"/>
      <c r="Q92" s="188"/>
      <c r="R92" s="190"/>
      <c r="S92" s="188"/>
      <c r="T92" s="188"/>
      <c r="U92" s="188"/>
      <c r="V92" s="191"/>
      <c r="W92" s="191"/>
      <c r="X92" s="188"/>
      <c r="Y92" s="188"/>
      <c r="Z92" s="188"/>
      <c r="AA92" s="188"/>
      <c r="AB92" s="188"/>
      <c r="AC92" s="188"/>
    </row>
    <row r="93" spans="1:29">
      <c r="A93" s="188"/>
      <c r="B93" s="189"/>
      <c r="C93" s="188"/>
      <c r="D93" s="188"/>
      <c r="E93" s="188"/>
      <c r="F93" s="188"/>
      <c r="G93" s="188"/>
      <c r="H93" s="190"/>
      <c r="I93" s="190"/>
      <c r="J93" s="190"/>
      <c r="K93" s="189"/>
      <c r="L93" s="190"/>
      <c r="M93" s="190"/>
      <c r="N93" s="190"/>
      <c r="O93" s="190"/>
      <c r="P93" s="190"/>
      <c r="Q93" s="188"/>
      <c r="R93" s="190"/>
      <c r="S93" s="188"/>
      <c r="T93" s="188"/>
      <c r="U93" s="188"/>
      <c r="V93" s="191"/>
      <c r="W93" s="191"/>
      <c r="X93" s="188"/>
      <c r="Y93" s="188"/>
      <c r="Z93" s="188"/>
      <c r="AA93" s="188"/>
      <c r="AB93" s="188"/>
      <c r="AC93" s="188"/>
    </row>
    <row r="94" spans="1:29">
      <c r="A94" s="188"/>
      <c r="B94" s="189"/>
      <c r="C94" s="188"/>
      <c r="D94" s="188"/>
      <c r="E94" s="188"/>
      <c r="F94" s="188"/>
      <c r="G94" s="188"/>
      <c r="H94" s="190"/>
      <c r="I94" s="190"/>
      <c r="J94" s="190"/>
      <c r="K94" s="189"/>
      <c r="L94" s="190"/>
      <c r="M94" s="190"/>
      <c r="N94" s="190"/>
      <c r="O94" s="190"/>
      <c r="P94" s="190"/>
      <c r="Q94" s="188"/>
      <c r="R94" s="190"/>
      <c r="S94" s="188"/>
      <c r="T94" s="188"/>
      <c r="U94" s="188"/>
      <c r="V94" s="191"/>
      <c r="W94" s="191"/>
      <c r="X94" s="188"/>
      <c r="Y94" s="188"/>
      <c r="Z94" s="188"/>
      <c r="AA94" s="188"/>
      <c r="AB94" s="188"/>
      <c r="AC94" s="188"/>
    </row>
    <row r="95" spans="1:29">
      <c r="A95" s="188"/>
      <c r="B95" s="189"/>
      <c r="C95" s="188"/>
      <c r="D95" s="188"/>
      <c r="E95" s="188"/>
      <c r="F95" s="188"/>
      <c r="G95" s="188"/>
      <c r="H95" s="190"/>
      <c r="I95" s="190"/>
      <c r="J95" s="190"/>
      <c r="K95" s="189"/>
      <c r="L95" s="190"/>
      <c r="M95" s="190"/>
      <c r="N95" s="190"/>
      <c r="O95" s="190"/>
      <c r="P95" s="190"/>
      <c r="Q95" s="188"/>
      <c r="R95" s="190"/>
      <c r="S95" s="188"/>
      <c r="T95" s="188"/>
      <c r="U95" s="188"/>
      <c r="V95" s="191"/>
      <c r="W95" s="191"/>
      <c r="X95" s="188"/>
      <c r="Y95" s="188"/>
      <c r="Z95" s="188"/>
      <c r="AA95" s="188"/>
      <c r="AB95" s="188"/>
      <c r="AC95" s="188"/>
    </row>
    <row r="96" spans="1:29">
      <c r="A96" s="188"/>
      <c r="B96" s="189"/>
      <c r="C96" s="188"/>
      <c r="D96" s="188"/>
      <c r="E96" s="188"/>
      <c r="F96" s="188"/>
      <c r="G96" s="188"/>
      <c r="H96" s="190"/>
      <c r="I96" s="190"/>
      <c r="J96" s="190"/>
      <c r="K96" s="189"/>
      <c r="L96" s="190"/>
      <c r="M96" s="190"/>
      <c r="N96" s="190"/>
      <c r="O96" s="190"/>
      <c r="P96" s="190"/>
      <c r="Q96" s="188"/>
      <c r="R96" s="190"/>
      <c r="S96" s="188"/>
      <c r="T96" s="188"/>
      <c r="U96" s="188"/>
      <c r="V96" s="191"/>
      <c r="W96" s="191"/>
      <c r="X96" s="188"/>
      <c r="Y96" s="188"/>
      <c r="Z96" s="188"/>
      <c r="AA96" s="188"/>
      <c r="AB96" s="188"/>
      <c r="AC96" s="188"/>
    </row>
    <row r="97" spans="1:29">
      <c r="A97" s="188"/>
      <c r="B97" s="189"/>
      <c r="C97" s="188"/>
      <c r="D97" s="188"/>
      <c r="E97" s="188"/>
      <c r="F97" s="188"/>
      <c r="G97" s="188"/>
      <c r="H97" s="190"/>
      <c r="I97" s="190"/>
      <c r="J97" s="190"/>
      <c r="K97" s="189"/>
      <c r="L97" s="190"/>
      <c r="M97" s="190"/>
      <c r="N97" s="190"/>
      <c r="O97" s="190"/>
      <c r="P97" s="190"/>
      <c r="Q97" s="188"/>
      <c r="R97" s="190"/>
      <c r="S97" s="188"/>
      <c r="T97" s="188"/>
      <c r="U97" s="188"/>
      <c r="V97" s="191"/>
      <c r="W97" s="191"/>
      <c r="X97" s="188"/>
      <c r="Y97" s="188"/>
      <c r="Z97" s="188"/>
      <c r="AA97" s="188"/>
      <c r="AB97" s="188"/>
      <c r="AC97" s="188"/>
    </row>
    <row r="98" spans="1:29">
      <c r="A98" s="188"/>
      <c r="B98" s="189"/>
      <c r="C98" s="188"/>
      <c r="D98" s="188"/>
      <c r="E98" s="188"/>
      <c r="F98" s="188"/>
      <c r="G98" s="188"/>
      <c r="H98" s="190"/>
      <c r="I98" s="190"/>
      <c r="J98" s="190"/>
      <c r="K98" s="189"/>
      <c r="L98" s="190"/>
      <c r="M98" s="190"/>
      <c r="N98" s="190"/>
      <c r="O98" s="190"/>
      <c r="P98" s="190"/>
      <c r="Q98" s="188"/>
      <c r="R98" s="190"/>
      <c r="S98" s="188"/>
      <c r="T98" s="188"/>
      <c r="U98" s="188"/>
      <c r="V98" s="191"/>
      <c r="W98" s="191"/>
      <c r="X98" s="188"/>
      <c r="Y98" s="188"/>
      <c r="Z98" s="188"/>
      <c r="AA98" s="188"/>
      <c r="AB98" s="188"/>
      <c r="AC98" s="188"/>
    </row>
    <row r="99" spans="1:29">
      <c r="A99" s="188"/>
      <c r="B99" s="189"/>
      <c r="C99" s="188"/>
      <c r="D99" s="188"/>
      <c r="E99" s="188"/>
      <c r="F99" s="188"/>
      <c r="G99" s="188"/>
      <c r="H99" s="190"/>
      <c r="I99" s="190"/>
      <c r="J99" s="190"/>
      <c r="K99" s="189"/>
      <c r="L99" s="190"/>
      <c r="M99" s="190"/>
      <c r="N99" s="190"/>
      <c r="O99" s="190"/>
      <c r="P99" s="190"/>
      <c r="Q99" s="188"/>
      <c r="R99" s="190"/>
      <c r="S99" s="188"/>
      <c r="T99" s="188"/>
      <c r="U99" s="188"/>
      <c r="V99" s="191"/>
      <c r="W99" s="191"/>
      <c r="X99" s="188"/>
      <c r="Y99" s="188"/>
      <c r="Z99" s="188"/>
      <c r="AA99" s="188"/>
      <c r="AB99" s="188"/>
      <c r="AC99" s="188"/>
    </row>
    <row r="100" spans="1:29">
      <c r="A100" s="188"/>
      <c r="B100" s="189"/>
      <c r="C100" s="188"/>
      <c r="D100" s="188"/>
      <c r="E100" s="188"/>
      <c r="F100" s="188"/>
      <c r="G100" s="188"/>
      <c r="H100" s="190"/>
      <c r="I100" s="190"/>
      <c r="J100" s="190"/>
      <c r="K100" s="189"/>
      <c r="L100" s="190"/>
      <c r="M100" s="190"/>
      <c r="N100" s="190"/>
      <c r="O100" s="190"/>
      <c r="P100" s="190"/>
      <c r="Q100" s="188"/>
      <c r="R100" s="190"/>
      <c r="S100" s="188"/>
      <c r="T100" s="188"/>
      <c r="U100" s="188"/>
      <c r="V100" s="191"/>
      <c r="W100" s="191"/>
      <c r="X100" s="188"/>
      <c r="Y100" s="188"/>
      <c r="Z100" s="188"/>
      <c r="AA100" s="188"/>
      <c r="AB100" s="188"/>
      <c r="AC100" s="188"/>
    </row>
    <row r="101" spans="1:29">
      <c r="A101" s="188"/>
      <c r="B101" s="189"/>
      <c r="C101" s="188"/>
      <c r="D101" s="188"/>
      <c r="E101" s="188"/>
      <c r="F101" s="188"/>
      <c r="G101" s="188"/>
      <c r="H101" s="190"/>
      <c r="I101" s="190"/>
      <c r="J101" s="190"/>
      <c r="K101" s="189"/>
      <c r="L101" s="190"/>
      <c r="M101" s="190"/>
      <c r="N101" s="190"/>
      <c r="O101" s="190"/>
      <c r="P101" s="190"/>
      <c r="Q101" s="188"/>
      <c r="R101" s="190"/>
      <c r="S101" s="188"/>
      <c r="T101" s="188"/>
      <c r="U101" s="188"/>
      <c r="V101" s="191"/>
      <c r="W101" s="191"/>
      <c r="X101" s="188"/>
      <c r="Y101" s="188"/>
      <c r="Z101" s="188"/>
      <c r="AA101" s="188"/>
      <c r="AB101" s="188"/>
      <c r="AC101" s="188"/>
    </row>
    <row r="102" spans="1:29">
      <c r="A102" s="188"/>
      <c r="B102" s="189"/>
      <c r="C102" s="188"/>
      <c r="D102" s="188"/>
      <c r="E102" s="188"/>
      <c r="F102" s="188"/>
      <c r="G102" s="188"/>
      <c r="H102" s="190"/>
      <c r="I102" s="190"/>
      <c r="J102" s="190"/>
      <c r="K102" s="189"/>
      <c r="L102" s="190"/>
      <c r="M102" s="190"/>
      <c r="N102" s="190"/>
      <c r="O102" s="190"/>
      <c r="P102" s="190"/>
      <c r="Q102" s="188"/>
      <c r="R102" s="190"/>
      <c r="S102" s="188"/>
      <c r="T102" s="188"/>
      <c r="U102" s="188"/>
      <c r="V102" s="191"/>
      <c r="W102" s="191"/>
      <c r="X102" s="188"/>
      <c r="Y102" s="188"/>
      <c r="Z102" s="188"/>
      <c r="AA102" s="188"/>
      <c r="AB102" s="188"/>
      <c r="AC102" s="188"/>
    </row>
    <row r="103" spans="1:29">
      <c r="A103" s="188"/>
      <c r="B103" s="189"/>
      <c r="C103" s="188"/>
      <c r="D103" s="188"/>
      <c r="E103" s="188"/>
      <c r="F103" s="188"/>
      <c r="G103" s="188"/>
      <c r="H103" s="190"/>
      <c r="I103" s="190"/>
      <c r="J103" s="190"/>
      <c r="K103" s="189"/>
      <c r="L103" s="190"/>
      <c r="M103" s="190"/>
      <c r="N103" s="190"/>
      <c r="O103" s="190"/>
      <c r="P103" s="190"/>
      <c r="Q103" s="188"/>
      <c r="R103" s="190"/>
      <c r="S103" s="188"/>
      <c r="T103" s="188"/>
      <c r="U103" s="188"/>
      <c r="V103" s="191"/>
      <c r="W103" s="191"/>
      <c r="X103" s="188"/>
      <c r="Y103" s="188"/>
      <c r="Z103" s="188"/>
      <c r="AA103" s="188"/>
      <c r="AB103" s="188"/>
      <c r="AC103" s="188"/>
    </row>
    <row r="104" spans="1:29">
      <c r="A104" s="188"/>
      <c r="B104" s="189"/>
      <c r="C104" s="188"/>
      <c r="D104" s="188"/>
      <c r="E104" s="188"/>
      <c r="F104" s="188"/>
      <c r="G104" s="188"/>
      <c r="H104" s="190"/>
      <c r="I104" s="190"/>
      <c r="J104" s="190"/>
      <c r="K104" s="189"/>
      <c r="L104" s="190"/>
      <c r="M104" s="190"/>
      <c r="N104" s="190"/>
      <c r="O104" s="190"/>
      <c r="P104" s="190"/>
      <c r="Q104" s="188"/>
      <c r="R104" s="190"/>
      <c r="S104" s="188"/>
      <c r="T104" s="188"/>
      <c r="U104" s="188"/>
      <c r="V104" s="191"/>
      <c r="W104" s="191"/>
      <c r="X104" s="188"/>
      <c r="Y104" s="188"/>
      <c r="Z104" s="188"/>
      <c r="AA104" s="188"/>
      <c r="AB104" s="188"/>
      <c r="AC104" s="188"/>
    </row>
    <row r="105" spans="1:29">
      <c r="A105" s="188"/>
      <c r="B105" s="189"/>
      <c r="C105" s="188"/>
      <c r="D105" s="188"/>
      <c r="E105" s="188"/>
      <c r="F105" s="188"/>
      <c r="G105" s="188"/>
      <c r="H105" s="190"/>
      <c r="I105" s="190"/>
      <c r="J105" s="190"/>
      <c r="K105" s="189"/>
      <c r="L105" s="190"/>
      <c r="M105" s="190"/>
      <c r="N105" s="190"/>
      <c r="O105" s="190"/>
      <c r="P105" s="190"/>
      <c r="Q105" s="188"/>
      <c r="R105" s="190"/>
      <c r="S105" s="188"/>
      <c r="T105" s="188"/>
      <c r="U105" s="188"/>
      <c r="V105" s="191"/>
      <c r="W105" s="191"/>
      <c r="X105" s="188"/>
      <c r="Y105" s="188"/>
      <c r="Z105" s="188"/>
      <c r="AA105" s="188"/>
      <c r="AB105" s="188"/>
      <c r="AC105" s="188"/>
    </row>
    <row r="106" spans="1:29">
      <c r="A106" s="188"/>
      <c r="B106" s="189"/>
      <c r="C106" s="188"/>
      <c r="D106" s="188"/>
      <c r="E106" s="188"/>
      <c r="F106" s="188"/>
      <c r="G106" s="188"/>
      <c r="H106" s="190"/>
      <c r="I106" s="190"/>
      <c r="J106" s="190"/>
      <c r="K106" s="189"/>
      <c r="L106" s="190"/>
      <c r="M106" s="190"/>
      <c r="N106" s="190"/>
      <c r="O106" s="190"/>
      <c r="P106" s="190"/>
      <c r="Q106" s="188"/>
      <c r="R106" s="190"/>
      <c r="S106" s="188"/>
      <c r="T106" s="188"/>
      <c r="U106" s="188"/>
      <c r="V106" s="191"/>
      <c r="W106" s="191"/>
      <c r="X106" s="188"/>
      <c r="Y106" s="188"/>
      <c r="Z106" s="188"/>
      <c r="AA106" s="188"/>
      <c r="AB106" s="188"/>
      <c r="AC106" s="188"/>
    </row>
    <row r="107" spans="1:29">
      <c r="A107" s="188"/>
      <c r="B107" s="189"/>
      <c r="C107" s="188"/>
      <c r="D107" s="188"/>
      <c r="E107" s="188"/>
      <c r="F107" s="188"/>
      <c r="G107" s="188"/>
      <c r="H107" s="190"/>
      <c r="I107" s="190"/>
      <c r="J107" s="190"/>
      <c r="K107" s="189"/>
      <c r="L107" s="190"/>
      <c r="M107" s="190"/>
      <c r="N107" s="190"/>
      <c r="O107" s="190"/>
      <c r="P107" s="190"/>
      <c r="Q107" s="188"/>
      <c r="R107" s="190"/>
      <c r="S107" s="188"/>
      <c r="T107" s="188"/>
      <c r="U107" s="188"/>
      <c r="V107" s="191"/>
      <c r="W107" s="191"/>
      <c r="X107" s="188"/>
      <c r="Y107" s="188"/>
      <c r="Z107" s="188"/>
      <c r="AA107" s="188"/>
      <c r="AB107" s="188"/>
      <c r="AC107" s="188"/>
    </row>
    <row r="108" spans="1:29">
      <c r="A108" s="188"/>
      <c r="B108" s="189"/>
      <c r="C108" s="188"/>
      <c r="D108" s="188"/>
      <c r="E108" s="188"/>
      <c r="F108" s="188"/>
      <c r="G108" s="188"/>
      <c r="H108" s="190"/>
      <c r="I108" s="190"/>
      <c r="J108" s="190"/>
      <c r="K108" s="189"/>
      <c r="L108" s="190"/>
      <c r="M108" s="190"/>
      <c r="N108" s="190"/>
      <c r="O108" s="190"/>
      <c r="P108" s="190"/>
      <c r="Q108" s="188"/>
      <c r="R108" s="190"/>
      <c r="S108" s="188"/>
      <c r="T108" s="188"/>
      <c r="U108" s="188"/>
      <c r="V108" s="191"/>
      <c r="W108" s="191"/>
      <c r="X108" s="188"/>
      <c r="Y108" s="188"/>
      <c r="Z108" s="188"/>
      <c r="AA108" s="188"/>
      <c r="AB108" s="188"/>
      <c r="AC108" s="188"/>
    </row>
    <row r="109" spans="1:29">
      <c r="A109" s="188"/>
      <c r="B109" s="189"/>
      <c r="C109" s="188"/>
      <c r="D109" s="188"/>
      <c r="E109" s="188"/>
      <c r="F109" s="188"/>
      <c r="G109" s="188"/>
      <c r="H109" s="190"/>
      <c r="I109" s="190"/>
      <c r="J109" s="190"/>
      <c r="K109" s="189"/>
      <c r="L109" s="190"/>
      <c r="M109" s="190"/>
      <c r="N109" s="190"/>
      <c r="O109" s="190"/>
      <c r="P109" s="190"/>
      <c r="Q109" s="188"/>
      <c r="R109" s="190"/>
      <c r="S109" s="188"/>
      <c r="T109" s="188"/>
      <c r="U109" s="188"/>
      <c r="V109" s="191"/>
      <c r="W109" s="191"/>
      <c r="X109" s="188"/>
      <c r="Y109" s="188"/>
      <c r="Z109" s="188"/>
      <c r="AA109" s="188"/>
      <c r="AB109" s="188"/>
      <c r="AC109" s="188"/>
    </row>
    <row r="110" spans="1:29">
      <c r="A110" s="188"/>
      <c r="B110" s="189"/>
      <c r="C110" s="188"/>
      <c r="D110" s="188"/>
      <c r="E110" s="188"/>
      <c r="F110" s="188"/>
      <c r="G110" s="188"/>
      <c r="H110" s="190"/>
      <c r="I110" s="190"/>
      <c r="J110" s="190"/>
      <c r="K110" s="189"/>
      <c r="L110" s="190"/>
      <c r="M110" s="190"/>
      <c r="N110" s="190"/>
      <c r="O110" s="190"/>
      <c r="P110" s="190"/>
      <c r="Q110" s="188"/>
      <c r="R110" s="190"/>
      <c r="S110" s="188"/>
      <c r="T110" s="188"/>
      <c r="U110" s="188"/>
      <c r="V110" s="191"/>
      <c r="W110" s="191"/>
      <c r="X110" s="188"/>
      <c r="Y110" s="188"/>
      <c r="Z110" s="188"/>
      <c r="AA110" s="188"/>
      <c r="AB110" s="188"/>
      <c r="AC110" s="188"/>
    </row>
    <row r="111" spans="1:29">
      <c r="A111" s="188"/>
      <c r="B111" s="189"/>
      <c r="C111" s="188"/>
      <c r="D111" s="188"/>
      <c r="E111" s="188"/>
      <c r="F111" s="188"/>
      <c r="G111" s="188"/>
      <c r="H111" s="190"/>
      <c r="I111" s="190"/>
      <c r="J111" s="190"/>
      <c r="K111" s="189"/>
      <c r="L111" s="190"/>
      <c r="M111" s="190"/>
      <c r="N111" s="190"/>
      <c r="O111" s="190"/>
      <c r="P111" s="190"/>
      <c r="Q111" s="188"/>
      <c r="R111" s="190"/>
      <c r="S111" s="188"/>
      <c r="T111" s="188"/>
      <c r="U111" s="188"/>
      <c r="V111" s="191"/>
      <c r="W111" s="191"/>
      <c r="X111" s="188"/>
      <c r="Y111" s="188"/>
      <c r="Z111" s="188"/>
      <c r="AA111" s="188"/>
      <c r="AB111" s="188"/>
      <c r="AC111" s="188"/>
    </row>
    <row r="112" spans="1:29">
      <c r="A112" s="188"/>
      <c r="B112" s="189"/>
      <c r="C112" s="188"/>
      <c r="D112" s="188"/>
      <c r="E112" s="188"/>
      <c r="F112" s="188"/>
      <c r="G112" s="188"/>
      <c r="H112" s="190"/>
      <c r="I112" s="190"/>
      <c r="J112" s="190"/>
      <c r="K112" s="189"/>
      <c r="L112" s="190"/>
      <c r="M112" s="190"/>
      <c r="N112" s="190"/>
      <c r="O112" s="190"/>
      <c r="P112" s="190"/>
      <c r="Q112" s="188"/>
      <c r="R112" s="190"/>
      <c r="S112" s="188"/>
      <c r="T112" s="188"/>
      <c r="U112" s="188"/>
      <c r="V112" s="191"/>
      <c r="W112" s="191"/>
      <c r="X112" s="188"/>
      <c r="Y112" s="188"/>
      <c r="Z112" s="188"/>
      <c r="AA112" s="188"/>
      <c r="AB112" s="188"/>
      <c r="AC112" s="188"/>
    </row>
    <row r="113" spans="1:29">
      <c r="A113" s="188"/>
      <c r="B113" s="189"/>
      <c r="C113" s="188"/>
      <c r="D113" s="188"/>
      <c r="E113" s="188"/>
      <c r="F113" s="188"/>
      <c r="G113" s="188"/>
      <c r="H113" s="190"/>
      <c r="I113" s="190"/>
      <c r="J113" s="190"/>
      <c r="K113" s="189"/>
      <c r="L113" s="190"/>
      <c r="M113" s="190"/>
      <c r="N113" s="190"/>
      <c r="O113" s="190"/>
      <c r="P113" s="190"/>
      <c r="Q113" s="188"/>
      <c r="R113" s="190"/>
      <c r="S113" s="188"/>
      <c r="T113" s="188"/>
      <c r="U113" s="188"/>
      <c r="V113" s="191"/>
      <c r="W113" s="191"/>
      <c r="X113" s="188"/>
      <c r="Y113" s="188"/>
      <c r="Z113" s="188"/>
      <c r="AA113" s="188"/>
      <c r="AB113" s="188"/>
      <c r="AC113" s="188"/>
    </row>
    <row r="114" spans="1:29">
      <c r="A114" s="188"/>
      <c r="B114" s="189"/>
      <c r="C114" s="188"/>
      <c r="D114" s="188"/>
      <c r="E114" s="188"/>
      <c r="F114" s="188"/>
      <c r="G114" s="188"/>
      <c r="H114" s="190"/>
      <c r="I114" s="190"/>
      <c r="J114" s="190"/>
      <c r="K114" s="189"/>
      <c r="L114" s="190"/>
      <c r="M114" s="190"/>
      <c r="N114" s="190"/>
      <c r="O114" s="190"/>
      <c r="P114" s="190"/>
      <c r="Q114" s="188"/>
      <c r="R114" s="190"/>
      <c r="S114" s="188"/>
      <c r="T114" s="188"/>
      <c r="U114" s="188"/>
      <c r="V114" s="191"/>
      <c r="W114" s="191"/>
      <c r="X114" s="188"/>
      <c r="Y114" s="188"/>
      <c r="Z114" s="188"/>
      <c r="AA114" s="188"/>
      <c r="AB114" s="188"/>
      <c r="AC114" s="188"/>
    </row>
    <row r="115" spans="1:29">
      <c r="A115" s="188"/>
      <c r="B115" s="189"/>
      <c r="C115" s="188"/>
      <c r="D115" s="188"/>
      <c r="E115" s="188"/>
      <c r="F115" s="188"/>
      <c r="G115" s="188"/>
      <c r="H115" s="190"/>
      <c r="I115" s="190"/>
      <c r="J115" s="190"/>
      <c r="K115" s="189"/>
      <c r="L115" s="190"/>
      <c r="M115" s="190"/>
      <c r="N115" s="190"/>
      <c r="O115" s="190"/>
      <c r="P115" s="190"/>
      <c r="Q115" s="188"/>
      <c r="R115" s="190"/>
      <c r="S115" s="188"/>
      <c r="T115" s="188"/>
      <c r="U115" s="188"/>
      <c r="V115" s="191"/>
      <c r="W115" s="191"/>
      <c r="X115" s="188"/>
      <c r="Y115" s="188"/>
      <c r="Z115" s="188"/>
      <c r="AA115" s="188"/>
      <c r="AB115" s="188"/>
      <c r="AC115" s="188"/>
    </row>
    <row r="116" spans="1:29">
      <c r="A116" s="188"/>
      <c r="B116" s="189"/>
      <c r="C116" s="188"/>
      <c r="D116" s="188"/>
      <c r="E116" s="188"/>
      <c r="F116" s="188"/>
      <c r="G116" s="188"/>
      <c r="H116" s="190"/>
      <c r="I116" s="190"/>
      <c r="J116" s="190"/>
      <c r="K116" s="189"/>
      <c r="L116" s="190"/>
      <c r="M116" s="190"/>
      <c r="N116" s="190"/>
      <c r="O116" s="190"/>
      <c r="P116" s="190"/>
      <c r="Q116" s="188"/>
      <c r="R116" s="190"/>
      <c r="S116" s="188"/>
      <c r="T116" s="188"/>
      <c r="U116" s="188"/>
      <c r="V116" s="191"/>
      <c r="W116" s="191"/>
      <c r="X116" s="188"/>
      <c r="Y116" s="188"/>
      <c r="Z116" s="188"/>
      <c r="AA116" s="188"/>
      <c r="AB116" s="188"/>
      <c r="AC116" s="188"/>
    </row>
    <row r="117" spans="1:29">
      <c r="A117" s="188"/>
      <c r="B117" s="189"/>
      <c r="C117" s="188"/>
      <c r="D117" s="188"/>
      <c r="E117" s="188"/>
      <c r="F117" s="188"/>
      <c r="G117" s="188"/>
      <c r="H117" s="190"/>
      <c r="I117" s="190"/>
      <c r="J117" s="190"/>
      <c r="K117" s="189"/>
      <c r="L117" s="190"/>
      <c r="M117" s="190"/>
      <c r="N117" s="190"/>
      <c r="O117" s="190"/>
      <c r="P117" s="190"/>
      <c r="Q117" s="188"/>
      <c r="R117" s="190"/>
      <c r="S117" s="188"/>
      <c r="T117" s="188"/>
      <c r="U117" s="188"/>
      <c r="V117" s="191"/>
      <c r="W117" s="191"/>
      <c r="X117" s="188"/>
      <c r="Y117" s="188"/>
      <c r="Z117" s="188"/>
      <c r="AA117" s="188"/>
      <c r="AB117" s="188"/>
      <c r="AC117" s="188"/>
    </row>
    <row r="118" spans="1:29">
      <c r="A118" s="188"/>
      <c r="B118" s="189"/>
      <c r="C118" s="188"/>
      <c r="D118" s="188"/>
      <c r="E118" s="188"/>
      <c r="F118" s="188"/>
      <c r="G118" s="188"/>
      <c r="H118" s="190"/>
      <c r="I118" s="190"/>
      <c r="J118" s="190"/>
      <c r="K118" s="189"/>
      <c r="L118" s="190"/>
      <c r="M118" s="190"/>
      <c r="N118" s="190"/>
      <c r="O118" s="190"/>
      <c r="P118" s="190"/>
      <c r="Q118" s="188"/>
      <c r="R118" s="190"/>
      <c r="S118" s="188"/>
      <c r="T118" s="188"/>
      <c r="U118" s="188"/>
      <c r="V118" s="191"/>
      <c r="W118" s="191"/>
      <c r="X118" s="188"/>
      <c r="Y118" s="188"/>
      <c r="Z118" s="188"/>
      <c r="AA118" s="188"/>
      <c r="AB118" s="188"/>
      <c r="AC118" s="188"/>
    </row>
    <row r="119" spans="1:29">
      <c r="A119" s="188"/>
      <c r="B119" s="189"/>
      <c r="C119" s="188"/>
      <c r="D119" s="188"/>
      <c r="E119" s="188"/>
      <c r="F119" s="188"/>
      <c r="G119" s="188"/>
      <c r="H119" s="190"/>
      <c r="I119" s="190"/>
      <c r="J119" s="190"/>
      <c r="K119" s="189"/>
      <c r="L119" s="190"/>
      <c r="M119" s="190"/>
      <c r="N119" s="190"/>
      <c r="O119" s="190"/>
      <c r="P119" s="190"/>
      <c r="Q119" s="188"/>
      <c r="R119" s="190"/>
      <c r="S119" s="188"/>
      <c r="T119" s="188"/>
      <c r="U119" s="188"/>
      <c r="V119" s="191"/>
      <c r="W119" s="191"/>
      <c r="X119" s="188"/>
      <c r="Y119" s="188"/>
      <c r="Z119" s="188"/>
      <c r="AA119" s="188"/>
      <c r="AB119" s="188"/>
      <c r="AC119" s="188"/>
    </row>
    <row r="120" spans="1:29">
      <c r="A120" s="188"/>
      <c r="B120" s="189"/>
      <c r="C120" s="188"/>
      <c r="D120" s="188"/>
      <c r="E120" s="188"/>
      <c r="F120" s="188"/>
      <c r="G120" s="188"/>
      <c r="H120" s="190"/>
      <c r="I120" s="190"/>
      <c r="J120" s="190"/>
      <c r="K120" s="189"/>
      <c r="L120" s="190"/>
      <c r="M120" s="190"/>
      <c r="N120" s="190"/>
      <c r="O120" s="190"/>
      <c r="P120" s="190"/>
      <c r="Q120" s="188"/>
      <c r="R120" s="190"/>
      <c r="S120" s="188"/>
      <c r="T120" s="188"/>
      <c r="U120" s="188"/>
      <c r="V120" s="191"/>
      <c r="W120" s="191"/>
      <c r="X120" s="188"/>
      <c r="Y120" s="188"/>
      <c r="Z120" s="188"/>
      <c r="AA120" s="188"/>
      <c r="AB120" s="188"/>
      <c r="AC120" s="188"/>
    </row>
    <row r="121" spans="1:29">
      <c r="A121" s="188"/>
      <c r="B121" s="189"/>
      <c r="C121" s="188"/>
      <c r="D121" s="188"/>
      <c r="E121" s="188"/>
      <c r="F121" s="188"/>
      <c r="G121" s="188"/>
      <c r="H121" s="190"/>
      <c r="I121" s="190"/>
      <c r="J121" s="190"/>
      <c r="K121" s="189"/>
      <c r="L121" s="190"/>
      <c r="M121" s="190"/>
      <c r="N121" s="190"/>
      <c r="O121" s="190"/>
      <c r="P121" s="190"/>
      <c r="Q121" s="188"/>
      <c r="R121" s="190"/>
      <c r="S121" s="188"/>
      <c r="T121" s="188"/>
      <c r="U121" s="188"/>
      <c r="V121" s="191"/>
      <c r="W121" s="191"/>
      <c r="X121" s="188"/>
      <c r="Y121" s="188"/>
      <c r="Z121" s="188"/>
      <c r="AA121" s="188"/>
      <c r="AB121" s="188"/>
      <c r="AC121" s="188"/>
    </row>
    <row r="122" spans="1:29">
      <c r="A122" s="188"/>
      <c r="B122" s="189"/>
      <c r="C122" s="188"/>
      <c r="D122" s="188"/>
      <c r="E122" s="188"/>
      <c r="F122" s="188"/>
      <c r="G122" s="188"/>
      <c r="H122" s="190"/>
      <c r="I122" s="190"/>
      <c r="J122" s="190"/>
      <c r="K122" s="189"/>
      <c r="L122" s="190"/>
      <c r="M122" s="190"/>
      <c r="N122" s="190"/>
      <c r="O122" s="190"/>
      <c r="P122" s="190"/>
      <c r="Q122" s="188"/>
      <c r="R122" s="190"/>
      <c r="S122" s="188"/>
      <c r="T122" s="188"/>
      <c r="U122" s="188"/>
      <c r="V122" s="191"/>
      <c r="W122" s="191"/>
      <c r="X122" s="188"/>
      <c r="Y122" s="188"/>
      <c r="Z122" s="188"/>
      <c r="AA122" s="188"/>
      <c r="AB122" s="188"/>
      <c r="AC122" s="188"/>
    </row>
    <row r="123" spans="1:29">
      <c r="A123" s="188"/>
      <c r="B123" s="189"/>
      <c r="C123" s="188"/>
      <c r="D123" s="188"/>
      <c r="E123" s="188"/>
      <c r="F123" s="188"/>
      <c r="G123" s="188"/>
      <c r="H123" s="190"/>
      <c r="I123" s="190"/>
      <c r="J123" s="190"/>
      <c r="K123" s="189"/>
      <c r="L123" s="190"/>
      <c r="M123" s="190"/>
      <c r="N123" s="190"/>
      <c r="O123" s="190"/>
      <c r="P123" s="190"/>
      <c r="Q123" s="188"/>
      <c r="R123" s="190"/>
      <c r="S123" s="188"/>
      <c r="T123" s="188"/>
      <c r="U123" s="188"/>
      <c r="V123" s="191"/>
      <c r="W123" s="191"/>
      <c r="X123" s="188"/>
      <c r="Y123" s="188"/>
      <c r="Z123" s="188"/>
      <c r="AA123" s="188"/>
      <c r="AB123" s="188"/>
      <c r="AC123" s="188"/>
    </row>
    <row r="124" spans="1:29">
      <c r="A124" s="188"/>
      <c r="B124" s="189"/>
      <c r="C124" s="188"/>
      <c r="D124" s="188"/>
      <c r="E124" s="188"/>
      <c r="F124" s="188"/>
      <c r="G124" s="188"/>
      <c r="H124" s="190"/>
      <c r="I124" s="190"/>
      <c r="J124" s="190"/>
      <c r="K124" s="189"/>
      <c r="L124" s="190"/>
      <c r="M124" s="190"/>
      <c r="N124" s="190"/>
      <c r="O124" s="190"/>
      <c r="P124" s="190"/>
      <c r="Q124" s="188"/>
      <c r="R124" s="190"/>
      <c r="S124" s="188"/>
      <c r="T124" s="188"/>
      <c r="U124" s="188"/>
      <c r="V124" s="191"/>
      <c r="W124" s="191"/>
      <c r="X124" s="188"/>
      <c r="Y124" s="188"/>
      <c r="Z124" s="188"/>
      <c r="AA124" s="188"/>
      <c r="AB124" s="188"/>
      <c r="AC124" s="188"/>
    </row>
    <row r="125" spans="1:29">
      <c r="A125" s="188"/>
      <c r="B125" s="189"/>
      <c r="C125" s="188"/>
      <c r="D125" s="188"/>
      <c r="E125" s="188"/>
      <c r="F125" s="188"/>
      <c r="G125" s="188"/>
      <c r="H125" s="190"/>
      <c r="I125" s="190"/>
      <c r="J125" s="190"/>
      <c r="K125" s="189"/>
      <c r="L125" s="190"/>
      <c r="M125" s="190"/>
      <c r="N125" s="190"/>
      <c r="O125" s="190"/>
      <c r="P125" s="190"/>
      <c r="Q125" s="188"/>
      <c r="R125" s="190"/>
      <c r="S125" s="188"/>
      <c r="T125" s="188"/>
      <c r="U125" s="188"/>
      <c r="V125" s="191"/>
      <c r="W125" s="191"/>
      <c r="X125" s="188"/>
      <c r="Y125" s="188"/>
      <c r="Z125" s="188"/>
      <c r="AA125" s="188"/>
      <c r="AB125" s="188"/>
      <c r="AC125" s="188"/>
    </row>
    <row r="126" spans="1:29">
      <c r="A126" s="188"/>
      <c r="B126" s="189"/>
      <c r="C126" s="188"/>
      <c r="D126" s="188"/>
      <c r="E126" s="188"/>
      <c r="F126" s="188"/>
      <c r="G126" s="188"/>
      <c r="H126" s="190"/>
      <c r="I126" s="190"/>
      <c r="J126" s="190"/>
      <c r="K126" s="189"/>
      <c r="L126" s="190"/>
      <c r="M126" s="190"/>
      <c r="N126" s="190"/>
      <c r="O126" s="190"/>
      <c r="P126" s="190"/>
      <c r="Q126" s="188"/>
      <c r="R126" s="190"/>
      <c r="S126" s="188"/>
      <c r="T126" s="188"/>
      <c r="U126" s="188"/>
      <c r="V126" s="191"/>
      <c r="W126" s="191"/>
      <c r="X126" s="188"/>
      <c r="Y126" s="188"/>
      <c r="Z126" s="188"/>
      <c r="AA126" s="188"/>
      <c r="AB126" s="188"/>
      <c r="AC126" s="188"/>
    </row>
    <row r="127" spans="1:29">
      <c r="A127" s="188"/>
      <c r="B127" s="189"/>
      <c r="C127" s="188"/>
      <c r="D127" s="188"/>
      <c r="E127" s="188"/>
      <c r="F127" s="188"/>
      <c r="G127" s="188"/>
      <c r="H127" s="190"/>
      <c r="I127" s="190"/>
      <c r="J127" s="190"/>
      <c r="K127" s="189"/>
      <c r="L127" s="190"/>
      <c r="M127" s="190"/>
      <c r="N127" s="190"/>
      <c r="O127" s="190"/>
      <c r="P127" s="190"/>
      <c r="Q127" s="188"/>
      <c r="R127" s="190"/>
      <c r="S127" s="188"/>
      <c r="T127" s="188"/>
      <c r="U127" s="188"/>
      <c r="V127" s="191"/>
      <c r="W127" s="191"/>
      <c r="X127" s="188"/>
      <c r="Y127" s="188"/>
      <c r="Z127" s="188"/>
      <c r="AA127" s="188"/>
      <c r="AB127" s="188"/>
      <c r="AC127" s="188"/>
    </row>
    <row r="128" spans="1:29">
      <c r="A128" s="188"/>
      <c r="B128" s="189"/>
      <c r="C128" s="188"/>
      <c r="D128" s="188"/>
      <c r="E128" s="188"/>
      <c r="F128" s="188"/>
      <c r="G128" s="188"/>
      <c r="H128" s="190"/>
      <c r="I128" s="190"/>
      <c r="J128" s="190"/>
      <c r="K128" s="189"/>
      <c r="L128" s="190"/>
      <c r="M128" s="190"/>
      <c r="N128" s="190"/>
      <c r="O128" s="190"/>
      <c r="P128" s="190"/>
      <c r="Q128" s="188"/>
      <c r="R128" s="190"/>
      <c r="S128" s="188"/>
      <c r="T128" s="188"/>
      <c r="U128" s="188"/>
      <c r="V128" s="191"/>
      <c r="W128" s="191"/>
      <c r="X128" s="188"/>
      <c r="Y128" s="188"/>
      <c r="Z128" s="188"/>
      <c r="AA128" s="188"/>
      <c r="AB128" s="188"/>
      <c r="AC128" s="188"/>
    </row>
    <row r="129" spans="1:29">
      <c r="A129" s="188"/>
      <c r="B129" s="189"/>
      <c r="C129" s="188"/>
      <c r="D129" s="188"/>
      <c r="E129" s="188"/>
      <c r="F129" s="188"/>
      <c r="G129" s="188"/>
      <c r="H129" s="190"/>
      <c r="I129" s="190"/>
      <c r="J129" s="190"/>
      <c r="K129" s="189"/>
      <c r="L129" s="190"/>
      <c r="M129" s="190"/>
      <c r="N129" s="190"/>
      <c r="O129" s="190"/>
      <c r="P129" s="190"/>
      <c r="Q129" s="188"/>
      <c r="R129" s="190"/>
      <c r="S129" s="188"/>
      <c r="T129" s="188"/>
      <c r="U129" s="188"/>
      <c r="V129" s="191"/>
      <c r="W129" s="191"/>
      <c r="X129" s="188"/>
      <c r="Y129" s="188"/>
      <c r="Z129" s="188"/>
      <c r="AA129" s="188"/>
      <c r="AB129" s="188"/>
      <c r="AC129" s="188"/>
    </row>
    <row r="130" spans="1:29">
      <c r="A130" s="188"/>
      <c r="B130" s="189"/>
      <c r="C130" s="188"/>
      <c r="D130" s="188"/>
      <c r="E130" s="188"/>
      <c r="F130" s="188"/>
      <c r="G130" s="188"/>
      <c r="H130" s="190"/>
      <c r="I130" s="190"/>
      <c r="J130" s="190"/>
      <c r="K130" s="189"/>
      <c r="L130" s="190"/>
      <c r="M130" s="190"/>
      <c r="N130" s="190"/>
      <c r="O130" s="190"/>
      <c r="P130" s="190"/>
      <c r="Q130" s="188"/>
      <c r="R130" s="190"/>
      <c r="S130" s="188"/>
      <c r="T130" s="188"/>
      <c r="U130" s="188"/>
      <c r="V130" s="191"/>
      <c r="W130" s="191"/>
      <c r="X130" s="188"/>
      <c r="Y130" s="188"/>
      <c r="Z130" s="188"/>
      <c r="AA130" s="188"/>
      <c r="AB130" s="188"/>
      <c r="AC130" s="188"/>
    </row>
    <row r="131" spans="1:29">
      <c r="A131" s="188"/>
      <c r="B131" s="189"/>
      <c r="C131" s="188"/>
      <c r="D131" s="188"/>
      <c r="E131" s="188"/>
      <c r="F131" s="188"/>
      <c r="G131" s="188"/>
      <c r="H131" s="190"/>
      <c r="I131" s="190"/>
      <c r="J131" s="190"/>
      <c r="K131" s="189"/>
      <c r="L131" s="190"/>
      <c r="M131" s="190"/>
      <c r="N131" s="190"/>
      <c r="O131" s="190"/>
      <c r="P131" s="190"/>
      <c r="Q131" s="188"/>
      <c r="R131" s="190"/>
      <c r="S131" s="188"/>
      <c r="T131" s="188"/>
      <c r="U131" s="188"/>
      <c r="V131" s="191"/>
      <c r="W131" s="191"/>
      <c r="X131" s="188"/>
      <c r="Y131" s="188"/>
      <c r="Z131" s="188"/>
      <c r="AA131" s="188"/>
      <c r="AB131" s="188"/>
      <c r="AC131" s="188"/>
    </row>
    <row r="132" spans="1:29">
      <c r="A132" s="188"/>
      <c r="B132" s="189"/>
      <c r="C132" s="188"/>
      <c r="D132" s="188"/>
      <c r="E132" s="188"/>
      <c r="F132" s="188"/>
      <c r="G132" s="188"/>
      <c r="H132" s="190"/>
      <c r="I132" s="190"/>
      <c r="J132" s="190"/>
      <c r="K132" s="189"/>
      <c r="L132" s="190"/>
      <c r="M132" s="190"/>
      <c r="N132" s="190"/>
      <c r="O132" s="190"/>
      <c r="P132" s="190"/>
      <c r="Q132" s="188"/>
      <c r="R132" s="190"/>
      <c r="S132" s="188"/>
      <c r="T132" s="188"/>
      <c r="U132" s="188"/>
      <c r="V132" s="191"/>
      <c r="W132" s="191"/>
      <c r="X132" s="188"/>
      <c r="Y132" s="188"/>
      <c r="Z132" s="188"/>
      <c r="AA132" s="188"/>
      <c r="AB132" s="188"/>
      <c r="AC132" s="188"/>
    </row>
    <row r="133" spans="1:29">
      <c r="A133" s="188"/>
      <c r="B133" s="189"/>
      <c r="C133" s="188"/>
      <c r="D133" s="188"/>
      <c r="E133" s="188"/>
      <c r="F133" s="188"/>
      <c r="G133" s="188"/>
      <c r="H133" s="190"/>
      <c r="I133" s="190"/>
      <c r="J133" s="190"/>
      <c r="K133" s="189"/>
      <c r="L133" s="190"/>
      <c r="M133" s="190"/>
      <c r="N133" s="190"/>
      <c r="O133" s="190"/>
      <c r="P133" s="190"/>
      <c r="Q133" s="188"/>
      <c r="R133" s="190"/>
      <c r="S133" s="188"/>
      <c r="T133" s="188"/>
      <c r="U133" s="188"/>
      <c r="V133" s="191"/>
      <c r="W133" s="191"/>
      <c r="X133" s="188"/>
      <c r="Y133" s="188"/>
      <c r="Z133" s="188"/>
      <c r="AA133" s="188"/>
      <c r="AB133" s="188"/>
      <c r="AC133" s="188"/>
    </row>
    <row r="134" spans="1:29">
      <c r="A134" s="188"/>
      <c r="B134" s="189"/>
      <c r="C134" s="188"/>
      <c r="D134" s="188"/>
      <c r="E134" s="188"/>
      <c r="F134" s="188"/>
      <c r="G134" s="188"/>
      <c r="H134" s="190"/>
      <c r="I134" s="190"/>
      <c r="J134" s="190"/>
      <c r="K134" s="189"/>
      <c r="L134" s="190"/>
      <c r="M134" s="190"/>
      <c r="N134" s="190"/>
      <c r="O134" s="190"/>
      <c r="P134" s="190"/>
      <c r="Q134" s="188"/>
      <c r="R134" s="190"/>
      <c r="S134" s="188"/>
      <c r="T134" s="188"/>
      <c r="U134" s="188"/>
      <c r="V134" s="191"/>
      <c r="W134" s="191"/>
      <c r="X134" s="188"/>
      <c r="Y134" s="188"/>
      <c r="Z134" s="188"/>
      <c r="AA134" s="188"/>
      <c r="AB134" s="188"/>
      <c r="AC134" s="188"/>
    </row>
    <row r="135" spans="1:29">
      <c r="A135" s="188"/>
      <c r="B135" s="189"/>
      <c r="C135" s="188"/>
      <c r="D135" s="188"/>
      <c r="E135" s="188"/>
      <c r="F135" s="188"/>
      <c r="G135" s="188"/>
      <c r="H135" s="190"/>
      <c r="I135" s="190"/>
      <c r="J135" s="190"/>
      <c r="K135" s="189"/>
      <c r="L135" s="190"/>
      <c r="M135" s="190"/>
      <c r="N135" s="190"/>
      <c r="O135" s="190"/>
      <c r="P135" s="190"/>
      <c r="Q135" s="188"/>
      <c r="R135" s="190"/>
      <c r="S135" s="188"/>
      <c r="T135" s="188"/>
      <c r="U135" s="188"/>
      <c r="V135" s="191"/>
      <c r="W135" s="191"/>
      <c r="X135" s="188"/>
      <c r="Y135" s="188"/>
      <c r="Z135" s="188"/>
      <c r="AA135" s="188"/>
      <c r="AB135" s="188"/>
      <c r="AC135" s="188"/>
    </row>
    <row r="136" spans="1:29">
      <c r="A136" s="188"/>
      <c r="B136" s="189"/>
      <c r="C136" s="188"/>
      <c r="D136" s="188"/>
      <c r="E136" s="188"/>
      <c r="F136" s="188"/>
      <c r="G136" s="188"/>
      <c r="H136" s="190"/>
      <c r="I136" s="190"/>
      <c r="J136" s="190"/>
      <c r="K136" s="189"/>
      <c r="L136" s="190"/>
      <c r="M136" s="190"/>
      <c r="N136" s="190"/>
      <c r="O136" s="190"/>
      <c r="P136" s="190"/>
      <c r="Q136" s="188"/>
      <c r="R136" s="190"/>
      <c r="S136" s="188"/>
      <c r="T136" s="188"/>
      <c r="U136" s="188"/>
      <c r="V136" s="191"/>
      <c r="W136" s="191"/>
      <c r="X136" s="188"/>
      <c r="Y136" s="188"/>
      <c r="Z136" s="188"/>
      <c r="AA136" s="188"/>
      <c r="AB136" s="188"/>
      <c r="AC136" s="188"/>
    </row>
    <row r="137" spans="1:29">
      <c r="A137" s="188"/>
      <c r="B137" s="189"/>
      <c r="C137" s="188"/>
      <c r="D137" s="188"/>
      <c r="E137" s="188"/>
      <c r="F137" s="188"/>
      <c r="G137" s="188"/>
      <c r="H137" s="190"/>
      <c r="I137" s="190"/>
      <c r="J137" s="190"/>
      <c r="K137" s="189"/>
      <c r="L137" s="190"/>
      <c r="M137" s="190"/>
      <c r="N137" s="190"/>
      <c r="O137" s="190"/>
      <c r="P137" s="190"/>
      <c r="Q137" s="188"/>
      <c r="R137" s="190"/>
      <c r="S137" s="188"/>
      <c r="T137" s="188"/>
      <c r="U137" s="188"/>
      <c r="V137" s="191"/>
      <c r="W137" s="191"/>
      <c r="X137" s="188"/>
      <c r="Y137" s="188"/>
      <c r="Z137" s="188"/>
      <c r="AA137" s="188"/>
      <c r="AB137" s="188"/>
      <c r="AC137" s="188"/>
    </row>
    <row r="138" spans="1:29">
      <c r="A138" s="188"/>
      <c r="B138" s="189"/>
      <c r="C138" s="188"/>
      <c r="D138" s="188"/>
      <c r="E138" s="188"/>
      <c r="F138" s="188"/>
      <c r="G138" s="188"/>
      <c r="H138" s="190"/>
      <c r="I138" s="190"/>
      <c r="J138" s="190"/>
      <c r="K138" s="189"/>
      <c r="L138" s="190"/>
      <c r="M138" s="190"/>
      <c r="N138" s="190"/>
      <c r="O138" s="190"/>
      <c r="P138" s="190"/>
      <c r="Q138" s="188"/>
      <c r="R138" s="190"/>
      <c r="S138" s="188"/>
      <c r="T138" s="188"/>
      <c r="U138" s="188"/>
      <c r="V138" s="191"/>
      <c r="W138" s="191"/>
      <c r="X138" s="188"/>
      <c r="Y138" s="188"/>
      <c r="Z138" s="188"/>
      <c r="AA138" s="188"/>
      <c r="AB138" s="188"/>
      <c r="AC138" s="188"/>
    </row>
    <row r="139" spans="1:29">
      <c r="A139" s="188"/>
      <c r="B139" s="189"/>
      <c r="C139" s="188"/>
      <c r="D139" s="188"/>
      <c r="E139" s="188"/>
      <c r="F139" s="188"/>
      <c r="G139" s="188"/>
      <c r="H139" s="190"/>
      <c r="I139" s="190"/>
      <c r="J139" s="190"/>
      <c r="K139" s="189"/>
      <c r="L139" s="190"/>
      <c r="M139" s="190"/>
      <c r="N139" s="190"/>
      <c r="O139" s="190"/>
      <c r="P139" s="190"/>
      <c r="Q139" s="188"/>
      <c r="R139" s="190"/>
      <c r="S139" s="188"/>
      <c r="T139" s="188"/>
      <c r="U139" s="188"/>
      <c r="V139" s="191"/>
      <c r="W139" s="191"/>
      <c r="X139" s="188"/>
      <c r="Y139" s="188"/>
      <c r="Z139" s="188"/>
      <c r="AA139" s="188"/>
      <c r="AB139" s="188"/>
      <c r="AC139" s="188"/>
    </row>
    <row r="140" spans="1:29">
      <c r="A140" s="188"/>
      <c r="B140" s="189"/>
      <c r="C140" s="188"/>
      <c r="D140" s="188"/>
      <c r="E140" s="188"/>
      <c r="F140" s="188"/>
      <c r="G140" s="188"/>
      <c r="H140" s="190"/>
      <c r="I140" s="190"/>
      <c r="J140" s="190"/>
      <c r="K140" s="189"/>
      <c r="L140" s="190"/>
      <c r="M140" s="190"/>
      <c r="N140" s="190"/>
      <c r="O140" s="190"/>
      <c r="P140" s="190"/>
      <c r="Q140" s="188"/>
      <c r="R140" s="190"/>
      <c r="S140" s="188"/>
      <c r="T140" s="188"/>
      <c r="U140" s="188"/>
      <c r="V140" s="191"/>
      <c r="W140" s="191"/>
      <c r="X140" s="188"/>
      <c r="Y140" s="188"/>
      <c r="Z140" s="188"/>
      <c r="AA140" s="188"/>
      <c r="AB140" s="188"/>
      <c r="AC140" s="188"/>
    </row>
    <row r="141" spans="1:29">
      <c r="A141" s="188"/>
      <c r="B141" s="189"/>
      <c r="C141" s="188"/>
      <c r="D141" s="188"/>
      <c r="E141" s="188"/>
      <c r="F141" s="188"/>
      <c r="G141" s="188"/>
      <c r="H141" s="190"/>
      <c r="I141" s="190"/>
      <c r="J141" s="190"/>
      <c r="K141" s="189"/>
      <c r="L141" s="190"/>
      <c r="M141" s="190"/>
      <c r="N141" s="190"/>
      <c r="O141" s="190"/>
      <c r="P141" s="190"/>
      <c r="Q141" s="188"/>
      <c r="R141" s="190"/>
      <c r="S141" s="188"/>
      <c r="T141" s="188"/>
      <c r="U141" s="188"/>
      <c r="V141" s="191"/>
      <c r="W141" s="191"/>
      <c r="X141" s="188"/>
      <c r="Y141" s="188"/>
      <c r="Z141" s="188"/>
      <c r="AA141" s="188"/>
      <c r="AB141" s="188"/>
      <c r="AC141" s="188"/>
    </row>
    <row r="142" spans="1:29">
      <c r="A142" s="188"/>
      <c r="B142" s="189"/>
      <c r="C142" s="188"/>
      <c r="D142" s="188"/>
      <c r="E142" s="188"/>
      <c r="F142" s="188"/>
      <c r="G142" s="188"/>
      <c r="H142" s="190"/>
      <c r="I142" s="190"/>
      <c r="J142" s="190"/>
      <c r="K142" s="189"/>
      <c r="L142" s="190"/>
      <c r="M142" s="190"/>
      <c r="N142" s="190"/>
      <c r="O142" s="190"/>
      <c r="P142" s="190"/>
      <c r="Q142" s="188"/>
      <c r="R142" s="190"/>
      <c r="S142" s="188"/>
      <c r="T142" s="188"/>
      <c r="U142" s="188"/>
      <c r="V142" s="191"/>
      <c r="W142" s="191"/>
      <c r="X142" s="188"/>
      <c r="Y142" s="188"/>
      <c r="Z142" s="188"/>
      <c r="AA142" s="188"/>
      <c r="AB142" s="188"/>
      <c r="AC142" s="188"/>
    </row>
    <row r="143" spans="1:29">
      <c r="A143" s="188"/>
      <c r="B143" s="189"/>
      <c r="C143" s="188"/>
      <c r="D143" s="188"/>
      <c r="E143" s="188"/>
      <c r="F143" s="188"/>
      <c r="G143" s="188"/>
      <c r="H143" s="190"/>
      <c r="I143" s="190"/>
      <c r="J143" s="190"/>
      <c r="K143" s="189"/>
      <c r="L143" s="190"/>
      <c r="M143" s="190"/>
      <c r="N143" s="190"/>
      <c r="O143" s="190"/>
      <c r="P143" s="190"/>
      <c r="Q143" s="188"/>
      <c r="R143" s="190"/>
      <c r="S143" s="188"/>
      <c r="T143" s="188"/>
      <c r="U143" s="188"/>
      <c r="V143" s="191"/>
      <c r="W143" s="191"/>
      <c r="X143" s="188"/>
      <c r="Y143" s="188"/>
      <c r="Z143" s="188"/>
      <c r="AA143" s="188"/>
      <c r="AB143" s="188"/>
      <c r="AC143" s="188"/>
    </row>
    <row r="144" spans="1:29">
      <c r="A144" s="188"/>
      <c r="B144" s="189"/>
      <c r="C144" s="188"/>
      <c r="D144" s="188"/>
      <c r="E144" s="188"/>
      <c r="F144" s="188"/>
      <c r="G144" s="188"/>
      <c r="H144" s="190"/>
      <c r="I144" s="190"/>
      <c r="J144" s="190"/>
      <c r="K144" s="189"/>
      <c r="L144" s="190"/>
      <c r="M144" s="190"/>
      <c r="N144" s="190"/>
      <c r="O144" s="190"/>
      <c r="P144" s="190"/>
      <c r="Q144" s="188"/>
      <c r="R144" s="190"/>
      <c r="S144" s="188"/>
      <c r="T144" s="188"/>
      <c r="U144" s="188"/>
      <c r="V144" s="191"/>
      <c r="W144" s="191"/>
      <c r="X144" s="188"/>
      <c r="Y144" s="188"/>
      <c r="Z144" s="188"/>
      <c r="AA144" s="188"/>
      <c r="AB144" s="188"/>
      <c r="AC144" s="188"/>
    </row>
    <row r="145" spans="1:29">
      <c r="A145" s="188"/>
      <c r="B145" s="189"/>
      <c r="C145" s="188"/>
      <c r="D145" s="188"/>
      <c r="E145" s="188"/>
      <c r="F145" s="188"/>
      <c r="G145" s="188"/>
      <c r="H145" s="190"/>
      <c r="I145" s="190"/>
      <c r="J145" s="190"/>
      <c r="K145" s="189"/>
      <c r="L145" s="190"/>
      <c r="M145" s="190"/>
      <c r="N145" s="190"/>
      <c r="O145" s="190"/>
      <c r="P145" s="190"/>
      <c r="Q145" s="188"/>
      <c r="R145" s="190"/>
      <c r="S145" s="188"/>
      <c r="T145" s="188"/>
      <c r="U145" s="188"/>
      <c r="V145" s="191"/>
      <c r="W145" s="191"/>
      <c r="X145" s="188"/>
      <c r="Y145" s="188"/>
      <c r="Z145" s="188"/>
      <c r="AA145" s="188"/>
      <c r="AB145" s="188"/>
      <c r="AC145" s="188"/>
    </row>
    <row r="146" spans="1:29">
      <c r="A146" s="188"/>
      <c r="B146" s="189"/>
      <c r="C146" s="188"/>
      <c r="D146" s="188"/>
      <c r="E146" s="188"/>
      <c r="F146" s="188"/>
      <c r="G146" s="188"/>
      <c r="H146" s="190"/>
      <c r="I146" s="190"/>
      <c r="J146" s="190"/>
      <c r="K146" s="189"/>
      <c r="L146" s="190"/>
      <c r="M146" s="190"/>
      <c r="N146" s="190"/>
      <c r="O146" s="190"/>
      <c r="P146" s="190"/>
      <c r="Q146" s="188"/>
      <c r="R146" s="190"/>
      <c r="S146" s="188"/>
      <c r="T146" s="188"/>
      <c r="U146" s="188"/>
      <c r="V146" s="191"/>
      <c r="W146" s="191"/>
      <c r="X146" s="188"/>
      <c r="Y146" s="188"/>
      <c r="Z146" s="188"/>
      <c r="AA146" s="188"/>
      <c r="AB146" s="188"/>
      <c r="AC146" s="188"/>
    </row>
    <row r="147" spans="1:29">
      <c r="A147" s="188"/>
      <c r="B147" s="189"/>
      <c r="C147" s="188"/>
      <c r="D147" s="188"/>
      <c r="E147" s="188"/>
      <c r="F147" s="188"/>
      <c r="G147" s="188"/>
      <c r="H147" s="190"/>
      <c r="I147" s="190"/>
      <c r="J147" s="190"/>
      <c r="K147" s="189"/>
      <c r="L147" s="190"/>
      <c r="M147" s="190"/>
      <c r="N147" s="190"/>
      <c r="O147" s="190"/>
      <c r="P147" s="190"/>
      <c r="Q147" s="188"/>
      <c r="R147" s="190"/>
      <c r="S147" s="188"/>
      <c r="T147" s="188"/>
      <c r="U147" s="188"/>
      <c r="V147" s="191"/>
      <c r="W147" s="191"/>
      <c r="X147" s="188"/>
      <c r="Y147" s="188"/>
      <c r="Z147" s="188"/>
      <c r="AA147" s="188"/>
      <c r="AB147" s="188"/>
      <c r="AC147" s="188"/>
    </row>
    <row r="148" spans="1:29">
      <c r="A148" s="188"/>
      <c r="B148" s="189"/>
      <c r="C148" s="188"/>
      <c r="D148" s="188"/>
      <c r="E148" s="188"/>
      <c r="F148" s="188"/>
      <c r="G148" s="188"/>
      <c r="H148" s="190"/>
      <c r="I148" s="190"/>
      <c r="J148" s="190"/>
      <c r="K148" s="189"/>
      <c r="L148" s="190"/>
      <c r="M148" s="190"/>
      <c r="N148" s="190"/>
      <c r="O148" s="190"/>
      <c r="P148" s="190"/>
      <c r="Q148" s="188"/>
      <c r="R148" s="190"/>
      <c r="S148" s="188"/>
      <c r="T148" s="188"/>
      <c r="U148" s="188"/>
      <c r="V148" s="191"/>
      <c r="W148" s="191"/>
      <c r="X148" s="188"/>
      <c r="Y148" s="188"/>
      <c r="Z148" s="188"/>
      <c r="AA148" s="188"/>
      <c r="AB148" s="188"/>
      <c r="AC148" s="188"/>
    </row>
    <row r="149" spans="1:29">
      <c r="A149" s="188"/>
      <c r="B149" s="189"/>
      <c r="C149" s="188"/>
      <c r="D149" s="188"/>
      <c r="E149" s="188"/>
      <c r="F149" s="188"/>
      <c r="G149" s="188"/>
      <c r="H149" s="190"/>
      <c r="I149" s="190"/>
      <c r="J149" s="190"/>
      <c r="K149" s="189"/>
      <c r="L149" s="190"/>
      <c r="M149" s="190"/>
      <c r="N149" s="190"/>
      <c r="O149" s="190"/>
      <c r="P149" s="190"/>
      <c r="Q149" s="188"/>
      <c r="R149" s="190"/>
      <c r="S149" s="188"/>
      <c r="T149" s="188"/>
      <c r="U149" s="188"/>
      <c r="V149" s="191"/>
      <c r="W149" s="191"/>
      <c r="X149" s="188"/>
      <c r="Y149" s="188"/>
      <c r="Z149" s="188"/>
      <c r="AA149" s="188"/>
      <c r="AB149" s="188"/>
      <c r="AC149" s="188"/>
    </row>
    <row r="150" spans="1:29">
      <c r="A150" s="188"/>
      <c r="B150" s="189"/>
      <c r="C150" s="188"/>
      <c r="D150" s="188"/>
      <c r="E150" s="188"/>
      <c r="F150" s="188"/>
      <c r="G150" s="188"/>
      <c r="H150" s="190"/>
      <c r="I150" s="190"/>
      <c r="J150" s="190"/>
      <c r="K150" s="189"/>
      <c r="L150" s="190"/>
      <c r="M150" s="190"/>
      <c r="N150" s="190"/>
      <c r="O150" s="190"/>
      <c r="P150" s="190"/>
      <c r="Q150" s="188"/>
      <c r="R150" s="190"/>
      <c r="S150" s="188"/>
      <c r="T150" s="188"/>
      <c r="U150" s="188"/>
      <c r="V150" s="191"/>
      <c r="W150" s="191"/>
      <c r="X150" s="188"/>
      <c r="Y150" s="188"/>
      <c r="Z150" s="188"/>
      <c r="AA150" s="188"/>
      <c r="AB150" s="188"/>
      <c r="AC150" s="188"/>
    </row>
    <row r="151" spans="1:29">
      <c r="A151" s="188"/>
      <c r="B151" s="189"/>
      <c r="C151" s="188"/>
      <c r="D151" s="188"/>
      <c r="E151" s="188"/>
      <c r="F151" s="188"/>
      <c r="G151" s="188"/>
      <c r="H151" s="190"/>
      <c r="I151" s="190"/>
      <c r="J151" s="190"/>
      <c r="K151" s="189"/>
      <c r="L151" s="190"/>
      <c r="M151" s="190"/>
      <c r="N151" s="190"/>
      <c r="O151" s="190"/>
      <c r="P151" s="190"/>
      <c r="Q151" s="188"/>
      <c r="R151" s="190"/>
      <c r="S151" s="188"/>
      <c r="T151" s="188"/>
      <c r="U151" s="188"/>
      <c r="V151" s="191"/>
      <c r="W151" s="191"/>
      <c r="X151" s="188"/>
      <c r="Y151" s="188"/>
      <c r="Z151" s="188"/>
      <c r="AA151" s="188"/>
      <c r="AB151" s="188"/>
      <c r="AC151" s="188"/>
    </row>
    <row r="152" spans="1:29">
      <c r="A152" s="188"/>
      <c r="B152" s="189"/>
      <c r="C152" s="188"/>
      <c r="D152" s="188"/>
      <c r="E152" s="188"/>
      <c r="F152" s="188"/>
      <c r="G152" s="188"/>
      <c r="H152" s="190"/>
      <c r="I152" s="190"/>
      <c r="J152" s="190"/>
      <c r="K152" s="189"/>
      <c r="L152" s="190"/>
      <c r="M152" s="190"/>
      <c r="N152" s="190"/>
      <c r="O152" s="190"/>
      <c r="P152" s="190"/>
      <c r="Q152" s="188"/>
      <c r="R152" s="190"/>
      <c r="S152" s="188"/>
      <c r="T152" s="188"/>
      <c r="U152" s="188"/>
      <c r="V152" s="191"/>
      <c r="W152" s="191"/>
      <c r="X152" s="188"/>
      <c r="Y152" s="188"/>
      <c r="Z152" s="188"/>
      <c r="AA152" s="188"/>
      <c r="AB152" s="188"/>
      <c r="AC152" s="188"/>
    </row>
    <row r="153" spans="1:29">
      <c r="A153" s="188"/>
      <c r="B153" s="189"/>
      <c r="C153" s="188"/>
      <c r="D153" s="188"/>
      <c r="E153" s="188"/>
      <c r="F153" s="188"/>
      <c r="G153" s="188"/>
      <c r="H153" s="190"/>
      <c r="I153" s="190"/>
      <c r="J153" s="190"/>
      <c r="K153" s="189"/>
      <c r="L153" s="190"/>
      <c r="M153" s="190"/>
      <c r="N153" s="190"/>
      <c r="O153" s="190"/>
      <c r="P153" s="190"/>
      <c r="Q153" s="188"/>
      <c r="R153" s="190"/>
      <c r="S153" s="188"/>
      <c r="T153" s="188"/>
      <c r="U153" s="188"/>
      <c r="V153" s="191"/>
      <c r="W153" s="191"/>
      <c r="X153" s="188"/>
      <c r="Y153" s="188"/>
      <c r="Z153" s="188"/>
      <c r="AA153" s="188"/>
      <c r="AB153" s="188"/>
      <c r="AC153" s="188"/>
    </row>
    <row r="154" spans="1:29">
      <c r="A154" s="188"/>
      <c r="B154" s="189"/>
      <c r="C154" s="188"/>
      <c r="D154" s="188"/>
      <c r="E154" s="188"/>
      <c r="F154" s="188"/>
      <c r="G154" s="188"/>
      <c r="H154" s="190"/>
      <c r="I154" s="190"/>
      <c r="J154" s="190"/>
      <c r="K154" s="189"/>
      <c r="L154" s="190"/>
      <c r="M154" s="190"/>
      <c r="N154" s="190"/>
      <c r="O154" s="190"/>
      <c r="P154" s="190"/>
      <c r="Q154" s="188"/>
      <c r="R154" s="190"/>
      <c r="S154" s="188"/>
      <c r="T154" s="188"/>
      <c r="U154" s="188"/>
      <c r="V154" s="191"/>
      <c r="W154" s="191"/>
      <c r="X154" s="188"/>
      <c r="Y154" s="188"/>
      <c r="Z154" s="188"/>
      <c r="AA154" s="188"/>
      <c r="AB154" s="188"/>
      <c r="AC154" s="188"/>
    </row>
    <row r="155" spans="1:29">
      <c r="A155" s="188"/>
      <c r="B155" s="189"/>
      <c r="C155" s="188"/>
      <c r="D155" s="188"/>
      <c r="E155" s="188"/>
      <c r="F155" s="188"/>
      <c r="G155" s="188"/>
      <c r="H155" s="190"/>
      <c r="I155" s="190"/>
      <c r="J155" s="190"/>
      <c r="K155" s="189"/>
      <c r="L155" s="190"/>
      <c r="M155" s="190"/>
      <c r="N155" s="190"/>
      <c r="O155" s="190"/>
      <c r="P155" s="190"/>
      <c r="Q155" s="188"/>
      <c r="R155" s="190"/>
      <c r="S155" s="188"/>
      <c r="T155" s="188"/>
      <c r="U155" s="188"/>
      <c r="V155" s="191"/>
      <c r="W155" s="191"/>
      <c r="X155" s="188"/>
      <c r="Y155" s="188"/>
      <c r="Z155" s="188"/>
      <c r="AA155" s="188"/>
      <c r="AB155" s="188"/>
      <c r="AC155" s="188"/>
    </row>
    <row r="156" spans="1:29">
      <c r="A156" s="188"/>
      <c r="B156" s="189"/>
      <c r="C156" s="188"/>
      <c r="D156" s="188"/>
      <c r="E156" s="188"/>
      <c r="F156" s="188"/>
      <c r="G156" s="188"/>
      <c r="H156" s="190"/>
      <c r="I156" s="190"/>
      <c r="J156" s="190"/>
      <c r="K156" s="189"/>
      <c r="L156" s="190"/>
      <c r="M156" s="190"/>
      <c r="N156" s="190"/>
      <c r="O156" s="190"/>
      <c r="P156" s="190"/>
      <c r="Q156" s="188"/>
      <c r="R156" s="190"/>
      <c r="S156" s="188"/>
      <c r="T156" s="188"/>
      <c r="U156" s="188"/>
      <c r="V156" s="191"/>
      <c r="W156" s="191"/>
      <c r="X156" s="188"/>
      <c r="Y156" s="188"/>
      <c r="Z156" s="188"/>
      <c r="AA156" s="188"/>
      <c r="AB156" s="188"/>
      <c r="AC156" s="188"/>
    </row>
    <row r="157" spans="1:29">
      <c r="A157" s="188"/>
      <c r="B157" s="189"/>
      <c r="C157" s="188"/>
      <c r="D157" s="188"/>
      <c r="E157" s="188"/>
      <c r="F157" s="188"/>
      <c r="G157" s="188"/>
      <c r="H157" s="190"/>
      <c r="I157" s="190"/>
      <c r="J157" s="190"/>
      <c r="K157" s="189"/>
      <c r="L157" s="190"/>
      <c r="M157" s="190"/>
      <c r="N157" s="190"/>
      <c r="O157" s="190"/>
      <c r="P157" s="190"/>
      <c r="Q157" s="188"/>
      <c r="R157" s="190"/>
      <c r="S157" s="188"/>
      <c r="T157" s="188"/>
      <c r="U157" s="188"/>
      <c r="V157" s="191"/>
      <c r="W157" s="191"/>
      <c r="X157" s="188"/>
      <c r="Y157" s="188"/>
      <c r="Z157" s="188"/>
      <c r="AA157" s="188"/>
      <c r="AB157" s="188"/>
      <c r="AC157" s="188"/>
    </row>
    <row r="158" spans="1:29">
      <c r="A158" s="188"/>
      <c r="B158" s="189"/>
      <c r="C158" s="188"/>
      <c r="D158" s="188"/>
      <c r="E158" s="188"/>
      <c r="F158" s="188"/>
      <c r="G158" s="188"/>
      <c r="H158" s="190"/>
      <c r="I158" s="190"/>
      <c r="J158" s="190"/>
      <c r="K158" s="189"/>
      <c r="L158" s="190"/>
      <c r="M158" s="190"/>
      <c r="N158" s="190"/>
      <c r="O158" s="190"/>
      <c r="P158" s="190"/>
      <c r="Q158" s="188"/>
      <c r="R158" s="190"/>
      <c r="S158" s="188"/>
      <c r="T158" s="188"/>
      <c r="U158" s="188"/>
      <c r="V158" s="191"/>
      <c r="W158" s="191"/>
      <c r="X158" s="188"/>
      <c r="Y158" s="188"/>
      <c r="Z158" s="188"/>
      <c r="AA158" s="188"/>
      <c r="AB158" s="188"/>
      <c r="AC158" s="188"/>
    </row>
    <row r="159" spans="1:29">
      <c r="A159" s="188"/>
      <c r="B159" s="189"/>
      <c r="C159" s="188"/>
      <c r="D159" s="188"/>
      <c r="E159" s="188"/>
      <c r="F159" s="188"/>
      <c r="G159" s="188"/>
      <c r="H159" s="190"/>
      <c r="I159" s="190"/>
      <c r="J159" s="190"/>
      <c r="K159" s="189"/>
      <c r="L159" s="190"/>
      <c r="M159" s="190"/>
      <c r="N159" s="190"/>
      <c r="O159" s="190"/>
      <c r="P159" s="190"/>
      <c r="Q159" s="188"/>
      <c r="R159" s="190"/>
      <c r="S159" s="188"/>
      <c r="T159" s="188"/>
      <c r="U159" s="188"/>
      <c r="V159" s="191"/>
      <c r="W159" s="191"/>
      <c r="X159" s="188"/>
      <c r="Y159" s="188"/>
      <c r="Z159" s="188"/>
      <c r="AA159" s="188"/>
      <c r="AB159" s="188"/>
      <c r="AC159" s="188"/>
    </row>
    <row r="160" spans="1:29">
      <c r="A160" s="188"/>
      <c r="B160" s="189"/>
      <c r="C160" s="188"/>
      <c r="D160" s="188"/>
      <c r="E160" s="188"/>
      <c r="F160" s="188"/>
      <c r="G160" s="188"/>
      <c r="H160" s="190"/>
      <c r="I160" s="190"/>
      <c r="J160" s="190"/>
      <c r="K160" s="189"/>
      <c r="L160" s="190"/>
      <c r="M160" s="190"/>
      <c r="N160" s="190"/>
      <c r="O160" s="190"/>
      <c r="P160" s="190"/>
      <c r="Q160" s="188"/>
      <c r="R160" s="190"/>
      <c r="S160" s="188"/>
      <c r="T160" s="188"/>
      <c r="U160" s="188"/>
      <c r="V160" s="191"/>
      <c r="W160" s="191"/>
      <c r="X160" s="188"/>
      <c r="Y160" s="188"/>
      <c r="Z160" s="188"/>
      <c r="AA160" s="188"/>
      <c r="AB160" s="188"/>
      <c r="AC160" s="188"/>
    </row>
    <row r="161" spans="1:29">
      <c r="A161" s="188"/>
      <c r="B161" s="189"/>
      <c r="C161" s="188"/>
      <c r="D161" s="188"/>
      <c r="E161" s="188"/>
      <c r="F161" s="188"/>
      <c r="G161" s="188"/>
      <c r="H161" s="190"/>
      <c r="I161" s="190"/>
      <c r="J161" s="190"/>
      <c r="K161" s="189"/>
      <c r="L161" s="190"/>
      <c r="M161" s="190"/>
      <c r="N161" s="190"/>
      <c r="O161" s="190"/>
      <c r="P161" s="190"/>
      <c r="Q161" s="188"/>
      <c r="R161" s="190"/>
      <c r="S161" s="188"/>
      <c r="T161" s="188"/>
      <c r="U161" s="188"/>
      <c r="V161" s="191"/>
      <c r="W161" s="191"/>
      <c r="X161" s="188"/>
      <c r="Y161" s="188"/>
      <c r="Z161" s="188"/>
      <c r="AA161" s="188"/>
      <c r="AB161" s="188"/>
      <c r="AC161" s="188"/>
    </row>
    <row r="162" spans="1:29">
      <c r="A162" s="188"/>
      <c r="B162" s="189"/>
      <c r="C162" s="188"/>
      <c r="D162" s="188"/>
      <c r="E162" s="188"/>
      <c r="F162" s="188"/>
      <c r="G162" s="188"/>
      <c r="H162" s="190"/>
      <c r="I162" s="190"/>
      <c r="J162" s="190"/>
      <c r="K162" s="189"/>
      <c r="L162" s="190"/>
      <c r="M162" s="190"/>
      <c r="N162" s="190"/>
      <c r="O162" s="190"/>
      <c r="P162" s="190"/>
      <c r="Q162" s="188"/>
      <c r="R162" s="190"/>
      <c r="S162" s="188"/>
      <c r="T162" s="188"/>
      <c r="U162" s="188"/>
      <c r="V162" s="191"/>
      <c r="W162" s="191"/>
      <c r="X162" s="188"/>
      <c r="Y162" s="188"/>
      <c r="Z162" s="188"/>
      <c r="AA162" s="188"/>
      <c r="AB162" s="188"/>
      <c r="AC162" s="188"/>
    </row>
    <row r="163" spans="1:29">
      <c r="A163" s="188"/>
      <c r="B163" s="189"/>
      <c r="C163" s="188"/>
      <c r="D163" s="188"/>
      <c r="E163" s="188"/>
      <c r="F163" s="188"/>
      <c r="G163" s="188"/>
      <c r="H163" s="190"/>
      <c r="I163" s="190"/>
      <c r="J163" s="190"/>
      <c r="K163" s="189"/>
      <c r="L163" s="190"/>
      <c r="M163" s="190"/>
      <c r="N163" s="190"/>
      <c r="O163" s="190"/>
      <c r="P163" s="190"/>
      <c r="Q163" s="188"/>
      <c r="R163" s="190"/>
      <c r="S163" s="188"/>
      <c r="T163" s="188"/>
      <c r="U163" s="188"/>
      <c r="V163" s="191"/>
      <c r="W163" s="191"/>
      <c r="X163" s="188"/>
      <c r="Y163" s="188"/>
      <c r="Z163" s="188"/>
      <c r="AA163" s="188"/>
      <c r="AB163" s="188"/>
      <c r="AC163" s="188"/>
    </row>
    <row r="164" spans="1:29">
      <c r="A164" s="188"/>
      <c r="B164" s="189"/>
      <c r="C164" s="188"/>
      <c r="D164" s="188"/>
      <c r="E164" s="188"/>
      <c r="F164" s="188"/>
      <c r="G164" s="188"/>
      <c r="H164" s="190"/>
      <c r="I164" s="190"/>
      <c r="J164" s="190"/>
      <c r="K164" s="189"/>
      <c r="L164" s="190"/>
      <c r="M164" s="190"/>
      <c r="N164" s="190"/>
      <c r="O164" s="190"/>
      <c r="P164" s="190"/>
      <c r="Q164" s="188"/>
      <c r="R164" s="190"/>
      <c r="S164" s="188"/>
      <c r="T164" s="188"/>
      <c r="U164" s="188"/>
      <c r="V164" s="191"/>
      <c r="W164" s="191"/>
      <c r="X164" s="188"/>
      <c r="Y164" s="188"/>
      <c r="Z164" s="188"/>
      <c r="AA164" s="188"/>
      <c r="AB164" s="188"/>
      <c r="AC164" s="188"/>
    </row>
    <row r="165" spans="1:29">
      <c r="A165" s="188"/>
      <c r="B165" s="189"/>
      <c r="C165" s="188"/>
      <c r="D165" s="188"/>
      <c r="E165" s="188"/>
      <c r="F165" s="188"/>
      <c r="G165" s="188"/>
      <c r="H165" s="190"/>
      <c r="I165" s="190"/>
      <c r="J165" s="190"/>
      <c r="K165" s="189"/>
      <c r="L165" s="190"/>
      <c r="M165" s="190"/>
      <c r="N165" s="190"/>
      <c r="O165" s="190"/>
      <c r="P165" s="190"/>
      <c r="Q165" s="188"/>
      <c r="R165" s="190"/>
      <c r="S165" s="188"/>
      <c r="T165" s="188"/>
      <c r="U165" s="188"/>
      <c r="V165" s="191"/>
      <c r="W165" s="191"/>
      <c r="X165" s="188"/>
      <c r="Y165" s="188"/>
      <c r="Z165" s="188"/>
      <c r="AA165" s="188"/>
      <c r="AB165" s="188"/>
      <c r="AC165" s="188"/>
    </row>
    <row r="166" spans="1:29">
      <c r="A166" s="188"/>
      <c r="B166" s="189"/>
      <c r="C166" s="188"/>
      <c r="D166" s="188"/>
      <c r="E166" s="188"/>
      <c r="F166" s="188"/>
      <c r="G166" s="188"/>
      <c r="H166" s="190"/>
      <c r="I166" s="190"/>
      <c r="J166" s="190"/>
      <c r="K166" s="189"/>
      <c r="L166" s="190"/>
      <c r="M166" s="190"/>
      <c r="N166" s="190"/>
      <c r="O166" s="190"/>
      <c r="P166" s="190"/>
      <c r="Q166" s="188"/>
      <c r="R166" s="190"/>
      <c r="S166" s="188"/>
      <c r="T166" s="188"/>
      <c r="U166" s="188"/>
      <c r="V166" s="191"/>
      <c r="W166" s="191"/>
      <c r="X166" s="188"/>
      <c r="Y166" s="188"/>
      <c r="Z166" s="188"/>
      <c r="AA166" s="188"/>
      <c r="AB166" s="188"/>
      <c r="AC166" s="188"/>
    </row>
    <row r="167" spans="1:29">
      <c r="A167" s="188"/>
      <c r="B167" s="189"/>
      <c r="C167" s="188"/>
      <c r="D167" s="188"/>
      <c r="E167" s="188"/>
      <c r="F167" s="188"/>
      <c r="G167" s="188"/>
      <c r="H167" s="190"/>
      <c r="I167" s="190"/>
      <c r="J167" s="190"/>
      <c r="K167" s="189"/>
      <c r="L167" s="190"/>
      <c r="M167" s="190"/>
      <c r="N167" s="190"/>
      <c r="O167" s="190"/>
      <c r="P167" s="190"/>
      <c r="Q167" s="188"/>
      <c r="R167" s="190"/>
      <c r="S167" s="188"/>
      <c r="T167" s="188"/>
      <c r="U167" s="188"/>
      <c r="V167" s="191"/>
      <c r="W167" s="191"/>
      <c r="X167" s="188"/>
      <c r="Y167" s="188"/>
      <c r="Z167" s="188"/>
      <c r="AA167" s="188"/>
      <c r="AB167" s="188"/>
      <c r="AC167" s="188"/>
    </row>
    <row r="168" spans="1:29">
      <c r="A168" s="188"/>
      <c r="B168" s="189"/>
      <c r="C168" s="188"/>
      <c r="D168" s="188"/>
      <c r="E168" s="188"/>
      <c r="F168" s="188"/>
      <c r="G168" s="188"/>
      <c r="H168" s="190"/>
      <c r="I168" s="190"/>
      <c r="J168" s="190"/>
      <c r="K168" s="189"/>
      <c r="L168" s="190"/>
      <c r="M168" s="190"/>
      <c r="N168" s="190"/>
      <c r="O168" s="190"/>
      <c r="P168" s="190"/>
      <c r="Q168" s="188"/>
      <c r="R168" s="190"/>
      <c r="S168" s="188"/>
      <c r="T168" s="188"/>
      <c r="U168" s="188"/>
      <c r="V168" s="191"/>
      <c r="W168" s="191"/>
      <c r="X168" s="188"/>
      <c r="Y168" s="188"/>
      <c r="Z168" s="188"/>
      <c r="AA168" s="188"/>
      <c r="AB168" s="188"/>
      <c r="AC168" s="188"/>
    </row>
    <row r="169" spans="1:29">
      <c r="A169" s="188"/>
      <c r="B169" s="189"/>
      <c r="C169" s="188"/>
      <c r="D169" s="188"/>
      <c r="E169" s="188"/>
      <c r="F169" s="188"/>
      <c r="G169" s="188"/>
      <c r="H169" s="190"/>
      <c r="I169" s="190"/>
      <c r="J169" s="190"/>
      <c r="K169" s="189"/>
      <c r="L169" s="190"/>
      <c r="M169" s="190"/>
      <c r="N169" s="190"/>
      <c r="O169" s="190"/>
      <c r="P169" s="190"/>
      <c r="Q169" s="188"/>
      <c r="R169" s="190"/>
      <c r="S169" s="188"/>
      <c r="T169" s="188"/>
      <c r="U169" s="188"/>
      <c r="V169" s="191"/>
      <c r="W169" s="191"/>
      <c r="X169" s="188"/>
      <c r="Y169" s="188"/>
      <c r="Z169" s="188"/>
      <c r="AA169" s="188"/>
      <c r="AB169" s="188"/>
      <c r="AC169" s="188"/>
    </row>
    <row r="170" spans="1:29">
      <c r="A170" s="188"/>
      <c r="B170" s="189"/>
      <c r="C170" s="188"/>
      <c r="D170" s="188"/>
      <c r="E170" s="188"/>
      <c r="F170" s="188"/>
      <c r="G170" s="188"/>
      <c r="H170" s="190"/>
      <c r="I170" s="190"/>
      <c r="J170" s="190"/>
      <c r="K170" s="189"/>
      <c r="L170" s="190"/>
      <c r="M170" s="190"/>
      <c r="N170" s="190"/>
      <c r="O170" s="190"/>
      <c r="P170" s="190"/>
      <c r="Q170" s="188"/>
      <c r="R170" s="190"/>
      <c r="S170" s="188"/>
      <c r="T170" s="188"/>
      <c r="U170" s="188"/>
      <c r="V170" s="191"/>
      <c r="W170" s="191"/>
      <c r="X170" s="188"/>
      <c r="Y170" s="188"/>
      <c r="Z170" s="188"/>
      <c r="AA170" s="188"/>
      <c r="AB170" s="188"/>
      <c r="AC170" s="188"/>
    </row>
    <row r="171" spans="1:29">
      <c r="A171" s="188"/>
      <c r="B171" s="189"/>
      <c r="C171" s="188"/>
      <c r="D171" s="188"/>
      <c r="E171" s="188"/>
      <c r="F171" s="188"/>
      <c r="G171" s="188"/>
      <c r="H171" s="190"/>
      <c r="I171" s="190"/>
      <c r="J171" s="190"/>
      <c r="K171" s="189"/>
      <c r="L171" s="190"/>
      <c r="M171" s="190"/>
      <c r="N171" s="190"/>
      <c r="O171" s="190"/>
      <c r="P171" s="190"/>
      <c r="Q171" s="188"/>
      <c r="R171" s="190"/>
      <c r="S171" s="188"/>
      <c r="T171" s="188"/>
      <c r="U171" s="188"/>
      <c r="V171" s="191"/>
      <c r="W171" s="191"/>
      <c r="X171" s="188"/>
      <c r="Y171" s="188"/>
      <c r="Z171" s="188"/>
      <c r="AA171" s="188"/>
      <c r="AB171" s="188"/>
      <c r="AC171" s="188"/>
    </row>
    <row r="172" spans="1:29">
      <c r="A172" s="188"/>
      <c r="B172" s="189"/>
      <c r="C172" s="188"/>
      <c r="D172" s="188"/>
      <c r="E172" s="188"/>
      <c r="F172" s="188"/>
      <c r="G172" s="188"/>
      <c r="H172" s="190"/>
      <c r="I172" s="190"/>
      <c r="J172" s="190"/>
      <c r="K172" s="189"/>
      <c r="L172" s="190"/>
      <c r="M172" s="190"/>
      <c r="N172" s="190"/>
      <c r="O172" s="190"/>
      <c r="P172" s="190"/>
      <c r="Q172" s="188"/>
      <c r="R172" s="190"/>
      <c r="S172" s="188"/>
      <c r="T172" s="188"/>
      <c r="U172" s="188"/>
      <c r="V172" s="191"/>
      <c r="W172" s="191"/>
      <c r="X172" s="188"/>
      <c r="Y172" s="188"/>
      <c r="Z172" s="188"/>
      <c r="AA172" s="188"/>
      <c r="AB172" s="188"/>
      <c r="AC172" s="188"/>
    </row>
    <row r="173" spans="1:29">
      <c r="A173" s="188"/>
      <c r="B173" s="189"/>
      <c r="C173" s="188"/>
      <c r="D173" s="188"/>
      <c r="E173" s="188"/>
      <c r="F173" s="188"/>
      <c r="G173" s="188"/>
      <c r="H173" s="190"/>
      <c r="I173" s="190"/>
      <c r="J173" s="190"/>
      <c r="K173" s="189"/>
      <c r="L173" s="190"/>
      <c r="M173" s="190"/>
      <c r="N173" s="190"/>
      <c r="O173" s="190"/>
      <c r="P173" s="190"/>
      <c r="Q173" s="188"/>
      <c r="R173" s="190"/>
      <c r="S173" s="188"/>
      <c r="T173" s="188"/>
      <c r="U173" s="188"/>
      <c r="V173" s="191"/>
      <c r="W173" s="191"/>
      <c r="X173" s="188"/>
      <c r="Y173" s="188"/>
      <c r="Z173" s="188"/>
      <c r="AA173" s="188"/>
      <c r="AB173" s="188"/>
      <c r="AC173" s="188"/>
    </row>
    <row r="174" spans="1:29">
      <c r="A174" s="188"/>
      <c r="B174" s="189"/>
      <c r="C174" s="188"/>
      <c r="D174" s="188"/>
      <c r="E174" s="188"/>
      <c r="F174" s="188"/>
      <c r="G174" s="188"/>
      <c r="H174" s="190"/>
      <c r="I174" s="190"/>
      <c r="J174" s="190"/>
      <c r="K174" s="189"/>
      <c r="L174" s="190"/>
      <c r="M174" s="190"/>
      <c r="N174" s="190"/>
      <c r="O174" s="190"/>
      <c r="P174" s="190"/>
      <c r="Q174" s="188"/>
      <c r="R174" s="190"/>
      <c r="S174" s="188"/>
      <c r="T174" s="188"/>
      <c r="U174" s="188"/>
      <c r="V174" s="191"/>
      <c r="W174" s="191"/>
      <c r="X174" s="188"/>
      <c r="Y174" s="188"/>
      <c r="Z174" s="188"/>
      <c r="AA174" s="188"/>
      <c r="AB174" s="188"/>
      <c r="AC174" s="188"/>
    </row>
    <row r="175" spans="1:29">
      <c r="A175" s="188"/>
      <c r="B175" s="189"/>
      <c r="C175" s="188"/>
      <c r="D175" s="188"/>
      <c r="E175" s="188"/>
      <c r="F175" s="188"/>
      <c r="G175" s="188"/>
      <c r="H175" s="190"/>
      <c r="I175" s="190"/>
      <c r="J175" s="190"/>
      <c r="K175" s="189"/>
      <c r="L175" s="190"/>
      <c r="M175" s="190"/>
      <c r="N175" s="190"/>
      <c r="O175" s="190"/>
      <c r="P175" s="190"/>
      <c r="Q175" s="188"/>
      <c r="R175" s="190"/>
      <c r="S175" s="188"/>
      <c r="T175" s="188"/>
      <c r="U175" s="188"/>
      <c r="V175" s="191"/>
      <c r="W175" s="191"/>
      <c r="X175" s="188"/>
      <c r="Y175" s="188"/>
      <c r="Z175" s="188"/>
      <c r="AA175" s="188"/>
      <c r="AB175" s="188"/>
      <c r="AC175" s="188"/>
    </row>
    <row r="176" spans="1:29">
      <c r="A176" s="188"/>
      <c r="B176" s="189"/>
      <c r="C176" s="188"/>
      <c r="D176" s="188"/>
      <c r="E176" s="188"/>
      <c r="F176" s="188"/>
      <c r="G176" s="188"/>
      <c r="H176" s="190"/>
      <c r="I176" s="190"/>
      <c r="J176" s="190"/>
      <c r="K176" s="189"/>
      <c r="L176" s="190"/>
      <c r="M176" s="190"/>
      <c r="N176" s="190"/>
      <c r="O176" s="190"/>
      <c r="P176" s="190"/>
      <c r="Q176" s="188"/>
      <c r="R176" s="190"/>
      <c r="S176" s="188"/>
      <c r="T176" s="188"/>
      <c r="U176" s="188"/>
      <c r="V176" s="191"/>
      <c r="W176" s="191"/>
      <c r="X176" s="188"/>
      <c r="Y176" s="188"/>
      <c r="Z176" s="188"/>
      <c r="AA176" s="188"/>
      <c r="AB176" s="188"/>
      <c r="AC176" s="188"/>
    </row>
    <row r="177" spans="1:29">
      <c r="A177" s="188"/>
      <c r="B177" s="189"/>
      <c r="C177" s="188"/>
      <c r="D177" s="188"/>
      <c r="E177" s="188"/>
      <c r="F177" s="188"/>
      <c r="G177" s="188"/>
      <c r="H177" s="190"/>
      <c r="I177" s="190"/>
      <c r="J177" s="190"/>
      <c r="K177" s="189"/>
      <c r="L177" s="190"/>
      <c r="M177" s="190"/>
      <c r="N177" s="190"/>
      <c r="O177" s="190"/>
      <c r="P177" s="190"/>
      <c r="Q177" s="188"/>
      <c r="R177" s="190"/>
      <c r="S177" s="188"/>
      <c r="T177" s="188"/>
      <c r="U177" s="188"/>
      <c r="V177" s="191"/>
      <c r="W177" s="191"/>
      <c r="X177" s="188"/>
      <c r="Y177" s="188"/>
      <c r="Z177" s="188"/>
      <c r="AA177" s="188"/>
      <c r="AB177" s="188"/>
      <c r="AC177" s="188"/>
    </row>
    <row r="178" spans="1:29">
      <c r="A178" s="188"/>
      <c r="B178" s="189"/>
      <c r="C178" s="188"/>
      <c r="D178" s="188"/>
      <c r="E178" s="188"/>
      <c r="F178" s="188"/>
      <c r="G178" s="188"/>
      <c r="H178" s="190"/>
      <c r="I178" s="190"/>
      <c r="J178" s="190"/>
      <c r="K178" s="189"/>
      <c r="L178" s="190"/>
      <c r="M178" s="190"/>
      <c r="N178" s="190"/>
      <c r="O178" s="190"/>
      <c r="P178" s="190"/>
      <c r="Q178" s="188"/>
      <c r="R178" s="190"/>
      <c r="S178" s="188"/>
      <c r="T178" s="188"/>
      <c r="U178" s="188"/>
      <c r="V178" s="191"/>
      <c r="W178" s="191"/>
      <c r="X178" s="188"/>
      <c r="Y178" s="188"/>
      <c r="Z178" s="188"/>
      <c r="AA178" s="188"/>
      <c r="AB178" s="188"/>
      <c r="AC178" s="188"/>
    </row>
    <row r="179" spans="1:29">
      <c r="A179" s="188"/>
      <c r="B179" s="189"/>
      <c r="C179" s="188"/>
      <c r="D179" s="188"/>
      <c r="E179" s="188"/>
      <c r="F179" s="188"/>
      <c r="G179" s="188"/>
      <c r="H179" s="190"/>
      <c r="I179" s="190"/>
      <c r="J179" s="190"/>
      <c r="K179" s="189"/>
      <c r="L179" s="190"/>
      <c r="M179" s="190"/>
      <c r="N179" s="190"/>
      <c r="O179" s="190"/>
      <c r="P179" s="190"/>
      <c r="Q179" s="188"/>
      <c r="R179" s="190"/>
      <c r="S179" s="188"/>
      <c r="T179" s="188"/>
      <c r="U179" s="188"/>
      <c r="V179" s="191"/>
      <c r="W179" s="191"/>
      <c r="X179" s="188"/>
      <c r="Y179" s="188"/>
      <c r="Z179" s="188"/>
      <c r="AA179" s="188"/>
      <c r="AB179" s="188"/>
      <c r="AC179" s="188"/>
    </row>
    <row r="180" spans="1:29">
      <c r="A180" s="188"/>
      <c r="B180" s="189"/>
      <c r="C180" s="188"/>
      <c r="D180" s="188"/>
      <c r="E180" s="188"/>
      <c r="F180" s="188"/>
      <c r="G180" s="188"/>
      <c r="H180" s="190"/>
      <c r="I180" s="190"/>
      <c r="J180" s="190"/>
      <c r="K180" s="189"/>
      <c r="L180" s="190"/>
      <c r="M180" s="190"/>
      <c r="N180" s="190"/>
      <c r="O180" s="190"/>
      <c r="P180" s="190"/>
      <c r="Q180" s="188"/>
      <c r="R180" s="190"/>
      <c r="S180" s="188"/>
      <c r="T180" s="188"/>
      <c r="U180" s="188"/>
      <c r="V180" s="191"/>
      <c r="W180" s="191"/>
      <c r="X180" s="188"/>
      <c r="Y180" s="188"/>
      <c r="Z180" s="188"/>
      <c r="AA180" s="188"/>
      <c r="AB180" s="188"/>
      <c r="AC180" s="188"/>
    </row>
    <row r="181" spans="1:29">
      <c r="A181" s="188"/>
      <c r="B181" s="189"/>
      <c r="C181" s="188"/>
      <c r="D181" s="188"/>
      <c r="E181" s="188"/>
      <c r="F181" s="188"/>
      <c r="G181" s="188"/>
      <c r="H181" s="190"/>
      <c r="I181" s="190"/>
      <c r="J181" s="190"/>
      <c r="K181" s="189"/>
      <c r="L181" s="190"/>
      <c r="M181" s="190"/>
      <c r="N181" s="190"/>
      <c r="O181" s="190"/>
      <c r="P181" s="190"/>
      <c r="Q181" s="188"/>
      <c r="R181" s="190"/>
      <c r="S181" s="188"/>
      <c r="T181" s="188"/>
      <c r="U181" s="188"/>
      <c r="V181" s="191"/>
      <c r="W181" s="191"/>
      <c r="X181" s="188"/>
      <c r="Y181" s="188"/>
      <c r="Z181" s="188"/>
      <c r="AA181" s="188"/>
      <c r="AB181" s="188"/>
      <c r="AC181" s="188"/>
    </row>
    <row r="182" spans="1:29">
      <c r="A182" s="188"/>
      <c r="B182" s="189"/>
      <c r="C182" s="188"/>
      <c r="D182" s="188"/>
      <c r="E182" s="188"/>
      <c r="F182" s="188"/>
      <c r="G182" s="188"/>
      <c r="H182" s="190"/>
      <c r="I182" s="190"/>
      <c r="J182" s="190"/>
      <c r="K182" s="189"/>
      <c r="L182" s="190"/>
      <c r="M182" s="190"/>
      <c r="N182" s="190"/>
      <c r="O182" s="190"/>
      <c r="P182" s="190"/>
      <c r="Q182" s="188"/>
      <c r="R182" s="190"/>
      <c r="S182" s="188"/>
      <c r="T182" s="188"/>
      <c r="U182" s="188"/>
      <c r="V182" s="191"/>
      <c r="W182" s="191"/>
      <c r="X182" s="188"/>
      <c r="Y182" s="188"/>
      <c r="Z182" s="188"/>
      <c r="AA182" s="188"/>
      <c r="AB182" s="188"/>
      <c r="AC182" s="188"/>
    </row>
    <row r="183" spans="1:29">
      <c r="A183" s="188"/>
      <c r="B183" s="189"/>
      <c r="C183" s="188"/>
      <c r="D183" s="188"/>
      <c r="E183" s="188"/>
      <c r="F183" s="188"/>
      <c r="G183" s="188"/>
      <c r="H183" s="190"/>
      <c r="I183" s="190"/>
      <c r="J183" s="190"/>
      <c r="K183" s="189"/>
      <c r="L183" s="190"/>
      <c r="M183" s="190"/>
      <c r="N183" s="190"/>
      <c r="O183" s="190"/>
      <c r="P183" s="190"/>
      <c r="Q183" s="188"/>
      <c r="R183" s="190"/>
      <c r="S183" s="188"/>
      <c r="T183" s="188"/>
      <c r="U183" s="188"/>
      <c r="V183" s="191"/>
      <c r="W183" s="191"/>
      <c r="X183" s="188"/>
      <c r="Y183" s="188"/>
      <c r="Z183" s="188"/>
      <c r="AA183" s="188"/>
      <c r="AB183" s="188"/>
      <c r="AC183" s="188"/>
    </row>
    <row r="184" spans="1:29">
      <c r="A184" s="188"/>
      <c r="B184" s="189"/>
      <c r="C184" s="188"/>
      <c r="D184" s="188"/>
      <c r="E184" s="188"/>
      <c r="F184" s="188"/>
      <c r="G184" s="188"/>
      <c r="H184" s="190"/>
      <c r="I184" s="190"/>
      <c r="J184" s="190"/>
      <c r="K184" s="189"/>
      <c r="L184" s="190"/>
      <c r="M184" s="190"/>
      <c r="N184" s="190"/>
      <c r="O184" s="190"/>
      <c r="P184" s="190"/>
      <c r="Q184" s="188"/>
      <c r="R184" s="190"/>
      <c r="S184" s="188"/>
      <c r="T184" s="188"/>
      <c r="U184" s="188"/>
      <c r="V184" s="191"/>
      <c r="W184" s="191"/>
      <c r="X184" s="188"/>
      <c r="Y184" s="188"/>
      <c r="Z184" s="188"/>
      <c r="AA184" s="188"/>
      <c r="AB184" s="188"/>
      <c r="AC184" s="188"/>
    </row>
    <row r="185" spans="1:29">
      <c r="A185" s="188"/>
      <c r="B185" s="189"/>
      <c r="C185" s="188"/>
      <c r="D185" s="188"/>
      <c r="E185" s="188"/>
      <c r="F185" s="188"/>
      <c r="G185" s="188"/>
      <c r="H185" s="190"/>
      <c r="I185" s="190"/>
      <c r="J185" s="190"/>
      <c r="K185" s="189"/>
      <c r="L185" s="190"/>
      <c r="M185" s="190"/>
      <c r="N185" s="190"/>
      <c r="O185" s="190"/>
      <c r="P185" s="190"/>
      <c r="Q185" s="188"/>
      <c r="R185" s="190"/>
      <c r="S185" s="188"/>
      <c r="T185" s="188"/>
      <c r="U185" s="188"/>
      <c r="V185" s="191"/>
      <c r="W185" s="191"/>
      <c r="X185" s="188"/>
      <c r="Y185" s="188"/>
      <c r="Z185" s="188"/>
      <c r="AA185" s="188"/>
      <c r="AB185" s="188"/>
      <c r="AC185" s="188"/>
    </row>
    <row r="186" spans="1:29">
      <c r="A186" s="188"/>
      <c r="B186" s="189"/>
      <c r="C186" s="188"/>
      <c r="D186" s="188"/>
      <c r="E186" s="188"/>
      <c r="F186" s="188"/>
      <c r="G186" s="188"/>
      <c r="H186" s="190"/>
      <c r="I186" s="190"/>
      <c r="J186" s="190"/>
      <c r="K186" s="189"/>
      <c r="L186" s="190"/>
      <c r="M186" s="190"/>
      <c r="N186" s="190"/>
      <c r="O186" s="190"/>
      <c r="P186" s="190"/>
      <c r="Q186" s="188"/>
      <c r="R186" s="190"/>
      <c r="S186" s="188"/>
      <c r="T186" s="188"/>
      <c r="U186" s="188"/>
      <c r="V186" s="191"/>
      <c r="W186" s="191"/>
      <c r="X186" s="188"/>
      <c r="Y186" s="188"/>
      <c r="Z186" s="188"/>
      <c r="AA186" s="188"/>
      <c r="AB186" s="188"/>
      <c r="AC186" s="188"/>
    </row>
    <row r="187" spans="1:29">
      <c r="A187" s="188"/>
      <c r="B187" s="189"/>
      <c r="C187" s="188"/>
      <c r="D187" s="188"/>
      <c r="E187" s="188"/>
      <c r="F187" s="188"/>
      <c r="G187" s="188"/>
      <c r="H187" s="190"/>
      <c r="I187" s="190"/>
      <c r="J187" s="190"/>
      <c r="K187" s="189"/>
      <c r="L187" s="190"/>
      <c r="M187" s="190"/>
      <c r="N187" s="190"/>
      <c r="O187" s="190"/>
      <c r="P187" s="190"/>
      <c r="Q187" s="188"/>
      <c r="R187" s="190"/>
      <c r="S187" s="188"/>
      <c r="T187" s="188"/>
      <c r="U187" s="188"/>
      <c r="V187" s="191"/>
      <c r="W187" s="191"/>
      <c r="X187" s="188"/>
      <c r="Y187" s="188"/>
      <c r="Z187" s="188"/>
      <c r="AA187" s="188"/>
      <c r="AB187" s="188"/>
      <c r="AC187" s="188"/>
    </row>
    <row r="188" spans="1:29">
      <c r="A188" s="188"/>
      <c r="B188" s="189"/>
      <c r="C188" s="188"/>
      <c r="D188" s="188"/>
      <c r="E188" s="188"/>
      <c r="F188" s="188"/>
      <c r="G188" s="188"/>
      <c r="H188" s="190"/>
      <c r="I188" s="190"/>
      <c r="J188" s="190"/>
      <c r="K188" s="189"/>
      <c r="L188" s="190"/>
      <c r="M188" s="190"/>
      <c r="N188" s="190"/>
      <c r="O188" s="190"/>
      <c r="P188" s="190"/>
      <c r="Q188" s="188"/>
      <c r="R188" s="190"/>
      <c r="S188" s="188"/>
      <c r="T188" s="188"/>
      <c r="U188" s="188"/>
      <c r="V188" s="191"/>
      <c r="W188" s="191"/>
      <c r="X188" s="188"/>
      <c r="Y188" s="188"/>
      <c r="Z188" s="188"/>
      <c r="AA188" s="188"/>
      <c r="AB188" s="188"/>
      <c r="AC188" s="188"/>
    </row>
    <row r="189" spans="1:29">
      <c r="A189" s="188"/>
      <c r="B189" s="189"/>
      <c r="C189" s="188"/>
      <c r="D189" s="188"/>
      <c r="E189" s="188"/>
      <c r="F189" s="188"/>
      <c r="G189" s="188"/>
      <c r="H189" s="190"/>
      <c r="I189" s="190"/>
      <c r="J189" s="190"/>
      <c r="K189" s="189"/>
      <c r="L189" s="190"/>
      <c r="M189" s="190"/>
      <c r="N189" s="190"/>
      <c r="O189" s="190"/>
      <c r="P189" s="190"/>
      <c r="Q189" s="188"/>
      <c r="R189" s="190"/>
      <c r="S189" s="188"/>
      <c r="T189" s="188"/>
      <c r="U189" s="188"/>
      <c r="V189" s="191"/>
      <c r="W189" s="191"/>
      <c r="X189" s="188"/>
      <c r="Y189" s="188"/>
      <c r="Z189" s="188"/>
      <c r="AA189" s="188"/>
      <c r="AB189" s="188"/>
      <c r="AC189" s="188"/>
    </row>
    <row r="190" spans="1:29">
      <c r="A190" s="188"/>
      <c r="B190" s="189"/>
      <c r="C190" s="188"/>
      <c r="D190" s="188"/>
      <c r="E190" s="188"/>
      <c r="F190" s="188"/>
      <c r="G190" s="188"/>
      <c r="H190" s="190"/>
      <c r="I190" s="190"/>
      <c r="J190" s="190"/>
      <c r="K190" s="189"/>
      <c r="L190" s="190"/>
      <c r="M190" s="190"/>
      <c r="N190" s="190"/>
      <c r="O190" s="190"/>
      <c r="P190" s="190"/>
      <c r="Q190" s="188"/>
      <c r="R190" s="190"/>
      <c r="S190" s="188"/>
      <c r="T190" s="188"/>
      <c r="U190" s="188"/>
      <c r="V190" s="191"/>
      <c r="W190" s="191"/>
      <c r="X190" s="188"/>
      <c r="Y190" s="188"/>
      <c r="Z190" s="188"/>
      <c r="AA190" s="188"/>
      <c r="AB190" s="188"/>
      <c r="AC190" s="188"/>
    </row>
    <row r="191" spans="1:29">
      <c r="A191" s="188"/>
      <c r="B191" s="189"/>
      <c r="C191" s="188"/>
      <c r="D191" s="188"/>
      <c r="E191" s="188"/>
      <c r="F191" s="188"/>
      <c r="G191" s="188"/>
      <c r="H191" s="190"/>
      <c r="I191" s="190"/>
      <c r="J191" s="190"/>
      <c r="K191" s="189"/>
      <c r="L191" s="190"/>
      <c r="M191" s="190"/>
      <c r="N191" s="190"/>
      <c r="O191" s="190"/>
      <c r="P191" s="190"/>
      <c r="Q191" s="188"/>
      <c r="R191" s="190"/>
      <c r="S191" s="188"/>
      <c r="T191" s="188"/>
      <c r="U191" s="188"/>
      <c r="V191" s="191"/>
      <c r="W191" s="191"/>
      <c r="X191" s="188"/>
      <c r="Y191" s="188"/>
      <c r="Z191" s="188"/>
      <c r="AA191" s="188"/>
      <c r="AB191" s="188"/>
      <c r="AC191" s="188"/>
    </row>
    <row r="192" spans="1:29">
      <c r="A192" s="188"/>
      <c r="B192" s="189"/>
      <c r="C192" s="188"/>
      <c r="D192" s="188"/>
      <c r="E192" s="188"/>
      <c r="F192" s="188"/>
      <c r="G192" s="188"/>
      <c r="H192" s="190"/>
      <c r="I192" s="190"/>
      <c r="J192" s="190"/>
      <c r="K192" s="189"/>
      <c r="L192" s="190"/>
      <c r="M192" s="190"/>
      <c r="N192" s="190"/>
      <c r="O192" s="190"/>
      <c r="P192" s="190"/>
      <c r="Q192" s="188"/>
      <c r="R192" s="190"/>
      <c r="S192" s="188"/>
      <c r="T192" s="188"/>
      <c r="U192" s="188"/>
      <c r="V192" s="191"/>
      <c r="W192" s="191"/>
      <c r="X192" s="188"/>
      <c r="Y192" s="188"/>
      <c r="Z192" s="188"/>
      <c r="AA192" s="188"/>
      <c r="AB192" s="188"/>
      <c r="AC192" s="188"/>
    </row>
    <row r="193" spans="1:29">
      <c r="A193" s="188"/>
      <c r="B193" s="189"/>
      <c r="C193" s="188"/>
      <c r="D193" s="188"/>
      <c r="E193" s="188"/>
      <c r="F193" s="188"/>
      <c r="G193" s="188"/>
      <c r="H193" s="190"/>
      <c r="I193" s="190"/>
      <c r="J193" s="190"/>
      <c r="K193" s="189"/>
      <c r="L193" s="190"/>
      <c r="M193" s="190"/>
      <c r="N193" s="190"/>
      <c r="O193" s="190"/>
      <c r="P193" s="190"/>
      <c r="Q193" s="188"/>
      <c r="R193" s="190"/>
      <c r="S193" s="188"/>
      <c r="T193" s="188"/>
      <c r="U193" s="188"/>
      <c r="V193" s="191"/>
      <c r="W193" s="191"/>
      <c r="X193" s="188"/>
      <c r="Y193" s="188"/>
      <c r="Z193" s="188"/>
      <c r="AA193" s="188"/>
      <c r="AB193" s="188"/>
      <c r="AC193" s="188"/>
    </row>
    <row r="194" spans="1:29">
      <c r="A194" s="188"/>
      <c r="B194" s="189"/>
      <c r="C194" s="188"/>
      <c r="D194" s="188"/>
      <c r="E194" s="188"/>
      <c r="F194" s="188"/>
      <c r="G194" s="188"/>
      <c r="H194" s="190"/>
      <c r="I194" s="190"/>
      <c r="J194" s="190"/>
      <c r="K194" s="189"/>
      <c r="L194" s="190"/>
      <c r="M194" s="190"/>
      <c r="N194" s="190"/>
      <c r="O194" s="190"/>
      <c r="P194" s="190"/>
      <c r="Q194" s="188"/>
      <c r="R194" s="190"/>
      <c r="S194" s="188"/>
      <c r="T194" s="188"/>
      <c r="U194" s="188"/>
      <c r="V194" s="191"/>
      <c r="W194" s="191"/>
      <c r="X194" s="188"/>
      <c r="Y194" s="188"/>
      <c r="Z194" s="188"/>
      <c r="AA194" s="188"/>
      <c r="AB194" s="188"/>
      <c r="AC194" s="188"/>
    </row>
    <row r="195" spans="1:29">
      <c r="A195" s="188"/>
      <c r="B195" s="189"/>
      <c r="C195" s="188"/>
      <c r="D195" s="188"/>
      <c r="E195" s="188"/>
      <c r="F195" s="188"/>
      <c r="G195" s="188"/>
      <c r="H195" s="190"/>
      <c r="I195" s="190"/>
      <c r="J195" s="190"/>
      <c r="K195" s="189"/>
      <c r="L195" s="190"/>
      <c r="M195" s="190"/>
      <c r="N195" s="190"/>
      <c r="O195" s="190"/>
      <c r="P195" s="190"/>
      <c r="Q195" s="188"/>
      <c r="R195" s="190"/>
      <c r="S195" s="188"/>
      <c r="T195" s="188"/>
      <c r="U195" s="188"/>
      <c r="V195" s="191"/>
      <c r="W195" s="191"/>
      <c r="X195" s="188"/>
      <c r="Y195" s="188"/>
      <c r="Z195" s="188"/>
      <c r="AA195" s="188"/>
      <c r="AB195" s="188"/>
      <c r="AC195" s="188"/>
    </row>
    <row r="196" spans="1:29">
      <c r="A196" s="188"/>
      <c r="B196" s="189"/>
      <c r="C196" s="188"/>
      <c r="D196" s="188"/>
      <c r="E196" s="188"/>
      <c r="F196" s="188"/>
      <c r="G196" s="188"/>
      <c r="H196" s="190"/>
      <c r="I196" s="190"/>
      <c r="J196" s="190"/>
      <c r="K196" s="189"/>
      <c r="L196" s="190"/>
      <c r="M196" s="190"/>
      <c r="N196" s="190"/>
      <c r="O196" s="190"/>
      <c r="P196" s="190"/>
      <c r="Q196" s="188"/>
      <c r="R196" s="190"/>
      <c r="S196" s="188"/>
      <c r="T196" s="188"/>
      <c r="U196" s="188"/>
      <c r="V196" s="191"/>
      <c r="W196" s="191"/>
      <c r="X196" s="188"/>
      <c r="Y196" s="188"/>
      <c r="Z196" s="188"/>
      <c r="AA196" s="188"/>
      <c r="AB196" s="188"/>
      <c r="AC196" s="188"/>
    </row>
    <row r="197" spans="1:29">
      <c r="A197" s="188"/>
      <c r="B197" s="189"/>
      <c r="C197" s="188"/>
      <c r="D197" s="188"/>
      <c r="E197" s="188"/>
      <c r="F197" s="188"/>
      <c r="G197" s="188"/>
      <c r="H197" s="190"/>
      <c r="I197" s="190"/>
      <c r="J197" s="190"/>
      <c r="K197" s="189"/>
      <c r="L197" s="190"/>
      <c r="M197" s="190"/>
      <c r="N197" s="190"/>
      <c r="O197" s="190"/>
      <c r="P197" s="190"/>
      <c r="Q197" s="188"/>
      <c r="R197" s="190"/>
      <c r="S197" s="188"/>
      <c r="T197" s="188"/>
      <c r="U197" s="188"/>
      <c r="V197" s="191"/>
      <c r="W197" s="191"/>
      <c r="X197" s="188"/>
      <c r="Y197" s="188"/>
      <c r="Z197" s="188"/>
      <c r="AA197" s="188"/>
      <c r="AB197" s="188"/>
      <c r="AC197" s="188"/>
    </row>
    <row r="198" spans="1:29">
      <c r="A198" s="188"/>
      <c r="B198" s="189"/>
      <c r="C198" s="188"/>
      <c r="D198" s="188"/>
      <c r="E198" s="188"/>
      <c r="F198" s="188"/>
      <c r="G198" s="188"/>
      <c r="H198" s="190"/>
      <c r="I198" s="190"/>
      <c r="J198" s="190"/>
      <c r="K198" s="189"/>
      <c r="L198" s="190"/>
      <c r="M198" s="190"/>
      <c r="N198" s="190"/>
      <c r="O198" s="190"/>
      <c r="P198" s="190"/>
      <c r="Q198" s="188"/>
      <c r="R198" s="190"/>
      <c r="S198" s="188"/>
      <c r="T198" s="188"/>
      <c r="U198" s="188"/>
      <c r="V198" s="191"/>
      <c r="W198" s="191"/>
      <c r="X198" s="188"/>
      <c r="Y198" s="188"/>
      <c r="Z198" s="188"/>
      <c r="AA198" s="188"/>
      <c r="AB198" s="188"/>
      <c r="AC198" s="188"/>
    </row>
    <row r="199" spans="1:29">
      <c r="A199" s="188"/>
      <c r="B199" s="189"/>
      <c r="C199" s="188"/>
      <c r="D199" s="188"/>
      <c r="E199" s="188"/>
      <c r="F199" s="188"/>
      <c r="G199" s="188"/>
      <c r="H199" s="190"/>
      <c r="I199" s="190"/>
      <c r="J199" s="190"/>
      <c r="K199" s="189"/>
      <c r="L199" s="190"/>
      <c r="M199" s="190"/>
      <c r="N199" s="190"/>
      <c r="O199" s="190"/>
      <c r="P199" s="190"/>
      <c r="Q199" s="188"/>
      <c r="R199" s="190"/>
      <c r="S199" s="188"/>
      <c r="T199" s="188"/>
      <c r="U199" s="188"/>
      <c r="V199" s="191"/>
      <c r="W199" s="191"/>
      <c r="X199" s="188"/>
      <c r="Y199" s="188"/>
      <c r="Z199" s="188"/>
      <c r="AA199" s="188"/>
      <c r="AB199" s="188"/>
      <c r="AC199" s="188"/>
    </row>
    <row r="200" spans="1:29">
      <c r="A200" s="188"/>
      <c r="B200" s="189"/>
      <c r="C200" s="188"/>
      <c r="D200" s="188"/>
      <c r="E200" s="188"/>
      <c r="F200" s="188"/>
      <c r="G200" s="188"/>
      <c r="H200" s="190"/>
      <c r="I200" s="190"/>
      <c r="J200" s="190"/>
      <c r="K200" s="189"/>
      <c r="L200" s="190"/>
      <c r="M200" s="190"/>
      <c r="N200" s="190"/>
      <c r="O200" s="190"/>
      <c r="P200" s="190"/>
      <c r="Q200" s="188"/>
      <c r="R200" s="190"/>
      <c r="S200" s="188"/>
      <c r="T200" s="188"/>
      <c r="U200" s="188"/>
      <c r="V200" s="191"/>
      <c r="W200" s="191"/>
      <c r="X200" s="188"/>
      <c r="Y200" s="188"/>
      <c r="Z200" s="188"/>
      <c r="AA200" s="188"/>
      <c r="AB200" s="188"/>
      <c r="AC200" s="188"/>
    </row>
    <row r="201" spans="1:29">
      <c r="A201" s="188"/>
      <c r="B201" s="189"/>
      <c r="C201" s="188"/>
      <c r="D201" s="188"/>
      <c r="E201" s="188"/>
      <c r="F201" s="188"/>
      <c r="G201" s="188"/>
      <c r="H201" s="190"/>
      <c r="I201" s="190"/>
      <c r="J201" s="190"/>
      <c r="K201" s="189"/>
      <c r="L201" s="190"/>
      <c r="M201" s="190"/>
      <c r="N201" s="190"/>
      <c r="O201" s="190"/>
      <c r="P201" s="190"/>
      <c r="Q201" s="188"/>
      <c r="R201" s="190"/>
      <c r="S201" s="188"/>
      <c r="T201" s="188"/>
      <c r="U201" s="188"/>
      <c r="V201" s="191"/>
      <c r="W201" s="191"/>
      <c r="X201" s="188"/>
      <c r="Y201" s="188"/>
      <c r="Z201" s="188"/>
      <c r="AA201" s="188"/>
      <c r="AB201" s="188"/>
      <c r="AC201" s="188"/>
    </row>
    <row r="202" spans="1:29">
      <c r="A202" s="188"/>
      <c r="B202" s="189"/>
      <c r="C202" s="188"/>
      <c r="D202" s="188"/>
      <c r="E202" s="188"/>
      <c r="F202" s="188"/>
      <c r="G202" s="188"/>
      <c r="H202" s="190"/>
      <c r="I202" s="190"/>
      <c r="J202" s="190"/>
      <c r="K202" s="189"/>
      <c r="L202" s="190"/>
      <c r="M202" s="190"/>
      <c r="N202" s="190"/>
      <c r="O202" s="190"/>
      <c r="P202" s="190"/>
      <c r="Q202" s="188"/>
      <c r="R202" s="190"/>
      <c r="S202" s="188"/>
      <c r="T202" s="188"/>
      <c r="U202" s="188"/>
      <c r="V202" s="191"/>
      <c r="W202" s="191"/>
      <c r="X202" s="188"/>
      <c r="Y202" s="188"/>
      <c r="Z202" s="188"/>
      <c r="AA202" s="188"/>
      <c r="AB202" s="188"/>
      <c r="AC202" s="188"/>
    </row>
    <row r="203" spans="1:29">
      <c r="A203" s="188"/>
      <c r="B203" s="189"/>
      <c r="C203" s="188"/>
      <c r="D203" s="188"/>
      <c r="E203" s="188"/>
      <c r="F203" s="188"/>
      <c r="G203" s="188"/>
      <c r="H203" s="190"/>
      <c r="I203" s="190"/>
      <c r="J203" s="190"/>
      <c r="K203" s="189"/>
      <c r="L203" s="190"/>
      <c r="M203" s="190"/>
      <c r="N203" s="190"/>
      <c r="O203" s="190"/>
      <c r="P203" s="190"/>
      <c r="Q203" s="188"/>
      <c r="R203" s="190"/>
      <c r="S203" s="188"/>
      <c r="T203" s="188"/>
      <c r="U203" s="188"/>
      <c r="V203" s="191"/>
      <c r="W203" s="191"/>
      <c r="X203" s="188"/>
      <c r="Y203" s="188"/>
      <c r="Z203" s="188"/>
      <c r="AA203" s="188"/>
      <c r="AB203" s="188"/>
      <c r="AC203" s="188"/>
    </row>
    <row r="204" spans="1:29">
      <c r="A204" s="188"/>
      <c r="B204" s="189"/>
      <c r="C204" s="188"/>
      <c r="D204" s="188"/>
      <c r="E204" s="188"/>
      <c r="F204" s="188"/>
      <c r="G204" s="188"/>
      <c r="H204" s="190"/>
      <c r="I204" s="190"/>
      <c r="J204" s="190"/>
      <c r="K204" s="189"/>
      <c r="L204" s="190"/>
      <c r="M204" s="190"/>
      <c r="N204" s="190"/>
      <c r="O204" s="190"/>
      <c r="P204" s="190"/>
      <c r="Q204" s="188"/>
      <c r="R204" s="190"/>
      <c r="S204" s="188"/>
      <c r="T204" s="188"/>
      <c r="U204" s="188"/>
      <c r="V204" s="191"/>
      <c r="W204" s="191"/>
      <c r="X204" s="188"/>
      <c r="Y204" s="188"/>
      <c r="Z204" s="188"/>
      <c r="AA204" s="188"/>
      <c r="AB204" s="188"/>
      <c r="AC204" s="188"/>
    </row>
    <row r="205" spans="1:29">
      <c r="A205" s="188"/>
      <c r="B205" s="189"/>
      <c r="C205" s="188"/>
      <c r="D205" s="188"/>
      <c r="E205" s="188"/>
      <c r="F205" s="188"/>
      <c r="G205" s="188"/>
      <c r="H205" s="190"/>
      <c r="I205" s="190"/>
      <c r="J205" s="190"/>
      <c r="K205" s="189"/>
      <c r="L205" s="190"/>
      <c r="M205" s="190"/>
      <c r="N205" s="190"/>
      <c r="O205" s="190"/>
      <c r="P205" s="190"/>
      <c r="Q205" s="188"/>
      <c r="R205" s="190"/>
      <c r="S205" s="188"/>
      <c r="T205" s="188"/>
      <c r="U205" s="188"/>
      <c r="V205" s="191"/>
      <c r="W205" s="191"/>
      <c r="X205" s="188"/>
      <c r="Y205" s="188"/>
      <c r="Z205" s="188"/>
      <c r="AA205" s="188"/>
      <c r="AB205" s="188"/>
      <c r="AC205" s="188"/>
    </row>
    <row r="206" spans="1:29">
      <c r="A206" s="188"/>
      <c r="B206" s="189"/>
      <c r="C206" s="188"/>
      <c r="D206" s="188"/>
      <c r="E206" s="188"/>
      <c r="F206" s="188"/>
      <c r="G206" s="188"/>
      <c r="H206" s="190"/>
      <c r="I206" s="190"/>
      <c r="J206" s="190"/>
      <c r="K206" s="189"/>
      <c r="L206" s="190"/>
      <c r="M206" s="190"/>
      <c r="N206" s="190"/>
      <c r="O206" s="190"/>
      <c r="P206" s="190"/>
      <c r="Q206" s="188"/>
      <c r="R206" s="190"/>
      <c r="S206" s="188"/>
      <c r="T206" s="188"/>
      <c r="U206" s="188"/>
      <c r="V206" s="191"/>
      <c r="W206" s="191"/>
      <c r="X206" s="188"/>
      <c r="Y206" s="188"/>
      <c r="Z206" s="188"/>
      <c r="AA206" s="188"/>
      <c r="AB206" s="188"/>
      <c r="AC206" s="188"/>
    </row>
    <row r="207" spans="1:29">
      <c r="A207" s="188"/>
      <c r="B207" s="189"/>
      <c r="C207" s="188"/>
      <c r="D207" s="188"/>
      <c r="E207" s="188"/>
      <c r="F207" s="188"/>
      <c r="G207" s="188"/>
      <c r="H207" s="190"/>
      <c r="I207" s="190"/>
      <c r="J207" s="190"/>
      <c r="K207" s="189"/>
      <c r="L207" s="190"/>
      <c r="M207" s="190"/>
      <c r="N207" s="190"/>
      <c r="O207" s="190"/>
      <c r="P207" s="190"/>
      <c r="Q207" s="188"/>
      <c r="R207" s="190"/>
      <c r="S207" s="188"/>
      <c r="T207" s="188"/>
      <c r="U207" s="188"/>
      <c r="V207" s="191"/>
      <c r="W207" s="191"/>
      <c r="X207" s="188"/>
      <c r="Y207" s="188"/>
      <c r="Z207" s="188"/>
      <c r="AA207" s="188"/>
      <c r="AB207" s="188"/>
      <c r="AC207" s="188"/>
    </row>
    <row r="208" spans="1:29">
      <c r="A208" s="188"/>
      <c r="B208" s="189"/>
      <c r="C208" s="188"/>
      <c r="D208" s="188"/>
      <c r="E208" s="188"/>
      <c r="F208" s="188"/>
      <c r="G208" s="188"/>
      <c r="H208" s="190"/>
      <c r="I208" s="190"/>
      <c r="J208" s="190"/>
      <c r="K208" s="189"/>
      <c r="L208" s="190"/>
      <c r="M208" s="190"/>
      <c r="N208" s="190"/>
      <c r="O208" s="190"/>
      <c r="P208" s="190"/>
      <c r="Q208" s="188"/>
      <c r="R208" s="190"/>
      <c r="S208" s="188"/>
      <c r="T208" s="188"/>
      <c r="U208" s="188"/>
      <c r="V208" s="191"/>
      <c r="W208" s="191"/>
      <c r="X208" s="188"/>
      <c r="Y208" s="188"/>
      <c r="Z208" s="188"/>
      <c r="AA208" s="188"/>
      <c r="AB208" s="188"/>
      <c r="AC208" s="188"/>
    </row>
    <row r="209" spans="1:29">
      <c r="A209" s="188"/>
      <c r="B209" s="189"/>
      <c r="C209" s="188"/>
      <c r="D209" s="188"/>
      <c r="E209" s="188"/>
      <c r="F209" s="188"/>
      <c r="G209" s="188"/>
      <c r="H209" s="190"/>
      <c r="I209" s="190"/>
      <c r="J209" s="190"/>
      <c r="K209" s="189"/>
      <c r="L209" s="190"/>
      <c r="M209" s="190"/>
      <c r="N209" s="190"/>
      <c r="O209" s="190"/>
      <c r="P209" s="190"/>
      <c r="Q209" s="188"/>
      <c r="R209" s="190"/>
      <c r="S209" s="188"/>
      <c r="T209" s="188"/>
      <c r="U209" s="188"/>
      <c r="V209" s="191"/>
      <c r="W209" s="191"/>
      <c r="X209" s="188"/>
      <c r="Y209" s="188"/>
      <c r="Z209" s="188"/>
      <c r="AA209" s="188"/>
      <c r="AB209" s="188"/>
      <c r="AC209" s="188"/>
    </row>
    <row r="210" spans="1:29">
      <c r="A210" s="188"/>
      <c r="B210" s="189"/>
      <c r="C210" s="188"/>
      <c r="D210" s="188"/>
      <c r="E210" s="188"/>
      <c r="F210" s="188"/>
      <c r="G210" s="188"/>
      <c r="H210" s="190"/>
      <c r="I210" s="190"/>
      <c r="J210" s="190"/>
      <c r="K210" s="189"/>
      <c r="L210" s="190"/>
      <c r="M210" s="190"/>
      <c r="N210" s="190"/>
      <c r="O210" s="190"/>
      <c r="P210" s="190"/>
      <c r="Q210" s="188"/>
      <c r="R210" s="190"/>
      <c r="S210" s="188"/>
      <c r="T210" s="188"/>
      <c r="U210" s="188"/>
      <c r="V210" s="191"/>
      <c r="W210" s="191"/>
      <c r="X210" s="188"/>
      <c r="Y210" s="188"/>
      <c r="Z210" s="188"/>
      <c r="AA210" s="188"/>
      <c r="AB210" s="188"/>
      <c r="AC210" s="188"/>
    </row>
    <row r="211" spans="1:29">
      <c r="A211" s="188"/>
      <c r="B211" s="189"/>
      <c r="C211" s="188"/>
      <c r="D211" s="188"/>
      <c r="E211" s="188"/>
      <c r="F211" s="188"/>
      <c r="G211" s="188"/>
      <c r="H211" s="190"/>
      <c r="I211" s="190"/>
      <c r="J211" s="190"/>
      <c r="K211" s="189"/>
      <c r="L211" s="190"/>
      <c r="M211" s="190"/>
      <c r="N211" s="190"/>
      <c r="O211" s="190"/>
      <c r="P211" s="190"/>
      <c r="Q211" s="188"/>
      <c r="R211" s="190"/>
      <c r="S211" s="188"/>
      <c r="T211" s="188"/>
      <c r="U211" s="188"/>
      <c r="V211" s="191"/>
      <c r="W211" s="191"/>
      <c r="X211" s="188"/>
      <c r="Y211" s="188"/>
      <c r="Z211" s="188"/>
      <c r="AA211" s="188"/>
      <c r="AB211" s="188"/>
      <c r="AC211" s="188"/>
    </row>
    <row r="212" spans="1:29">
      <c r="A212" s="188"/>
      <c r="B212" s="189"/>
      <c r="C212" s="188"/>
      <c r="D212" s="188"/>
      <c r="E212" s="188"/>
      <c r="F212" s="188"/>
      <c r="G212" s="188"/>
      <c r="H212" s="190"/>
      <c r="I212" s="190"/>
      <c r="J212" s="190"/>
      <c r="K212" s="189"/>
      <c r="L212" s="190"/>
      <c r="M212" s="190"/>
      <c r="N212" s="190"/>
      <c r="O212" s="190"/>
      <c r="P212" s="190"/>
      <c r="Q212" s="188"/>
      <c r="R212" s="190"/>
      <c r="S212" s="188"/>
      <c r="T212" s="188"/>
      <c r="U212" s="188"/>
      <c r="V212" s="191"/>
      <c r="W212" s="191"/>
      <c r="X212" s="188"/>
      <c r="Y212" s="188"/>
      <c r="Z212" s="188"/>
      <c r="AA212" s="188"/>
      <c r="AB212" s="188"/>
      <c r="AC212" s="188"/>
    </row>
    <row r="213" spans="1:29">
      <c r="A213" s="188"/>
      <c r="B213" s="189"/>
      <c r="C213" s="188"/>
      <c r="D213" s="188"/>
      <c r="E213" s="188"/>
      <c r="F213" s="188"/>
      <c r="G213" s="188"/>
      <c r="H213" s="190"/>
      <c r="I213" s="190"/>
      <c r="J213" s="190"/>
      <c r="K213" s="189"/>
      <c r="L213" s="190"/>
      <c r="M213" s="190"/>
      <c r="N213" s="190"/>
      <c r="O213" s="190"/>
      <c r="P213" s="190"/>
      <c r="Q213" s="188"/>
      <c r="R213" s="190"/>
      <c r="S213" s="188"/>
      <c r="T213" s="188"/>
      <c r="U213" s="188"/>
      <c r="V213" s="191"/>
      <c r="W213" s="191"/>
      <c r="X213" s="188"/>
      <c r="Y213" s="188"/>
      <c r="Z213" s="188"/>
      <c r="AA213" s="188"/>
      <c r="AB213" s="188"/>
      <c r="AC213" s="188"/>
    </row>
    <row r="214" spans="1:29">
      <c r="A214" s="188"/>
      <c r="B214" s="189"/>
      <c r="C214" s="188"/>
      <c r="D214" s="188"/>
      <c r="E214" s="188"/>
      <c r="F214" s="188"/>
      <c r="G214" s="188"/>
      <c r="H214" s="190"/>
      <c r="I214" s="190"/>
      <c r="J214" s="190"/>
      <c r="K214" s="189"/>
      <c r="L214" s="190"/>
      <c r="M214" s="190"/>
      <c r="N214" s="190"/>
      <c r="O214" s="190"/>
      <c r="P214" s="190"/>
      <c r="Q214" s="188"/>
      <c r="R214" s="190"/>
      <c r="S214" s="188"/>
      <c r="T214" s="188"/>
      <c r="U214" s="188"/>
      <c r="V214" s="191"/>
      <c r="W214" s="191"/>
      <c r="X214" s="188"/>
      <c r="Y214" s="188"/>
      <c r="Z214" s="188"/>
      <c r="AA214" s="188"/>
      <c r="AB214" s="188"/>
      <c r="AC214" s="188"/>
    </row>
    <row r="215" spans="1:29">
      <c r="A215" s="188"/>
      <c r="B215" s="189"/>
      <c r="C215" s="188"/>
      <c r="D215" s="188"/>
      <c r="E215" s="188"/>
      <c r="F215" s="188"/>
      <c r="G215" s="188"/>
      <c r="H215" s="190"/>
      <c r="I215" s="190"/>
      <c r="J215" s="190"/>
      <c r="K215" s="189"/>
      <c r="L215" s="190"/>
      <c r="M215" s="190"/>
      <c r="N215" s="190"/>
      <c r="O215" s="190"/>
      <c r="P215" s="190"/>
      <c r="Q215" s="188"/>
      <c r="R215" s="190"/>
      <c r="S215" s="188"/>
      <c r="T215" s="188"/>
      <c r="U215" s="188"/>
      <c r="V215" s="191"/>
      <c r="W215" s="191"/>
      <c r="X215" s="188"/>
      <c r="Y215" s="188"/>
      <c r="Z215" s="188"/>
      <c r="AA215" s="188"/>
      <c r="AB215" s="188"/>
      <c r="AC215" s="188"/>
    </row>
    <row r="216" spans="1:29">
      <c r="A216" s="188"/>
      <c r="B216" s="189"/>
      <c r="C216" s="188"/>
      <c r="D216" s="188"/>
      <c r="E216" s="188"/>
      <c r="F216" s="188"/>
      <c r="G216" s="188"/>
      <c r="H216" s="190"/>
      <c r="I216" s="190"/>
      <c r="J216" s="190"/>
      <c r="K216" s="189"/>
      <c r="L216" s="190"/>
      <c r="M216" s="190"/>
      <c r="N216" s="190"/>
      <c r="O216" s="190"/>
      <c r="P216" s="190"/>
      <c r="Q216" s="188"/>
      <c r="R216" s="190"/>
      <c r="S216" s="188"/>
      <c r="T216" s="188"/>
      <c r="U216" s="188"/>
      <c r="V216" s="191"/>
      <c r="W216" s="191"/>
      <c r="X216" s="188"/>
      <c r="Y216" s="188"/>
      <c r="Z216" s="188"/>
      <c r="AA216" s="188"/>
      <c r="AB216" s="188"/>
      <c r="AC216" s="188"/>
    </row>
    <row r="217" spans="1:29">
      <c r="A217" s="188"/>
      <c r="B217" s="189"/>
      <c r="C217" s="188"/>
      <c r="D217" s="188"/>
      <c r="E217" s="188"/>
      <c r="F217" s="188"/>
      <c r="G217" s="188"/>
      <c r="H217" s="190"/>
      <c r="I217" s="190"/>
      <c r="J217" s="190"/>
      <c r="K217" s="189"/>
      <c r="L217" s="190"/>
      <c r="M217" s="190"/>
      <c r="N217" s="190"/>
      <c r="O217" s="190"/>
      <c r="P217" s="190"/>
      <c r="Q217" s="188"/>
      <c r="R217" s="190"/>
      <c r="S217" s="188"/>
      <c r="T217" s="188"/>
      <c r="U217" s="188"/>
      <c r="V217" s="191"/>
      <c r="W217" s="191"/>
      <c r="X217" s="188"/>
      <c r="Y217" s="188"/>
      <c r="Z217" s="188"/>
      <c r="AA217" s="188"/>
      <c r="AB217" s="188"/>
      <c r="AC217" s="188"/>
    </row>
    <row r="218" spans="1:29">
      <c r="A218" s="188"/>
      <c r="B218" s="189"/>
      <c r="C218" s="188"/>
      <c r="D218" s="188"/>
      <c r="E218" s="188"/>
      <c r="F218" s="188"/>
      <c r="G218" s="188"/>
      <c r="H218" s="190"/>
      <c r="I218" s="190"/>
      <c r="J218" s="190"/>
      <c r="K218" s="189"/>
      <c r="L218" s="190"/>
      <c r="M218" s="190"/>
      <c r="N218" s="190"/>
      <c r="O218" s="190"/>
      <c r="P218" s="190"/>
      <c r="Q218" s="188"/>
      <c r="R218" s="190"/>
      <c r="S218" s="188"/>
      <c r="T218" s="188"/>
      <c r="U218" s="188"/>
      <c r="V218" s="191"/>
      <c r="W218" s="191"/>
      <c r="X218" s="188"/>
      <c r="Y218" s="188"/>
      <c r="Z218" s="188"/>
      <c r="AA218" s="188"/>
      <c r="AB218" s="188"/>
      <c r="AC218" s="188"/>
    </row>
    <row r="219" spans="1:29">
      <c r="A219" s="188"/>
      <c r="B219" s="189"/>
      <c r="C219" s="188"/>
      <c r="D219" s="188"/>
      <c r="E219" s="188"/>
      <c r="F219" s="188"/>
      <c r="G219" s="188"/>
      <c r="H219" s="190"/>
      <c r="I219" s="190"/>
      <c r="J219" s="190"/>
      <c r="K219" s="189"/>
      <c r="L219" s="190"/>
      <c r="M219" s="190"/>
      <c r="N219" s="190"/>
      <c r="O219" s="190"/>
      <c r="P219" s="190"/>
      <c r="Q219" s="188"/>
      <c r="R219" s="190"/>
      <c r="S219" s="188"/>
      <c r="T219" s="188"/>
      <c r="U219" s="188"/>
      <c r="V219" s="191"/>
      <c r="W219" s="191"/>
      <c r="X219" s="188"/>
      <c r="Y219" s="188"/>
      <c r="Z219" s="188"/>
      <c r="AA219" s="188"/>
      <c r="AB219" s="188"/>
      <c r="AC219" s="188"/>
    </row>
    <row r="220" spans="1:29">
      <c r="A220" s="188"/>
      <c r="B220" s="189"/>
      <c r="C220" s="188"/>
      <c r="D220" s="188"/>
      <c r="E220" s="188"/>
      <c r="F220" s="188"/>
      <c r="G220" s="188"/>
      <c r="H220" s="190"/>
      <c r="I220" s="190"/>
      <c r="J220" s="190"/>
      <c r="K220" s="189"/>
      <c r="L220" s="190"/>
      <c r="M220" s="190"/>
      <c r="N220" s="190"/>
      <c r="O220" s="190"/>
      <c r="P220" s="190"/>
      <c r="Q220" s="188"/>
      <c r="R220" s="190"/>
      <c r="S220" s="188"/>
      <c r="T220" s="188"/>
      <c r="U220" s="188"/>
      <c r="V220" s="191"/>
      <c r="W220" s="191"/>
      <c r="X220" s="188"/>
      <c r="Y220" s="188"/>
      <c r="Z220" s="188"/>
      <c r="AA220" s="188"/>
      <c r="AB220" s="188"/>
      <c r="AC220" s="188"/>
    </row>
    <row r="221" spans="1:29">
      <c r="A221" s="188"/>
      <c r="B221" s="189"/>
      <c r="C221" s="188"/>
      <c r="D221" s="188"/>
      <c r="E221" s="188"/>
      <c r="F221" s="188"/>
      <c r="G221" s="188"/>
      <c r="H221" s="190"/>
      <c r="I221" s="190"/>
      <c r="J221" s="190"/>
      <c r="K221" s="189"/>
      <c r="L221" s="190"/>
      <c r="M221" s="190"/>
      <c r="N221" s="190"/>
      <c r="O221" s="190"/>
      <c r="P221" s="190"/>
      <c r="Q221" s="188"/>
      <c r="R221" s="190"/>
      <c r="S221" s="188"/>
      <c r="T221" s="188"/>
      <c r="U221" s="188"/>
      <c r="V221" s="191"/>
      <c r="W221" s="191"/>
      <c r="X221" s="188"/>
      <c r="Y221" s="188"/>
      <c r="Z221" s="188"/>
      <c r="AA221" s="188"/>
      <c r="AB221" s="188"/>
      <c r="AC221" s="188"/>
    </row>
    <row r="222" spans="1:29">
      <c r="A222" s="188"/>
      <c r="B222" s="189"/>
      <c r="C222" s="188"/>
      <c r="D222" s="188"/>
      <c r="E222" s="188"/>
      <c r="F222" s="188"/>
      <c r="G222" s="188"/>
      <c r="H222" s="190"/>
      <c r="I222" s="190"/>
      <c r="J222" s="190"/>
      <c r="K222" s="189"/>
      <c r="L222" s="190"/>
      <c r="M222" s="190"/>
      <c r="N222" s="190"/>
      <c r="O222" s="190"/>
      <c r="P222" s="190"/>
      <c r="Q222" s="188"/>
      <c r="R222" s="190"/>
      <c r="S222" s="188"/>
      <c r="T222" s="188"/>
      <c r="U222" s="188"/>
      <c r="V222" s="191"/>
      <c r="W222" s="191"/>
      <c r="X222" s="188"/>
      <c r="Y222" s="188"/>
      <c r="Z222" s="188"/>
      <c r="AA222" s="188"/>
      <c r="AB222" s="188"/>
      <c r="AC222" s="188"/>
    </row>
    <row r="223" spans="1:29">
      <c r="A223" s="188"/>
      <c r="B223" s="189"/>
      <c r="C223" s="188"/>
      <c r="D223" s="188"/>
      <c r="E223" s="188"/>
      <c r="F223" s="188"/>
      <c r="G223" s="188"/>
      <c r="H223" s="190"/>
      <c r="I223" s="190"/>
      <c r="J223" s="190"/>
      <c r="K223" s="189"/>
      <c r="L223" s="190"/>
      <c r="M223" s="190"/>
      <c r="N223" s="190"/>
      <c r="O223" s="190"/>
      <c r="P223" s="190"/>
      <c r="Q223" s="188"/>
      <c r="R223" s="190"/>
      <c r="S223" s="188"/>
      <c r="T223" s="188"/>
      <c r="U223" s="188"/>
      <c r="V223" s="191"/>
      <c r="W223" s="191"/>
      <c r="X223" s="188"/>
      <c r="Y223" s="188"/>
      <c r="Z223" s="188"/>
      <c r="AA223" s="188"/>
      <c r="AB223" s="188"/>
      <c r="AC223" s="188"/>
    </row>
    <row r="224" spans="1:29">
      <c r="A224" s="188"/>
      <c r="B224" s="189"/>
      <c r="C224" s="188"/>
      <c r="D224" s="188"/>
      <c r="E224" s="188"/>
      <c r="F224" s="188"/>
      <c r="G224" s="188"/>
      <c r="H224" s="190"/>
      <c r="I224" s="190"/>
      <c r="J224" s="190"/>
      <c r="K224" s="189"/>
      <c r="L224" s="190"/>
      <c r="M224" s="190"/>
      <c r="N224" s="190"/>
      <c r="O224" s="190"/>
      <c r="P224" s="190"/>
      <c r="Q224" s="188"/>
      <c r="R224" s="190"/>
      <c r="S224" s="188"/>
      <c r="T224" s="188"/>
      <c r="U224" s="188"/>
      <c r="V224" s="191"/>
      <c r="W224" s="191"/>
      <c r="X224" s="188"/>
      <c r="Y224" s="188"/>
      <c r="Z224" s="188"/>
      <c r="AA224" s="188"/>
      <c r="AB224" s="188"/>
      <c r="AC224" s="188"/>
    </row>
    <row r="225" spans="1:29">
      <c r="A225" s="188"/>
      <c r="B225" s="189"/>
      <c r="C225" s="188"/>
      <c r="D225" s="188"/>
      <c r="E225" s="188"/>
      <c r="F225" s="188"/>
      <c r="G225" s="188"/>
      <c r="H225" s="190"/>
      <c r="I225" s="190"/>
      <c r="J225" s="190"/>
      <c r="K225" s="189"/>
      <c r="L225" s="190"/>
      <c r="M225" s="190"/>
      <c r="N225" s="190"/>
      <c r="O225" s="190"/>
      <c r="P225" s="190"/>
      <c r="Q225" s="188"/>
      <c r="R225" s="190"/>
      <c r="S225" s="188"/>
      <c r="T225" s="188"/>
      <c r="U225" s="188"/>
      <c r="V225" s="191"/>
      <c r="W225" s="191"/>
      <c r="X225" s="188"/>
      <c r="Y225" s="188"/>
      <c r="Z225" s="188"/>
      <c r="AA225" s="188"/>
      <c r="AB225" s="188"/>
      <c r="AC225" s="188"/>
    </row>
    <row r="226" spans="1:29">
      <c r="A226" s="188"/>
      <c r="B226" s="189"/>
      <c r="C226" s="188"/>
      <c r="D226" s="188"/>
      <c r="E226" s="188"/>
      <c r="F226" s="188"/>
      <c r="G226" s="188"/>
      <c r="H226" s="190"/>
      <c r="I226" s="190"/>
      <c r="J226" s="190"/>
      <c r="K226" s="189"/>
      <c r="L226" s="190"/>
      <c r="M226" s="190"/>
      <c r="N226" s="190"/>
      <c r="O226" s="190"/>
      <c r="P226" s="190"/>
      <c r="Q226" s="188"/>
      <c r="R226" s="190"/>
      <c r="S226" s="188"/>
      <c r="T226" s="188"/>
      <c r="U226" s="188"/>
      <c r="V226" s="191"/>
      <c r="W226" s="191"/>
      <c r="X226" s="188"/>
      <c r="Y226" s="188"/>
      <c r="Z226" s="188"/>
      <c r="AA226" s="188"/>
      <c r="AB226" s="188"/>
      <c r="AC226" s="188"/>
    </row>
    <row r="227" spans="1:29">
      <c r="A227" s="188"/>
      <c r="B227" s="189"/>
      <c r="C227" s="188"/>
      <c r="D227" s="188"/>
      <c r="E227" s="188"/>
      <c r="F227" s="188"/>
      <c r="G227" s="188"/>
      <c r="H227" s="190"/>
      <c r="I227" s="190"/>
      <c r="J227" s="190"/>
      <c r="K227" s="189"/>
      <c r="L227" s="190"/>
      <c r="M227" s="190"/>
      <c r="N227" s="190"/>
      <c r="O227" s="190"/>
      <c r="P227" s="190"/>
      <c r="Q227" s="188"/>
      <c r="R227" s="190"/>
      <c r="S227" s="188"/>
      <c r="T227" s="188"/>
      <c r="U227" s="188"/>
      <c r="V227" s="191"/>
      <c r="W227" s="191"/>
      <c r="X227" s="188"/>
      <c r="Y227" s="188"/>
      <c r="Z227" s="188"/>
      <c r="AA227" s="188"/>
      <c r="AB227" s="188"/>
      <c r="AC227" s="188"/>
    </row>
    <row r="228" spans="1:29">
      <c r="A228" s="188"/>
      <c r="B228" s="189"/>
      <c r="C228" s="188"/>
      <c r="D228" s="188"/>
      <c r="E228" s="188"/>
      <c r="F228" s="188"/>
      <c r="G228" s="188"/>
      <c r="H228" s="190"/>
      <c r="I228" s="190"/>
      <c r="J228" s="190"/>
      <c r="K228" s="189"/>
      <c r="L228" s="190"/>
      <c r="M228" s="190"/>
      <c r="N228" s="190"/>
      <c r="O228" s="190"/>
      <c r="P228" s="190"/>
      <c r="Q228" s="188"/>
      <c r="R228" s="190"/>
      <c r="S228" s="188"/>
      <c r="T228" s="188"/>
      <c r="U228" s="188"/>
      <c r="V228" s="191"/>
      <c r="W228" s="191"/>
      <c r="X228" s="188"/>
      <c r="Y228" s="188"/>
      <c r="Z228" s="188"/>
      <c r="AA228" s="188"/>
      <c r="AB228" s="188"/>
      <c r="AC228" s="188"/>
    </row>
    <row r="229" spans="1:29">
      <c r="A229" s="188"/>
      <c r="B229" s="189"/>
      <c r="C229" s="188"/>
      <c r="D229" s="188"/>
      <c r="E229" s="188"/>
      <c r="F229" s="188"/>
      <c r="G229" s="188"/>
      <c r="H229" s="190"/>
      <c r="I229" s="190"/>
      <c r="J229" s="190"/>
      <c r="K229" s="189"/>
      <c r="L229" s="190"/>
      <c r="M229" s="190"/>
      <c r="N229" s="190"/>
      <c r="O229" s="190"/>
      <c r="P229" s="190"/>
      <c r="Q229" s="188"/>
      <c r="R229" s="190"/>
      <c r="S229" s="188"/>
      <c r="T229" s="188"/>
      <c r="U229" s="188"/>
      <c r="V229" s="191"/>
      <c r="W229" s="191"/>
      <c r="X229" s="188"/>
      <c r="Y229" s="188"/>
      <c r="Z229" s="188"/>
      <c r="AA229" s="188"/>
      <c r="AB229" s="188"/>
      <c r="AC229" s="188"/>
    </row>
    <row r="230" spans="1:29">
      <c r="A230" s="188"/>
      <c r="B230" s="189"/>
      <c r="C230" s="188"/>
      <c r="D230" s="188"/>
      <c r="E230" s="188"/>
      <c r="F230" s="188"/>
      <c r="G230" s="188"/>
      <c r="H230" s="190"/>
      <c r="I230" s="190"/>
      <c r="J230" s="190"/>
      <c r="K230" s="189"/>
      <c r="L230" s="190"/>
      <c r="M230" s="190"/>
      <c r="N230" s="190"/>
      <c r="O230" s="190"/>
      <c r="P230" s="190"/>
      <c r="Q230" s="188"/>
      <c r="R230" s="190"/>
      <c r="S230" s="188"/>
      <c r="T230" s="188"/>
      <c r="U230" s="188"/>
      <c r="V230" s="191"/>
      <c r="W230" s="191"/>
      <c r="X230" s="188"/>
      <c r="Y230" s="188"/>
      <c r="Z230" s="188"/>
      <c r="AA230" s="188"/>
      <c r="AB230" s="188"/>
      <c r="AC230" s="188"/>
    </row>
    <row r="231" spans="1:29">
      <c r="A231" s="188"/>
      <c r="B231" s="189"/>
      <c r="C231" s="188"/>
      <c r="D231" s="188"/>
      <c r="E231" s="188"/>
      <c r="F231" s="188"/>
      <c r="G231" s="188"/>
      <c r="H231" s="190"/>
      <c r="I231" s="190"/>
      <c r="J231" s="190"/>
      <c r="K231" s="189"/>
      <c r="L231" s="190"/>
      <c r="M231" s="190"/>
      <c r="N231" s="190"/>
      <c r="O231" s="190"/>
      <c r="P231" s="190"/>
      <c r="Q231" s="188"/>
      <c r="R231" s="190"/>
      <c r="S231" s="188"/>
      <c r="T231" s="188"/>
      <c r="U231" s="188"/>
      <c r="V231" s="191"/>
      <c r="W231" s="191"/>
      <c r="X231" s="188"/>
      <c r="Y231" s="188"/>
      <c r="Z231" s="188"/>
      <c r="AA231" s="188"/>
      <c r="AB231" s="188"/>
      <c r="AC231" s="188"/>
    </row>
    <row r="232" spans="1:29">
      <c r="A232" s="188"/>
      <c r="B232" s="189"/>
      <c r="C232" s="188"/>
      <c r="D232" s="188"/>
      <c r="E232" s="188"/>
      <c r="F232" s="188"/>
      <c r="G232" s="188"/>
      <c r="H232" s="190"/>
      <c r="I232" s="190"/>
      <c r="J232" s="190"/>
      <c r="K232" s="189"/>
      <c r="L232" s="190"/>
      <c r="M232" s="190"/>
      <c r="N232" s="190"/>
      <c r="O232" s="190"/>
      <c r="P232" s="190"/>
      <c r="Q232" s="188"/>
      <c r="R232" s="190"/>
      <c r="S232" s="188"/>
      <c r="T232" s="188"/>
      <c r="U232" s="188"/>
      <c r="V232" s="191"/>
      <c r="W232" s="191"/>
      <c r="X232" s="188"/>
      <c r="Y232" s="188"/>
      <c r="Z232" s="188"/>
      <c r="AA232" s="188"/>
      <c r="AB232" s="188"/>
      <c r="AC232" s="188"/>
    </row>
    <row r="233" spans="1:29">
      <c r="A233" s="188"/>
      <c r="B233" s="189"/>
      <c r="C233" s="188"/>
      <c r="D233" s="188"/>
      <c r="E233" s="188"/>
      <c r="F233" s="188"/>
      <c r="G233" s="188"/>
      <c r="H233" s="190"/>
      <c r="I233" s="190"/>
      <c r="J233" s="190"/>
      <c r="K233" s="189"/>
      <c r="L233" s="190"/>
      <c r="M233" s="190"/>
      <c r="N233" s="190"/>
      <c r="O233" s="190"/>
      <c r="P233" s="190"/>
      <c r="Q233" s="188"/>
      <c r="R233" s="190"/>
      <c r="S233" s="188"/>
      <c r="T233" s="188"/>
      <c r="U233" s="188"/>
      <c r="V233" s="191"/>
      <c r="W233" s="191"/>
      <c r="X233" s="188"/>
      <c r="Y233" s="188"/>
      <c r="Z233" s="188"/>
      <c r="AA233" s="188"/>
      <c r="AB233" s="188"/>
      <c r="AC233" s="188"/>
    </row>
    <row r="234" spans="1:29">
      <c r="A234" s="188"/>
      <c r="B234" s="189"/>
      <c r="C234" s="188"/>
      <c r="D234" s="188"/>
      <c r="E234" s="188"/>
      <c r="F234" s="188"/>
      <c r="G234" s="188"/>
      <c r="H234" s="190"/>
      <c r="I234" s="190"/>
      <c r="J234" s="190"/>
      <c r="K234" s="189"/>
      <c r="L234" s="190"/>
      <c r="M234" s="190"/>
      <c r="N234" s="190"/>
      <c r="O234" s="190"/>
      <c r="P234" s="190"/>
      <c r="Q234" s="188"/>
      <c r="R234" s="190"/>
      <c r="S234" s="188"/>
      <c r="T234" s="188"/>
      <c r="U234" s="188"/>
      <c r="V234" s="191"/>
      <c r="W234" s="191"/>
      <c r="X234" s="188"/>
      <c r="Y234" s="188"/>
      <c r="Z234" s="188"/>
      <c r="AA234" s="188"/>
      <c r="AB234" s="188"/>
      <c r="AC234" s="188"/>
    </row>
    <row r="235" spans="1:29">
      <c r="A235" s="188"/>
      <c r="B235" s="189"/>
      <c r="C235" s="188"/>
      <c r="D235" s="188"/>
      <c r="E235" s="188"/>
      <c r="F235" s="188"/>
      <c r="G235" s="188"/>
      <c r="H235" s="190"/>
      <c r="I235" s="190"/>
      <c r="J235" s="190"/>
      <c r="K235" s="189"/>
      <c r="L235" s="190"/>
      <c r="M235" s="190"/>
      <c r="N235" s="190"/>
      <c r="O235" s="190"/>
      <c r="P235" s="190"/>
      <c r="Q235" s="188"/>
      <c r="R235" s="190"/>
      <c r="S235" s="188"/>
      <c r="T235" s="188"/>
      <c r="U235" s="188"/>
      <c r="V235" s="191"/>
      <c r="W235" s="191"/>
      <c r="X235" s="188"/>
      <c r="Y235" s="188"/>
      <c r="Z235" s="188"/>
      <c r="AA235" s="188"/>
      <c r="AB235" s="188"/>
      <c r="AC235" s="188"/>
    </row>
    <row r="236" spans="1:29">
      <c r="A236" s="188"/>
      <c r="B236" s="189"/>
      <c r="C236" s="188"/>
      <c r="D236" s="188"/>
      <c r="E236" s="188"/>
      <c r="F236" s="188"/>
      <c r="G236" s="188"/>
      <c r="H236" s="190"/>
      <c r="I236" s="190"/>
      <c r="J236" s="190"/>
      <c r="K236" s="189"/>
      <c r="L236" s="190"/>
      <c r="M236" s="190"/>
      <c r="N236" s="190"/>
      <c r="O236" s="190"/>
      <c r="P236" s="190"/>
      <c r="Q236" s="188"/>
      <c r="R236" s="190"/>
      <c r="S236" s="188"/>
      <c r="T236" s="188"/>
      <c r="U236" s="188"/>
      <c r="V236" s="191"/>
      <c r="W236" s="191"/>
      <c r="X236" s="188"/>
      <c r="Y236" s="188"/>
      <c r="Z236" s="188"/>
      <c r="AA236" s="188"/>
      <c r="AB236" s="188"/>
      <c r="AC236" s="188"/>
    </row>
    <row r="237" spans="1:29">
      <c r="A237" s="188"/>
      <c r="B237" s="189"/>
      <c r="C237" s="188"/>
      <c r="D237" s="188"/>
      <c r="E237" s="188"/>
      <c r="F237" s="188"/>
      <c r="G237" s="188"/>
      <c r="H237" s="190"/>
      <c r="I237" s="190"/>
      <c r="J237" s="190"/>
      <c r="K237" s="189"/>
      <c r="L237" s="190"/>
      <c r="M237" s="190"/>
      <c r="N237" s="190"/>
      <c r="O237" s="190"/>
      <c r="P237" s="190"/>
      <c r="Q237" s="188"/>
      <c r="R237" s="190"/>
      <c r="S237" s="188"/>
      <c r="T237" s="188"/>
      <c r="U237" s="188"/>
      <c r="V237" s="191"/>
      <c r="W237" s="191"/>
      <c r="X237" s="188"/>
      <c r="Y237" s="188"/>
      <c r="Z237" s="188"/>
      <c r="AA237" s="188"/>
      <c r="AB237" s="188"/>
      <c r="AC237" s="188"/>
    </row>
    <row r="238" spans="1:29">
      <c r="A238" s="188"/>
      <c r="B238" s="189"/>
      <c r="C238" s="188"/>
      <c r="D238" s="188"/>
      <c r="E238" s="188"/>
      <c r="F238" s="188"/>
      <c r="G238" s="188"/>
      <c r="H238" s="190"/>
      <c r="I238" s="190"/>
      <c r="J238" s="190"/>
      <c r="K238" s="189"/>
      <c r="L238" s="190"/>
      <c r="M238" s="190"/>
      <c r="N238" s="190"/>
      <c r="O238" s="190"/>
      <c r="P238" s="190"/>
      <c r="Q238" s="188"/>
      <c r="R238" s="190"/>
      <c r="S238" s="188"/>
      <c r="T238" s="188"/>
      <c r="U238" s="188"/>
      <c r="V238" s="191"/>
      <c r="W238" s="191"/>
      <c r="X238" s="188"/>
      <c r="Y238" s="188"/>
      <c r="Z238" s="188"/>
      <c r="AA238" s="188"/>
      <c r="AB238" s="188"/>
      <c r="AC238" s="188"/>
    </row>
    <row r="239" spans="1:29">
      <c r="A239" s="188"/>
      <c r="B239" s="189"/>
      <c r="C239" s="188"/>
      <c r="D239" s="188"/>
      <c r="E239" s="188"/>
      <c r="F239" s="188"/>
      <c r="G239" s="188"/>
      <c r="H239" s="190"/>
      <c r="I239" s="190"/>
      <c r="J239" s="190"/>
      <c r="K239" s="189"/>
      <c r="L239" s="190"/>
      <c r="M239" s="190"/>
      <c r="N239" s="190"/>
      <c r="O239" s="190"/>
      <c r="P239" s="190"/>
      <c r="Q239" s="188"/>
      <c r="R239" s="190"/>
      <c r="S239" s="188"/>
      <c r="T239" s="188"/>
      <c r="U239" s="188"/>
      <c r="V239" s="191"/>
      <c r="W239" s="191"/>
      <c r="X239" s="188"/>
      <c r="Y239" s="188"/>
      <c r="Z239" s="188"/>
      <c r="AA239" s="188"/>
      <c r="AB239" s="188"/>
      <c r="AC239" s="188"/>
    </row>
    <row r="240" spans="1:29">
      <c r="A240" s="188"/>
      <c r="B240" s="189"/>
      <c r="C240" s="188"/>
      <c r="D240" s="188"/>
      <c r="E240" s="188"/>
      <c r="F240" s="188"/>
      <c r="G240" s="188"/>
      <c r="H240" s="190"/>
      <c r="I240" s="190"/>
      <c r="J240" s="190"/>
      <c r="K240" s="189"/>
      <c r="L240" s="190"/>
      <c r="M240" s="190"/>
      <c r="N240" s="190"/>
      <c r="O240" s="190"/>
      <c r="P240" s="190"/>
      <c r="Q240" s="188"/>
      <c r="R240" s="190"/>
      <c r="S240" s="188"/>
      <c r="T240" s="188"/>
      <c r="U240" s="188"/>
      <c r="V240" s="191"/>
      <c r="W240" s="191"/>
      <c r="X240" s="188"/>
      <c r="Y240" s="188"/>
      <c r="Z240" s="188"/>
      <c r="AA240" s="188"/>
      <c r="AB240" s="188"/>
      <c r="AC240" s="188"/>
    </row>
    <row r="241" spans="1:29">
      <c r="A241" s="188"/>
      <c r="B241" s="189"/>
      <c r="C241" s="188"/>
      <c r="D241" s="188"/>
      <c r="E241" s="188"/>
      <c r="F241" s="188"/>
      <c r="G241" s="188"/>
      <c r="H241" s="190"/>
      <c r="I241" s="190"/>
      <c r="J241" s="190"/>
      <c r="K241" s="189"/>
      <c r="L241" s="190"/>
      <c r="M241" s="190"/>
      <c r="N241" s="190"/>
      <c r="O241" s="190"/>
      <c r="P241" s="190"/>
      <c r="Q241" s="188"/>
      <c r="R241" s="190"/>
      <c r="S241" s="188"/>
      <c r="T241" s="188"/>
      <c r="U241" s="188"/>
      <c r="V241" s="191"/>
      <c r="W241" s="191"/>
      <c r="X241" s="188"/>
      <c r="Y241" s="188"/>
      <c r="Z241" s="188"/>
      <c r="AA241" s="188"/>
      <c r="AB241" s="188"/>
      <c r="AC241" s="188"/>
    </row>
    <row r="242" spans="1:29">
      <c r="A242" s="188"/>
      <c r="B242" s="189"/>
      <c r="C242" s="188"/>
      <c r="D242" s="188"/>
      <c r="E242" s="188"/>
      <c r="F242" s="188"/>
      <c r="G242" s="188"/>
      <c r="H242" s="190"/>
      <c r="I242" s="190"/>
      <c r="J242" s="190"/>
      <c r="K242" s="189"/>
      <c r="L242" s="190"/>
      <c r="M242" s="190"/>
      <c r="N242" s="190"/>
      <c r="O242" s="190"/>
      <c r="P242" s="190"/>
      <c r="Q242" s="188"/>
      <c r="R242" s="190"/>
      <c r="S242" s="188"/>
      <c r="T242" s="188"/>
      <c r="U242" s="188"/>
      <c r="V242" s="191"/>
      <c r="W242" s="191"/>
      <c r="X242" s="188"/>
      <c r="Y242" s="188"/>
      <c r="Z242" s="188"/>
      <c r="AA242" s="188"/>
      <c r="AB242" s="188"/>
      <c r="AC242" s="188"/>
    </row>
    <row r="243" spans="1:29">
      <c r="A243" s="188"/>
      <c r="B243" s="189"/>
      <c r="C243" s="188"/>
      <c r="D243" s="188"/>
      <c r="E243" s="188"/>
      <c r="F243" s="188"/>
      <c r="G243" s="188"/>
      <c r="H243" s="190"/>
      <c r="I243" s="190"/>
      <c r="J243" s="190"/>
      <c r="K243" s="189"/>
      <c r="L243" s="190"/>
      <c r="M243" s="190"/>
      <c r="N243" s="190"/>
      <c r="O243" s="190"/>
      <c r="P243" s="190"/>
      <c r="Q243" s="188"/>
      <c r="R243" s="190"/>
      <c r="S243" s="188"/>
      <c r="T243" s="188"/>
      <c r="U243" s="188"/>
      <c r="V243" s="191"/>
      <c r="W243" s="191"/>
      <c r="X243" s="188"/>
      <c r="Y243" s="188"/>
      <c r="Z243" s="188"/>
      <c r="AA243" s="188"/>
      <c r="AB243" s="188"/>
      <c r="AC243" s="188"/>
    </row>
    <row r="244" spans="1:29">
      <c r="A244" s="188"/>
      <c r="B244" s="189"/>
      <c r="C244" s="188"/>
      <c r="D244" s="188"/>
      <c r="E244" s="188"/>
      <c r="F244" s="188"/>
      <c r="G244" s="188"/>
      <c r="H244" s="190"/>
      <c r="I244" s="190"/>
      <c r="J244" s="190"/>
      <c r="K244" s="189"/>
      <c r="L244" s="190"/>
      <c r="M244" s="190"/>
      <c r="N244" s="190"/>
      <c r="O244" s="190"/>
      <c r="P244" s="190"/>
      <c r="Q244" s="188"/>
      <c r="R244" s="190"/>
      <c r="S244" s="188"/>
      <c r="T244" s="188"/>
      <c r="U244" s="188"/>
      <c r="V244" s="191"/>
      <c r="W244" s="191"/>
      <c r="X244" s="188"/>
      <c r="Y244" s="188"/>
      <c r="Z244" s="188"/>
      <c r="AA244" s="188"/>
      <c r="AB244" s="188"/>
      <c r="AC244" s="188"/>
    </row>
    <row r="245" spans="1:29">
      <c r="A245" s="188"/>
      <c r="B245" s="189"/>
      <c r="C245" s="188"/>
      <c r="D245" s="188"/>
      <c r="E245" s="188"/>
      <c r="F245" s="188"/>
      <c r="G245" s="188"/>
      <c r="H245" s="190"/>
      <c r="I245" s="190"/>
      <c r="J245" s="190"/>
      <c r="K245" s="189"/>
      <c r="L245" s="190"/>
      <c r="M245" s="190"/>
      <c r="N245" s="190"/>
      <c r="O245" s="190"/>
      <c r="P245" s="190"/>
      <c r="Q245" s="188"/>
      <c r="R245" s="190"/>
      <c r="S245" s="188"/>
      <c r="T245" s="188"/>
      <c r="U245" s="188"/>
      <c r="V245" s="191"/>
      <c r="W245" s="191"/>
      <c r="X245" s="188"/>
      <c r="Y245" s="188"/>
      <c r="Z245" s="188"/>
      <c r="AA245" s="188"/>
      <c r="AB245" s="188"/>
      <c r="AC245" s="188"/>
    </row>
    <row r="246" spans="1:29">
      <c r="A246" s="188"/>
      <c r="B246" s="189"/>
      <c r="C246" s="188"/>
      <c r="D246" s="188"/>
      <c r="E246" s="188"/>
      <c r="F246" s="188"/>
      <c r="G246" s="188"/>
      <c r="H246" s="190"/>
      <c r="I246" s="190"/>
      <c r="J246" s="190"/>
      <c r="K246" s="189"/>
      <c r="L246" s="190"/>
      <c r="M246" s="190"/>
      <c r="N246" s="190"/>
      <c r="O246" s="190"/>
      <c r="P246" s="190"/>
      <c r="Q246" s="188"/>
      <c r="R246" s="190"/>
      <c r="S246" s="188"/>
      <c r="T246" s="188"/>
      <c r="U246" s="188"/>
      <c r="V246" s="191"/>
      <c r="W246" s="191"/>
      <c r="X246" s="188"/>
      <c r="Y246" s="188"/>
      <c r="Z246" s="188"/>
      <c r="AA246" s="188"/>
      <c r="AB246" s="188"/>
      <c r="AC246" s="188"/>
    </row>
    <row r="247" spans="1:29">
      <c r="A247" s="188"/>
      <c r="B247" s="189"/>
      <c r="C247" s="188"/>
      <c r="D247" s="188"/>
      <c r="E247" s="188"/>
      <c r="F247" s="188"/>
      <c r="G247" s="188"/>
      <c r="H247" s="190"/>
      <c r="I247" s="190"/>
      <c r="J247" s="190"/>
      <c r="K247" s="189"/>
      <c r="L247" s="190"/>
      <c r="M247" s="190"/>
      <c r="N247" s="190"/>
      <c r="O247" s="190"/>
      <c r="P247" s="190"/>
      <c r="Q247" s="188"/>
      <c r="R247" s="190"/>
      <c r="S247" s="188"/>
      <c r="T247" s="188"/>
      <c r="U247" s="188"/>
      <c r="V247" s="191"/>
      <c r="W247" s="191"/>
      <c r="X247" s="188"/>
      <c r="Y247" s="188"/>
      <c r="Z247" s="188"/>
      <c r="AA247" s="188"/>
      <c r="AB247" s="188"/>
      <c r="AC247" s="188"/>
    </row>
    <row r="248" spans="1:29">
      <c r="A248" s="188"/>
      <c r="B248" s="189"/>
      <c r="C248" s="188"/>
      <c r="D248" s="188"/>
      <c r="E248" s="188"/>
      <c r="F248" s="188"/>
      <c r="G248" s="188"/>
      <c r="H248" s="190"/>
      <c r="I248" s="190"/>
      <c r="J248" s="190"/>
      <c r="K248" s="189"/>
      <c r="L248" s="190"/>
      <c r="M248" s="190"/>
      <c r="N248" s="190"/>
      <c r="O248" s="190"/>
      <c r="P248" s="190"/>
      <c r="Q248" s="188"/>
      <c r="R248" s="190"/>
      <c r="S248" s="188"/>
      <c r="T248" s="188"/>
      <c r="U248" s="188"/>
      <c r="V248" s="191"/>
      <c r="W248" s="191"/>
      <c r="X248" s="188"/>
      <c r="Y248" s="188"/>
      <c r="Z248" s="188"/>
      <c r="AA248" s="188"/>
      <c r="AB248" s="188"/>
      <c r="AC248" s="188"/>
    </row>
    <row r="249" spans="1:29">
      <c r="A249" s="188"/>
      <c r="B249" s="189"/>
      <c r="C249" s="188"/>
      <c r="D249" s="188"/>
      <c r="E249" s="188"/>
      <c r="F249" s="188"/>
      <c r="G249" s="188"/>
      <c r="H249" s="190"/>
      <c r="I249" s="190"/>
      <c r="J249" s="190"/>
      <c r="K249" s="189"/>
      <c r="L249" s="190"/>
      <c r="M249" s="190"/>
      <c r="N249" s="190"/>
      <c r="O249" s="190"/>
      <c r="P249" s="190"/>
      <c r="Q249" s="188"/>
      <c r="R249" s="190"/>
      <c r="S249" s="188"/>
      <c r="T249" s="188"/>
      <c r="U249" s="188"/>
      <c r="V249" s="191"/>
      <c r="W249" s="191"/>
      <c r="X249" s="188"/>
      <c r="Y249" s="188"/>
      <c r="Z249" s="188"/>
      <c r="AA249" s="188"/>
      <c r="AB249" s="188"/>
      <c r="AC249" s="188"/>
    </row>
    <row r="250" spans="1:29">
      <c r="A250" s="188"/>
      <c r="B250" s="189"/>
      <c r="C250" s="188"/>
      <c r="D250" s="188"/>
      <c r="E250" s="188"/>
      <c r="F250" s="188"/>
      <c r="G250" s="188"/>
      <c r="H250" s="190"/>
      <c r="I250" s="190"/>
      <c r="J250" s="190"/>
      <c r="K250" s="189"/>
      <c r="L250" s="190"/>
      <c r="M250" s="190"/>
      <c r="N250" s="190"/>
      <c r="O250" s="190"/>
      <c r="P250" s="190"/>
      <c r="Q250" s="188"/>
      <c r="R250" s="190"/>
      <c r="S250" s="188"/>
      <c r="T250" s="188"/>
      <c r="U250" s="188"/>
      <c r="V250" s="191"/>
      <c r="W250" s="191"/>
      <c r="X250" s="188"/>
      <c r="Y250" s="188"/>
      <c r="Z250" s="188"/>
      <c r="AA250" s="188"/>
      <c r="AB250" s="188"/>
      <c r="AC250" s="188"/>
    </row>
    <row r="251" spans="1:29">
      <c r="A251" s="188"/>
      <c r="B251" s="189"/>
      <c r="C251" s="188"/>
      <c r="D251" s="188"/>
      <c r="E251" s="188"/>
      <c r="F251" s="188"/>
      <c r="G251" s="188"/>
      <c r="H251" s="190"/>
      <c r="I251" s="190"/>
      <c r="J251" s="190"/>
      <c r="K251" s="189"/>
      <c r="L251" s="190"/>
      <c r="M251" s="190"/>
      <c r="N251" s="190"/>
      <c r="O251" s="190"/>
      <c r="P251" s="190"/>
      <c r="Q251" s="188"/>
      <c r="R251" s="190"/>
      <c r="S251" s="188"/>
      <c r="T251" s="188"/>
      <c r="U251" s="188"/>
      <c r="V251" s="191"/>
      <c r="W251" s="191"/>
      <c r="X251" s="188"/>
      <c r="Y251" s="188"/>
      <c r="Z251" s="188"/>
      <c r="AA251" s="188"/>
      <c r="AB251" s="188"/>
      <c r="AC251" s="188"/>
    </row>
    <row r="252" spans="1:29">
      <c r="A252" s="188"/>
      <c r="B252" s="189"/>
      <c r="C252" s="188"/>
      <c r="D252" s="188"/>
      <c r="E252" s="188"/>
      <c r="F252" s="188"/>
      <c r="G252" s="188"/>
      <c r="H252" s="190"/>
      <c r="I252" s="190"/>
      <c r="J252" s="190"/>
      <c r="K252" s="189"/>
      <c r="L252" s="190"/>
      <c r="M252" s="190"/>
      <c r="N252" s="190"/>
      <c r="O252" s="190"/>
      <c r="P252" s="190"/>
      <c r="Q252" s="188"/>
      <c r="R252" s="190"/>
      <c r="S252" s="188"/>
      <c r="T252" s="188"/>
      <c r="U252" s="188"/>
      <c r="V252" s="191"/>
      <c r="W252" s="191"/>
      <c r="X252" s="188"/>
      <c r="Y252" s="188"/>
      <c r="Z252" s="188"/>
      <c r="AA252" s="188"/>
      <c r="AB252" s="188"/>
      <c r="AC252" s="188"/>
    </row>
    <row r="253" spans="1:29">
      <c r="A253" s="188"/>
      <c r="B253" s="189"/>
      <c r="C253" s="188"/>
      <c r="D253" s="188"/>
      <c r="E253" s="188"/>
      <c r="F253" s="188"/>
      <c r="G253" s="188"/>
      <c r="H253" s="190"/>
      <c r="I253" s="190"/>
      <c r="J253" s="190"/>
      <c r="K253" s="189"/>
      <c r="L253" s="190"/>
      <c r="M253" s="190"/>
      <c r="N253" s="190"/>
      <c r="O253" s="190"/>
      <c r="P253" s="190"/>
      <c r="Q253" s="188"/>
      <c r="R253" s="190"/>
      <c r="S253" s="188"/>
      <c r="T253" s="188"/>
      <c r="U253" s="188"/>
      <c r="V253" s="191"/>
      <c r="W253" s="191"/>
      <c r="X253" s="188"/>
      <c r="Y253" s="188"/>
      <c r="Z253" s="188"/>
      <c r="AA253" s="188"/>
      <c r="AB253" s="188"/>
      <c r="AC253" s="188"/>
    </row>
    <row r="254" spans="1:29">
      <c r="A254" s="188"/>
      <c r="B254" s="189"/>
      <c r="C254" s="188"/>
      <c r="D254" s="188"/>
      <c r="E254" s="188"/>
      <c r="F254" s="188"/>
      <c r="G254" s="188"/>
      <c r="H254" s="190"/>
      <c r="I254" s="190"/>
      <c r="J254" s="190"/>
      <c r="K254" s="189"/>
      <c r="L254" s="190"/>
      <c r="M254" s="190"/>
      <c r="N254" s="190"/>
      <c r="O254" s="190"/>
      <c r="P254" s="190"/>
      <c r="Q254" s="188"/>
      <c r="R254" s="190"/>
      <c r="S254" s="188"/>
      <c r="T254" s="188"/>
      <c r="U254" s="188"/>
      <c r="V254" s="191"/>
      <c r="W254" s="191"/>
      <c r="X254" s="188"/>
      <c r="Y254" s="188"/>
      <c r="Z254" s="188"/>
      <c r="AA254" s="188"/>
      <c r="AB254" s="188"/>
      <c r="AC254" s="188"/>
    </row>
    <row r="255" spans="1:29">
      <c r="A255" s="188"/>
      <c r="B255" s="189"/>
      <c r="C255" s="188"/>
      <c r="D255" s="188"/>
      <c r="E255" s="188"/>
      <c r="F255" s="188"/>
      <c r="G255" s="188"/>
      <c r="H255" s="190"/>
      <c r="I255" s="190"/>
      <c r="J255" s="190"/>
      <c r="K255" s="189"/>
      <c r="L255" s="190"/>
      <c r="M255" s="190"/>
      <c r="N255" s="190"/>
      <c r="O255" s="190"/>
      <c r="P255" s="190"/>
      <c r="Q255" s="188"/>
      <c r="R255" s="190"/>
      <c r="S255" s="188"/>
      <c r="T255" s="188"/>
      <c r="U255" s="188"/>
      <c r="V255" s="191"/>
      <c r="W255" s="191"/>
      <c r="X255" s="188"/>
      <c r="Y255" s="188"/>
      <c r="Z255" s="188"/>
      <c r="AA255" s="188"/>
      <c r="AB255" s="188"/>
      <c r="AC255" s="188"/>
    </row>
    <row r="256" spans="1:29">
      <c r="A256" s="188"/>
      <c r="B256" s="189"/>
      <c r="C256" s="188"/>
      <c r="D256" s="188"/>
      <c r="E256" s="188"/>
      <c r="F256" s="188"/>
      <c r="G256" s="188"/>
      <c r="H256" s="190"/>
      <c r="I256" s="190"/>
      <c r="J256" s="190"/>
      <c r="K256" s="189"/>
      <c r="L256" s="190"/>
      <c r="M256" s="190"/>
      <c r="N256" s="190"/>
      <c r="O256" s="190"/>
      <c r="P256" s="190"/>
      <c r="Q256" s="188"/>
      <c r="R256" s="190"/>
      <c r="S256" s="188"/>
      <c r="T256" s="188"/>
      <c r="U256" s="188"/>
      <c r="V256" s="191"/>
      <c r="W256" s="191"/>
      <c r="X256" s="188"/>
      <c r="Y256" s="188"/>
      <c r="Z256" s="188"/>
      <c r="AA256" s="188"/>
      <c r="AB256" s="188"/>
      <c r="AC256" s="188"/>
    </row>
    <row r="257" spans="1:29">
      <c r="A257" s="188"/>
      <c r="B257" s="189"/>
      <c r="C257" s="188"/>
      <c r="D257" s="188"/>
      <c r="E257" s="188"/>
      <c r="F257" s="188"/>
      <c r="G257" s="188"/>
      <c r="H257" s="190"/>
      <c r="I257" s="190"/>
      <c r="J257" s="190"/>
      <c r="K257" s="189"/>
      <c r="L257" s="190"/>
      <c r="M257" s="190"/>
      <c r="N257" s="190"/>
      <c r="O257" s="190"/>
      <c r="P257" s="190"/>
      <c r="Q257" s="188"/>
      <c r="R257" s="190"/>
      <c r="S257" s="188"/>
      <c r="T257" s="188"/>
      <c r="U257" s="188"/>
      <c r="V257" s="191"/>
      <c r="W257" s="191"/>
      <c r="X257" s="188"/>
      <c r="Y257" s="188"/>
      <c r="Z257" s="188"/>
      <c r="AA257" s="188"/>
      <c r="AB257" s="188"/>
      <c r="AC257" s="188"/>
    </row>
    <row r="258" spans="1:29">
      <c r="A258" s="188"/>
      <c r="B258" s="189"/>
      <c r="C258" s="188"/>
      <c r="D258" s="188"/>
      <c r="E258" s="188"/>
      <c r="F258" s="188"/>
      <c r="G258" s="188"/>
      <c r="H258" s="190"/>
      <c r="I258" s="190"/>
      <c r="J258" s="190"/>
      <c r="K258" s="189"/>
      <c r="L258" s="190"/>
      <c r="M258" s="190"/>
      <c r="N258" s="190"/>
      <c r="O258" s="190"/>
      <c r="P258" s="190"/>
      <c r="Q258" s="188"/>
      <c r="R258" s="190"/>
      <c r="S258" s="188"/>
      <c r="T258" s="188"/>
      <c r="U258" s="188"/>
      <c r="V258" s="191"/>
      <c r="W258" s="191"/>
      <c r="X258" s="188"/>
      <c r="Y258" s="188"/>
      <c r="Z258" s="188"/>
      <c r="AA258" s="188"/>
      <c r="AB258" s="188"/>
      <c r="AC258" s="188"/>
    </row>
    <row r="259" spans="1:29">
      <c r="A259" s="188"/>
      <c r="B259" s="189"/>
      <c r="C259" s="188"/>
      <c r="D259" s="188"/>
      <c r="E259" s="188"/>
      <c r="F259" s="188"/>
      <c r="G259" s="188"/>
      <c r="H259" s="190"/>
      <c r="I259" s="190"/>
      <c r="J259" s="190"/>
      <c r="K259" s="189"/>
      <c r="L259" s="190"/>
      <c r="M259" s="190"/>
      <c r="N259" s="190"/>
      <c r="O259" s="190"/>
      <c r="P259" s="190"/>
      <c r="Q259" s="188"/>
      <c r="R259" s="190"/>
      <c r="S259" s="188"/>
      <c r="T259" s="188"/>
      <c r="U259" s="188"/>
      <c r="V259" s="191"/>
      <c r="W259" s="191"/>
      <c r="X259" s="188"/>
      <c r="Y259" s="188"/>
      <c r="Z259" s="188"/>
      <c r="AA259" s="188"/>
      <c r="AB259" s="188"/>
      <c r="AC259" s="188"/>
    </row>
    <row r="260" spans="1:29">
      <c r="A260" s="188"/>
      <c r="B260" s="189"/>
      <c r="C260" s="188"/>
      <c r="D260" s="188"/>
      <c r="E260" s="188"/>
      <c r="F260" s="188"/>
      <c r="G260" s="188"/>
      <c r="H260" s="190"/>
      <c r="I260" s="190"/>
      <c r="J260" s="190"/>
      <c r="K260" s="189"/>
      <c r="L260" s="190"/>
      <c r="M260" s="190"/>
      <c r="N260" s="190"/>
      <c r="O260" s="190"/>
      <c r="P260" s="190"/>
      <c r="Q260" s="188"/>
      <c r="R260" s="190"/>
      <c r="S260" s="188"/>
      <c r="T260" s="188"/>
      <c r="U260" s="188"/>
      <c r="V260" s="191"/>
      <c r="W260" s="191"/>
      <c r="X260" s="188"/>
      <c r="Y260" s="188"/>
      <c r="Z260" s="188"/>
      <c r="AA260" s="188"/>
      <c r="AB260" s="188"/>
      <c r="AC260" s="188"/>
    </row>
    <row r="261" spans="1:29">
      <c r="A261" s="188"/>
      <c r="B261" s="189"/>
      <c r="C261" s="188"/>
      <c r="D261" s="188"/>
      <c r="E261" s="188"/>
      <c r="F261" s="188"/>
      <c r="G261" s="188"/>
      <c r="H261" s="190"/>
      <c r="I261" s="190"/>
      <c r="J261" s="190"/>
      <c r="K261" s="189"/>
      <c r="L261" s="190"/>
      <c r="M261" s="190"/>
      <c r="N261" s="190"/>
      <c r="O261" s="190"/>
      <c r="P261" s="190"/>
      <c r="Q261" s="188"/>
      <c r="R261" s="190"/>
      <c r="S261" s="188"/>
      <c r="T261" s="188"/>
      <c r="U261" s="188"/>
      <c r="V261" s="191"/>
      <c r="W261" s="191"/>
      <c r="X261" s="188"/>
      <c r="Y261" s="188"/>
      <c r="Z261" s="188"/>
      <c r="AA261" s="188"/>
      <c r="AB261" s="188"/>
      <c r="AC261" s="188"/>
    </row>
    <row r="262" spans="1:29">
      <c r="A262" s="188"/>
      <c r="B262" s="189"/>
      <c r="C262" s="188"/>
      <c r="D262" s="188"/>
      <c r="E262" s="188"/>
      <c r="F262" s="188"/>
      <c r="G262" s="188"/>
      <c r="H262" s="190"/>
      <c r="I262" s="190"/>
      <c r="J262" s="190"/>
      <c r="K262" s="189"/>
      <c r="L262" s="190"/>
      <c r="M262" s="190"/>
      <c r="N262" s="190"/>
      <c r="O262" s="190"/>
      <c r="P262" s="190"/>
      <c r="Q262" s="188"/>
      <c r="R262" s="190"/>
      <c r="S262" s="188"/>
      <c r="T262" s="188"/>
      <c r="U262" s="188"/>
      <c r="V262" s="191"/>
      <c r="W262" s="191"/>
      <c r="X262" s="188"/>
      <c r="Y262" s="188"/>
      <c r="Z262" s="188"/>
      <c r="AA262" s="188"/>
      <c r="AB262" s="188"/>
      <c r="AC262" s="188"/>
    </row>
    <row r="263" spans="1:29">
      <c r="A263" s="188"/>
      <c r="B263" s="189"/>
      <c r="C263" s="188"/>
      <c r="D263" s="188"/>
      <c r="E263" s="188"/>
      <c r="F263" s="188"/>
      <c r="G263" s="188"/>
      <c r="H263" s="190"/>
      <c r="I263" s="190"/>
      <c r="J263" s="190"/>
      <c r="K263" s="189"/>
      <c r="L263" s="190"/>
      <c r="M263" s="190"/>
      <c r="N263" s="190"/>
      <c r="O263" s="190"/>
      <c r="P263" s="190"/>
      <c r="Q263" s="188"/>
      <c r="R263" s="190"/>
      <c r="S263" s="188"/>
      <c r="T263" s="188"/>
      <c r="U263" s="188"/>
      <c r="V263" s="191"/>
      <c r="W263" s="191"/>
      <c r="X263" s="188"/>
      <c r="Y263" s="188"/>
      <c r="Z263" s="188"/>
      <c r="AA263" s="188"/>
      <c r="AB263" s="188"/>
      <c r="AC263" s="188"/>
    </row>
    <row r="264" spans="1:29">
      <c r="A264" s="188"/>
      <c r="B264" s="189"/>
      <c r="C264" s="188"/>
      <c r="D264" s="188"/>
      <c r="E264" s="188"/>
      <c r="F264" s="188"/>
      <c r="G264" s="188"/>
      <c r="H264" s="190"/>
      <c r="I264" s="190"/>
      <c r="J264" s="190"/>
      <c r="K264" s="189"/>
      <c r="L264" s="190"/>
      <c r="M264" s="190"/>
      <c r="N264" s="190"/>
      <c r="O264" s="190"/>
      <c r="P264" s="190"/>
      <c r="Q264" s="188"/>
      <c r="R264" s="190"/>
      <c r="S264" s="188"/>
      <c r="T264" s="188"/>
      <c r="U264" s="188"/>
      <c r="V264" s="191"/>
      <c r="W264" s="191"/>
      <c r="X264" s="188"/>
      <c r="Y264" s="188"/>
      <c r="Z264" s="188"/>
      <c r="AA264" s="188"/>
      <c r="AB264" s="188"/>
      <c r="AC264" s="188"/>
    </row>
    <row r="265" spans="1:29">
      <c r="A265" s="188"/>
      <c r="B265" s="189"/>
      <c r="C265" s="188"/>
      <c r="D265" s="188"/>
      <c r="E265" s="188"/>
      <c r="F265" s="188"/>
      <c r="G265" s="188"/>
      <c r="H265" s="190"/>
      <c r="I265" s="190"/>
      <c r="J265" s="190"/>
      <c r="K265" s="189"/>
      <c r="L265" s="190"/>
      <c r="M265" s="190"/>
      <c r="N265" s="190"/>
      <c r="O265" s="190"/>
      <c r="P265" s="190"/>
      <c r="Q265" s="188"/>
      <c r="R265" s="190"/>
      <c r="S265" s="188"/>
      <c r="T265" s="188"/>
      <c r="U265" s="188"/>
      <c r="V265" s="191"/>
      <c r="W265" s="191"/>
      <c r="X265" s="188"/>
      <c r="Y265" s="188"/>
      <c r="Z265" s="188"/>
      <c r="AA265" s="188"/>
      <c r="AB265" s="188"/>
      <c r="AC265" s="188"/>
    </row>
    <row r="266" spans="1:29">
      <c r="A266" s="188"/>
      <c r="B266" s="189"/>
      <c r="C266" s="188"/>
      <c r="D266" s="188"/>
      <c r="E266" s="188"/>
      <c r="F266" s="188"/>
      <c r="G266" s="188"/>
      <c r="H266" s="190"/>
      <c r="I266" s="190"/>
      <c r="J266" s="190"/>
      <c r="K266" s="189"/>
      <c r="L266" s="190"/>
      <c r="M266" s="190"/>
      <c r="N266" s="190"/>
      <c r="O266" s="190"/>
      <c r="P266" s="190"/>
      <c r="Q266" s="188"/>
      <c r="R266" s="190"/>
      <c r="S266" s="188"/>
      <c r="T266" s="188"/>
      <c r="U266" s="188"/>
      <c r="V266" s="191"/>
      <c r="W266" s="191"/>
      <c r="X266" s="188"/>
      <c r="Y266" s="188"/>
      <c r="Z266" s="188"/>
      <c r="AA266" s="188"/>
      <c r="AB266" s="188"/>
      <c r="AC266" s="188"/>
    </row>
    <row r="267" spans="1:29">
      <c r="A267" s="188"/>
      <c r="B267" s="189"/>
      <c r="C267" s="188"/>
      <c r="D267" s="188"/>
      <c r="E267" s="188"/>
      <c r="F267" s="188"/>
      <c r="G267" s="188"/>
      <c r="H267" s="190"/>
      <c r="I267" s="190"/>
      <c r="J267" s="190"/>
      <c r="K267" s="189"/>
      <c r="L267" s="190"/>
      <c r="M267" s="190"/>
      <c r="N267" s="190"/>
      <c r="O267" s="190"/>
      <c r="P267" s="190"/>
      <c r="Q267" s="188"/>
      <c r="R267" s="190"/>
      <c r="S267" s="188"/>
      <c r="T267" s="188"/>
      <c r="U267" s="188"/>
      <c r="V267" s="191"/>
      <c r="W267" s="191"/>
      <c r="X267" s="188"/>
      <c r="Y267" s="188"/>
      <c r="Z267" s="188"/>
      <c r="AA267" s="188"/>
      <c r="AB267" s="188"/>
      <c r="AC267" s="188"/>
    </row>
    <row r="268" spans="1:29">
      <c r="A268" s="188"/>
      <c r="B268" s="189"/>
      <c r="C268" s="188"/>
      <c r="D268" s="188"/>
      <c r="E268" s="188"/>
      <c r="F268" s="188"/>
      <c r="G268" s="188"/>
      <c r="H268" s="190"/>
      <c r="I268" s="190"/>
      <c r="J268" s="190"/>
      <c r="K268" s="189"/>
      <c r="L268" s="190"/>
      <c r="M268" s="190"/>
      <c r="N268" s="190"/>
      <c r="O268" s="190"/>
      <c r="P268" s="190"/>
      <c r="Q268" s="188"/>
      <c r="R268" s="190"/>
      <c r="S268" s="188"/>
      <c r="T268" s="188"/>
      <c r="U268" s="188"/>
      <c r="V268" s="191"/>
      <c r="W268" s="191"/>
      <c r="X268" s="188"/>
      <c r="Y268" s="188"/>
      <c r="Z268" s="188"/>
      <c r="AA268" s="188"/>
      <c r="AB268" s="188"/>
      <c r="AC268" s="188"/>
    </row>
    <row r="269" spans="1:29">
      <c r="A269" s="188"/>
      <c r="B269" s="189"/>
      <c r="C269" s="188"/>
      <c r="D269" s="188"/>
      <c r="E269" s="188"/>
      <c r="F269" s="188"/>
      <c r="G269" s="188"/>
      <c r="H269" s="190"/>
      <c r="I269" s="190"/>
      <c r="J269" s="190"/>
      <c r="K269" s="189"/>
      <c r="L269" s="190"/>
      <c r="M269" s="190"/>
      <c r="N269" s="190"/>
      <c r="O269" s="190"/>
      <c r="P269" s="190"/>
      <c r="Q269" s="188"/>
      <c r="R269" s="190"/>
      <c r="S269" s="188"/>
      <c r="T269" s="188"/>
      <c r="U269" s="188"/>
      <c r="V269" s="191"/>
      <c r="W269" s="191"/>
      <c r="X269" s="188"/>
      <c r="Y269" s="188"/>
      <c r="Z269" s="188"/>
      <c r="AA269" s="188"/>
      <c r="AB269" s="188"/>
      <c r="AC269" s="188"/>
    </row>
    <row r="270" spans="1:29">
      <c r="A270" s="188"/>
      <c r="B270" s="189"/>
      <c r="C270" s="188"/>
      <c r="D270" s="188"/>
      <c r="E270" s="188"/>
      <c r="F270" s="188"/>
      <c r="G270" s="188"/>
      <c r="H270" s="190"/>
      <c r="I270" s="190"/>
      <c r="J270" s="190"/>
      <c r="K270" s="189"/>
      <c r="L270" s="190"/>
      <c r="M270" s="190"/>
      <c r="N270" s="190"/>
      <c r="O270" s="190"/>
      <c r="P270" s="190"/>
      <c r="Q270" s="188"/>
      <c r="R270" s="190"/>
      <c r="S270" s="188"/>
      <c r="T270" s="188"/>
      <c r="U270" s="188"/>
      <c r="V270" s="191"/>
      <c r="W270" s="191"/>
      <c r="X270" s="188"/>
      <c r="Y270" s="188"/>
      <c r="Z270" s="188"/>
      <c r="AA270" s="188"/>
      <c r="AB270" s="188"/>
      <c r="AC270" s="188"/>
    </row>
    <row r="271" spans="1:29">
      <c r="A271" s="188"/>
      <c r="B271" s="189"/>
      <c r="C271" s="188"/>
      <c r="D271" s="188"/>
      <c r="E271" s="188"/>
      <c r="F271" s="188"/>
      <c r="G271" s="188"/>
      <c r="H271" s="190"/>
      <c r="I271" s="190"/>
      <c r="J271" s="190"/>
      <c r="K271" s="189"/>
      <c r="L271" s="190"/>
      <c r="M271" s="190"/>
      <c r="N271" s="190"/>
      <c r="O271" s="190"/>
      <c r="P271" s="190"/>
      <c r="Q271" s="188"/>
      <c r="R271" s="190"/>
      <c r="S271" s="188"/>
      <c r="T271" s="188"/>
      <c r="U271" s="188"/>
      <c r="V271" s="191"/>
      <c r="W271" s="191"/>
      <c r="X271" s="188"/>
      <c r="Y271" s="188"/>
      <c r="Z271" s="188"/>
      <c r="AA271" s="188"/>
      <c r="AB271" s="188"/>
      <c r="AC271" s="188"/>
    </row>
    <row r="272" spans="1:29">
      <c r="A272" s="188"/>
      <c r="B272" s="189"/>
      <c r="C272" s="188"/>
      <c r="D272" s="188"/>
      <c r="E272" s="188"/>
      <c r="F272" s="188"/>
      <c r="G272" s="188"/>
      <c r="H272" s="190"/>
      <c r="I272" s="190"/>
      <c r="J272" s="190"/>
      <c r="K272" s="189"/>
      <c r="L272" s="190"/>
      <c r="M272" s="190"/>
      <c r="N272" s="190"/>
      <c r="O272" s="190"/>
      <c r="P272" s="190"/>
      <c r="Q272" s="188"/>
      <c r="R272" s="190"/>
      <c r="S272" s="188"/>
      <c r="T272" s="188"/>
      <c r="U272" s="188"/>
      <c r="V272" s="191"/>
      <c r="W272" s="191"/>
      <c r="X272" s="188"/>
      <c r="Y272" s="188"/>
      <c r="Z272" s="188"/>
      <c r="AA272" s="188"/>
      <c r="AB272" s="188"/>
      <c r="AC272" s="188"/>
    </row>
    <row r="273" spans="1:29">
      <c r="A273" s="188"/>
      <c r="B273" s="189"/>
      <c r="C273" s="188"/>
      <c r="D273" s="188"/>
      <c r="E273" s="188"/>
      <c r="F273" s="188"/>
      <c r="G273" s="188"/>
      <c r="H273" s="190"/>
      <c r="I273" s="190"/>
      <c r="J273" s="190"/>
      <c r="K273" s="189"/>
      <c r="L273" s="190"/>
      <c r="M273" s="190"/>
      <c r="N273" s="190"/>
      <c r="O273" s="190"/>
      <c r="P273" s="190"/>
      <c r="Q273" s="188"/>
      <c r="R273" s="190"/>
      <c r="S273" s="188"/>
      <c r="T273" s="188"/>
      <c r="U273" s="188"/>
      <c r="V273" s="191"/>
      <c r="W273" s="191"/>
      <c r="X273" s="188"/>
      <c r="Y273" s="188"/>
      <c r="Z273" s="188"/>
      <c r="AA273" s="188"/>
      <c r="AB273" s="188"/>
      <c r="AC273" s="188"/>
    </row>
    <row r="274" spans="1:29">
      <c r="A274" s="188"/>
      <c r="B274" s="189"/>
      <c r="C274" s="188"/>
      <c r="D274" s="188"/>
      <c r="E274" s="188"/>
      <c r="F274" s="188"/>
      <c r="G274" s="188"/>
      <c r="H274" s="190"/>
      <c r="I274" s="190"/>
      <c r="J274" s="190"/>
      <c r="K274" s="189"/>
      <c r="L274" s="190"/>
      <c r="M274" s="190"/>
      <c r="N274" s="190"/>
      <c r="O274" s="190"/>
      <c r="P274" s="190"/>
      <c r="Q274" s="188"/>
      <c r="R274" s="190"/>
      <c r="S274" s="188"/>
      <c r="T274" s="188"/>
      <c r="U274" s="188"/>
      <c r="V274" s="191"/>
      <c r="W274" s="191"/>
      <c r="X274" s="188"/>
      <c r="Y274" s="188"/>
      <c r="Z274" s="188"/>
      <c r="AA274" s="188"/>
      <c r="AB274" s="188"/>
      <c r="AC274" s="188"/>
    </row>
    <row r="275" spans="1:29">
      <c r="A275" s="188"/>
      <c r="B275" s="189"/>
      <c r="C275" s="188"/>
      <c r="D275" s="188"/>
      <c r="E275" s="188"/>
      <c r="F275" s="188"/>
      <c r="G275" s="188"/>
      <c r="H275" s="190"/>
      <c r="I275" s="190"/>
      <c r="J275" s="190"/>
      <c r="K275" s="189"/>
      <c r="L275" s="190"/>
      <c r="M275" s="190"/>
      <c r="N275" s="190"/>
      <c r="O275" s="190"/>
      <c r="P275" s="190"/>
      <c r="Q275" s="188"/>
      <c r="R275" s="190"/>
      <c r="S275" s="188"/>
      <c r="T275" s="188"/>
      <c r="U275" s="188"/>
      <c r="V275" s="191"/>
      <c r="W275" s="191"/>
      <c r="X275" s="188"/>
      <c r="Y275" s="188"/>
      <c r="Z275" s="188"/>
      <c r="AA275" s="188"/>
      <c r="AB275" s="188"/>
      <c r="AC275" s="188"/>
    </row>
    <row r="276" spans="1:29">
      <c r="A276" s="188"/>
      <c r="B276" s="189"/>
      <c r="C276" s="188"/>
      <c r="D276" s="188"/>
      <c r="E276" s="188"/>
      <c r="F276" s="188"/>
      <c r="G276" s="188"/>
      <c r="H276" s="190"/>
      <c r="I276" s="190"/>
      <c r="J276" s="190"/>
      <c r="K276" s="189"/>
      <c r="L276" s="190"/>
      <c r="M276" s="190"/>
      <c r="N276" s="190"/>
      <c r="O276" s="190"/>
      <c r="P276" s="190"/>
      <c r="Q276" s="188"/>
      <c r="R276" s="190"/>
      <c r="S276" s="188"/>
      <c r="T276" s="188"/>
      <c r="U276" s="188"/>
      <c r="V276" s="191"/>
      <c r="W276" s="191"/>
      <c r="X276" s="188"/>
      <c r="Y276" s="188"/>
      <c r="Z276" s="188"/>
      <c r="AA276" s="188"/>
      <c r="AB276" s="188"/>
      <c r="AC276" s="188"/>
    </row>
    <row r="277" spans="1:29">
      <c r="A277" s="188"/>
      <c r="B277" s="189"/>
      <c r="C277" s="188"/>
      <c r="D277" s="188"/>
      <c r="E277" s="188"/>
      <c r="F277" s="188"/>
      <c r="G277" s="188"/>
      <c r="H277" s="190"/>
      <c r="I277" s="190"/>
      <c r="J277" s="190"/>
      <c r="K277" s="189"/>
      <c r="L277" s="190"/>
      <c r="M277" s="190"/>
      <c r="N277" s="190"/>
      <c r="O277" s="190"/>
      <c r="P277" s="190"/>
      <c r="Q277" s="188"/>
      <c r="R277" s="190"/>
      <c r="S277" s="188"/>
      <c r="T277" s="188"/>
      <c r="U277" s="188"/>
      <c r="V277" s="191"/>
      <c r="W277" s="191"/>
      <c r="X277" s="188"/>
      <c r="Y277" s="188"/>
      <c r="Z277" s="188"/>
      <c r="AA277" s="188"/>
      <c r="AB277" s="188"/>
      <c r="AC277" s="188"/>
    </row>
    <row r="278" spans="1:29">
      <c r="A278" s="188"/>
      <c r="B278" s="189"/>
      <c r="C278" s="188"/>
      <c r="D278" s="188"/>
      <c r="E278" s="188"/>
      <c r="F278" s="188"/>
      <c r="G278" s="188"/>
      <c r="H278" s="190"/>
      <c r="I278" s="190"/>
      <c r="J278" s="190"/>
      <c r="K278" s="189"/>
      <c r="L278" s="190"/>
      <c r="M278" s="190"/>
      <c r="N278" s="190"/>
      <c r="O278" s="190"/>
      <c r="P278" s="190"/>
      <c r="Q278" s="188"/>
      <c r="R278" s="190"/>
      <c r="S278" s="188"/>
      <c r="T278" s="188"/>
      <c r="U278" s="188"/>
      <c r="V278" s="191"/>
      <c r="W278" s="191"/>
      <c r="X278" s="188"/>
      <c r="Y278" s="188"/>
      <c r="Z278" s="188"/>
      <c r="AA278" s="188"/>
      <c r="AB278" s="188"/>
      <c r="AC278" s="188"/>
    </row>
    <row r="279" spans="1:29">
      <c r="A279" s="188"/>
      <c r="B279" s="189"/>
      <c r="C279" s="188"/>
      <c r="D279" s="188"/>
      <c r="E279" s="188"/>
      <c r="F279" s="188"/>
      <c r="G279" s="188"/>
      <c r="H279" s="190"/>
      <c r="I279" s="190"/>
      <c r="J279" s="190"/>
      <c r="K279" s="189"/>
      <c r="L279" s="190"/>
      <c r="M279" s="190"/>
      <c r="N279" s="190"/>
      <c r="O279" s="190"/>
      <c r="P279" s="190"/>
      <c r="Q279" s="188"/>
      <c r="R279" s="190"/>
      <c r="S279" s="188"/>
      <c r="T279" s="188"/>
      <c r="U279" s="188"/>
      <c r="V279" s="191"/>
      <c r="W279" s="191"/>
      <c r="X279" s="188"/>
      <c r="Y279" s="188"/>
      <c r="Z279" s="188"/>
      <c r="AA279" s="188"/>
      <c r="AB279" s="188"/>
      <c r="AC279" s="188"/>
    </row>
    <row r="280" spans="1:29">
      <c r="A280" s="188"/>
      <c r="B280" s="189"/>
      <c r="C280" s="188"/>
      <c r="D280" s="188"/>
      <c r="E280" s="188"/>
      <c r="F280" s="188"/>
      <c r="G280" s="188"/>
      <c r="H280" s="190"/>
      <c r="I280" s="190"/>
      <c r="J280" s="190"/>
      <c r="K280" s="189"/>
      <c r="L280" s="190"/>
      <c r="M280" s="190"/>
      <c r="N280" s="190"/>
      <c r="O280" s="190"/>
      <c r="P280" s="190"/>
      <c r="Q280" s="188"/>
      <c r="R280" s="190"/>
      <c r="S280" s="188"/>
      <c r="T280" s="188"/>
      <c r="U280" s="188"/>
      <c r="V280" s="191"/>
      <c r="W280" s="191"/>
      <c r="X280" s="188"/>
      <c r="Y280" s="188"/>
      <c r="Z280" s="188"/>
      <c r="AA280" s="188"/>
      <c r="AB280" s="188"/>
      <c r="AC280" s="188"/>
    </row>
    <row r="281" spans="1:29">
      <c r="A281" s="188"/>
      <c r="B281" s="189"/>
      <c r="C281" s="188"/>
      <c r="D281" s="188"/>
      <c r="E281" s="188"/>
      <c r="F281" s="188"/>
      <c r="G281" s="188"/>
      <c r="H281" s="190"/>
      <c r="I281" s="190"/>
      <c r="J281" s="190"/>
      <c r="K281" s="189"/>
      <c r="L281" s="190"/>
      <c r="M281" s="190"/>
      <c r="N281" s="190"/>
      <c r="O281" s="190"/>
      <c r="P281" s="190"/>
      <c r="Q281" s="188"/>
      <c r="R281" s="190"/>
      <c r="S281" s="188"/>
      <c r="T281" s="188"/>
      <c r="U281" s="188"/>
      <c r="V281" s="191"/>
      <c r="W281" s="191"/>
      <c r="X281" s="188"/>
      <c r="Y281" s="188"/>
      <c r="Z281" s="188"/>
      <c r="AA281" s="188"/>
      <c r="AB281" s="188"/>
      <c r="AC281" s="188"/>
    </row>
    <row r="282" spans="1:29">
      <c r="A282" s="188"/>
      <c r="B282" s="189"/>
      <c r="C282" s="188"/>
      <c r="D282" s="188"/>
      <c r="E282" s="188"/>
      <c r="F282" s="188"/>
      <c r="G282" s="188"/>
      <c r="H282" s="190"/>
      <c r="I282" s="190"/>
      <c r="J282" s="190"/>
      <c r="K282" s="189"/>
      <c r="L282" s="190"/>
      <c r="M282" s="190"/>
      <c r="N282" s="190"/>
      <c r="O282" s="190"/>
      <c r="P282" s="190"/>
      <c r="Q282" s="188"/>
      <c r="R282" s="190"/>
      <c r="S282" s="188"/>
      <c r="T282" s="188"/>
      <c r="U282" s="188"/>
      <c r="V282" s="191"/>
      <c r="W282" s="191"/>
      <c r="X282" s="188"/>
      <c r="Y282" s="188"/>
      <c r="Z282" s="188"/>
      <c r="AA282" s="188"/>
      <c r="AB282" s="188"/>
      <c r="AC282" s="188"/>
    </row>
    <row r="283" spans="1:29">
      <c r="A283" s="188"/>
      <c r="B283" s="189"/>
      <c r="C283" s="188"/>
      <c r="D283" s="188"/>
      <c r="E283" s="188"/>
      <c r="F283" s="188"/>
      <c r="G283" s="188"/>
      <c r="H283" s="190"/>
      <c r="I283" s="190"/>
      <c r="J283" s="190"/>
      <c r="K283" s="189"/>
      <c r="L283" s="190"/>
      <c r="M283" s="190"/>
      <c r="N283" s="190"/>
      <c r="O283" s="190"/>
      <c r="P283" s="190"/>
      <c r="Q283" s="188"/>
      <c r="R283" s="190"/>
      <c r="S283" s="188"/>
      <c r="T283" s="188"/>
      <c r="U283" s="188"/>
      <c r="V283" s="191"/>
      <c r="W283" s="191"/>
      <c r="X283" s="188"/>
      <c r="Y283" s="188"/>
      <c r="Z283" s="188"/>
      <c r="AA283" s="188"/>
      <c r="AB283" s="188"/>
      <c r="AC283" s="188"/>
    </row>
    <row r="284" spans="1:29">
      <c r="A284" s="188"/>
      <c r="B284" s="189"/>
      <c r="C284" s="188"/>
      <c r="D284" s="188"/>
      <c r="E284" s="188"/>
      <c r="F284" s="188"/>
      <c r="G284" s="188"/>
      <c r="H284" s="190"/>
      <c r="I284" s="190"/>
      <c r="J284" s="190"/>
      <c r="K284" s="189"/>
      <c r="L284" s="190"/>
      <c r="M284" s="190"/>
      <c r="N284" s="190"/>
      <c r="O284" s="190"/>
      <c r="P284" s="190"/>
      <c r="Q284" s="188"/>
      <c r="R284" s="190"/>
      <c r="S284" s="188"/>
      <c r="T284" s="188"/>
      <c r="U284" s="188"/>
      <c r="V284" s="191"/>
      <c r="W284" s="191"/>
      <c r="X284" s="188"/>
      <c r="Y284" s="188"/>
      <c r="Z284" s="188"/>
      <c r="AA284" s="188"/>
      <c r="AB284" s="188"/>
      <c r="AC284" s="188"/>
    </row>
    <row r="285" spans="1:29">
      <c r="A285" s="188"/>
      <c r="B285" s="189"/>
      <c r="C285" s="188"/>
      <c r="D285" s="188"/>
      <c r="E285" s="188"/>
      <c r="F285" s="188"/>
      <c r="G285" s="188"/>
      <c r="H285" s="190"/>
      <c r="I285" s="190"/>
      <c r="J285" s="190"/>
      <c r="K285" s="189"/>
      <c r="L285" s="190"/>
      <c r="M285" s="190"/>
      <c r="N285" s="190"/>
      <c r="O285" s="190"/>
      <c r="P285" s="190"/>
      <c r="Q285" s="188"/>
      <c r="R285" s="190"/>
      <c r="S285" s="188"/>
      <c r="T285" s="188"/>
      <c r="U285" s="188"/>
      <c r="V285" s="191"/>
      <c r="W285" s="191"/>
      <c r="X285" s="188"/>
      <c r="Y285" s="188"/>
      <c r="Z285" s="188"/>
      <c r="AA285" s="188"/>
      <c r="AB285" s="188"/>
      <c r="AC285" s="188"/>
    </row>
    <row r="286" spans="1:29">
      <c r="A286" s="188"/>
      <c r="B286" s="189"/>
      <c r="C286" s="188"/>
      <c r="D286" s="188"/>
      <c r="E286" s="188"/>
      <c r="F286" s="188"/>
      <c r="G286" s="188"/>
      <c r="H286" s="190"/>
      <c r="I286" s="190"/>
      <c r="J286" s="190"/>
      <c r="K286" s="189"/>
      <c r="L286" s="190"/>
      <c r="M286" s="190"/>
      <c r="N286" s="190"/>
      <c r="O286" s="190"/>
      <c r="P286" s="190"/>
      <c r="Q286" s="188"/>
      <c r="R286" s="190"/>
      <c r="S286" s="188"/>
      <c r="T286" s="188"/>
      <c r="U286" s="188"/>
      <c r="V286" s="191"/>
      <c r="W286" s="191"/>
      <c r="X286" s="188"/>
      <c r="Y286" s="188"/>
      <c r="Z286" s="188"/>
      <c r="AA286" s="188"/>
      <c r="AB286" s="188"/>
      <c r="AC286" s="188"/>
    </row>
    <row r="287" spans="1:29">
      <c r="A287" s="188"/>
      <c r="B287" s="189"/>
      <c r="C287" s="188"/>
      <c r="D287" s="188"/>
      <c r="E287" s="188"/>
      <c r="F287" s="188"/>
      <c r="G287" s="188"/>
      <c r="H287" s="190"/>
      <c r="I287" s="190"/>
      <c r="J287" s="190"/>
      <c r="K287" s="189"/>
      <c r="L287" s="190"/>
      <c r="M287" s="190"/>
      <c r="N287" s="190"/>
      <c r="O287" s="190"/>
      <c r="P287" s="190"/>
      <c r="Q287" s="188"/>
      <c r="R287" s="190"/>
      <c r="S287" s="188"/>
      <c r="T287" s="188"/>
      <c r="U287" s="188"/>
      <c r="V287" s="191"/>
      <c r="W287" s="191"/>
      <c r="X287" s="188"/>
      <c r="Y287" s="188"/>
      <c r="Z287" s="188"/>
      <c r="AA287" s="188"/>
      <c r="AB287" s="188"/>
      <c r="AC287" s="188"/>
    </row>
    <row r="288" spans="1:29">
      <c r="A288" s="188"/>
      <c r="B288" s="189"/>
      <c r="C288" s="188"/>
      <c r="D288" s="188"/>
      <c r="E288" s="188"/>
      <c r="F288" s="188"/>
      <c r="G288" s="188"/>
      <c r="H288" s="190"/>
      <c r="I288" s="190"/>
      <c r="J288" s="190"/>
      <c r="K288" s="189"/>
      <c r="L288" s="190"/>
      <c r="M288" s="190"/>
      <c r="N288" s="190"/>
      <c r="O288" s="190"/>
      <c r="P288" s="190"/>
      <c r="Q288" s="188"/>
      <c r="R288" s="190"/>
      <c r="S288" s="188"/>
      <c r="T288" s="188"/>
      <c r="U288" s="188"/>
      <c r="V288" s="191"/>
      <c r="W288" s="191"/>
      <c r="X288" s="188"/>
      <c r="Y288" s="188"/>
      <c r="Z288" s="188"/>
      <c r="AA288" s="188"/>
      <c r="AB288" s="188"/>
      <c r="AC288" s="188"/>
    </row>
    <row r="289" spans="1:29">
      <c r="A289" s="188"/>
      <c r="B289" s="189"/>
      <c r="C289" s="188"/>
      <c r="D289" s="188"/>
      <c r="E289" s="188"/>
      <c r="F289" s="188"/>
      <c r="G289" s="188"/>
      <c r="H289" s="190"/>
      <c r="I289" s="190"/>
      <c r="J289" s="190"/>
      <c r="K289" s="189"/>
      <c r="L289" s="190"/>
      <c r="M289" s="190"/>
      <c r="N289" s="190"/>
      <c r="O289" s="190"/>
      <c r="P289" s="190"/>
      <c r="Q289" s="188"/>
      <c r="R289" s="190"/>
      <c r="S289" s="188"/>
      <c r="T289" s="188"/>
      <c r="U289" s="188"/>
      <c r="V289" s="191"/>
      <c r="W289" s="191"/>
      <c r="X289" s="188"/>
      <c r="Y289" s="188"/>
      <c r="Z289" s="188"/>
      <c r="AA289" s="188"/>
      <c r="AB289" s="188"/>
      <c r="AC289" s="188"/>
    </row>
    <row r="290" spans="1:29">
      <c r="A290" s="188"/>
      <c r="B290" s="189"/>
      <c r="C290" s="188"/>
      <c r="D290" s="188"/>
      <c r="E290" s="188"/>
      <c r="F290" s="188"/>
      <c r="G290" s="188"/>
      <c r="H290" s="190"/>
      <c r="I290" s="190"/>
      <c r="J290" s="190"/>
      <c r="K290" s="189"/>
      <c r="L290" s="190"/>
      <c r="M290" s="190"/>
      <c r="N290" s="190"/>
      <c r="O290" s="190"/>
      <c r="P290" s="190"/>
      <c r="Q290" s="188"/>
      <c r="R290" s="190"/>
      <c r="S290" s="188"/>
      <c r="T290" s="188"/>
      <c r="U290" s="188"/>
      <c r="V290" s="191"/>
      <c r="W290" s="191"/>
      <c r="X290" s="188"/>
      <c r="Y290" s="188"/>
      <c r="Z290" s="188"/>
      <c r="AA290" s="188"/>
      <c r="AB290" s="188"/>
      <c r="AC290" s="188"/>
    </row>
    <row r="291" spans="1:29">
      <c r="A291" s="188"/>
      <c r="B291" s="189"/>
      <c r="C291" s="188"/>
      <c r="D291" s="188"/>
      <c r="E291" s="188"/>
      <c r="F291" s="188"/>
      <c r="G291" s="188"/>
      <c r="H291" s="190"/>
      <c r="I291" s="190"/>
      <c r="J291" s="190"/>
      <c r="K291" s="189"/>
      <c r="L291" s="190"/>
      <c r="M291" s="190"/>
      <c r="N291" s="190"/>
      <c r="O291" s="190"/>
      <c r="P291" s="190"/>
      <c r="Q291" s="188"/>
      <c r="R291" s="190"/>
      <c r="S291" s="188"/>
      <c r="T291" s="188"/>
      <c r="U291" s="188"/>
      <c r="V291" s="191"/>
      <c r="W291" s="191"/>
      <c r="X291" s="188"/>
      <c r="Y291" s="188"/>
      <c r="Z291" s="188"/>
      <c r="AA291" s="188"/>
      <c r="AB291" s="188"/>
      <c r="AC291" s="188"/>
    </row>
    <row r="292" spans="1:29">
      <c r="A292" s="188"/>
      <c r="B292" s="189"/>
      <c r="C292" s="188"/>
      <c r="D292" s="188"/>
      <c r="E292" s="188"/>
      <c r="F292" s="188"/>
      <c r="G292" s="188"/>
      <c r="H292" s="190"/>
      <c r="I292" s="190"/>
      <c r="J292" s="190"/>
      <c r="K292" s="189"/>
      <c r="L292" s="190"/>
      <c r="M292" s="190"/>
      <c r="N292" s="190"/>
      <c r="O292" s="190"/>
      <c r="P292" s="190"/>
      <c r="Q292" s="188"/>
      <c r="R292" s="190"/>
      <c r="S292" s="188"/>
      <c r="T292" s="188"/>
      <c r="U292" s="188"/>
      <c r="V292" s="191"/>
      <c r="W292" s="191"/>
      <c r="X292" s="188"/>
      <c r="Y292" s="188"/>
      <c r="Z292" s="188"/>
      <c r="AA292" s="188"/>
      <c r="AB292" s="188"/>
      <c r="AC292" s="188"/>
    </row>
    <row r="293" spans="1:29">
      <c r="A293" s="188"/>
      <c r="B293" s="189"/>
      <c r="C293" s="188"/>
      <c r="D293" s="188"/>
      <c r="E293" s="188"/>
      <c r="F293" s="188"/>
      <c r="G293" s="188"/>
      <c r="H293" s="190"/>
      <c r="I293" s="190"/>
      <c r="J293" s="190"/>
      <c r="K293" s="189"/>
      <c r="L293" s="190"/>
      <c r="M293" s="190"/>
      <c r="N293" s="190"/>
      <c r="O293" s="190"/>
      <c r="P293" s="190"/>
      <c r="Q293" s="188"/>
      <c r="R293" s="190"/>
      <c r="S293" s="188"/>
      <c r="T293" s="188"/>
      <c r="U293" s="188"/>
      <c r="V293" s="191"/>
      <c r="W293" s="191"/>
      <c r="X293" s="188"/>
      <c r="Y293" s="188"/>
      <c r="Z293" s="188"/>
      <c r="AA293" s="188"/>
      <c r="AB293" s="188"/>
      <c r="AC293" s="188"/>
    </row>
    <row r="294" spans="1:29">
      <c r="A294" s="188"/>
      <c r="B294" s="189"/>
      <c r="C294" s="188"/>
      <c r="D294" s="188"/>
      <c r="E294" s="188"/>
      <c r="F294" s="188"/>
      <c r="G294" s="188"/>
      <c r="H294" s="190"/>
      <c r="I294" s="190"/>
      <c r="J294" s="190"/>
      <c r="K294" s="189"/>
      <c r="L294" s="190"/>
      <c r="M294" s="190"/>
      <c r="N294" s="190"/>
      <c r="O294" s="190"/>
      <c r="P294" s="190"/>
      <c r="Q294" s="188"/>
      <c r="R294" s="190"/>
      <c r="S294" s="188"/>
      <c r="T294" s="188"/>
      <c r="U294" s="188"/>
      <c r="V294" s="191"/>
      <c r="W294" s="191"/>
      <c r="X294" s="188"/>
      <c r="Y294" s="188"/>
      <c r="Z294" s="188"/>
      <c r="AA294" s="188"/>
      <c r="AB294" s="188"/>
      <c r="AC294" s="188"/>
    </row>
    <row r="295" spans="1:29">
      <c r="A295" s="188"/>
      <c r="B295" s="189"/>
      <c r="C295" s="188"/>
      <c r="D295" s="188"/>
      <c r="E295" s="188"/>
      <c r="F295" s="188"/>
      <c r="G295" s="188"/>
      <c r="H295" s="190"/>
      <c r="I295" s="190"/>
      <c r="J295" s="190"/>
      <c r="K295" s="189"/>
      <c r="L295" s="190"/>
      <c r="M295" s="190"/>
      <c r="N295" s="190"/>
      <c r="O295" s="190"/>
      <c r="P295" s="190"/>
      <c r="Q295" s="188"/>
      <c r="R295" s="190"/>
      <c r="S295" s="188"/>
      <c r="T295" s="188"/>
      <c r="U295" s="188"/>
      <c r="V295" s="191"/>
      <c r="W295" s="191"/>
      <c r="X295" s="188"/>
      <c r="Y295" s="188"/>
      <c r="Z295" s="188"/>
      <c r="AA295" s="188"/>
      <c r="AB295" s="188"/>
      <c r="AC295" s="188"/>
    </row>
    <row r="296" spans="1:29">
      <c r="A296" s="188"/>
      <c r="B296" s="189"/>
      <c r="C296" s="188"/>
      <c r="D296" s="188"/>
      <c r="E296" s="188"/>
      <c r="F296" s="188"/>
      <c r="G296" s="188"/>
      <c r="H296" s="190"/>
      <c r="I296" s="190"/>
      <c r="J296" s="190"/>
      <c r="K296" s="189"/>
      <c r="L296" s="190"/>
      <c r="M296" s="190"/>
      <c r="N296" s="190"/>
      <c r="O296" s="190"/>
      <c r="P296" s="190"/>
      <c r="Q296" s="188"/>
      <c r="R296" s="190"/>
      <c r="S296" s="188"/>
      <c r="T296" s="188"/>
      <c r="U296" s="188"/>
      <c r="V296" s="191"/>
      <c r="W296" s="191"/>
      <c r="X296" s="188"/>
      <c r="Y296" s="188"/>
      <c r="Z296" s="188"/>
      <c r="AA296" s="188"/>
      <c r="AB296" s="188"/>
      <c r="AC296" s="188"/>
    </row>
    <row r="297" spans="1:29">
      <c r="A297" s="188"/>
      <c r="B297" s="189"/>
      <c r="C297" s="188"/>
      <c r="D297" s="188"/>
      <c r="E297" s="188"/>
      <c r="F297" s="188"/>
      <c r="G297" s="188"/>
      <c r="H297" s="190"/>
      <c r="I297" s="190"/>
      <c r="J297" s="190"/>
      <c r="K297" s="189"/>
      <c r="L297" s="190"/>
      <c r="M297" s="190"/>
      <c r="N297" s="190"/>
      <c r="O297" s="190"/>
      <c r="P297" s="190"/>
      <c r="Q297" s="188"/>
      <c r="R297" s="190"/>
      <c r="S297" s="188"/>
      <c r="T297" s="188"/>
      <c r="U297" s="188"/>
      <c r="V297" s="191"/>
      <c r="W297" s="191"/>
      <c r="X297" s="188"/>
      <c r="Y297" s="188"/>
      <c r="Z297" s="188"/>
      <c r="AA297" s="188"/>
      <c r="AB297" s="188"/>
      <c r="AC297" s="188"/>
    </row>
    <row r="298" spans="1:29">
      <c r="A298" s="188"/>
      <c r="B298" s="189"/>
      <c r="C298" s="188"/>
      <c r="D298" s="188"/>
      <c r="E298" s="188"/>
      <c r="F298" s="188"/>
      <c r="G298" s="188"/>
      <c r="H298" s="190"/>
      <c r="I298" s="190"/>
      <c r="J298" s="190"/>
      <c r="K298" s="189"/>
      <c r="L298" s="190"/>
      <c r="M298" s="190"/>
      <c r="N298" s="190"/>
      <c r="O298" s="190"/>
      <c r="P298" s="190"/>
      <c r="Q298" s="188"/>
      <c r="R298" s="190"/>
      <c r="S298" s="188"/>
      <c r="T298" s="188"/>
      <c r="U298" s="188"/>
      <c r="V298" s="191"/>
      <c r="W298" s="191"/>
      <c r="X298" s="188"/>
      <c r="Y298" s="188"/>
      <c r="Z298" s="188"/>
      <c r="AA298" s="188"/>
      <c r="AB298" s="188"/>
      <c r="AC298" s="188"/>
    </row>
    <row r="299" spans="1:29">
      <c r="A299" s="188"/>
      <c r="B299" s="189"/>
      <c r="C299" s="188"/>
      <c r="D299" s="188"/>
      <c r="E299" s="188"/>
      <c r="F299" s="188"/>
      <c r="G299" s="188"/>
      <c r="H299" s="190"/>
      <c r="I299" s="190"/>
      <c r="J299" s="190"/>
      <c r="K299" s="189"/>
      <c r="L299" s="190"/>
      <c r="M299" s="190"/>
      <c r="N299" s="190"/>
      <c r="O299" s="190"/>
      <c r="P299" s="190"/>
      <c r="Q299" s="188"/>
      <c r="R299" s="190"/>
      <c r="S299" s="188"/>
      <c r="T299" s="188"/>
      <c r="U299" s="188"/>
      <c r="V299" s="191"/>
      <c r="W299" s="191"/>
      <c r="X299" s="188"/>
      <c r="Y299" s="188"/>
      <c r="Z299" s="188"/>
      <c r="AA299" s="188"/>
      <c r="AB299" s="188"/>
      <c r="AC299" s="188"/>
    </row>
    <row r="300" spans="1:29">
      <c r="A300" s="188"/>
      <c r="B300" s="189"/>
      <c r="C300" s="188"/>
      <c r="D300" s="188"/>
      <c r="E300" s="188"/>
      <c r="F300" s="188"/>
      <c r="G300" s="188"/>
      <c r="H300" s="190"/>
      <c r="I300" s="190"/>
      <c r="J300" s="190"/>
      <c r="K300" s="189"/>
      <c r="L300" s="190"/>
      <c r="M300" s="190"/>
      <c r="N300" s="190"/>
      <c r="O300" s="190"/>
      <c r="P300" s="190"/>
      <c r="Q300" s="188"/>
      <c r="R300" s="190"/>
      <c r="S300" s="188"/>
      <c r="T300" s="188"/>
      <c r="U300" s="188"/>
      <c r="V300" s="191"/>
      <c r="W300" s="191"/>
      <c r="X300" s="188"/>
      <c r="Y300" s="188"/>
      <c r="Z300" s="188"/>
      <c r="AA300" s="188"/>
      <c r="AB300" s="188"/>
      <c r="AC300" s="188"/>
    </row>
    <row r="301" spans="1:29">
      <c r="A301" s="188"/>
      <c r="B301" s="189"/>
      <c r="C301" s="188"/>
      <c r="D301" s="188"/>
      <c r="E301" s="188"/>
      <c r="F301" s="188"/>
      <c r="G301" s="188"/>
      <c r="H301" s="190"/>
      <c r="I301" s="190"/>
      <c r="J301" s="190"/>
      <c r="K301" s="189"/>
      <c r="L301" s="190"/>
      <c r="M301" s="190"/>
      <c r="N301" s="190"/>
      <c r="O301" s="190"/>
      <c r="P301" s="190"/>
      <c r="Q301" s="188"/>
      <c r="R301" s="190"/>
      <c r="S301" s="188"/>
      <c r="T301" s="188"/>
      <c r="U301" s="188"/>
      <c r="V301" s="191"/>
      <c r="W301" s="191"/>
      <c r="X301" s="188"/>
      <c r="Y301" s="188"/>
      <c r="Z301" s="188"/>
      <c r="AA301" s="188"/>
      <c r="AB301" s="188"/>
      <c r="AC301" s="188"/>
    </row>
    <row r="302" spans="1:29">
      <c r="A302" s="188"/>
      <c r="B302" s="189"/>
      <c r="C302" s="188"/>
      <c r="D302" s="188"/>
      <c r="E302" s="188"/>
      <c r="F302" s="188"/>
      <c r="G302" s="188"/>
      <c r="H302" s="190"/>
      <c r="I302" s="190"/>
      <c r="J302" s="190"/>
      <c r="K302" s="189"/>
      <c r="L302" s="190"/>
      <c r="M302" s="190"/>
      <c r="N302" s="190"/>
      <c r="O302" s="190"/>
      <c r="P302" s="190"/>
      <c r="Q302" s="188"/>
      <c r="R302" s="190"/>
      <c r="S302" s="188"/>
      <c r="T302" s="188"/>
      <c r="U302" s="188"/>
      <c r="V302" s="191"/>
      <c r="W302" s="191"/>
      <c r="X302" s="188"/>
      <c r="Y302" s="188"/>
      <c r="Z302" s="188"/>
      <c r="AA302" s="188"/>
      <c r="AB302" s="188"/>
      <c r="AC302" s="188"/>
    </row>
    <row r="303" spans="1:29">
      <c r="A303" s="188"/>
      <c r="B303" s="189"/>
      <c r="C303" s="188"/>
      <c r="D303" s="188"/>
      <c r="E303" s="188"/>
      <c r="F303" s="188"/>
      <c r="G303" s="188"/>
      <c r="H303" s="190"/>
      <c r="I303" s="190"/>
      <c r="J303" s="190"/>
      <c r="K303" s="189"/>
      <c r="L303" s="190"/>
      <c r="M303" s="190"/>
      <c r="N303" s="190"/>
      <c r="O303" s="190"/>
      <c r="P303" s="190"/>
      <c r="Q303" s="188"/>
      <c r="R303" s="190"/>
      <c r="S303" s="188"/>
      <c r="T303" s="188"/>
      <c r="U303" s="188"/>
      <c r="V303" s="191"/>
      <c r="W303" s="191"/>
      <c r="X303" s="188"/>
      <c r="Y303" s="188"/>
      <c r="Z303" s="188"/>
      <c r="AA303" s="188"/>
      <c r="AB303" s="188"/>
      <c r="AC303" s="188"/>
    </row>
    <row r="304" spans="1:29">
      <c r="A304" s="188"/>
      <c r="B304" s="189"/>
      <c r="C304" s="188"/>
      <c r="D304" s="188"/>
      <c r="E304" s="188"/>
      <c r="F304" s="188"/>
      <c r="G304" s="188"/>
      <c r="H304" s="190"/>
      <c r="I304" s="190"/>
      <c r="J304" s="190"/>
      <c r="K304" s="189"/>
      <c r="L304" s="190"/>
      <c r="M304" s="190"/>
      <c r="N304" s="190"/>
      <c r="O304" s="190"/>
      <c r="P304" s="190"/>
      <c r="Q304" s="188"/>
      <c r="R304" s="190"/>
      <c r="S304" s="188"/>
      <c r="T304" s="188"/>
      <c r="U304" s="188"/>
      <c r="V304" s="191"/>
      <c r="W304" s="191"/>
      <c r="X304" s="188"/>
      <c r="Y304" s="188"/>
      <c r="Z304" s="188"/>
      <c r="AA304" s="188"/>
      <c r="AB304" s="188"/>
      <c r="AC304" s="188"/>
    </row>
    <row r="305" spans="1:29">
      <c r="A305" s="188"/>
      <c r="B305" s="189"/>
      <c r="C305" s="188"/>
      <c r="D305" s="188"/>
      <c r="E305" s="188"/>
      <c r="F305" s="188"/>
      <c r="G305" s="188"/>
      <c r="H305" s="190"/>
      <c r="I305" s="190"/>
      <c r="J305" s="190"/>
      <c r="K305" s="189"/>
      <c r="L305" s="190"/>
      <c r="M305" s="190"/>
      <c r="N305" s="190"/>
      <c r="O305" s="190"/>
      <c r="P305" s="190"/>
      <c r="Q305" s="188"/>
      <c r="R305" s="190"/>
      <c r="S305" s="188"/>
      <c r="T305" s="188"/>
      <c r="U305" s="188"/>
      <c r="V305" s="191"/>
      <c r="W305" s="191"/>
      <c r="X305" s="188"/>
      <c r="Y305" s="188"/>
      <c r="Z305" s="188"/>
      <c r="AA305" s="188"/>
      <c r="AB305" s="188"/>
      <c r="AC305" s="188"/>
    </row>
    <row r="306" spans="1:29">
      <c r="A306" s="188"/>
      <c r="B306" s="189"/>
      <c r="C306" s="188"/>
      <c r="D306" s="188"/>
      <c r="E306" s="188"/>
      <c r="F306" s="188"/>
      <c r="G306" s="188"/>
      <c r="H306" s="190"/>
      <c r="I306" s="190"/>
      <c r="J306" s="190"/>
      <c r="K306" s="189"/>
      <c r="L306" s="190"/>
      <c r="M306" s="190"/>
      <c r="N306" s="190"/>
      <c r="O306" s="190"/>
      <c r="P306" s="190"/>
      <c r="Q306" s="188"/>
      <c r="R306" s="190"/>
      <c r="S306" s="188"/>
      <c r="T306" s="188"/>
      <c r="U306" s="188"/>
      <c r="V306" s="191"/>
      <c r="W306" s="191"/>
      <c r="X306" s="188"/>
      <c r="Y306" s="188"/>
      <c r="Z306" s="188"/>
      <c r="AA306" s="188"/>
      <c r="AB306" s="188"/>
      <c r="AC306" s="188"/>
    </row>
    <row r="307" spans="1:29">
      <c r="A307" s="188"/>
      <c r="B307" s="189"/>
      <c r="C307" s="188"/>
      <c r="D307" s="188"/>
      <c r="E307" s="188"/>
      <c r="F307" s="188"/>
      <c r="G307" s="188"/>
      <c r="H307" s="190"/>
      <c r="I307" s="190"/>
      <c r="J307" s="190"/>
      <c r="K307" s="189"/>
      <c r="L307" s="190"/>
      <c r="M307" s="190"/>
      <c r="N307" s="190"/>
      <c r="O307" s="190"/>
      <c r="P307" s="190"/>
      <c r="Q307" s="188"/>
      <c r="R307" s="190"/>
      <c r="S307" s="188"/>
      <c r="T307" s="188"/>
      <c r="U307" s="188"/>
      <c r="V307" s="191"/>
      <c r="W307" s="191"/>
      <c r="X307" s="188"/>
      <c r="Y307" s="188"/>
      <c r="Z307" s="188"/>
      <c r="AA307" s="188"/>
      <c r="AB307" s="188"/>
      <c r="AC307" s="188"/>
    </row>
    <row r="308" spans="1:29">
      <c r="A308" s="188"/>
      <c r="B308" s="189"/>
      <c r="C308" s="188"/>
      <c r="D308" s="188"/>
      <c r="E308" s="188"/>
      <c r="F308" s="188"/>
      <c r="G308" s="188"/>
      <c r="H308" s="190"/>
      <c r="I308" s="190"/>
      <c r="J308" s="190"/>
      <c r="K308" s="189"/>
      <c r="L308" s="190"/>
      <c r="M308" s="190"/>
      <c r="N308" s="190"/>
      <c r="O308" s="190"/>
      <c r="P308" s="190"/>
      <c r="Q308" s="188"/>
      <c r="R308" s="190"/>
      <c r="S308" s="188"/>
      <c r="T308" s="188"/>
      <c r="U308" s="188"/>
      <c r="V308" s="191"/>
      <c r="W308" s="191"/>
      <c r="X308" s="188"/>
      <c r="Y308" s="188"/>
      <c r="Z308" s="188"/>
      <c r="AA308" s="188"/>
      <c r="AB308" s="188"/>
      <c r="AC308" s="188"/>
    </row>
    <row r="309" spans="1:29">
      <c r="A309" s="188"/>
      <c r="B309" s="189"/>
      <c r="C309" s="188"/>
      <c r="D309" s="188"/>
      <c r="E309" s="188"/>
      <c r="F309" s="188"/>
      <c r="G309" s="188"/>
      <c r="H309" s="190"/>
      <c r="I309" s="190"/>
      <c r="J309" s="190"/>
      <c r="K309" s="189"/>
      <c r="L309" s="190"/>
      <c r="M309" s="190"/>
      <c r="N309" s="190"/>
      <c r="O309" s="190"/>
      <c r="P309" s="190"/>
      <c r="Q309" s="188"/>
      <c r="R309" s="190"/>
      <c r="S309" s="188"/>
      <c r="T309" s="188"/>
      <c r="U309" s="188"/>
      <c r="V309" s="191"/>
      <c r="W309" s="191"/>
      <c r="X309" s="188"/>
      <c r="Y309" s="188"/>
      <c r="Z309" s="188"/>
      <c r="AA309" s="188"/>
      <c r="AB309" s="188"/>
      <c r="AC309" s="188"/>
    </row>
    <row r="310" spans="1:29">
      <c r="A310" s="188"/>
      <c r="B310" s="189"/>
      <c r="C310" s="188"/>
      <c r="D310" s="188"/>
      <c r="E310" s="188"/>
      <c r="F310" s="188"/>
      <c r="G310" s="188"/>
      <c r="H310" s="190"/>
      <c r="I310" s="190"/>
      <c r="J310" s="190"/>
      <c r="K310" s="189"/>
      <c r="L310" s="190"/>
      <c r="M310" s="190"/>
      <c r="N310" s="190"/>
      <c r="O310" s="190"/>
      <c r="P310" s="190"/>
      <c r="Q310" s="188"/>
      <c r="R310" s="190"/>
      <c r="S310" s="188"/>
      <c r="T310" s="188"/>
      <c r="U310" s="188"/>
      <c r="V310" s="191"/>
      <c r="W310" s="191"/>
      <c r="X310" s="188"/>
      <c r="Y310" s="188"/>
      <c r="Z310" s="188"/>
      <c r="AA310" s="188"/>
      <c r="AB310" s="188"/>
      <c r="AC310" s="188"/>
    </row>
    <row r="311" spans="1:29">
      <c r="A311" s="188"/>
      <c r="B311" s="189"/>
      <c r="C311" s="188"/>
      <c r="D311" s="188"/>
      <c r="E311" s="188"/>
      <c r="F311" s="188"/>
      <c r="G311" s="188"/>
      <c r="H311" s="190"/>
      <c r="I311" s="190"/>
      <c r="J311" s="190"/>
      <c r="K311" s="189"/>
      <c r="L311" s="190"/>
      <c r="M311" s="190"/>
      <c r="N311" s="190"/>
      <c r="O311" s="190"/>
      <c r="P311" s="190"/>
      <c r="Q311" s="188"/>
      <c r="R311" s="190"/>
      <c r="S311" s="188"/>
      <c r="T311" s="188"/>
      <c r="U311" s="188"/>
      <c r="V311" s="191"/>
      <c r="W311" s="191"/>
      <c r="X311" s="188"/>
      <c r="Y311" s="188"/>
      <c r="Z311" s="188"/>
      <c r="AA311" s="188"/>
      <c r="AB311" s="188"/>
      <c r="AC311" s="188"/>
    </row>
    <row r="312" spans="1:29">
      <c r="A312" s="188"/>
      <c r="B312" s="189"/>
      <c r="C312" s="188"/>
      <c r="D312" s="188"/>
      <c r="E312" s="188"/>
      <c r="F312" s="188"/>
      <c r="G312" s="188"/>
      <c r="H312" s="190"/>
      <c r="I312" s="190"/>
      <c r="J312" s="190"/>
      <c r="K312" s="189"/>
      <c r="L312" s="190"/>
      <c r="M312" s="190"/>
      <c r="N312" s="190"/>
      <c r="O312" s="190"/>
      <c r="P312" s="190"/>
      <c r="Q312" s="188"/>
      <c r="R312" s="190"/>
      <c r="S312" s="188"/>
      <c r="T312" s="188"/>
      <c r="U312" s="188"/>
      <c r="V312" s="191"/>
      <c r="W312" s="191"/>
      <c r="X312" s="188"/>
      <c r="Y312" s="188"/>
      <c r="Z312" s="188"/>
      <c r="AA312" s="188"/>
      <c r="AB312" s="188"/>
      <c r="AC312" s="188"/>
    </row>
    <row r="313" spans="1:29">
      <c r="A313" s="188"/>
      <c r="B313" s="189"/>
      <c r="C313" s="188"/>
      <c r="D313" s="188"/>
      <c r="E313" s="188"/>
      <c r="F313" s="188"/>
      <c r="G313" s="188"/>
      <c r="H313" s="190"/>
      <c r="I313" s="190"/>
      <c r="J313" s="190"/>
      <c r="K313" s="189"/>
      <c r="L313" s="190"/>
      <c r="M313" s="190"/>
      <c r="N313" s="190"/>
      <c r="O313" s="190"/>
      <c r="P313" s="190"/>
      <c r="Q313" s="188"/>
      <c r="R313" s="190"/>
      <c r="S313" s="188"/>
      <c r="T313" s="188"/>
      <c r="U313" s="188"/>
      <c r="V313" s="191"/>
      <c r="W313" s="191"/>
      <c r="X313" s="188"/>
      <c r="Y313" s="188"/>
      <c r="Z313" s="188"/>
      <c r="AA313" s="188"/>
      <c r="AB313" s="188"/>
      <c r="AC313" s="188"/>
    </row>
    <row r="314" spans="1:29">
      <c r="A314" s="188"/>
      <c r="B314" s="189"/>
      <c r="C314" s="188"/>
      <c r="D314" s="188"/>
      <c r="E314" s="188"/>
      <c r="F314" s="188"/>
      <c r="G314" s="188"/>
      <c r="H314" s="190"/>
      <c r="I314" s="190"/>
      <c r="J314" s="190"/>
      <c r="K314" s="189"/>
      <c r="L314" s="190"/>
      <c r="M314" s="190"/>
      <c r="N314" s="190"/>
      <c r="O314" s="190"/>
      <c r="P314" s="190"/>
      <c r="Q314" s="188"/>
      <c r="R314" s="190"/>
      <c r="S314" s="188"/>
      <c r="T314" s="188"/>
      <c r="U314" s="188"/>
      <c r="V314" s="191"/>
      <c r="W314" s="191"/>
      <c r="X314" s="188"/>
      <c r="Y314" s="188"/>
      <c r="Z314" s="188"/>
      <c r="AA314" s="188"/>
      <c r="AB314" s="188"/>
      <c r="AC314" s="188"/>
    </row>
    <row r="315" spans="1:29">
      <c r="A315" s="188"/>
      <c r="B315" s="189"/>
      <c r="C315" s="188"/>
      <c r="D315" s="188"/>
      <c r="E315" s="188"/>
      <c r="F315" s="188"/>
      <c r="G315" s="188"/>
      <c r="H315" s="190"/>
      <c r="I315" s="190"/>
      <c r="J315" s="190"/>
      <c r="K315" s="189"/>
      <c r="L315" s="190"/>
      <c r="M315" s="190"/>
      <c r="N315" s="190"/>
      <c r="O315" s="190"/>
      <c r="P315" s="190"/>
      <c r="Q315" s="188"/>
      <c r="R315" s="190"/>
      <c r="S315" s="188"/>
      <c r="T315" s="188"/>
      <c r="U315" s="188"/>
      <c r="V315" s="191"/>
      <c r="W315" s="191"/>
      <c r="X315" s="188"/>
      <c r="Y315" s="188"/>
      <c r="Z315" s="188"/>
      <c r="AA315" s="188"/>
      <c r="AB315" s="188"/>
      <c r="AC315" s="188"/>
    </row>
    <row r="316" spans="1:29">
      <c r="A316" s="188"/>
      <c r="B316" s="189"/>
      <c r="C316" s="188"/>
      <c r="D316" s="188"/>
      <c r="E316" s="188"/>
      <c r="F316" s="188"/>
      <c r="G316" s="188"/>
      <c r="H316" s="190"/>
      <c r="I316" s="190"/>
      <c r="J316" s="190"/>
      <c r="K316" s="189"/>
      <c r="L316" s="190"/>
      <c r="M316" s="190"/>
      <c r="N316" s="190"/>
      <c r="O316" s="190"/>
      <c r="P316" s="190"/>
      <c r="Q316" s="188"/>
      <c r="R316" s="190"/>
      <c r="S316" s="188"/>
      <c r="T316" s="188"/>
      <c r="U316" s="188"/>
      <c r="V316" s="191"/>
      <c r="W316" s="191"/>
      <c r="X316" s="188"/>
      <c r="Y316" s="188"/>
      <c r="Z316" s="188"/>
      <c r="AA316" s="188"/>
      <c r="AB316" s="188"/>
      <c r="AC316" s="188"/>
    </row>
    <row r="317" spans="1:29">
      <c r="A317" s="188"/>
      <c r="B317" s="189"/>
      <c r="C317" s="188"/>
      <c r="D317" s="188"/>
      <c r="E317" s="188"/>
      <c r="F317" s="188"/>
      <c r="G317" s="188"/>
      <c r="H317" s="190"/>
      <c r="I317" s="190"/>
      <c r="J317" s="190"/>
      <c r="K317" s="189"/>
      <c r="L317" s="190"/>
      <c r="M317" s="190"/>
      <c r="N317" s="190"/>
      <c r="O317" s="190"/>
      <c r="P317" s="190"/>
      <c r="Q317" s="188"/>
      <c r="R317" s="190"/>
      <c r="S317" s="188"/>
      <c r="T317" s="188"/>
      <c r="U317" s="188"/>
      <c r="V317" s="191"/>
      <c r="W317" s="191"/>
      <c r="X317" s="188"/>
      <c r="Y317" s="188"/>
      <c r="Z317" s="188"/>
      <c r="AA317" s="188"/>
      <c r="AB317" s="188"/>
      <c r="AC317" s="188"/>
    </row>
    <row r="318" spans="1:29">
      <c r="A318" s="188"/>
      <c r="B318" s="189"/>
      <c r="C318" s="188"/>
      <c r="D318" s="188"/>
      <c r="E318" s="188"/>
      <c r="F318" s="188"/>
      <c r="G318" s="188"/>
      <c r="H318" s="190"/>
      <c r="I318" s="190"/>
      <c r="J318" s="190"/>
      <c r="K318" s="189"/>
      <c r="L318" s="190"/>
      <c r="M318" s="190"/>
      <c r="N318" s="190"/>
      <c r="O318" s="190"/>
      <c r="P318" s="190"/>
      <c r="Q318" s="188"/>
      <c r="R318" s="190"/>
      <c r="S318" s="188"/>
      <c r="T318" s="188"/>
      <c r="U318" s="188"/>
      <c r="V318" s="191"/>
      <c r="W318" s="191"/>
      <c r="X318" s="188"/>
      <c r="Y318" s="188"/>
      <c r="Z318" s="188"/>
      <c r="AA318" s="188"/>
      <c r="AB318" s="188"/>
      <c r="AC318" s="188"/>
    </row>
    <row r="319" spans="1:29">
      <c r="A319" s="188"/>
      <c r="B319" s="189"/>
      <c r="C319" s="188"/>
      <c r="D319" s="188"/>
      <c r="E319" s="188"/>
      <c r="F319" s="188"/>
      <c r="G319" s="188"/>
      <c r="H319" s="190"/>
      <c r="I319" s="190"/>
      <c r="J319" s="190"/>
      <c r="K319" s="189"/>
      <c r="L319" s="190"/>
      <c r="M319" s="190"/>
      <c r="N319" s="190"/>
      <c r="O319" s="190"/>
      <c r="P319" s="190"/>
      <c r="Q319" s="188"/>
      <c r="R319" s="190"/>
      <c r="S319" s="188"/>
      <c r="T319" s="188"/>
      <c r="U319" s="188"/>
      <c r="V319" s="191"/>
      <c r="W319" s="191"/>
      <c r="X319" s="188"/>
      <c r="Y319" s="188"/>
      <c r="Z319" s="188"/>
      <c r="AA319" s="188"/>
      <c r="AB319" s="188"/>
      <c r="AC319" s="188"/>
    </row>
    <row r="320" spans="1:29">
      <c r="A320" s="188"/>
      <c r="B320" s="189"/>
      <c r="C320" s="188"/>
      <c r="D320" s="188"/>
      <c r="E320" s="188"/>
      <c r="F320" s="188"/>
      <c r="G320" s="188"/>
      <c r="H320" s="190"/>
      <c r="I320" s="190"/>
      <c r="J320" s="190"/>
      <c r="K320" s="189"/>
      <c r="L320" s="190"/>
      <c r="M320" s="190"/>
      <c r="N320" s="190"/>
      <c r="O320" s="190"/>
      <c r="P320" s="190"/>
      <c r="Q320" s="188"/>
      <c r="R320" s="190"/>
      <c r="S320" s="188"/>
      <c r="T320" s="188"/>
      <c r="U320" s="188"/>
      <c r="V320" s="191"/>
      <c r="W320" s="191"/>
      <c r="X320" s="188"/>
      <c r="Y320" s="188"/>
      <c r="Z320" s="188"/>
      <c r="AA320" s="188"/>
      <c r="AB320" s="188"/>
      <c r="AC320" s="188"/>
    </row>
    <row r="321" spans="1:29">
      <c r="A321" s="188"/>
      <c r="B321" s="189"/>
      <c r="C321" s="188"/>
      <c r="D321" s="188"/>
      <c r="E321" s="188"/>
      <c r="F321" s="188"/>
      <c r="G321" s="188"/>
      <c r="H321" s="190"/>
      <c r="I321" s="190"/>
      <c r="J321" s="190"/>
      <c r="K321" s="189"/>
      <c r="L321" s="190"/>
      <c r="M321" s="190"/>
      <c r="N321" s="190"/>
      <c r="O321" s="190"/>
      <c r="P321" s="190"/>
      <c r="Q321" s="188"/>
      <c r="R321" s="190"/>
      <c r="S321" s="188"/>
      <c r="T321" s="188"/>
      <c r="U321" s="188"/>
      <c r="V321" s="191"/>
      <c r="W321" s="191"/>
      <c r="X321" s="188"/>
      <c r="Y321" s="188"/>
      <c r="Z321" s="188"/>
      <c r="AA321" s="188"/>
      <c r="AB321" s="188"/>
      <c r="AC321" s="188"/>
    </row>
    <row r="322" spans="1:29">
      <c r="A322" s="188"/>
      <c r="B322" s="189"/>
      <c r="C322" s="188"/>
      <c r="D322" s="188"/>
      <c r="E322" s="188"/>
      <c r="F322" s="188"/>
      <c r="G322" s="188"/>
      <c r="H322" s="190"/>
      <c r="I322" s="190"/>
      <c r="J322" s="190"/>
      <c r="K322" s="189"/>
      <c r="L322" s="190"/>
      <c r="M322" s="190"/>
      <c r="N322" s="190"/>
      <c r="O322" s="190"/>
      <c r="P322" s="190"/>
      <c r="Q322" s="188"/>
      <c r="R322" s="190"/>
      <c r="S322" s="188"/>
      <c r="T322" s="188"/>
      <c r="U322" s="188"/>
      <c r="V322" s="191"/>
      <c r="W322" s="191"/>
      <c r="X322" s="188"/>
      <c r="Y322" s="188"/>
      <c r="Z322" s="188"/>
      <c r="AA322" s="188"/>
      <c r="AB322" s="188"/>
      <c r="AC322" s="188"/>
    </row>
    <row r="323" spans="1:29">
      <c r="A323" s="188"/>
      <c r="B323" s="189"/>
      <c r="C323" s="188"/>
      <c r="D323" s="188"/>
      <c r="E323" s="188"/>
      <c r="F323" s="188"/>
      <c r="G323" s="188"/>
      <c r="H323" s="190"/>
      <c r="I323" s="190"/>
      <c r="J323" s="190"/>
      <c r="K323" s="189"/>
      <c r="L323" s="190"/>
      <c r="M323" s="190"/>
      <c r="N323" s="190"/>
      <c r="O323" s="190"/>
      <c r="P323" s="190"/>
      <c r="Q323" s="188"/>
      <c r="R323" s="190"/>
      <c r="S323" s="188"/>
      <c r="T323" s="188"/>
      <c r="U323" s="188"/>
      <c r="V323" s="191"/>
      <c r="W323" s="191"/>
      <c r="X323" s="188"/>
      <c r="Y323" s="188"/>
      <c r="Z323" s="188"/>
      <c r="AA323" s="188"/>
      <c r="AB323" s="188"/>
      <c r="AC323" s="188"/>
    </row>
    <row r="324" spans="1:29">
      <c r="A324" s="188"/>
      <c r="B324" s="189"/>
      <c r="C324" s="188"/>
      <c r="D324" s="188"/>
      <c r="E324" s="188"/>
      <c r="F324" s="188"/>
      <c r="G324" s="188"/>
      <c r="H324" s="190"/>
      <c r="I324" s="190"/>
      <c r="J324" s="190"/>
      <c r="K324" s="189"/>
      <c r="L324" s="190"/>
      <c r="M324" s="190"/>
      <c r="N324" s="190"/>
      <c r="O324" s="190"/>
      <c r="P324" s="190"/>
      <c r="Q324" s="188"/>
      <c r="R324" s="190"/>
      <c r="S324" s="188"/>
      <c r="T324" s="188"/>
      <c r="U324" s="188"/>
      <c r="V324" s="191"/>
      <c r="W324" s="191"/>
      <c r="X324" s="188"/>
      <c r="Y324" s="188"/>
      <c r="Z324" s="188"/>
      <c r="AA324" s="188"/>
      <c r="AB324" s="188"/>
      <c r="AC324" s="188"/>
    </row>
    <row r="325" spans="1:29">
      <c r="A325" s="188"/>
      <c r="B325" s="189"/>
      <c r="C325" s="188"/>
      <c r="D325" s="188"/>
      <c r="E325" s="188"/>
      <c r="F325" s="188"/>
      <c r="G325" s="188"/>
      <c r="H325" s="190"/>
      <c r="I325" s="190"/>
      <c r="J325" s="190"/>
      <c r="K325" s="189"/>
      <c r="L325" s="190"/>
      <c r="M325" s="190"/>
      <c r="N325" s="190"/>
      <c r="O325" s="190"/>
      <c r="P325" s="190"/>
      <c r="Q325" s="188"/>
      <c r="R325" s="190"/>
      <c r="S325" s="188"/>
      <c r="T325" s="188"/>
      <c r="U325" s="188"/>
      <c r="V325" s="191"/>
      <c r="W325" s="191"/>
      <c r="X325" s="188"/>
      <c r="Y325" s="188"/>
      <c r="Z325" s="188"/>
      <c r="AA325" s="188"/>
      <c r="AB325" s="188"/>
      <c r="AC325" s="188"/>
    </row>
    <row r="326" spans="1:29">
      <c r="A326" s="188"/>
      <c r="B326" s="189"/>
      <c r="C326" s="188"/>
      <c r="D326" s="188"/>
      <c r="E326" s="188"/>
      <c r="F326" s="188"/>
      <c r="G326" s="188"/>
      <c r="H326" s="190"/>
      <c r="I326" s="190"/>
      <c r="J326" s="190"/>
      <c r="K326" s="189"/>
      <c r="L326" s="190"/>
      <c r="M326" s="190"/>
      <c r="N326" s="190"/>
      <c r="O326" s="190"/>
      <c r="P326" s="190"/>
      <c r="Q326" s="188"/>
      <c r="R326" s="190"/>
      <c r="S326" s="188"/>
      <c r="T326" s="188"/>
      <c r="U326" s="188"/>
      <c r="V326" s="191"/>
      <c r="W326" s="191"/>
      <c r="X326" s="188"/>
      <c r="Y326" s="188"/>
      <c r="Z326" s="188"/>
      <c r="AA326" s="188"/>
      <c r="AB326" s="188"/>
      <c r="AC326" s="188"/>
    </row>
    <row r="327" spans="1:29">
      <c r="A327" s="188"/>
      <c r="B327" s="189"/>
      <c r="C327" s="188"/>
      <c r="D327" s="188"/>
      <c r="E327" s="188"/>
      <c r="F327" s="188"/>
      <c r="G327" s="188"/>
      <c r="H327" s="190"/>
      <c r="I327" s="190"/>
      <c r="J327" s="190"/>
      <c r="K327" s="189"/>
      <c r="L327" s="190"/>
      <c r="M327" s="190"/>
      <c r="N327" s="190"/>
      <c r="O327" s="190"/>
      <c r="P327" s="190"/>
      <c r="Q327" s="188"/>
      <c r="R327" s="190"/>
      <c r="S327" s="188"/>
      <c r="T327" s="188"/>
      <c r="U327" s="188"/>
      <c r="V327" s="191"/>
      <c r="W327" s="191"/>
      <c r="X327" s="188"/>
      <c r="Y327" s="188"/>
      <c r="Z327" s="188"/>
      <c r="AA327" s="188"/>
      <c r="AB327" s="188"/>
      <c r="AC327" s="188"/>
    </row>
    <row r="328" spans="1:29">
      <c r="A328" s="188"/>
      <c r="B328" s="189"/>
      <c r="C328" s="188"/>
      <c r="D328" s="188"/>
      <c r="E328" s="188"/>
      <c r="F328" s="188"/>
      <c r="G328" s="188"/>
      <c r="H328" s="190"/>
      <c r="I328" s="190"/>
      <c r="J328" s="190"/>
      <c r="K328" s="189"/>
      <c r="L328" s="190"/>
      <c r="M328" s="190"/>
      <c r="N328" s="190"/>
      <c r="O328" s="190"/>
      <c r="P328" s="190"/>
      <c r="Q328" s="188"/>
      <c r="R328" s="190"/>
      <c r="S328" s="188"/>
      <c r="T328" s="188"/>
      <c r="U328" s="188"/>
      <c r="V328" s="191"/>
      <c r="W328" s="191"/>
      <c r="X328" s="188"/>
      <c r="Y328" s="188"/>
      <c r="Z328" s="188"/>
      <c r="AA328" s="188"/>
      <c r="AB328" s="188"/>
      <c r="AC328" s="188"/>
    </row>
    <row r="329" spans="1:29">
      <c r="A329" s="188"/>
      <c r="B329" s="189"/>
      <c r="C329" s="188"/>
      <c r="D329" s="188"/>
      <c r="E329" s="188"/>
      <c r="F329" s="188"/>
      <c r="G329" s="188"/>
      <c r="H329" s="190"/>
      <c r="I329" s="190"/>
      <c r="J329" s="190"/>
      <c r="K329" s="189"/>
      <c r="L329" s="190"/>
      <c r="M329" s="190"/>
      <c r="N329" s="190"/>
      <c r="O329" s="190"/>
      <c r="P329" s="190"/>
      <c r="Q329" s="188"/>
      <c r="R329" s="190"/>
      <c r="S329" s="188"/>
      <c r="T329" s="188"/>
      <c r="U329" s="188"/>
      <c r="V329" s="191"/>
      <c r="W329" s="191"/>
      <c r="X329" s="188"/>
      <c r="Y329" s="188"/>
      <c r="Z329" s="188"/>
      <c r="AA329" s="188"/>
      <c r="AB329" s="188"/>
      <c r="AC329" s="188"/>
    </row>
    <row r="330" spans="1:29">
      <c r="A330" s="188"/>
      <c r="B330" s="189"/>
      <c r="C330" s="188"/>
      <c r="D330" s="188"/>
      <c r="E330" s="188"/>
      <c r="F330" s="188"/>
      <c r="G330" s="188"/>
      <c r="H330" s="190"/>
      <c r="I330" s="190"/>
      <c r="J330" s="190"/>
      <c r="K330" s="189"/>
      <c r="L330" s="190"/>
      <c r="M330" s="190"/>
      <c r="N330" s="190"/>
      <c r="O330" s="190"/>
      <c r="P330" s="190"/>
      <c r="Q330" s="188"/>
      <c r="R330" s="190"/>
      <c r="S330" s="188"/>
      <c r="T330" s="188"/>
      <c r="U330" s="188"/>
      <c r="V330" s="191"/>
      <c r="W330" s="191"/>
      <c r="X330" s="188"/>
      <c r="Y330" s="188"/>
      <c r="Z330" s="188"/>
      <c r="AA330" s="188"/>
      <c r="AB330" s="188"/>
      <c r="AC330" s="188"/>
    </row>
    <row r="331" spans="1:29">
      <c r="A331" s="188"/>
      <c r="B331" s="189"/>
      <c r="C331" s="188"/>
      <c r="D331" s="188"/>
      <c r="E331" s="188"/>
      <c r="F331" s="188"/>
      <c r="G331" s="188"/>
      <c r="H331" s="190"/>
      <c r="I331" s="190"/>
      <c r="J331" s="190"/>
      <c r="K331" s="189"/>
      <c r="L331" s="190"/>
      <c r="M331" s="190"/>
      <c r="N331" s="190"/>
      <c r="O331" s="190"/>
      <c r="P331" s="190"/>
      <c r="Q331" s="188"/>
      <c r="R331" s="190"/>
      <c r="S331" s="188"/>
      <c r="T331" s="188"/>
      <c r="U331" s="188"/>
      <c r="V331" s="191"/>
      <c r="W331" s="191"/>
      <c r="X331" s="188"/>
      <c r="Y331" s="188"/>
      <c r="Z331" s="188"/>
      <c r="AA331" s="188"/>
      <c r="AB331" s="188"/>
      <c r="AC331" s="188"/>
    </row>
    <row r="332" spans="1:29">
      <c r="A332" s="188"/>
      <c r="B332" s="189"/>
      <c r="C332" s="188"/>
      <c r="D332" s="188"/>
      <c r="E332" s="188"/>
      <c r="F332" s="188"/>
      <c r="G332" s="188"/>
      <c r="H332" s="190"/>
      <c r="I332" s="190"/>
      <c r="J332" s="190"/>
      <c r="K332" s="189"/>
      <c r="L332" s="190"/>
      <c r="M332" s="190"/>
      <c r="N332" s="190"/>
      <c r="O332" s="190"/>
      <c r="P332" s="190"/>
      <c r="Q332" s="188"/>
      <c r="R332" s="190"/>
      <c r="S332" s="188"/>
      <c r="T332" s="188"/>
      <c r="U332" s="188"/>
      <c r="V332" s="191"/>
      <c r="W332" s="191"/>
      <c r="X332" s="188"/>
      <c r="Y332" s="188"/>
      <c r="Z332" s="188"/>
      <c r="AA332" s="188"/>
      <c r="AB332" s="188"/>
      <c r="AC332" s="188"/>
    </row>
    <row r="333" spans="1:29">
      <c r="A333" s="188"/>
      <c r="B333" s="189"/>
      <c r="C333" s="188"/>
      <c r="D333" s="188"/>
      <c r="E333" s="188"/>
      <c r="F333" s="188"/>
      <c r="G333" s="188"/>
      <c r="H333" s="190"/>
      <c r="I333" s="190"/>
      <c r="J333" s="190"/>
      <c r="K333" s="189"/>
      <c r="L333" s="190"/>
      <c r="M333" s="190"/>
      <c r="N333" s="190"/>
      <c r="O333" s="190"/>
      <c r="P333" s="190"/>
      <c r="Q333" s="188"/>
      <c r="R333" s="190"/>
      <c r="S333" s="188"/>
      <c r="T333" s="188"/>
      <c r="U333" s="188"/>
      <c r="V333" s="191"/>
      <c r="W333" s="191"/>
      <c r="X333" s="188"/>
      <c r="Y333" s="188"/>
      <c r="Z333" s="188"/>
      <c r="AA333" s="188"/>
      <c r="AB333" s="188"/>
      <c r="AC333" s="188"/>
    </row>
    <row r="334" spans="1:29">
      <c r="A334" s="188"/>
      <c r="B334" s="189"/>
      <c r="C334" s="188"/>
      <c r="D334" s="188"/>
      <c r="E334" s="188"/>
      <c r="F334" s="188"/>
      <c r="G334" s="188"/>
      <c r="H334" s="190"/>
      <c r="I334" s="190"/>
      <c r="J334" s="190"/>
      <c r="K334" s="189"/>
      <c r="L334" s="190"/>
      <c r="M334" s="190"/>
      <c r="N334" s="190"/>
      <c r="O334" s="190"/>
      <c r="P334" s="190"/>
      <c r="Q334" s="188"/>
      <c r="R334" s="190"/>
      <c r="S334" s="188"/>
      <c r="T334" s="188"/>
      <c r="U334" s="188"/>
      <c r="V334" s="191"/>
      <c r="W334" s="191"/>
      <c r="X334" s="188"/>
      <c r="Y334" s="188"/>
      <c r="Z334" s="188"/>
      <c r="AA334" s="188"/>
      <c r="AB334" s="188"/>
      <c r="AC334" s="188"/>
    </row>
    <row r="335" spans="1:29">
      <c r="A335" s="188"/>
      <c r="B335" s="189"/>
      <c r="C335" s="188"/>
      <c r="D335" s="188"/>
      <c r="E335" s="188"/>
      <c r="F335" s="188"/>
      <c r="G335" s="188"/>
      <c r="H335" s="190"/>
      <c r="I335" s="190"/>
      <c r="J335" s="190"/>
      <c r="K335" s="189"/>
      <c r="L335" s="190"/>
      <c r="M335" s="190"/>
      <c r="N335" s="190"/>
      <c r="O335" s="190"/>
      <c r="P335" s="190"/>
      <c r="Q335" s="188"/>
      <c r="R335" s="190"/>
      <c r="S335" s="188"/>
      <c r="T335" s="188"/>
      <c r="U335" s="188"/>
      <c r="V335" s="191"/>
      <c r="W335" s="191"/>
      <c r="X335" s="188"/>
      <c r="Y335" s="188"/>
      <c r="Z335" s="188"/>
      <c r="AA335" s="188"/>
      <c r="AB335" s="188"/>
      <c r="AC335" s="188"/>
    </row>
    <row r="336" spans="1:29">
      <c r="A336" s="188"/>
      <c r="B336" s="189"/>
      <c r="C336" s="188"/>
      <c r="D336" s="188"/>
      <c r="E336" s="188"/>
      <c r="F336" s="188"/>
      <c r="G336" s="188"/>
      <c r="H336" s="190"/>
      <c r="I336" s="190"/>
      <c r="J336" s="190"/>
      <c r="K336" s="189"/>
      <c r="L336" s="190"/>
      <c r="M336" s="190"/>
      <c r="N336" s="190"/>
      <c r="O336" s="190"/>
      <c r="P336" s="190"/>
      <c r="Q336" s="188"/>
      <c r="R336" s="190"/>
      <c r="S336" s="188"/>
      <c r="T336" s="188"/>
      <c r="U336" s="188"/>
      <c r="V336" s="191"/>
      <c r="W336" s="191"/>
      <c r="X336" s="188"/>
      <c r="Y336" s="188"/>
      <c r="Z336" s="188"/>
      <c r="AA336" s="188"/>
      <c r="AB336" s="188"/>
      <c r="AC336" s="188"/>
    </row>
    <row r="337" spans="1:29">
      <c r="A337" s="188"/>
      <c r="B337" s="189"/>
      <c r="C337" s="188"/>
      <c r="D337" s="188"/>
      <c r="E337" s="188"/>
      <c r="F337" s="188"/>
      <c r="G337" s="188"/>
      <c r="H337" s="190"/>
      <c r="I337" s="190"/>
      <c r="J337" s="190"/>
      <c r="K337" s="189"/>
      <c r="L337" s="190"/>
      <c r="M337" s="190"/>
      <c r="N337" s="190"/>
      <c r="O337" s="190"/>
      <c r="P337" s="190"/>
      <c r="Q337" s="188"/>
      <c r="R337" s="190"/>
      <c r="S337" s="188"/>
      <c r="T337" s="188"/>
      <c r="U337" s="188"/>
      <c r="V337" s="191"/>
      <c r="W337" s="191"/>
      <c r="X337" s="188"/>
      <c r="Y337" s="188"/>
      <c r="Z337" s="188"/>
      <c r="AA337" s="188"/>
      <c r="AB337" s="188"/>
      <c r="AC337" s="188"/>
    </row>
    <row r="338" spans="1:29">
      <c r="A338" s="188"/>
      <c r="B338" s="189"/>
      <c r="C338" s="188"/>
      <c r="D338" s="188"/>
      <c r="E338" s="188"/>
      <c r="F338" s="188"/>
      <c r="G338" s="188"/>
      <c r="H338" s="190"/>
      <c r="I338" s="190"/>
      <c r="J338" s="190"/>
      <c r="K338" s="189"/>
      <c r="L338" s="190"/>
      <c r="M338" s="190"/>
      <c r="N338" s="190"/>
      <c r="O338" s="190"/>
      <c r="P338" s="190"/>
      <c r="Q338" s="188"/>
      <c r="R338" s="190"/>
      <c r="S338" s="188"/>
      <c r="T338" s="188"/>
      <c r="U338" s="188"/>
      <c r="V338" s="191"/>
      <c r="W338" s="191"/>
      <c r="X338" s="188"/>
      <c r="Y338" s="188"/>
      <c r="Z338" s="188"/>
      <c r="AA338" s="188"/>
      <c r="AB338" s="188"/>
      <c r="AC338" s="188"/>
    </row>
    <row r="339" spans="1:29">
      <c r="A339" s="188"/>
      <c r="B339" s="189"/>
      <c r="C339" s="188"/>
      <c r="D339" s="188"/>
      <c r="E339" s="188"/>
      <c r="F339" s="188"/>
      <c r="G339" s="188"/>
      <c r="H339" s="190"/>
      <c r="I339" s="190"/>
      <c r="J339" s="190"/>
      <c r="K339" s="189"/>
      <c r="L339" s="190"/>
      <c r="M339" s="190"/>
      <c r="N339" s="190"/>
      <c r="O339" s="190"/>
      <c r="P339" s="190"/>
      <c r="Q339" s="188"/>
      <c r="R339" s="190"/>
      <c r="S339" s="188"/>
      <c r="T339" s="188"/>
      <c r="U339" s="188"/>
      <c r="V339" s="191"/>
      <c r="W339" s="191"/>
      <c r="X339" s="188"/>
      <c r="Y339" s="188"/>
      <c r="Z339" s="188"/>
      <c r="AA339" s="188"/>
      <c r="AB339" s="188"/>
      <c r="AC339" s="188"/>
    </row>
    <row r="340" spans="1:29">
      <c r="A340" s="188"/>
      <c r="B340" s="189"/>
      <c r="C340" s="188"/>
      <c r="D340" s="188"/>
      <c r="E340" s="188"/>
      <c r="F340" s="188"/>
      <c r="G340" s="188"/>
      <c r="H340" s="190"/>
      <c r="I340" s="190"/>
      <c r="J340" s="190"/>
      <c r="K340" s="189"/>
      <c r="L340" s="190"/>
      <c r="M340" s="190"/>
      <c r="N340" s="190"/>
      <c r="O340" s="190"/>
      <c r="P340" s="190"/>
      <c r="Q340" s="188"/>
      <c r="R340" s="190"/>
      <c r="S340" s="188"/>
      <c r="T340" s="188"/>
      <c r="U340" s="188"/>
      <c r="V340" s="191"/>
      <c r="W340" s="191"/>
      <c r="X340" s="188"/>
      <c r="Y340" s="188"/>
      <c r="Z340" s="188"/>
      <c r="AA340" s="188"/>
      <c r="AB340" s="188"/>
      <c r="AC340" s="188"/>
    </row>
    <row r="341" spans="1:29">
      <c r="A341" s="188"/>
      <c r="B341" s="189"/>
      <c r="C341" s="188"/>
      <c r="D341" s="188"/>
      <c r="E341" s="188"/>
      <c r="F341" s="188"/>
      <c r="G341" s="188"/>
      <c r="H341" s="190"/>
      <c r="I341" s="190"/>
      <c r="J341" s="190"/>
      <c r="K341" s="189"/>
      <c r="L341" s="190"/>
      <c r="M341" s="190"/>
      <c r="N341" s="190"/>
      <c r="O341" s="190"/>
      <c r="P341" s="190"/>
      <c r="Q341" s="188"/>
      <c r="R341" s="190"/>
      <c r="S341" s="188"/>
      <c r="T341" s="188"/>
      <c r="U341" s="188"/>
      <c r="V341" s="191"/>
      <c r="W341" s="191"/>
      <c r="X341" s="188"/>
      <c r="Y341" s="188"/>
      <c r="Z341" s="188"/>
      <c r="AA341" s="188"/>
      <c r="AB341" s="188"/>
      <c r="AC341" s="188"/>
    </row>
    <row r="342" spans="1:29">
      <c r="A342" s="188"/>
      <c r="B342" s="189"/>
      <c r="C342" s="188"/>
      <c r="D342" s="188"/>
      <c r="E342" s="188"/>
      <c r="F342" s="188"/>
      <c r="G342" s="188"/>
      <c r="H342" s="190"/>
      <c r="I342" s="190"/>
      <c r="J342" s="190"/>
      <c r="K342" s="189"/>
      <c r="L342" s="190"/>
      <c r="M342" s="190"/>
      <c r="N342" s="190"/>
      <c r="O342" s="190"/>
      <c r="P342" s="190"/>
      <c r="Q342" s="188"/>
      <c r="R342" s="190"/>
      <c r="S342" s="188"/>
      <c r="T342" s="188"/>
      <c r="U342" s="188"/>
      <c r="V342" s="191"/>
      <c r="W342" s="191"/>
      <c r="X342" s="188"/>
      <c r="Y342" s="188"/>
      <c r="Z342" s="188"/>
      <c r="AA342" s="188"/>
      <c r="AB342" s="188"/>
      <c r="AC342" s="188"/>
    </row>
    <row r="343" spans="1:29">
      <c r="A343" s="188"/>
      <c r="B343" s="189"/>
      <c r="C343" s="188"/>
      <c r="D343" s="188"/>
      <c r="E343" s="188"/>
      <c r="F343" s="188"/>
      <c r="G343" s="188"/>
      <c r="H343" s="190"/>
      <c r="I343" s="190"/>
      <c r="J343" s="190"/>
      <c r="K343" s="189"/>
      <c r="L343" s="190"/>
      <c r="M343" s="190"/>
      <c r="N343" s="190"/>
      <c r="O343" s="190"/>
      <c r="P343" s="190"/>
      <c r="Q343" s="188"/>
      <c r="R343" s="190"/>
      <c r="S343" s="188"/>
      <c r="T343" s="188"/>
      <c r="U343" s="188"/>
      <c r="V343" s="191"/>
      <c r="W343" s="191"/>
      <c r="X343" s="188"/>
      <c r="Y343" s="188"/>
      <c r="Z343" s="188"/>
      <c r="AA343" s="188"/>
      <c r="AB343" s="188"/>
      <c r="AC343" s="188"/>
    </row>
    <row r="344" spans="1:29">
      <c r="A344" s="188"/>
      <c r="B344" s="189"/>
      <c r="C344" s="188"/>
      <c r="D344" s="188"/>
      <c r="E344" s="188"/>
      <c r="F344" s="188"/>
      <c r="G344" s="188"/>
      <c r="H344" s="190"/>
      <c r="I344" s="190"/>
      <c r="J344" s="190"/>
      <c r="K344" s="189"/>
      <c r="L344" s="190"/>
      <c r="M344" s="190"/>
      <c r="N344" s="190"/>
      <c r="O344" s="190"/>
      <c r="P344" s="190"/>
      <c r="Q344" s="188"/>
      <c r="R344" s="190"/>
      <c r="S344" s="188"/>
      <c r="T344" s="188"/>
      <c r="U344" s="188"/>
      <c r="V344" s="191"/>
      <c r="W344" s="191"/>
      <c r="X344" s="188"/>
      <c r="Y344" s="188"/>
      <c r="Z344" s="188"/>
      <c r="AA344" s="188"/>
      <c r="AB344" s="188"/>
      <c r="AC344" s="188"/>
    </row>
    <row r="345" spans="1:29">
      <c r="A345" s="188"/>
      <c r="B345" s="189"/>
      <c r="C345" s="188"/>
      <c r="D345" s="188"/>
      <c r="E345" s="188"/>
      <c r="F345" s="188"/>
      <c r="G345" s="188"/>
      <c r="H345" s="190"/>
      <c r="I345" s="190"/>
      <c r="J345" s="190"/>
      <c r="K345" s="189"/>
      <c r="L345" s="190"/>
      <c r="M345" s="190"/>
      <c r="N345" s="190"/>
      <c r="O345" s="190"/>
      <c r="P345" s="190"/>
      <c r="Q345" s="188"/>
      <c r="R345" s="190"/>
      <c r="S345" s="188"/>
      <c r="T345" s="188"/>
      <c r="U345" s="188"/>
      <c r="V345" s="191"/>
      <c r="W345" s="191"/>
      <c r="X345" s="188"/>
      <c r="Y345" s="188"/>
      <c r="Z345" s="188"/>
      <c r="AA345" s="188"/>
      <c r="AB345" s="188"/>
      <c r="AC345" s="188"/>
    </row>
    <row r="346" spans="1:29">
      <c r="A346" s="188"/>
      <c r="B346" s="189"/>
      <c r="C346" s="188"/>
      <c r="D346" s="188"/>
      <c r="E346" s="188"/>
      <c r="F346" s="188"/>
      <c r="G346" s="188"/>
      <c r="H346" s="190"/>
      <c r="I346" s="190"/>
      <c r="J346" s="190"/>
      <c r="K346" s="189"/>
      <c r="L346" s="190"/>
      <c r="M346" s="190"/>
      <c r="N346" s="190"/>
      <c r="O346" s="190"/>
      <c r="P346" s="190"/>
      <c r="Q346" s="188"/>
      <c r="R346" s="190"/>
      <c r="S346" s="188"/>
      <c r="T346" s="188"/>
      <c r="U346" s="188"/>
      <c r="V346" s="191"/>
      <c r="W346" s="191"/>
      <c r="X346" s="188"/>
      <c r="Y346" s="188"/>
      <c r="Z346" s="188"/>
      <c r="AA346" s="188"/>
      <c r="AB346" s="188"/>
      <c r="AC346" s="188"/>
    </row>
    <row r="347" spans="1:29">
      <c r="A347" s="188"/>
      <c r="B347" s="189"/>
      <c r="C347" s="188"/>
      <c r="D347" s="188"/>
      <c r="E347" s="188"/>
      <c r="F347" s="188"/>
      <c r="G347" s="188"/>
      <c r="H347" s="190"/>
      <c r="I347" s="190"/>
      <c r="J347" s="190"/>
      <c r="K347" s="189"/>
      <c r="L347" s="190"/>
      <c r="M347" s="190"/>
      <c r="N347" s="190"/>
      <c r="O347" s="190"/>
      <c r="P347" s="190"/>
      <c r="Q347" s="188"/>
      <c r="R347" s="190"/>
      <c r="S347" s="188"/>
      <c r="T347" s="188"/>
      <c r="U347" s="188"/>
      <c r="V347" s="191"/>
      <c r="W347" s="191"/>
      <c r="X347" s="188"/>
      <c r="Y347" s="188"/>
      <c r="Z347" s="188"/>
      <c r="AA347" s="188"/>
      <c r="AB347" s="188"/>
      <c r="AC347" s="188"/>
    </row>
    <row r="348" spans="1:29">
      <c r="A348" s="188"/>
      <c r="B348" s="189"/>
      <c r="C348" s="188"/>
      <c r="D348" s="188"/>
      <c r="E348" s="188"/>
      <c r="F348" s="188"/>
      <c r="G348" s="188"/>
      <c r="H348" s="190"/>
      <c r="I348" s="190"/>
      <c r="J348" s="190"/>
      <c r="K348" s="189"/>
      <c r="L348" s="190"/>
      <c r="M348" s="190"/>
      <c r="N348" s="190"/>
      <c r="O348" s="190"/>
      <c r="P348" s="190"/>
      <c r="Q348" s="188"/>
      <c r="R348" s="190"/>
      <c r="S348" s="188"/>
      <c r="T348" s="188"/>
      <c r="U348" s="188"/>
      <c r="V348" s="191"/>
      <c r="W348" s="191"/>
      <c r="X348" s="188"/>
      <c r="Y348" s="188"/>
      <c r="Z348" s="188"/>
      <c r="AA348" s="188"/>
      <c r="AB348" s="188"/>
      <c r="AC348" s="188"/>
    </row>
    <row r="349" spans="1:29">
      <c r="A349" s="188"/>
      <c r="B349" s="189"/>
      <c r="C349" s="188"/>
      <c r="D349" s="188"/>
      <c r="E349" s="188"/>
      <c r="F349" s="188"/>
      <c r="G349" s="188"/>
      <c r="H349" s="190"/>
      <c r="I349" s="190"/>
      <c r="J349" s="190"/>
      <c r="K349" s="189"/>
      <c r="L349" s="190"/>
      <c r="M349" s="190"/>
      <c r="N349" s="190"/>
      <c r="O349" s="190"/>
      <c r="P349" s="190"/>
      <c r="Q349" s="188"/>
      <c r="R349" s="190"/>
      <c r="S349" s="188"/>
      <c r="T349" s="188"/>
      <c r="U349" s="188"/>
      <c r="V349" s="191"/>
      <c r="W349" s="191"/>
      <c r="X349" s="188"/>
      <c r="Y349" s="188"/>
      <c r="Z349" s="188"/>
      <c r="AA349" s="188"/>
      <c r="AB349" s="188"/>
      <c r="AC349" s="188"/>
    </row>
    <row r="350" spans="1:29">
      <c r="A350" s="188"/>
      <c r="B350" s="189"/>
      <c r="C350" s="188"/>
      <c r="D350" s="188"/>
      <c r="E350" s="188"/>
      <c r="F350" s="188"/>
      <c r="G350" s="188"/>
      <c r="H350" s="190"/>
      <c r="I350" s="190"/>
      <c r="J350" s="190"/>
      <c r="K350" s="189"/>
      <c r="L350" s="190"/>
      <c r="M350" s="190"/>
      <c r="N350" s="190"/>
      <c r="O350" s="190"/>
      <c r="P350" s="190"/>
      <c r="Q350" s="188"/>
      <c r="R350" s="190"/>
      <c r="S350" s="188"/>
      <c r="T350" s="188"/>
      <c r="U350" s="188"/>
      <c r="V350" s="191"/>
      <c r="W350" s="191"/>
      <c r="X350" s="188"/>
      <c r="Y350" s="188"/>
      <c r="Z350" s="188"/>
      <c r="AA350" s="188"/>
      <c r="AB350" s="188"/>
      <c r="AC350" s="188"/>
    </row>
    <row r="351" spans="1:29">
      <c r="A351" s="188"/>
      <c r="B351" s="189"/>
      <c r="C351" s="188"/>
      <c r="D351" s="188"/>
      <c r="E351" s="188"/>
      <c r="F351" s="188"/>
      <c r="G351" s="188"/>
      <c r="H351" s="190"/>
      <c r="I351" s="190"/>
      <c r="J351" s="190"/>
      <c r="K351" s="189"/>
      <c r="L351" s="190"/>
      <c r="M351" s="190"/>
      <c r="N351" s="190"/>
      <c r="O351" s="190"/>
      <c r="P351" s="190"/>
      <c r="Q351" s="188"/>
      <c r="R351" s="190"/>
      <c r="S351" s="188"/>
      <c r="T351" s="188"/>
      <c r="U351" s="188"/>
      <c r="V351" s="191"/>
      <c r="W351" s="191"/>
      <c r="X351" s="188"/>
      <c r="Y351" s="188"/>
      <c r="Z351" s="188"/>
      <c r="AA351" s="188"/>
      <c r="AB351" s="188"/>
      <c r="AC351" s="188"/>
    </row>
    <row r="352" spans="1:29">
      <c r="A352" s="188"/>
      <c r="B352" s="189"/>
      <c r="C352" s="188"/>
      <c r="D352" s="188"/>
      <c r="E352" s="188"/>
      <c r="F352" s="188"/>
      <c r="G352" s="188"/>
      <c r="H352" s="190"/>
      <c r="I352" s="190"/>
      <c r="J352" s="190"/>
      <c r="K352" s="189"/>
      <c r="L352" s="190"/>
      <c r="M352" s="190"/>
      <c r="N352" s="190"/>
      <c r="O352" s="190"/>
      <c r="P352" s="190"/>
      <c r="Q352" s="188"/>
      <c r="R352" s="190"/>
      <c r="S352" s="188"/>
      <c r="T352" s="188"/>
      <c r="U352" s="188"/>
      <c r="V352" s="191"/>
      <c r="W352" s="191"/>
      <c r="X352" s="188"/>
      <c r="Y352" s="188"/>
      <c r="Z352" s="188"/>
      <c r="AA352" s="188"/>
      <c r="AB352" s="188"/>
      <c r="AC352" s="188"/>
    </row>
    <row r="353" spans="1:29">
      <c r="A353" s="188"/>
      <c r="B353" s="189"/>
      <c r="C353" s="188"/>
      <c r="D353" s="188"/>
      <c r="E353" s="188"/>
      <c r="F353" s="188"/>
      <c r="G353" s="188"/>
      <c r="H353" s="190"/>
      <c r="I353" s="190"/>
      <c r="J353" s="190"/>
      <c r="K353" s="189"/>
      <c r="L353" s="190"/>
      <c r="M353" s="190"/>
      <c r="N353" s="190"/>
      <c r="O353" s="190"/>
      <c r="P353" s="190"/>
      <c r="Q353" s="188"/>
      <c r="R353" s="190"/>
      <c r="S353" s="188"/>
      <c r="T353" s="188"/>
      <c r="U353" s="188"/>
      <c r="V353" s="191"/>
      <c r="W353" s="191"/>
      <c r="X353" s="188"/>
      <c r="Y353" s="188"/>
      <c r="Z353" s="188"/>
      <c r="AA353" s="188"/>
      <c r="AB353" s="188"/>
      <c r="AC353" s="188"/>
    </row>
    <row r="354" spans="1:29">
      <c r="A354" s="188"/>
      <c r="B354" s="189"/>
      <c r="C354" s="188"/>
      <c r="D354" s="188"/>
      <c r="E354" s="188"/>
      <c r="F354" s="188"/>
      <c r="G354" s="188"/>
      <c r="H354" s="190"/>
      <c r="I354" s="190"/>
      <c r="J354" s="190"/>
      <c r="K354" s="189"/>
      <c r="L354" s="190"/>
      <c r="M354" s="190"/>
      <c r="N354" s="190"/>
      <c r="O354" s="190"/>
      <c r="P354" s="190"/>
      <c r="Q354" s="188"/>
      <c r="R354" s="190"/>
      <c r="S354" s="188"/>
      <c r="T354" s="188"/>
      <c r="U354" s="188"/>
      <c r="V354" s="191"/>
      <c r="W354" s="191"/>
      <c r="X354" s="188"/>
      <c r="Y354" s="188"/>
      <c r="Z354" s="188"/>
      <c r="AA354" s="188"/>
      <c r="AB354" s="188"/>
      <c r="AC354" s="188"/>
    </row>
    <row r="355" spans="1:29">
      <c r="A355" s="188"/>
      <c r="B355" s="189"/>
      <c r="C355" s="188"/>
      <c r="D355" s="188"/>
      <c r="E355" s="188"/>
      <c r="F355" s="188"/>
      <c r="G355" s="188"/>
      <c r="H355" s="190"/>
      <c r="I355" s="190"/>
      <c r="J355" s="190"/>
      <c r="K355" s="189"/>
      <c r="L355" s="190"/>
      <c r="M355" s="190"/>
      <c r="N355" s="190"/>
      <c r="O355" s="190"/>
      <c r="P355" s="190"/>
      <c r="Q355" s="188"/>
      <c r="R355" s="190"/>
      <c r="S355" s="188"/>
      <c r="T355" s="188"/>
      <c r="U355" s="188"/>
      <c r="V355" s="191"/>
      <c r="W355" s="191"/>
      <c r="X355" s="188"/>
      <c r="Y355" s="188"/>
      <c r="Z355" s="188"/>
      <c r="AA355" s="188"/>
      <c r="AB355" s="188"/>
      <c r="AC355" s="188"/>
    </row>
    <row r="356" spans="1:29">
      <c r="A356" s="188"/>
      <c r="B356" s="189"/>
      <c r="C356" s="188"/>
      <c r="D356" s="188"/>
      <c r="E356" s="188"/>
      <c r="F356" s="188"/>
      <c r="G356" s="188"/>
      <c r="H356" s="190"/>
      <c r="I356" s="190"/>
      <c r="J356" s="190"/>
      <c r="K356" s="189"/>
      <c r="L356" s="190"/>
      <c r="M356" s="190"/>
      <c r="N356" s="190"/>
      <c r="O356" s="190"/>
      <c r="P356" s="190"/>
      <c r="Q356" s="188"/>
      <c r="R356" s="190"/>
      <c r="S356" s="188"/>
      <c r="T356" s="188"/>
      <c r="U356" s="188"/>
      <c r="V356" s="191"/>
      <c r="W356" s="191"/>
      <c r="X356" s="188"/>
      <c r="Y356" s="188"/>
      <c r="Z356" s="188"/>
      <c r="AA356" s="188"/>
      <c r="AB356" s="188"/>
      <c r="AC356" s="188"/>
    </row>
    <row r="357" spans="1:29">
      <c r="A357" s="188"/>
      <c r="B357" s="189"/>
      <c r="C357" s="188"/>
      <c r="D357" s="188"/>
      <c r="E357" s="188"/>
      <c r="F357" s="188"/>
      <c r="G357" s="188"/>
      <c r="H357" s="190"/>
      <c r="I357" s="190"/>
      <c r="J357" s="190"/>
      <c r="K357" s="189"/>
      <c r="L357" s="190"/>
      <c r="M357" s="190"/>
      <c r="N357" s="190"/>
      <c r="O357" s="190"/>
      <c r="P357" s="190"/>
      <c r="Q357" s="188"/>
      <c r="R357" s="190"/>
      <c r="S357" s="188"/>
      <c r="T357" s="188"/>
      <c r="U357" s="188"/>
      <c r="V357" s="191"/>
      <c r="W357" s="191"/>
      <c r="X357" s="188"/>
      <c r="Y357" s="188"/>
      <c r="Z357" s="188"/>
      <c r="AA357" s="188"/>
      <c r="AB357" s="188"/>
      <c r="AC357" s="188"/>
    </row>
    <row r="358" spans="1:29">
      <c r="A358" s="188"/>
      <c r="B358" s="189"/>
      <c r="C358" s="188"/>
      <c r="D358" s="188"/>
      <c r="E358" s="188"/>
      <c r="F358" s="188"/>
      <c r="G358" s="188"/>
      <c r="H358" s="190"/>
      <c r="I358" s="190"/>
      <c r="J358" s="190"/>
      <c r="K358" s="189"/>
      <c r="L358" s="190"/>
      <c r="M358" s="190"/>
      <c r="N358" s="190"/>
      <c r="O358" s="190"/>
      <c r="P358" s="190"/>
      <c r="Q358" s="188"/>
      <c r="R358" s="190"/>
      <c r="S358" s="188"/>
      <c r="T358" s="188"/>
      <c r="U358" s="188"/>
      <c r="V358" s="191"/>
      <c r="W358" s="191"/>
      <c r="X358" s="188"/>
      <c r="Y358" s="188"/>
      <c r="Z358" s="188"/>
      <c r="AA358" s="188"/>
      <c r="AB358" s="188"/>
      <c r="AC358" s="188"/>
    </row>
    <row r="359" spans="1:29">
      <c r="A359" s="188"/>
      <c r="B359" s="189"/>
      <c r="C359" s="188"/>
      <c r="D359" s="188"/>
      <c r="E359" s="188"/>
      <c r="F359" s="188"/>
      <c r="G359" s="188"/>
      <c r="H359" s="190"/>
      <c r="I359" s="190"/>
      <c r="J359" s="190"/>
      <c r="K359" s="189"/>
      <c r="L359" s="190"/>
      <c r="M359" s="190"/>
      <c r="N359" s="190"/>
      <c r="O359" s="190"/>
      <c r="P359" s="190"/>
      <c r="Q359" s="188"/>
      <c r="R359" s="190"/>
      <c r="S359" s="188"/>
      <c r="T359" s="188"/>
      <c r="U359" s="188"/>
      <c r="V359" s="191"/>
      <c r="W359" s="191"/>
      <c r="X359" s="188"/>
      <c r="Y359" s="188"/>
      <c r="Z359" s="188"/>
      <c r="AA359" s="188"/>
      <c r="AB359" s="188"/>
      <c r="AC359" s="188"/>
    </row>
    <row r="360" spans="1:29">
      <c r="A360" s="188"/>
      <c r="B360" s="189"/>
      <c r="C360" s="188"/>
      <c r="D360" s="188"/>
      <c r="E360" s="188"/>
      <c r="F360" s="188"/>
      <c r="G360" s="188"/>
      <c r="H360" s="190"/>
      <c r="I360" s="190"/>
      <c r="J360" s="190"/>
      <c r="K360" s="189"/>
      <c r="L360" s="190"/>
      <c r="M360" s="190"/>
      <c r="N360" s="190"/>
      <c r="O360" s="190"/>
      <c r="P360" s="190"/>
      <c r="Q360" s="188"/>
      <c r="R360" s="190"/>
      <c r="S360" s="188"/>
      <c r="T360" s="188"/>
      <c r="U360" s="188"/>
      <c r="V360" s="191"/>
      <c r="W360" s="191"/>
      <c r="X360" s="188"/>
      <c r="Y360" s="188"/>
      <c r="Z360" s="188"/>
      <c r="AA360" s="188"/>
      <c r="AB360" s="188"/>
      <c r="AC360" s="188"/>
    </row>
    <row r="361" spans="1:29">
      <c r="A361" s="188"/>
      <c r="B361" s="189"/>
      <c r="C361" s="188"/>
      <c r="D361" s="188"/>
      <c r="E361" s="188"/>
      <c r="F361" s="188"/>
      <c r="G361" s="188"/>
      <c r="H361" s="190"/>
      <c r="I361" s="190"/>
      <c r="J361" s="190"/>
      <c r="K361" s="189"/>
      <c r="L361" s="190"/>
      <c r="M361" s="190"/>
      <c r="N361" s="190"/>
      <c r="O361" s="190"/>
      <c r="P361" s="190"/>
      <c r="Q361" s="188"/>
      <c r="R361" s="190"/>
      <c r="S361" s="188"/>
      <c r="T361" s="188"/>
      <c r="U361" s="188"/>
      <c r="V361" s="191"/>
      <c r="W361" s="191"/>
      <c r="X361" s="188"/>
      <c r="Y361" s="188"/>
      <c r="Z361" s="188"/>
      <c r="AA361" s="188"/>
      <c r="AB361" s="188"/>
      <c r="AC361" s="188"/>
    </row>
    <row r="362" spans="1:29">
      <c r="A362" s="188"/>
      <c r="B362" s="189"/>
      <c r="C362" s="188"/>
      <c r="D362" s="188"/>
      <c r="E362" s="188"/>
      <c r="F362" s="188"/>
      <c r="G362" s="188"/>
      <c r="H362" s="190"/>
      <c r="I362" s="190"/>
      <c r="J362" s="190"/>
      <c r="K362" s="189"/>
      <c r="L362" s="190"/>
      <c r="M362" s="190"/>
      <c r="N362" s="190"/>
      <c r="O362" s="190"/>
      <c r="P362" s="190"/>
      <c r="Q362" s="188"/>
      <c r="R362" s="190"/>
      <c r="S362" s="188"/>
      <c r="T362" s="188"/>
      <c r="U362" s="188"/>
      <c r="V362" s="191"/>
      <c r="W362" s="191"/>
      <c r="X362" s="188"/>
      <c r="Y362" s="188"/>
      <c r="Z362" s="188"/>
      <c r="AA362" s="188"/>
      <c r="AB362" s="188"/>
      <c r="AC362" s="188"/>
    </row>
    <row r="363" spans="1:29">
      <c r="A363" s="188"/>
      <c r="B363" s="189"/>
      <c r="C363" s="188"/>
      <c r="D363" s="188"/>
      <c r="E363" s="188"/>
      <c r="F363" s="188"/>
      <c r="G363" s="188"/>
      <c r="H363" s="190"/>
      <c r="I363" s="190"/>
      <c r="J363" s="190"/>
      <c r="K363" s="189"/>
      <c r="L363" s="190"/>
      <c r="M363" s="190"/>
      <c r="N363" s="190"/>
      <c r="O363" s="190"/>
      <c r="P363" s="190"/>
      <c r="Q363" s="188"/>
      <c r="R363" s="190"/>
      <c r="S363" s="188"/>
      <c r="T363" s="188"/>
      <c r="U363" s="188"/>
      <c r="V363" s="191"/>
      <c r="W363" s="191"/>
      <c r="X363" s="188"/>
      <c r="Y363" s="188"/>
      <c r="Z363" s="188"/>
      <c r="AA363" s="188"/>
      <c r="AB363" s="188"/>
      <c r="AC363" s="188"/>
    </row>
    <row r="364" spans="1:29">
      <c r="A364" s="188"/>
      <c r="B364" s="189"/>
      <c r="C364" s="188"/>
      <c r="D364" s="188"/>
      <c r="E364" s="188"/>
      <c r="F364" s="188"/>
      <c r="G364" s="188"/>
      <c r="H364" s="190"/>
      <c r="I364" s="190"/>
      <c r="J364" s="190"/>
      <c r="K364" s="189"/>
      <c r="L364" s="190"/>
      <c r="M364" s="190"/>
      <c r="N364" s="190"/>
      <c r="O364" s="190"/>
      <c r="P364" s="190"/>
      <c r="Q364" s="188"/>
      <c r="R364" s="190"/>
      <c r="S364" s="188"/>
      <c r="T364" s="188"/>
      <c r="U364" s="188"/>
      <c r="V364" s="191"/>
      <c r="W364" s="191"/>
      <c r="X364" s="188"/>
      <c r="Y364" s="188"/>
      <c r="Z364" s="188"/>
      <c r="AA364" s="188"/>
      <c r="AB364" s="188"/>
      <c r="AC364" s="188"/>
    </row>
    <row r="365" spans="1:29">
      <c r="A365" s="188"/>
      <c r="B365" s="189"/>
      <c r="C365" s="188"/>
      <c r="D365" s="188"/>
      <c r="E365" s="188"/>
      <c r="F365" s="188"/>
      <c r="G365" s="188"/>
      <c r="H365" s="190"/>
      <c r="I365" s="190"/>
      <c r="J365" s="190"/>
      <c r="K365" s="189"/>
      <c r="L365" s="190"/>
      <c r="M365" s="190"/>
      <c r="N365" s="190"/>
      <c r="O365" s="190"/>
      <c r="P365" s="190"/>
      <c r="Q365" s="188"/>
      <c r="R365" s="190"/>
      <c r="S365" s="188"/>
      <c r="T365" s="188"/>
      <c r="U365" s="188"/>
      <c r="V365" s="191"/>
      <c r="W365" s="191"/>
      <c r="X365" s="188"/>
      <c r="Y365" s="188"/>
      <c r="Z365" s="188"/>
      <c r="AA365" s="188"/>
      <c r="AB365" s="188"/>
      <c r="AC365" s="188"/>
    </row>
    <row r="366" spans="1:29">
      <c r="A366" s="188"/>
      <c r="B366" s="189"/>
      <c r="C366" s="188"/>
      <c r="D366" s="188"/>
      <c r="E366" s="188"/>
      <c r="F366" s="188"/>
      <c r="G366" s="188"/>
      <c r="H366" s="190"/>
      <c r="I366" s="190"/>
      <c r="J366" s="190"/>
      <c r="K366" s="189"/>
      <c r="L366" s="190"/>
      <c r="M366" s="190"/>
      <c r="N366" s="190"/>
      <c r="O366" s="190"/>
      <c r="P366" s="190"/>
      <c r="Q366" s="188"/>
      <c r="R366" s="190"/>
      <c r="S366" s="188"/>
      <c r="T366" s="188"/>
      <c r="U366" s="188"/>
      <c r="V366" s="191"/>
      <c r="W366" s="191"/>
      <c r="X366" s="188"/>
      <c r="Y366" s="188"/>
      <c r="Z366" s="188"/>
      <c r="AA366" s="188"/>
      <c r="AB366" s="188"/>
      <c r="AC366" s="188"/>
    </row>
    <row r="367" spans="1:29">
      <c r="A367" s="188"/>
      <c r="B367" s="189"/>
      <c r="C367" s="188"/>
      <c r="D367" s="188"/>
      <c r="E367" s="188"/>
      <c r="F367" s="188"/>
      <c r="G367" s="188"/>
      <c r="H367" s="190"/>
      <c r="I367" s="190"/>
      <c r="J367" s="190"/>
      <c r="K367" s="189"/>
      <c r="L367" s="190"/>
      <c r="M367" s="190"/>
      <c r="N367" s="190"/>
      <c r="O367" s="190"/>
      <c r="P367" s="190"/>
      <c r="Q367" s="188"/>
      <c r="R367" s="190"/>
      <c r="S367" s="188"/>
      <c r="T367" s="188"/>
      <c r="U367" s="188"/>
      <c r="V367" s="191"/>
      <c r="W367" s="191"/>
      <c r="X367" s="188"/>
      <c r="Y367" s="188"/>
      <c r="Z367" s="188"/>
      <c r="AA367" s="188"/>
      <c r="AB367" s="188"/>
      <c r="AC367" s="188"/>
    </row>
    <row r="368" spans="1:29">
      <c r="A368" s="188"/>
      <c r="B368" s="189"/>
      <c r="C368" s="188"/>
      <c r="D368" s="188"/>
      <c r="E368" s="188"/>
      <c r="F368" s="188"/>
      <c r="G368" s="188"/>
      <c r="H368" s="190"/>
      <c r="I368" s="190"/>
      <c r="J368" s="190"/>
      <c r="K368" s="189"/>
      <c r="L368" s="190"/>
      <c r="M368" s="190"/>
      <c r="N368" s="190"/>
      <c r="O368" s="190"/>
      <c r="P368" s="190"/>
      <c r="Q368" s="188"/>
      <c r="R368" s="190"/>
      <c r="S368" s="188"/>
      <c r="T368" s="188"/>
      <c r="U368" s="188"/>
      <c r="V368" s="191"/>
      <c r="W368" s="191"/>
      <c r="X368" s="188"/>
      <c r="Y368" s="188"/>
      <c r="Z368" s="188"/>
      <c r="AA368" s="188"/>
      <c r="AB368" s="188"/>
      <c r="AC368" s="188"/>
    </row>
    <row r="369" spans="1:29">
      <c r="A369" s="188"/>
      <c r="B369" s="189"/>
      <c r="C369" s="188"/>
      <c r="D369" s="188"/>
      <c r="E369" s="188"/>
      <c r="F369" s="188"/>
      <c r="G369" s="188"/>
      <c r="H369" s="190"/>
      <c r="I369" s="190"/>
      <c r="J369" s="190"/>
      <c r="K369" s="189"/>
      <c r="L369" s="190"/>
      <c r="M369" s="190"/>
      <c r="N369" s="190"/>
      <c r="O369" s="190"/>
      <c r="P369" s="190"/>
      <c r="Q369" s="188"/>
      <c r="R369" s="190"/>
      <c r="S369" s="188"/>
      <c r="T369" s="188"/>
      <c r="U369" s="188"/>
      <c r="V369" s="191"/>
      <c r="W369" s="191"/>
      <c r="X369" s="188"/>
      <c r="Y369" s="188"/>
      <c r="Z369" s="188"/>
      <c r="AA369" s="188"/>
      <c r="AB369" s="188"/>
      <c r="AC369" s="188"/>
    </row>
    <row r="370" spans="1:29">
      <c r="A370" s="188"/>
      <c r="B370" s="189"/>
      <c r="C370" s="188"/>
      <c r="D370" s="188"/>
      <c r="E370" s="188"/>
      <c r="F370" s="188"/>
      <c r="G370" s="188"/>
      <c r="H370" s="190"/>
      <c r="I370" s="190"/>
      <c r="J370" s="190"/>
      <c r="K370" s="189"/>
      <c r="L370" s="190"/>
      <c r="M370" s="190"/>
      <c r="N370" s="190"/>
      <c r="O370" s="190"/>
      <c r="P370" s="190"/>
      <c r="Q370" s="188"/>
      <c r="R370" s="190"/>
      <c r="S370" s="188"/>
      <c r="T370" s="188"/>
      <c r="U370" s="188"/>
      <c r="V370" s="191"/>
      <c r="W370" s="191"/>
      <c r="X370" s="188"/>
      <c r="Y370" s="188"/>
      <c r="Z370" s="188"/>
      <c r="AA370" s="188"/>
      <c r="AB370" s="188"/>
      <c r="AC370" s="188"/>
    </row>
    <row r="371" spans="1:29">
      <c r="A371" s="188"/>
      <c r="B371" s="189"/>
      <c r="C371" s="188"/>
      <c r="D371" s="188"/>
      <c r="E371" s="188"/>
      <c r="F371" s="188"/>
      <c r="G371" s="188"/>
      <c r="H371" s="190"/>
      <c r="I371" s="190"/>
      <c r="J371" s="190"/>
      <c r="K371" s="189"/>
      <c r="L371" s="190"/>
      <c r="M371" s="190"/>
      <c r="N371" s="190"/>
      <c r="O371" s="190"/>
      <c r="P371" s="190"/>
      <c r="Q371" s="188"/>
      <c r="R371" s="190"/>
      <c r="S371" s="188"/>
      <c r="T371" s="188"/>
      <c r="U371" s="188"/>
      <c r="V371" s="191"/>
      <c r="W371" s="191"/>
      <c r="X371" s="188"/>
      <c r="Y371" s="188"/>
      <c r="Z371" s="188"/>
      <c r="AA371" s="188"/>
      <c r="AB371" s="188"/>
      <c r="AC371" s="188"/>
    </row>
    <row r="372" spans="1:29">
      <c r="A372" s="188"/>
      <c r="B372" s="189"/>
      <c r="C372" s="188"/>
      <c r="D372" s="188"/>
      <c r="E372" s="188"/>
      <c r="F372" s="188"/>
      <c r="G372" s="188"/>
      <c r="H372" s="190"/>
      <c r="I372" s="190"/>
      <c r="J372" s="190"/>
      <c r="K372" s="189"/>
      <c r="L372" s="190"/>
      <c r="M372" s="190"/>
      <c r="N372" s="190"/>
      <c r="O372" s="190"/>
      <c r="P372" s="190"/>
      <c r="Q372" s="188"/>
      <c r="R372" s="190"/>
      <c r="S372" s="188"/>
      <c r="T372" s="188"/>
      <c r="U372" s="188"/>
      <c r="V372" s="191"/>
      <c r="W372" s="191"/>
      <c r="X372" s="188"/>
      <c r="Y372" s="188"/>
      <c r="Z372" s="188"/>
      <c r="AA372" s="188"/>
      <c r="AB372" s="188"/>
      <c r="AC372" s="188"/>
    </row>
    <row r="373" spans="1:29">
      <c r="A373" s="188"/>
      <c r="B373" s="189"/>
      <c r="C373" s="188"/>
      <c r="D373" s="188"/>
      <c r="E373" s="188"/>
      <c r="F373" s="188"/>
      <c r="G373" s="188"/>
      <c r="H373" s="190"/>
      <c r="I373" s="190"/>
      <c r="J373" s="190"/>
      <c r="K373" s="189"/>
      <c r="L373" s="190"/>
      <c r="M373" s="190"/>
      <c r="N373" s="190"/>
      <c r="O373" s="190"/>
      <c r="P373" s="190"/>
      <c r="Q373" s="188"/>
      <c r="R373" s="190"/>
      <c r="S373" s="188"/>
      <c r="T373" s="188"/>
      <c r="U373" s="188"/>
      <c r="V373" s="191"/>
      <c r="W373" s="191"/>
      <c r="X373" s="188"/>
      <c r="Y373" s="188"/>
      <c r="Z373" s="188"/>
      <c r="AA373" s="188"/>
      <c r="AB373" s="188"/>
      <c r="AC373" s="188"/>
    </row>
    <row r="374" spans="1:29">
      <c r="A374" s="188"/>
      <c r="B374" s="189"/>
      <c r="C374" s="188"/>
      <c r="D374" s="188"/>
      <c r="E374" s="188"/>
      <c r="F374" s="188"/>
      <c r="G374" s="188"/>
      <c r="H374" s="190"/>
      <c r="I374" s="190"/>
      <c r="J374" s="190"/>
      <c r="K374" s="189"/>
      <c r="L374" s="190"/>
      <c r="M374" s="190"/>
      <c r="N374" s="190"/>
      <c r="O374" s="190"/>
      <c r="P374" s="190"/>
      <c r="Q374" s="188"/>
      <c r="R374" s="190"/>
      <c r="S374" s="188"/>
      <c r="T374" s="188"/>
      <c r="U374" s="188"/>
      <c r="V374" s="191"/>
      <c r="W374" s="191"/>
      <c r="X374" s="188"/>
      <c r="Y374" s="188"/>
      <c r="Z374" s="188"/>
      <c r="AA374" s="188"/>
      <c r="AB374" s="188"/>
      <c r="AC374" s="188"/>
    </row>
    <row r="375" spans="1:29">
      <c r="A375" s="188"/>
      <c r="B375" s="189"/>
      <c r="C375" s="188"/>
      <c r="D375" s="188"/>
      <c r="E375" s="188"/>
      <c r="F375" s="188"/>
      <c r="G375" s="188"/>
      <c r="H375" s="190"/>
      <c r="I375" s="190"/>
      <c r="J375" s="190"/>
      <c r="K375" s="189"/>
      <c r="L375" s="190"/>
      <c r="M375" s="190"/>
      <c r="N375" s="190"/>
      <c r="O375" s="190"/>
      <c r="P375" s="190"/>
      <c r="Q375" s="188"/>
      <c r="R375" s="190"/>
      <c r="S375" s="188"/>
      <c r="T375" s="188"/>
      <c r="U375" s="188"/>
      <c r="V375" s="191"/>
      <c r="W375" s="191"/>
      <c r="X375" s="188"/>
      <c r="Y375" s="188"/>
      <c r="Z375" s="188"/>
      <c r="AA375" s="188"/>
      <c r="AB375" s="188"/>
      <c r="AC375" s="188"/>
    </row>
    <row r="376" spans="1:29">
      <c r="A376" s="188"/>
      <c r="B376" s="189"/>
      <c r="C376" s="188"/>
      <c r="D376" s="188"/>
      <c r="E376" s="188"/>
      <c r="F376" s="188"/>
      <c r="G376" s="188"/>
      <c r="H376" s="190"/>
      <c r="I376" s="190"/>
      <c r="J376" s="190"/>
      <c r="K376" s="189"/>
      <c r="L376" s="190"/>
      <c r="M376" s="190"/>
      <c r="N376" s="190"/>
      <c r="O376" s="190"/>
      <c r="P376" s="190"/>
      <c r="Q376" s="188"/>
      <c r="R376" s="190"/>
      <c r="S376" s="188"/>
      <c r="T376" s="188"/>
      <c r="U376" s="188"/>
      <c r="V376" s="191"/>
      <c r="W376" s="191"/>
      <c r="X376" s="188"/>
      <c r="Y376" s="188"/>
      <c r="Z376" s="188"/>
      <c r="AA376" s="188"/>
      <c r="AB376" s="188"/>
      <c r="AC376" s="188"/>
    </row>
    <row r="377" spans="1:29">
      <c r="A377" s="188"/>
      <c r="B377" s="189"/>
      <c r="C377" s="188"/>
      <c r="D377" s="188"/>
      <c r="E377" s="188"/>
      <c r="F377" s="188"/>
      <c r="G377" s="188"/>
      <c r="H377" s="190"/>
      <c r="I377" s="190"/>
      <c r="J377" s="190"/>
      <c r="K377" s="189"/>
      <c r="L377" s="190"/>
      <c r="M377" s="190"/>
      <c r="N377" s="190"/>
      <c r="O377" s="190"/>
      <c r="P377" s="190"/>
      <c r="Q377" s="188"/>
      <c r="R377" s="190"/>
      <c r="S377" s="188"/>
      <c r="T377" s="188"/>
      <c r="U377" s="188"/>
      <c r="V377" s="191"/>
      <c r="W377" s="191"/>
      <c r="X377" s="188"/>
      <c r="Y377" s="188"/>
      <c r="Z377" s="188"/>
      <c r="AA377" s="188"/>
      <c r="AB377" s="188"/>
      <c r="AC377" s="188"/>
    </row>
    <row r="378" spans="1:29">
      <c r="A378" s="188"/>
      <c r="B378" s="189"/>
      <c r="C378" s="188"/>
      <c r="D378" s="188"/>
      <c r="E378" s="188"/>
      <c r="F378" s="188"/>
      <c r="G378" s="188"/>
      <c r="H378" s="190"/>
      <c r="I378" s="190"/>
      <c r="J378" s="190"/>
      <c r="K378" s="189"/>
      <c r="L378" s="190"/>
      <c r="M378" s="190"/>
      <c r="N378" s="190"/>
      <c r="O378" s="190"/>
      <c r="P378" s="190"/>
      <c r="Q378" s="188"/>
      <c r="R378" s="190"/>
      <c r="S378" s="188"/>
      <c r="T378" s="188"/>
      <c r="U378" s="188"/>
      <c r="V378" s="191"/>
      <c r="W378" s="191"/>
      <c r="X378" s="188"/>
      <c r="Y378" s="188"/>
      <c r="Z378" s="188"/>
      <c r="AA378" s="188"/>
      <c r="AB378" s="188"/>
      <c r="AC378" s="188"/>
    </row>
    <row r="379" spans="1:29">
      <c r="A379" s="188"/>
      <c r="B379" s="189"/>
      <c r="C379" s="188"/>
      <c r="D379" s="188"/>
      <c r="E379" s="188"/>
      <c r="F379" s="188"/>
      <c r="G379" s="188"/>
      <c r="H379" s="190"/>
      <c r="I379" s="190"/>
      <c r="J379" s="190"/>
      <c r="K379" s="189"/>
      <c r="L379" s="190"/>
      <c r="M379" s="190"/>
      <c r="N379" s="190"/>
      <c r="O379" s="190"/>
      <c r="P379" s="190"/>
      <c r="Q379" s="188"/>
      <c r="R379" s="190"/>
      <c r="S379" s="188"/>
      <c r="T379" s="188"/>
      <c r="U379" s="188"/>
      <c r="V379" s="191"/>
      <c r="W379" s="191"/>
      <c r="X379" s="188"/>
      <c r="Y379" s="188"/>
      <c r="Z379" s="188"/>
      <c r="AA379" s="188"/>
      <c r="AB379" s="188"/>
      <c r="AC379" s="188"/>
    </row>
    <row r="380" spans="1:29">
      <c r="A380" s="188"/>
      <c r="B380" s="189"/>
      <c r="C380" s="188"/>
      <c r="D380" s="188"/>
      <c r="E380" s="188"/>
      <c r="F380" s="188"/>
      <c r="G380" s="188"/>
      <c r="H380" s="190"/>
      <c r="I380" s="190"/>
      <c r="J380" s="190"/>
      <c r="K380" s="189"/>
      <c r="L380" s="190"/>
      <c r="M380" s="190"/>
      <c r="N380" s="190"/>
      <c r="O380" s="190"/>
      <c r="P380" s="190"/>
      <c r="Q380" s="188"/>
      <c r="R380" s="190"/>
      <c r="S380" s="188"/>
      <c r="T380" s="188"/>
      <c r="U380" s="188"/>
      <c r="V380" s="191"/>
      <c r="W380" s="191"/>
      <c r="X380" s="188"/>
      <c r="Y380" s="188"/>
      <c r="Z380" s="188"/>
      <c r="AA380" s="188"/>
      <c r="AB380" s="188"/>
      <c r="AC380" s="188"/>
    </row>
    <row r="381" spans="1:29">
      <c r="A381" s="188"/>
      <c r="B381" s="189"/>
      <c r="C381" s="188"/>
      <c r="D381" s="188"/>
      <c r="E381" s="188"/>
      <c r="F381" s="188"/>
      <c r="G381" s="188"/>
      <c r="H381" s="190"/>
      <c r="I381" s="190"/>
      <c r="J381" s="190"/>
      <c r="K381" s="189"/>
      <c r="L381" s="190"/>
      <c r="M381" s="190"/>
      <c r="N381" s="190"/>
      <c r="O381" s="190"/>
      <c r="P381" s="190"/>
      <c r="Q381" s="188"/>
      <c r="R381" s="190"/>
      <c r="S381" s="188"/>
      <c r="T381" s="188"/>
      <c r="U381" s="188"/>
      <c r="V381" s="191"/>
      <c r="W381" s="191"/>
      <c r="X381" s="188"/>
      <c r="Y381" s="188"/>
      <c r="Z381" s="188"/>
      <c r="AA381" s="188"/>
      <c r="AB381" s="188"/>
      <c r="AC381" s="188"/>
    </row>
    <row r="382" spans="1:29">
      <c r="A382" s="188"/>
      <c r="B382" s="189"/>
      <c r="C382" s="188"/>
      <c r="D382" s="188"/>
      <c r="E382" s="188"/>
      <c r="F382" s="188"/>
      <c r="G382" s="188"/>
      <c r="H382" s="190"/>
      <c r="I382" s="190"/>
      <c r="J382" s="190"/>
      <c r="K382" s="189"/>
      <c r="L382" s="190"/>
      <c r="M382" s="190"/>
      <c r="N382" s="190"/>
      <c r="O382" s="190"/>
      <c r="P382" s="190"/>
      <c r="Q382" s="188"/>
      <c r="R382" s="190"/>
      <c r="S382" s="188"/>
      <c r="T382" s="188"/>
      <c r="U382" s="188"/>
      <c r="V382" s="191"/>
      <c r="W382" s="191"/>
      <c r="X382" s="188"/>
      <c r="Y382" s="188"/>
      <c r="Z382" s="188"/>
      <c r="AA382" s="188"/>
      <c r="AB382" s="188"/>
      <c r="AC382" s="188"/>
    </row>
    <row r="383" spans="1:29">
      <c r="A383" s="188"/>
      <c r="B383" s="189"/>
      <c r="C383" s="188"/>
      <c r="D383" s="188"/>
      <c r="E383" s="188"/>
      <c r="F383" s="188"/>
      <c r="G383" s="188"/>
      <c r="H383" s="190"/>
      <c r="I383" s="190"/>
      <c r="J383" s="190"/>
      <c r="K383" s="189"/>
      <c r="L383" s="190"/>
      <c r="M383" s="190"/>
      <c r="N383" s="190"/>
      <c r="O383" s="190"/>
      <c r="P383" s="190"/>
      <c r="Q383" s="188"/>
      <c r="R383" s="190"/>
      <c r="S383" s="188"/>
      <c r="T383" s="188"/>
      <c r="U383" s="188"/>
      <c r="V383" s="191"/>
      <c r="W383" s="191"/>
      <c r="X383" s="188"/>
      <c r="Y383" s="188"/>
      <c r="Z383" s="188"/>
      <c r="AA383" s="188"/>
      <c r="AB383" s="188"/>
      <c r="AC383" s="188"/>
    </row>
    <row r="384" spans="1:29">
      <c r="A384" s="188"/>
      <c r="B384" s="189"/>
      <c r="C384" s="188"/>
      <c r="D384" s="188"/>
      <c r="E384" s="188"/>
      <c r="F384" s="188"/>
      <c r="G384" s="188"/>
      <c r="H384" s="190"/>
      <c r="I384" s="190"/>
      <c r="J384" s="190"/>
      <c r="K384" s="189"/>
      <c r="L384" s="190"/>
      <c r="M384" s="190"/>
      <c r="N384" s="190"/>
      <c r="O384" s="190"/>
      <c r="P384" s="190"/>
      <c r="Q384" s="188"/>
      <c r="R384" s="190"/>
      <c r="S384" s="188"/>
      <c r="T384" s="188"/>
      <c r="U384" s="188"/>
      <c r="V384" s="191"/>
      <c r="W384" s="191"/>
      <c r="X384" s="188"/>
      <c r="Y384" s="188"/>
      <c r="Z384" s="188"/>
      <c r="AA384" s="188"/>
      <c r="AB384" s="188"/>
      <c r="AC384" s="188"/>
    </row>
    <row r="385" spans="1:29">
      <c r="A385" s="188"/>
      <c r="B385" s="189"/>
      <c r="C385" s="188"/>
      <c r="D385" s="188"/>
      <c r="E385" s="188"/>
      <c r="F385" s="188"/>
      <c r="G385" s="188"/>
      <c r="H385" s="190"/>
      <c r="I385" s="190"/>
      <c r="J385" s="190"/>
      <c r="K385" s="189"/>
      <c r="L385" s="190"/>
      <c r="M385" s="190"/>
      <c r="N385" s="190"/>
      <c r="O385" s="190"/>
      <c r="P385" s="190"/>
      <c r="Q385" s="188"/>
      <c r="R385" s="190"/>
      <c r="S385" s="188"/>
      <c r="T385" s="188"/>
      <c r="U385" s="188"/>
      <c r="V385" s="191"/>
      <c r="W385" s="191"/>
      <c r="X385" s="188"/>
      <c r="Y385" s="188"/>
      <c r="Z385" s="188"/>
      <c r="AA385" s="188"/>
      <c r="AB385" s="188"/>
      <c r="AC385" s="188"/>
    </row>
    <row r="386" spans="1:29">
      <c r="A386" s="188"/>
      <c r="B386" s="189"/>
      <c r="C386" s="188"/>
      <c r="D386" s="188"/>
      <c r="E386" s="188"/>
      <c r="F386" s="188"/>
      <c r="G386" s="188"/>
      <c r="H386" s="190"/>
      <c r="I386" s="190"/>
      <c r="J386" s="190"/>
      <c r="K386" s="189"/>
      <c r="L386" s="190"/>
      <c r="M386" s="190"/>
      <c r="N386" s="190"/>
      <c r="O386" s="190"/>
      <c r="P386" s="190"/>
      <c r="Q386" s="188"/>
      <c r="R386" s="190"/>
      <c r="S386" s="188"/>
      <c r="T386" s="188"/>
      <c r="U386" s="188"/>
      <c r="V386" s="191"/>
      <c r="W386" s="191"/>
      <c r="X386" s="188"/>
      <c r="Y386" s="188"/>
      <c r="Z386" s="188"/>
      <c r="AA386" s="188"/>
      <c r="AB386" s="188"/>
      <c r="AC386" s="188"/>
    </row>
    <row r="387" spans="1:29">
      <c r="A387" s="188"/>
      <c r="B387" s="189"/>
      <c r="C387" s="188"/>
      <c r="D387" s="188"/>
      <c r="E387" s="188"/>
      <c r="F387" s="188"/>
      <c r="G387" s="188"/>
      <c r="H387" s="190"/>
      <c r="I387" s="190"/>
      <c r="J387" s="190"/>
      <c r="K387" s="189"/>
      <c r="L387" s="190"/>
      <c r="M387" s="190"/>
      <c r="N387" s="190"/>
      <c r="O387" s="190"/>
      <c r="P387" s="190"/>
      <c r="Q387" s="188"/>
      <c r="R387" s="190"/>
      <c r="S387" s="188"/>
      <c r="T387" s="188"/>
      <c r="U387" s="188"/>
      <c r="V387" s="191"/>
      <c r="W387" s="191"/>
      <c r="X387" s="188"/>
      <c r="Y387" s="188"/>
      <c r="Z387" s="188"/>
      <c r="AA387" s="188"/>
      <c r="AB387" s="188"/>
      <c r="AC387" s="188"/>
    </row>
    <row r="388" spans="1:29">
      <c r="A388" s="188"/>
      <c r="B388" s="189"/>
      <c r="C388" s="188"/>
      <c r="D388" s="188"/>
      <c r="E388" s="188"/>
      <c r="F388" s="188"/>
      <c r="G388" s="188"/>
      <c r="H388" s="190"/>
      <c r="I388" s="190"/>
      <c r="J388" s="190"/>
      <c r="K388" s="189"/>
      <c r="L388" s="190"/>
      <c r="M388" s="190"/>
      <c r="N388" s="190"/>
      <c r="O388" s="190"/>
      <c r="P388" s="190"/>
      <c r="Q388" s="188"/>
      <c r="R388" s="190"/>
      <c r="S388" s="188"/>
      <c r="T388" s="188"/>
      <c r="U388" s="188"/>
      <c r="V388" s="191"/>
      <c r="W388" s="191"/>
      <c r="X388" s="188"/>
      <c r="Y388" s="188"/>
      <c r="Z388" s="188"/>
      <c r="AA388" s="188"/>
      <c r="AB388" s="188"/>
      <c r="AC388" s="188"/>
    </row>
    <row r="389" spans="1:29">
      <c r="A389" s="188"/>
      <c r="B389" s="189"/>
      <c r="C389" s="188"/>
      <c r="D389" s="188"/>
      <c r="E389" s="188"/>
      <c r="F389" s="188"/>
      <c r="G389" s="188"/>
      <c r="H389" s="190"/>
      <c r="I389" s="190"/>
      <c r="J389" s="190"/>
      <c r="K389" s="189"/>
      <c r="L389" s="190"/>
      <c r="M389" s="190"/>
      <c r="N389" s="190"/>
      <c r="O389" s="190"/>
      <c r="P389" s="190"/>
      <c r="Q389" s="188"/>
      <c r="R389" s="190"/>
      <c r="S389" s="188"/>
      <c r="T389" s="188"/>
      <c r="U389" s="188"/>
      <c r="V389" s="191"/>
      <c r="W389" s="191"/>
      <c r="X389" s="188"/>
      <c r="Y389" s="188"/>
      <c r="Z389" s="188"/>
      <c r="AA389" s="188"/>
      <c r="AB389" s="188"/>
      <c r="AC389" s="188"/>
    </row>
    <row r="390" spans="1:29">
      <c r="A390" s="188"/>
      <c r="B390" s="189"/>
      <c r="C390" s="188"/>
      <c r="D390" s="188"/>
      <c r="E390" s="188"/>
      <c r="F390" s="188"/>
      <c r="G390" s="188"/>
      <c r="H390" s="190"/>
      <c r="I390" s="190"/>
      <c r="J390" s="190"/>
      <c r="K390" s="189"/>
      <c r="L390" s="190"/>
      <c r="M390" s="190"/>
      <c r="N390" s="190"/>
      <c r="O390" s="190"/>
      <c r="P390" s="190"/>
      <c r="Q390" s="188"/>
      <c r="R390" s="190"/>
      <c r="S390" s="188"/>
      <c r="T390" s="188"/>
      <c r="U390" s="188"/>
      <c r="V390" s="191"/>
      <c r="W390" s="191"/>
      <c r="X390" s="188"/>
      <c r="Y390" s="188"/>
      <c r="Z390" s="188"/>
      <c r="AA390" s="188"/>
      <c r="AB390" s="188"/>
      <c r="AC390" s="188"/>
    </row>
    <row r="391" spans="1:29">
      <c r="A391" s="188"/>
      <c r="B391" s="189"/>
      <c r="C391" s="188"/>
      <c r="D391" s="188"/>
      <c r="E391" s="188"/>
      <c r="F391" s="188"/>
      <c r="G391" s="188"/>
      <c r="H391" s="190"/>
      <c r="I391" s="190"/>
      <c r="J391" s="190"/>
      <c r="K391" s="189"/>
      <c r="L391" s="190"/>
      <c r="M391" s="190"/>
      <c r="N391" s="190"/>
      <c r="O391" s="190"/>
      <c r="P391" s="190"/>
      <c r="Q391" s="188"/>
      <c r="R391" s="190"/>
      <c r="S391" s="188"/>
      <c r="T391" s="188"/>
      <c r="U391" s="188"/>
      <c r="V391" s="191"/>
      <c r="W391" s="191"/>
      <c r="X391" s="188"/>
      <c r="Y391" s="188"/>
      <c r="Z391" s="188"/>
      <c r="AA391" s="188"/>
      <c r="AB391" s="188"/>
      <c r="AC391" s="188"/>
    </row>
    <row r="392" spans="1:29">
      <c r="A392" s="188"/>
      <c r="B392" s="189"/>
      <c r="C392" s="188"/>
      <c r="D392" s="188"/>
      <c r="E392" s="188"/>
      <c r="F392" s="188"/>
      <c r="G392" s="188"/>
      <c r="H392" s="190"/>
      <c r="I392" s="190"/>
      <c r="J392" s="190"/>
      <c r="K392" s="189"/>
      <c r="L392" s="190"/>
      <c r="M392" s="190"/>
      <c r="N392" s="190"/>
      <c r="O392" s="190"/>
      <c r="P392" s="190"/>
      <c r="Q392" s="188"/>
      <c r="R392" s="190"/>
      <c r="S392" s="188"/>
      <c r="T392" s="188"/>
      <c r="U392" s="188"/>
      <c r="V392" s="191"/>
      <c r="W392" s="191"/>
      <c r="X392" s="188"/>
      <c r="Y392" s="188"/>
      <c r="Z392" s="188"/>
      <c r="AA392" s="188"/>
      <c r="AB392" s="188"/>
      <c r="AC392" s="188"/>
    </row>
    <row r="393" spans="1:29">
      <c r="A393" s="188"/>
      <c r="B393" s="189"/>
      <c r="C393" s="188"/>
      <c r="D393" s="188"/>
      <c r="E393" s="188"/>
      <c r="F393" s="188"/>
      <c r="G393" s="188"/>
      <c r="H393" s="190"/>
      <c r="I393" s="190"/>
      <c r="J393" s="190"/>
      <c r="K393" s="189"/>
      <c r="L393" s="190"/>
      <c r="M393" s="190"/>
      <c r="N393" s="190"/>
      <c r="O393" s="190"/>
      <c r="P393" s="190"/>
      <c r="Q393" s="188"/>
      <c r="R393" s="190"/>
      <c r="S393" s="188"/>
      <c r="T393" s="188"/>
      <c r="U393" s="188"/>
      <c r="V393" s="191"/>
      <c r="W393" s="191"/>
      <c r="X393" s="188"/>
      <c r="Y393" s="188"/>
      <c r="Z393" s="188"/>
      <c r="AA393" s="188"/>
      <c r="AB393" s="188"/>
      <c r="AC393" s="188"/>
    </row>
    <row r="394" spans="1:29">
      <c r="A394" s="188"/>
      <c r="B394" s="189"/>
      <c r="C394" s="188"/>
      <c r="D394" s="188"/>
      <c r="E394" s="188"/>
      <c r="F394" s="188"/>
      <c r="G394" s="188"/>
      <c r="H394" s="190"/>
      <c r="I394" s="190"/>
      <c r="J394" s="190"/>
      <c r="K394" s="189"/>
      <c r="L394" s="190"/>
      <c r="M394" s="190"/>
      <c r="N394" s="190"/>
      <c r="O394" s="190"/>
      <c r="P394" s="190"/>
      <c r="Q394" s="188"/>
      <c r="R394" s="190"/>
      <c r="S394" s="188"/>
      <c r="T394" s="188"/>
      <c r="U394" s="188"/>
      <c r="V394" s="191"/>
      <c r="W394" s="191"/>
      <c r="X394" s="188"/>
      <c r="Y394" s="188"/>
      <c r="Z394" s="188"/>
      <c r="AA394" s="188"/>
      <c r="AB394" s="188"/>
      <c r="AC394" s="188"/>
    </row>
    <row r="395" spans="1:29">
      <c r="A395" s="188"/>
      <c r="B395" s="189"/>
      <c r="C395" s="188"/>
      <c r="D395" s="188"/>
      <c r="E395" s="188"/>
      <c r="F395" s="188"/>
      <c r="G395" s="188"/>
      <c r="H395" s="190"/>
      <c r="I395" s="190"/>
      <c r="J395" s="190"/>
      <c r="K395" s="189"/>
      <c r="L395" s="190"/>
      <c r="M395" s="190"/>
      <c r="N395" s="190"/>
      <c r="O395" s="190"/>
      <c r="P395" s="190"/>
      <c r="Q395" s="188"/>
      <c r="R395" s="190"/>
      <c r="S395" s="188"/>
      <c r="T395" s="188"/>
      <c r="U395" s="188"/>
      <c r="V395" s="191"/>
      <c r="W395" s="191"/>
      <c r="X395" s="188"/>
      <c r="Y395" s="188"/>
      <c r="Z395" s="188"/>
      <c r="AA395" s="188"/>
      <c r="AB395" s="188"/>
      <c r="AC395" s="188"/>
    </row>
    <row r="396" spans="1:29">
      <c r="A396" s="188"/>
      <c r="B396" s="189"/>
      <c r="C396" s="188"/>
      <c r="D396" s="188"/>
      <c r="E396" s="188"/>
      <c r="F396" s="188"/>
      <c r="G396" s="188"/>
      <c r="H396" s="190"/>
      <c r="I396" s="190"/>
      <c r="J396" s="190"/>
      <c r="K396" s="189"/>
      <c r="L396" s="190"/>
      <c r="M396" s="190"/>
      <c r="N396" s="190"/>
      <c r="O396" s="190"/>
      <c r="P396" s="190"/>
      <c r="Q396" s="188"/>
      <c r="R396" s="190"/>
      <c r="S396" s="188"/>
      <c r="T396" s="188"/>
      <c r="U396" s="188"/>
      <c r="V396" s="191"/>
      <c r="W396" s="191"/>
      <c r="X396" s="188"/>
      <c r="Y396" s="188"/>
      <c r="Z396" s="188"/>
      <c r="AA396" s="188"/>
      <c r="AB396" s="188"/>
      <c r="AC396" s="188"/>
    </row>
    <row r="397" spans="1:29">
      <c r="A397" s="188"/>
      <c r="B397" s="189"/>
      <c r="C397" s="188"/>
      <c r="D397" s="188"/>
      <c r="E397" s="188"/>
      <c r="F397" s="188"/>
      <c r="G397" s="188"/>
      <c r="H397" s="190"/>
      <c r="I397" s="190"/>
      <c r="J397" s="190"/>
      <c r="K397" s="189"/>
      <c r="L397" s="190"/>
      <c r="M397" s="190"/>
      <c r="N397" s="190"/>
      <c r="O397" s="190"/>
      <c r="P397" s="190"/>
      <c r="Q397" s="188"/>
      <c r="R397" s="190"/>
      <c r="S397" s="188"/>
      <c r="T397" s="188"/>
      <c r="U397" s="188"/>
      <c r="V397" s="191"/>
      <c r="W397" s="191"/>
      <c r="X397" s="188"/>
      <c r="Y397" s="188"/>
      <c r="Z397" s="188"/>
      <c r="AA397" s="188"/>
      <c r="AB397" s="188"/>
      <c r="AC397" s="188"/>
    </row>
    <row r="398" spans="1:29">
      <c r="A398" s="188"/>
      <c r="B398" s="189"/>
      <c r="C398" s="188"/>
      <c r="D398" s="188"/>
      <c r="E398" s="188"/>
      <c r="F398" s="188"/>
      <c r="G398" s="188"/>
      <c r="H398" s="190"/>
      <c r="I398" s="190"/>
      <c r="J398" s="190"/>
      <c r="K398" s="189"/>
      <c r="L398" s="190"/>
      <c r="M398" s="190"/>
      <c r="N398" s="190"/>
      <c r="O398" s="190"/>
      <c r="P398" s="190"/>
      <c r="Q398" s="188"/>
      <c r="R398" s="190"/>
      <c r="S398" s="188"/>
      <c r="T398" s="188"/>
      <c r="U398" s="188"/>
      <c r="V398" s="191"/>
      <c r="W398" s="191"/>
      <c r="X398" s="188"/>
      <c r="Y398" s="188"/>
      <c r="Z398" s="188"/>
      <c r="AA398" s="188"/>
      <c r="AB398" s="188"/>
      <c r="AC398" s="188"/>
    </row>
    <row r="399" spans="1:29">
      <c r="A399" s="188"/>
      <c r="B399" s="189"/>
      <c r="C399" s="188"/>
      <c r="D399" s="188"/>
      <c r="E399" s="188"/>
      <c r="F399" s="188"/>
      <c r="G399" s="188"/>
      <c r="H399" s="190"/>
      <c r="I399" s="190"/>
      <c r="J399" s="190"/>
      <c r="K399" s="189"/>
      <c r="L399" s="190"/>
      <c r="M399" s="190"/>
      <c r="N399" s="190"/>
      <c r="O399" s="190"/>
      <c r="P399" s="190"/>
      <c r="Q399" s="188"/>
      <c r="R399" s="190"/>
      <c r="S399" s="188"/>
      <c r="T399" s="188"/>
      <c r="U399" s="188"/>
      <c r="V399" s="191"/>
      <c r="W399" s="191"/>
      <c r="X399" s="188"/>
      <c r="Y399" s="188"/>
      <c r="Z399" s="188"/>
      <c r="AA399" s="188"/>
      <c r="AB399" s="188"/>
      <c r="AC399" s="188"/>
    </row>
    <row r="400" spans="1:29">
      <c r="A400" s="188"/>
      <c r="B400" s="189"/>
      <c r="C400" s="188"/>
      <c r="D400" s="188"/>
      <c r="E400" s="188"/>
      <c r="F400" s="188"/>
      <c r="G400" s="188"/>
      <c r="H400" s="190"/>
      <c r="I400" s="190"/>
      <c r="J400" s="190"/>
      <c r="K400" s="189"/>
      <c r="L400" s="190"/>
      <c r="M400" s="190"/>
      <c r="N400" s="190"/>
      <c r="O400" s="190"/>
      <c r="P400" s="190"/>
      <c r="Q400" s="188"/>
      <c r="R400" s="190"/>
      <c r="S400" s="188"/>
      <c r="T400" s="188"/>
      <c r="U400" s="188"/>
      <c r="V400" s="191"/>
      <c r="W400" s="191"/>
      <c r="X400" s="188"/>
      <c r="Y400" s="188"/>
      <c r="Z400" s="188"/>
      <c r="AA400" s="188"/>
      <c r="AB400" s="188"/>
      <c r="AC400" s="188"/>
    </row>
    <row r="401" spans="1:29">
      <c r="A401" s="188"/>
      <c r="B401" s="189"/>
      <c r="C401" s="188"/>
      <c r="D401" s="188"/>
      <c r="E401" s="188"/>
      <c r="F401" s="188"/>
      <c r="G401" s="188"/>
      <c r="H401" s="190"/>
      <c r="I401" s="190"/>
      <c r="J401" s="190"/>
      <c r="K401" s="189"/>
      <c r="L401" s="190"/>
      <c r="M401" s="190"/>
      <c r="N401" s="190"/>
      <c r="O401" s="190"/>
      <c r="P401" s="190"/>
      <c r="Q401" s="188"/>
      <c r="R401" s="190"/>
      <c r="S401" s="188"/>
      <c r="T401" s="188"/>
      <c r="U401" s="188"/>
      <c r="V401" s="191"/>
      <c r="W401" s="191"/>
      <c r="X401" s="188"/>
      <c r="Y401" s="188"/>
      <c r="Z401" s="188"/>
      <c r="AA401" s="188"/>
      <c r="AB401" s="188"/>
      <c r="AC401" s="188"/>
    </row>
    <row r="402" spans="1:29">
      <c r="A402" s="188"/>
      <c r="B402" s="189"/>
      <c r="C402" s="188"/>
      <c r="D402" s="188"/>
      <c r="E402" s="188"/>
      <c r="F402" s="188"/>
      <c r="G402" s="188"/>
      <c r="H402" s="190"/>
      <c r="I402" s="190"/>
      <c r="J402" s="190"/>
      <c r="K402" s="189"/>
      <c r="L402" s="190"/>
      <c r="M402" s="190"/>
      <c r="N402" s="190"/>
      <c r="O402" s="190"/>
      <c r="P402" s="190"/>
      <c r="Q402" s="188"/>
      <c r="R402" s="190"/>
      <c r="S402" s="188"/>
      <c r="T402" s="188"/>
      <c r="U402" s="188"/>
      <c r="V402" s="191"/>
      <c r="W402" s="191"/>
      <c r="X402" s="188"/>
      <c r="Y402" s="188"/>
      <c r="Z402" s="188"/>
      <c r="AA402" s="188"/>
      <c r="AB402" s="188"/>
      <c r="AC402" s="188"/>
    </row>
    <row r="403" spans="1:29">
      <c r="A403" s="188"/>
      <c r="B403" s="189"/>
      <c r="C403" s="188"/>
      <c r="D403" s="188"/>
      <c r="E403" s="188"/>
      <c r="F403" s="188"/>
      <c r="G403" s="188"/>
      <c r="H403" s="190"/>
      <c r="I403" s="190"/>
      <c r="J403" s="190"/>
      <c r="K403" s="189"/>
      <c r="L403" s="190"/>
      <c r="M403" s="190"/>
      <c r="N403" s="190"/>
      <c r="O403" s="190"/>
      <c r="P403" s="190"/>
      <c r="Q403" s="188"/>
      <c r="R403" s="190"/>
      <c r="S403" s="188"/>
      <c r="T403" s="188"/>
      <c r="U403" s="188"/>
      <c r="V403" s="191"/>
      <c r="W403" s="191"/>
      <c r="X403" s="188"/>
      <c r="Y403" s="188"/>
      <c r="Z403" s="188"/>
      <c r="AA403" s="188"/>
      <c r="AB403" s="188"/>
      <c r="AC403" s="188"/>
    </row>
    <row r="404" spans="1:29">
      <c r="A404" s="188"/>
      <c r="B404" s="189"/>
      <c r="C404" s="188"/>
      <c r="D404" s="188"/>
      <c r="E404" s="188"/>
      <c r="F404" s="188"/>
      <c r="G404" s="188"/>
      <c r="H404" s="190"/>
      <c r="I404" s="190"/>
      <c r="J404" s="190"/>
      <c r="K404" s="189"/>
      <c r="L404" s="190"/>
      <c r="M404" s="190"/>
      <c r="N404" s="190"/>
      <c r="O404" s="190"/>
      <c r="P404" s="190"/>
      <c r="Q404" s="188"/>
      <c r="R404" s="190"/>
      <c r="S404" s="188"/>
      <c r="T404" s="188"/>
      <c r="U404" s="188"/>
      <c r="V404" s="191"/>
      <c r="W404" s="191"/>
      <c r="X404" s="188"/>
      <c r="Y404" s="188"/>
      <c r="Z404" s="188"/>
      <c r="AA404" s="188"/>
      <c r="AB404" s="188"/>
      <c r="AC404" s="188"/>
    </row>
    <row r="405" spans="1:29">
      <c r="A405" s="188"/>
      <c r="B405" s="189"/>
      <c r="C405" s="188"/>
      <c r="D405" s="188"/>
      <c r="E405" s="188"/>
      <c r="F405" s="188"/>
      <c r="G405" s="188"/>
      <c r="H405" s="190"/>
      <c r="I405" s="190"/>
      <c r="J405" s="190"/>
      <c r="K405" s="189"/>
      <c r="L405" s="190"/>
      <c r="M405" s="190"/>
      <c r="N405" s="190"/>
      <c r="O405" s="190"/>
      <c r="P405" s="190"/>
      <c r="Q405" s="188"/>
      <c r="R405" s="190"/>
      <c r="S405" s="188"/>
      <c r="T405" s="188"/>
      <c r="U405" s="188"/>
      <c r="V405" s="191"/>
      <c r="W405" s="191"/>
      <c r="X405" s="188"/>
      <c r="Y405" s="188"/>
      <c r="Z405" s="188"/>
      <c r="AA405" s="188"/>
      <c r="AB405" s="188"/>
      <c r="AC405" s="188"/>
    </row>
    <row r="406" spans="1:29">
      <c r="A406" s="188"/>
      <c r="B406" s="189"/>
      <c r="C406" s="188"/>
      <c r="D406" s="188"/>
      <c r="E406" s="188"/>
      <c r="F406" s="188"/>
      <c r="G406" s="188"/>
      <c r="H406" s="190"/>
      <c r="I406" s="190"/>
      <c r="J406" s="190"/>
      <c r="K406" s="189"/>
      <c r="L406" s="190"/>
      <c r="M406" s="190"/>
      <c r="N406" s="190"/>
      <c r="O406" s="190"/>
      <c r="P406" s="190"/>
      <c r="Q406" s="188"/>
      <c r="R406" s="190"/>
      <c r="S406" s="188"/>
      <c r="T406" s="188"/>
      <c r="U406" s="188"/>
      <c r="V406" s="191"/>
      <c r="W406" s="191"/>
      <c r="X406" s="188"/>
      <c r="Y406" s="188"/>
      <c r="Z406" s="188"/>
      <c r="AA406" s="188"/>
      <c r="AB406" s="188"/>
      <c r="AC406" s="188"/>
    </row>
    <row r="407" spans="1:29">
      <c r="A407" s="188"/>
      <c r="B407" s="189"/>
      <c r="C407" s="188"/>
      <c r="D407" s="188"/>
      <c r="E407" s="188"/>
      <c r="F407" s="188"/>
      <c r="G407" s="188"/>
      <c r="H407" s="190"/>
      <c r="I407" s="190"/>
      <c r="J407" s="190"/>
      <c r="K407" s="189"/>
      <c r="L407" s="190"/>
      <c r="M407" s="190"/>
      <c r="N407" s="190"/>
      <c r="O407" s="190"/>
      <c r="P407" s="190"/>
      <c r="Q407" s="188"/>
      <c r="R407" s="190"/>
      <c r="S407" s="188"/>
      <c r="T407" s="188"/>
      <c r="U407" s="188"/>
      <c r="V407" s="191"/>
      <c r="W407" s="191"/>
      <c r="X407" s="188"/>
      <c r="Y407" s="188"/>
      <c r="Z407" s="188"/>
      <c r="AA407" s="188"/>
      <c r="AB407" s="188"/>
      <c r="AC407" s="188"/>
    </row>
    <row r="408" spans="1:29">
      <c r="A408" s="188"/>
      <c r="B408" s="189"/>
      <c r="C408" s="188"/>
      <c r="D408" s="188"/>
      <c r="E408" s="188"/>
      <c r="F408" s="188"/>
      <c r="G408" s="188"/>
      <c r="H408" s="190"/>
      <c r="I408" s="190"/>
      <c r="J408" s="190"/>
      <c r="K408" s="189"/>
      <c r="L408" s="190"/>
      <c r="M408" s="190"/>
      <c r="N408" s="190"/>
      <c r="O408" s="190"/>
      <c r="P408" s="190"/>
      <c r="Q408" s="188"/>
      <c r="R408" s="190"/>
      <c r="S408" s="188"/>
      <c r="T408" s="188"/>
      <c r="U408" s="188"/>
      <c r="V408" s="191"/>
      <c r="W408" s="191"/>
      <c r="X408" s="188"/>
      <c r="Y408" s="188"/>
      <c r="Z408" s="188"/>
      <c r="AA408" s="188"/>
      <c r="AB408" s="188"/>
      <c r="AC408" s="188"/>
    </row>
    <row r="409" spans="1:29">
      <c r="A409" s="188"/>
      <c r="B409" s="189"/>
      <c r="C409" s="188"/>
      <c r="D409" s="188"/>
      <c r="E409" s="188"/>
      <c r="F409" s="188"/>
      <c r="G409" s="188"/>
      <c r="H409" s="190"/>
      <c r="I409" s="190"/>
      <c r="J409" s="190"/>
      <c r="K409" s="189"/>
      <c r="L409" s="190"/>
      <c r="M409" s="190"/>
      <c r="N409" s="190"/>
      <c r="O409" s="190"/>
      <c r="P409" s="190"/>
      <c r="Q409" s="188"/>
      <c r="R409" s="190"/>
      <c r="S409" s="188"/>
      <c r="T409" s="188"/>
      <c r="U409" s="188"/>
      <c r="V409" s="191"/>
      <c r="W409" s="191"/>
      <c r="X409" s="188"/>
      <c r="Y409" s="188"/>
      <c r="Z409" s="188"/>
      <c r="AA409" s="188"/>
      <c r="AB409" s="188"/>
      <c r="AC409" s="188"/>
    </row>
    <row r="410" spans="1:29">
      <c r="A410" s="188"/>
      <c r="B410" s="189"/>
      <c r="C410" s="188"/>
      <c r="D410" s="188"/>
      <c r="E410" s="188"/>
      <c r="F410" s="188"/>
      <c r="G410" s="188"/>
      <c r="H410" s="190"/>
      <c r="I410" s="190"/>
      <c r="J410" s="190"/>
      <c r="K410" s="189"/>
      <c r="L410" s="190"/>
      <c r="M410" s="190"/>
      <c r="N410" s="190"/>
      <c r="O410" s="190"/>
      <c r="P410" s="190"/>
      <c r="Q410" s="188"/>
      <c r="R410" s="190"/>
      <c r="S410" s="188"/>
      <c r="T410" s="188"/>
      <c r="U410" s="188"/>
      <c r="V410" s="191"/>
      <c r="W410" s="191"/>
      <c r="X410" s="188"/>
      <c r="Y410" s="188"/>
      <c r="Z410" s="188"/>
      <c r="AA410" s="188"/>
      <c r="AB410" s="188"/>
      <c r="AC410" s="188"/>
    </row>
    <row r="411" spans="1:29">
      <c r="A411" s="188"/>
      <c r="B411" s="189"/>
      <c r="C411" s="188"/>
      <c r="D411" s="188"/>
      <c r="E411" s="188"/>
      <c r="F411" s="188"/>
      <c r="G411" s="188"/>
      <c r="H411" s="190"/>
      <c r="I411" s="190"/>
      <c r="J411" s="190"/>
      <c r="K411" s="189"/>
      <c r="L411" s="190"/>
      <c r="M411" s="190"/>
      <c r="N411" s="190"/>
      <c r="O411" s="190"/>
      <c r="P411" s="190"/>
      <c r="Q411" s="188"/>
      <c r="R411" s="190"/>
      <c r="S411" s="188"/>
      <c r="T411" s="188"/>
      <c r="U411" s="188"/>
      <c r="V411" s="191"/>
      <c r="W411" s="191"/>
      <c r="X411" s="188"/>
      <c r="Y411" s="188"/>
      <c r="Z411" s="188"/>
      <c r="AA411" s="188"/>
      <c r="AB411" s="188"/>
      <c r="AC411" s="188"/>
    </row>
    <row r="412" spans="1:29">
      <c r="A412" s="188"/>
      <c r="B412" s="189"/>
      <c r="C412" s="188"/>
      <c r="D412" s="188"/>
      <c r="E412" s="188"/>
      <c r="F412" s="188"/>
      <c r="G412" s="188"/>
      <c r="H412" s="190"/>
      <c r="I412" s="190"/>
      <c r="J412" s="190"/>
      <c r="K412" s="189"/>
      <c r="L412" s="190"/>
      <c r="M412" s="190"/>
      <c r="N412" s="190"/>
      <c r="O412" s="190"/>
      <c r="P412" s="190"/>
      <c r="Q412" s="188"/>
      <c r="R412" s="190"/>
      <c r="S412" s="188"/>
      <c r="T412" s="188"/>
      <c r="U412" s="188"/>
      <c r="V412" s="191"/>
      <c r="W412" s="191"/>
      <c r="X412" s="188"/>
      <c r="Y412" s="188"/>
      <c r="Z412" s="188"/>
      <c r="AA412" s="188"/>
      <c r="AB412" s="188"/>
      <c r="AC412" s="188"/>
    </row>
    <row r="413" spans="1:29">
      <c r="A413" s="188"/>
      <c r="B413" s="189"/>
      <c r="C413" s="188"/>
      <c r="D413" s="188"/>
      <c r="E413" s="188"/>
      <c r="F413" s="188"/>
      <c r="G413" s="188"/>
      <c r="H413" s="190"/>
      <c r="I413" s="190"/>
      <c r="J413" s="190"/>
      <c r="K413" s="189"/>
      <c r="L413" s="190"/>
      <c r="M413" s="190"/>
      <c r="N413" s="190"/>
      <c r="O413" s="190"/>
      <c r="P413" s="190"/>
      <c r="Q413" s="188"/>
      <c r="R413" s="190"/>
      <c r="S413" s="188"/>
      <c r="T413" s="188"/>
      <c r="U413" s="188"/>
      <c r="V413" s="191"/>
      <c r="W413" s="191"/>
      <c r="X413" s="188"/>
      <c r="Y413" s="188"/>
      <c r="Z413" s="188"/>
      <c r="AA413" s="188"/>
      <c r="AB413" s="188"/>
      <c r="AC413" s="188"/>
    </row>
    <row r="414" spans="1:29">
      <c r="A414" s="188"/>
      <c r="B414" s="189"/>
      <c r="C414" s="188"/>
      <c r="D414" s="188"/>
      <c r="E414" s="188"/>
      <c r="F414" s="188"/>
      <c r="G414" s="188"/>
      <c r="H414" s="190"/>
      <c r="I414" s="190"/>
      <c r="J414" s="190"/>
      <c r="K414" s="189"/>
      <c r="L414" s="190"/>
      <c r="M414" s="190"/>
      <c r="N414" s="190"/>
      <c r="O414" s="190"/>
      <c r="P414" s="190"/>
      <c r="Q414" s="188"/>
      <c r="R414" s="190"/>
      <c r="S414" s="188"/>
      <c r="T414" s="188"/>
      <c r="U414" s="188"/>
      <c r="V414" s="191"/>
      <c r="W414" s="191"/>
      <c r="X414" s="188"/>
      <c r="Y414" s="188"/>
      <c r="Z414" s="188"/>
      <c r="AA414" s="188"/>
      <c r="AB414" s="188"/>
      <c r="AC414" s="188"/>
    </row>
    <row r="415" spans="1:29">
      <c r="A415" s="188"/>
      <c r="B415" s="189"/>
      <c r="C415" s="188"/>
      <c r="D415" s="188"/>
      <c r="E415" s="188"/>
      <c r="F415" s="188"/>
      <c r="G415" s="188"/>
      <c r="H415" s="190"/>
      <c r="I415" s="190"/>
      <c r="J415" s="190"/>
      <c r="K415" s="189"/>
      <c r="L415" s="190"/>
      <c r="M415" s="190"/>
      <c r="N415" s="190"/>
      <c r="O415" s="190"/>
      <c r="P415" s="190"/>
      <c r="Q415" s="188"/>
      <c r="R415" s="190"/>
      <c r="S415" s="188"/>
      <c r="T415" s="188"/>
      <c r="U415" s="188"/>
      <c r="V415" s="191"/>
      <c r="W415" s="191"/>
      <c r="X415" s="188"/>
      <c r="Y415" s="188"/>
      <c r="Z415" s="188"/>
      <c r="AA415" s="188"/>
      <c r="AB415" s="188"/>
      <c r="AC415" s="188"/>
    </row>
    <row r="416" spans="1:29">
      <c r="A416" s="188"/>
      <c r="B416" s="189"/>
      <c r="C416" s="188"/>
      <c r="D416" s="188"/>
      <c r="E416" s="188"/>
      <c r="F416" s="188"/>
      <c r="G416" s="188"/>
      <c r="H416" s="190"/>
      <c r="I416" s="190"/>
      <c r="J416" s="190"/>
      <c r="K416" s="189"/>
      <c r="L416" s="190"/>
      <c r="M416" s="190"/>
      <c r="N416" s="190"/>
      <c r="O416" s="190"/>
      <c r="P416" s="190"/>
      <c r="Q416" s="188"/>
      <c r="R416" s="190"/>
      <c r="S416" s="188"/>
      <c r="T416" s="188"/>
      <c r="U416" s="188"/>
      <c r="V416" s="191"/>
      <c r="W416" s="191"/>
      <c r="X416" s="188"/>
      <c r="Y416" s="188"/>
      <c r="Z416" s="188"/>
      <c r="AA416" s="188"/>
      <c r="AB416" s="188"/>
      <c r="AC416" s="188"/>
    </row>
    <row r="417" spans="1:29">
      <c r="A417" s="188"/>
      <c r="B417" s="189"/>
      <c r="C417" s="188"/>
      <c r="D417" s="188"/>
      <c r="E417" s="188"/>
      <c r="F417" s="188"/>
      <c r="G417" s="188"/>
      <c r="H417" s="190"/>
      <c r="I417" s="190"/>
      <c r="J417" s="190"/>
      <c r="K417" s="189"/>
      <c r="L417" s="190"/>
      <c r="M417" s="190"/>
      <c r="N417" s="190"/>
      <c r="O417" s="190"/>
      <c r="P417" s="190"/>
      <c r="Q417" s="188"/>
      <c r="R417" s="190"/>
      <c r="S417" s="188"/>
      <c r="T417" s="188"/>
      <c r="U417" s="188"/>
      <c r="V417" s="191"/>
      <c r="W417" s="191"/>
      <c r="X417" s="188"/>
      <c r="Y417" s="188"/>
      <c r="Z417" s="188"/>
      <c r="AA417" s="188"/>
      <c r="AB417" s="188"/>
      <c r="AC417" s="188"/>
    </row>
    <row r="418" spans="1:29">
      <c r="A418" s="188"/>
      <c r="B418" s="189"/>
      <c r="C418" s="188"/>
      <c r="D418" s="188"/>
      <c r="E418" s="188"/>
      <c r="F418" s="188"/>
      <c r="G418" s="188"/>
      <c r="H418" s="190"/>
      <c r="I418" s="190"/>
      <c r="J418" s="190"/>
      <c r="K418" s="189"/>
      <c r="L418" s="190"/>
      <c r="M418" s="190"/>
      <c r="N418" s="190"/>
      <c r="O418" s="190"/>
      <c r="P418" s="190"/>
      <c r="Q418" s="188"/>
      <c r="R418" s="190"/>
      <c r="S418" s="188"/>
      <c r="T418" s="188"/>
      <c r="U418" s="188"/>
      <c r="V418" s="191"/>
      <c r="W418" s="191"/>
      <c r="X418" s="188"/>
      <c r="Y418" s="188"/>
      <c r="Z418" s="188"/>
      <c r="AA418" s="188"/>
      <c r="AB418" s="188"/>
      <c r="AC418" s="188"/>
    </row>
    <row r="419" spans="1:29">
      <c r="A419" s="188"/>
      <c r="B419" s="189"/>
      <c r="C419" s="188"/>
      <c r="D419" s="188"/>
      <c r="E419" s="188"/>
      <c r="F419" s="188"/>
      <c r="G419" s="188"/>
      <c r="H419" s="190"/>
      <c r="I419" s="190"/>
      <c r="J419" s="190"/>
      <c r="K419" s="189"/>
      <c r="L419" s="190"/>
      <c r="M419" s="190"/>
      <c r="N419" s="190"/>
      <c r="O419" s="190"/>
      <c r="P419" s="190"/>
      <c r="Q419" s="188"/>
      <c r="R419" s="190"/>
      <c r="S419" s="188"/>
      <c r="T419" s="188"/>
      <c r="U419" s="188"/>
      <c r="V419" s="191"/>
      <c r="W419" s="191"/>
      <c r="X419" s="188"/>
      <c r="Y419" s="188"/>
      <c r="Z419" s="188"/>
      <c r="AA419" s="188"/>
      <c r="AB419" s="188"/>
      <c r="AC419" s="188"/>
    </row>
    <row r="420" spans="1:29">
      <c r="A420" s="188"/>
      <c r="B420" s="189"/>
      <c r="C420" s="188"/>
      <c r="D420" s="188"/>
      <c r="E420" s="188"/>
      <c r="F420" s="188"/>
      <c r="G420" s="188"/>
      <c r="H420" s="190"/>
      <c r="I420" s="190"/>
      <c r="J420" s="190"/>
      <c r="K420" s="189"/>
      <c r="L420" s="190"/>
      <c r="M420" s="190"/>
      <c r="N420" s="190"/>
      <c r="O420" s="190"/>
      <c r="P420" s="190"/>
      <c r="Q420" s="188"/>
      <c r="R420" s="190"/>
      <c r="S420" s="188"/>
      <c r="T420" s="188"/>
      <c r="U420" s="188"/>
      <c r="V420" s="191"/>
      <c r="W420" s="191"/>
      <c r="X420" s="188"/>
      <c r="Y420" s="188"/>
      <c r="Z420" s="188"/>
      <c r="AA420" s="188"/>
      <c r="AB420" s="188"/>
      <c r="AC420" s="188"/>
    </row>
    <row r="421" spans="1:29">
      <c r="A421" s="188"/>
      <c r="B421" s="189"/>
      <c r="C421" s="188"/>
      <c r="D421" s="188"/>
      <c r="E421" s="188"/>
      <c r="F421" s="188"/>
      <c r="G421" s="188"/>
      <c r="H421" s="190"/>
      <c r="I421" s="190"/>
      <c r="J421" s="190"/>
      <c r="K421" s="189"/>
      <c r="L421" s="190"/>
      <c r="M421" s="190"/>
      <c r="N421" s="190"/>
      <c r="O421" s="190"/>
      <c r="P421" s="190"/>
      <c r="Q421" s="188"/>
      <c r="R421" s="190"/>
      <c r="S421" s="188"/>
      <c r="T421" s="188"/>
      <c r="U421" s="188"/>
      <c r="V421" s="191"/>
      <c r="W421" s="191"/>
      <c r="X421" s="188"/>
      <c r="Y421" s="188"/>
      <c r="Z421" s="188"/>
      <c r="AA421" s="188"/>
      <c r="AB421" s="188"/>
      <c r="AC421" s="188"/>
    </row>
    <row r="422" spans="1:29">
      <c r="A422" s="188"/>
      <c r="B422" s="189"/>
      <c r="C422" s="188"/>
      <c r="D422" s="188"/>
      <c r="E422" s="188"/>
      <c r="F422" s="188"/>
      <c r="G422" s="188"/>
      <c r="H422" s="190"/>
      <c r="I422" s="190"/>
      <c r="J422" s="190"/>
      <c r="K422" s="189"/>
      <c r="L422" s="190"/>
      <c r="M422" s="190"/>
      <c r="N422" s="190"/>
      <c r="O422" s="190"/>
      <c r="P422" s="190"/>
      <c r="Q422" s="188"/>
      <c r="R422" s="190"/>
      <c r="S422" s="188"/>
      <c r="T422" s="188"/>
      <c r="U422" s="188"/>
      <c r="V422" s="191"/>
      <c r="W422" s="191"/>
      <c r="X422" s="188"/>
      <c r="Y422" s="188"/>
      <c r="Z422" s="188"/>
      <c r="AA422" s="188"/>
      <c r="AB422" s="188"/>
      <c r="AC422" s="188"/>
    </row>
    <row r="423" spans="1:29">
      <c r="A423" s="188"/>
      <c r="B423" s="189"/>
      <c r="C423" s="188"/>
      <c r="D423" s="188"/>
      <c r="E423" s="188"/>
      <c r="F423" s="188"/>
      <c r="G423" s="188"/>
      <c r="H423" s="190"/>
      <c r="I423" s="190"/>
      <c r="J423" s="190"/>
      <c r="K423" s="189"/>
      <c r="L423" s="190"/>
      <c r="M423" s="190"/>
      <c r="N423" s="190"/>
      <c r="O423" s="190"/>
      <c r="P423" s="190"/>
      <c r="Q423" s="188"/>
      <c r="R423" s="190"/>
      <c r="S423" s="188"/>
      <c r="T423" s="188"/>
      <c r="U423" s="188"/>
      <c r="V423" s="191"/>
      <c r="W423" s="191"/>
      <c r="X423" s="188"/>
      <c r="Y423" s="188"/>
      <c r="Z423" s="188"/>
      <c r="AA423" s="188"/>
      <c r="AB423" s="188"/>
      <c r="AC423" s="188"/>
    </row>
    <row r="424" spans="1:29">
      <c r="A424" s="188"/>
      <c r="B424" s="189"/>
      <c r="C424" s="188"/>
      <c r="D424" s="188"/>
      <c r="E424" s="188"/>
      <c r="F424" s="188"/>
      <c r="G424" s="188"/>
      <c r="H424" s="190"/>
      <c r="I424" s="190"/>
      <c r="J424" s="190"/>
      <c r="K424" s="189"/>
      <c r="L424" s="190"/>
      <c r="M424" s="190"/>
      <c r="N424" s="190"/>
      <c r="O424" s="190"/>
      <c r="P424" s="190"/>
      <c r="Q424" s="188"/>
      <c r="R424" s="190"/>
      <c r="S424" s="188"/>
      <c r="T424" s="188"/>
      <c r="U424" s="188"/>
      <c r="V424" s="191"/>
      <c r="W424" s="191"/>
      <c r="X424" s="188"/>
      <c r="Y424" s="188"/>
      <c r="Z424" s="188"/>
      <c r="AA424" s="188"/>
      <c r="AB424" s="188"/>
      <c r="AC424" s="188"/>
    </row>
    <row r="425" spans="1:29">
      <c r="A425" s="188"/>
      <c r="B425" s="189"/>
      <c r="C425" s="188"/>
      <c r="D425" s="188"/>
      <c r="E425" s="188"/>
      <c r="F425" s="188"/>
      <c r="G425" s="188"/>
      <c r="H425" s="190"/>
      <c r="I425" s="190"/>
      <c r="J425" s="190"/>
      <c r="K425" s="189"/>
      <c r="L425" s="190"/>
      <c r="M425" s="190"/>
      <c r="N425" s="190"/>
      <c r="O425" s="190"/>
      <c r="P425" s="190"/>
      <c r="Q425" s="188"/>
      <c r="R425" s="190"/>
      <c r="S425" s="188"/>
      <c r="T425" s="188"/>
      <c r="U425" s="188"/>
      <c r="V425" s="191"/>
      <c r="W425" s="191"/>
      <c r="X425" s="188"/>
      <c r="Y425" s="188"/>
      <c r="Z425" s="188"/>
      <c r="AA425" s="188"/>
      <c r="AB425" s="188"/>
      <c r="AC425" s="188"/>
    </row>
    <row r="426" spans="1:29">
      <c r="A426" s="188"/>
      <c r="B426" s="189"/>
      <c r="C426" s="188"/>
      <c r="D426" s="188"/>
      <c r="E426" s="188"/>
      <c r="F426" s="188"/>
      <c r="G426" s="188"/>
      <c r="H426" s="190"/>
      <c r="I426" s="190"/>
      <c r="J426" s="190"/>
      <c r="K426" s="189"/>
      <c r="L426" s="190"/>
      <c r="M426" s="190"/>
      <c r="N426" s="190"/>
      <c r="O426" s="190"/>
      <c r="P426" s="190"/>
      <c r="Q426" s="188"/>
      <c r="R426" s="190"/>
      <c r="S426" s="188"/>
      <c r="T426" s="188"/>
      <c r="U426" s="188"/>
      <c r="V426" s="191"/>
      <c r="W426" s="191"/>
      <c r="X426" s="188"/>
      <c r="Y426" s="188"/>
      <c r="Z426" s="188"/>
      <c r="AA426" s="188"/>
      <c r="AB426" s="188"/>
      <c r="AC426" s="188"/>
    </row>
    <row r="427" spans="1:29">
      <c r="A427" s="188"/>
      <c r="B427" s="189"/>
      <c r="C427" s="188"/>
      <c r="D427" s="188"/>
      <c r="E427" s="188"/>
      <c r="F427" s="188"/>
      <c r="G427" s="188"/>
      <c r="H427" s="190"/>
      <c r="I427" s="190"/>
      <c r="J427" s="190"/>
      <c r="K427" s="189"/>
      <c r="L427" s="190"/>
      <c r="M427" s="190"/>
      <c r="N427" s="190"/>
      <c r="O427" s="190"/>
      <c r="P427" s="190"/>
      <c r="Q427" s="188"/>
      <c r="R427" s="190"/>
      <c r="S427" s="188"/>
      <c r="T427" s="188"/>
      <c r="U427" s="188"/>
      <c r="V427" s="191"/>
      <c r="W427" s="191"/>
      <c r="X427" s="188"/>
      <c r="Y427" s="188"/>
      <c r="Z427" s="188"/>
      <c r="AA427" s="188"/>
      <c r="AB427" s="188"/>
      <c r="AC427" s="188"/>
    </row>
    <row r="428" spans="1:29">
      <c r="A428" s="188"/>
      <c r="B428" s="189"/>
      <c r="C428" s="188"/>
      <c r="D428" s="188"/>
      <c r="E428" s="188"/>
      <c r="F428" s="188"/>
      <c r="G428" s="188"/>
      <c r="H428" s="190"/>
      <c r="I428" s="190"/>
      <c r="J428" s="190"/>
      <c r="K428" s="189"/>
      <c r="L428" s="190"/>
      <c r="M428" s="190"/>
      <c r="N428" s="190"/>
      <c r="O428" s="190"/>
      <c r="P428" s="190"/>
      <c r="Q428" s="188"/>
      <c r="R428" s="190"/>
      <c r="S428" s="188"/>
      <c r="T428" s="188"/>
      <c r="U428" s="188"/>
      <c r="V428" s="191"/>
      <c r="W428" s="191"/>
      <c r="X428" s="188"/>
      <c r="Y428" s="188"/>
      <c r="Z428" s="188"/>
      <c r="AA428" s="188"/>
      <c r="AB428" s="188"/>
      <c r="AC428" s="188"/>
    </row>
    <row r="429" spans="1:29">
      <c r="A429" s="188"/>
      <c r="B429" s="189"/>
      <c r="C429" s="188"/>
      <c r="D429" s="188"/>
      <c r="E429" s="188"/>
      <c r="F429" s="188"/>
      <c r="G429" s="188"/>
      <c r="H429" s="190"/>
      <c r="I429" s="190"/>
      <c r="J429" s="190"/>
      <c r="K429" s="189"/>
      <c r="L429" s="190"/>
      <c r="M429" s="190"/>
      <c r="N429" s="190"/>
      <c r="O429" s="190"/>
      <c r="P429" s="190"/>
      <c r="Q429" s="188"/>
      <c r="R429" s="190"/>
      <c r="S429" s="188"/>
      <c r="T429" s="188"/>
      <c r="U429" s="188"/>
      <c r="V429" s="191"/>
      <c r="W429" s="191"/>
      <c r="X429" s="188"/>
      <c r="Y429" s="188"/>
      <c r="Z429" s="188"/>
      <c r="AA429" s="188"/>
      <c r="AB429" s="188"/>
      <c r="AC429" s="188"/>
    </row>
    <row r="430" spans="1:29">
      <c r="A430" s="188"/>
      <c r="B430" s="189"/>
      <c r="C430" s="188"/>
      <c r="D430" s="188"/>
      <c r="E430" s="188"/>
      <c r="F430" s="188"/>
      <c r="G430" s="188"/>
      <c r="H430" s="190"/>
      <c r="I430" s="190"/>
      <c r="J430" s="190"/>
      <c r="K430" s="189"/>
      <c r="L430" s="190"/>
      <c r="M430" s="190"/>
      <c r="N430" s="190"/>
      <c r="O430" s="190"/>
      <c r="P430" s="190"/>
      <c r="Q430" s="188"/>
      <c r="R430" s="190"/>
      <c r="S430" s="188"/>
      <c r="T430" s="188"/>
      <c r="U430" s="188"/>
      <c r="V430" s="191"/>
      <c r="W430" s="191"/>
      <c r="X430" s="188"/>
      <c r="Y430" s="188"/>
      <c r="Z430" s="188"/>
      <c r="AA430" s="188"/>
      <c r="AB430" s="188"/>
      <c r="AC430" s="188"/>
    </row>
    <row r="431" spans="1:29">
      <c r="A431" s="188"/>
      <c r="B431" s="189"/>
      <c r="C431" s="188"/>
      <c r="D431" s="188"/>
      <c r="E431" s="188"/>
      <c r="F431" s="188"/>
      <c r="G431" s="188"/>
      <c r="H431" s="190"/>
      <c r="I431" s="190"/>
      <c r="J431" s="190"/>
      <c r="K431" s="189"/>
      <c r="L431" s="190"/>
      <c r="M431" s="190"/>
      <c r="N431" s="190"/>
      <c r="O431" s="190"/>
      <c r="P431" s="190"/>
      <c r="Q431" s="188"/>
      <c r="R431" s="190"/>
      <c r="S431" s="188"/>
      <c r="T431" s="188"/>
      <c r="U431" s="188"/>
      <c r="V431" s="191"/>
      <c r="W431" s="191"/>
      <c r="X431" s="188"/>
      <c r="Y431" s="188"/>
      <c r="Z431" s="188"/>
      <c r="AA431" s="188"/>
      <c r="AB431" s="188"/>
      <c r="AC431" s="188"/>
    </row>
    <row r="432" spans="1:29">
      <c r="A432" s="188"/>
      <c r="B432" s="189"/>
      <c r="C432" s="188"/>
      <c r="D432" s="188"/>
      <c r="E432" s="188"/>
      <c r="F432" s="188"/>
      <c r="G432" s="188"/>
      <c r="H432" s="190"/>
      <c r="I432" s="190"/>
      <c r="J432" s="190"/>
      <c r="K432" s="189"/>
      <c r="L432" s="190"/>
      <c r="M432" s="190"/>
      <c r="N432" s="190"/>
      <c r="O432" s="190"/>
      <c r="P432" s="190"/>
      <c r="Q432" s="188"/>
      <c r="R432" s="190"/>
      <c r="S432" s="188"/>
      <c r="T432" s="188"/>
      <c r="U432" s="188"/>
      <c r="V432" s="191"/>
      <c r="W432" s="191"/>
      <c r="X432" s="188"/>
      <c r="Y432" s="188"/>
      <c r="Z432" s="188"/>
      <c r="AA432" s="188"/>
      <c r="AB432" s="188"/>
      <c r="AC432" s="188"/>
    </row>
    <row r="433" spans="1:29">
      <c r="A433" s="188"/>
      <c r="B433" s="189"/>
      <c r="C433" s="188"/>
      <c r="D433" s="188"/>
      <c r="E433" s="188"/>
      <c r="F433" s="188"/>
      <c r="G433" s="188"/>
      <c r="H433" s="190"/>
      <c r="I433" s="190"/>
      <c r="J433" s="190"/>
      <c r="K433" s="189"/>
      <c r="L433" s="190"/>
      <c r="M433" s="190"/>
      <c r="N433" s="190"/>
      <c r="O433" s="190"/>
      <c r="P433" s="190"/>
      <c r="Q433" s="188"/>
      <c r="R433" s="190"/>
      <c r="S433" s="188"/>
      <c r="T433" s="188"/>
      <c r="U433" s="188"/>
      <c r="V433" s="191"/>
      <c r="W433" s="191"/>
      <c r="X433" s="188"/>
      <c r="Y433" s="188"/>
      <c r="Z433" s="188"/>
      <c r="AA433" s="188"/>
      <c r="AB433" s="188"/>
      <c r="AC433" s="188"/>
    </row>
    <row r="434" spans="1:29">
      <c r="A434" s="188"/>
      <c r="B434" s="189"/>
      <c r="C434" s="188"/>
      <c r="D434" s="188"/>
      <c r="E434" s="188"/>
      <c r="F434" s="188"/>
      <c r="G434" s="188"/>
      <c r="H434" s="190"/>
      <c r="I434" s="190"/>
      <c r="J434" s="190"/>
      <c r="K434" s="189"/>
      <c r="L434" s="190"/>
      <c r="M434" s="190"/>
      <c r="N434" s="190"/>
      <c r="O434" s="190"/>
      <c r="P434" s="190"/>
      <c r="Q434" s="188"/>
      <c r="R434" s="190"/>
      <c r="S434" s="188"/>
      <c r="T434" s="188"/>
      <c r="U434" s="188"/>
      <c r="V434" s="191"/>
      <c r="W434" s="191"/>
      <c r="X434" s="188"/>
      <c r="Y434" s="188"/>
      <c r="Z434" s="188"/>
      <c r="AA434" s="188"/>
      <c r="AB434" s="188"/>
      <c r="AC434" s="188"/>
    </row>
    <row r="435" spans="1:29">
      <c r="A435" s="188"/>
      <c r="B435" s="189"/>
      <c r="C435" s="188"/>
      <c r="D435" s="188"/>
      <c r="E435" s="188"/>
      <c r="F435" s="188"/>
      <c r="G435" s="188"/>
      <c r="H435" s="190"/>
      <c r="I435" s="190"/>
      <c r="J435" s="190"/>
      <c r="K435" s="189"/>
      <c r="L435" s="190"/>
      <c r="M435" s="190"/>
      <c r="N435" s="190"/>
      <c r="O435" s="190"/>
      <c r="P435" s="190"/>
      <c r="Q435" s="188"/>
      <c r="R435" s="190"/>
      <c r="S435" s="188"/>
      <c r="T435" s="188"/>
      <c r="U435" s="188"/>
      <c r="V435" s="191"/>
      <c r="W435" s="191"/>
      <c r="X435" s="188"/>
      <c r="Y435" s="188"/>
      <c r="Z435" s="188"/>
      <c r="AA435" s="188"/>
      <c r="AB435" s="188"/>
      <c r="AC435" s="188"/>
    </row>
    <row r="436" spans="1:29">
      <c r="A436" s="188"/>
      <c r="B436" s="189"/>
      <c r="C436" s="188"/>
      <c r="D436" s="188"/>
      <c r="E436" s="188"/>
      <c r="F436" s="188"/>
      <c r="G436" s="188"/>
      <c r="H436" s="190"/>
      <c r="I436" s="190"/>
      <c r="J436" s="190"/>
      <c r="K436" s="189"/>
      <c r="L436" s="190"/>
      <c r="M436" s="190"/>
      <c r="N436" s="190"/>
      <c r="O436" s="190"/>
      <c r="P436" s="190"/>
      <c r="Q436" s="188"/>
      <c r="R436" s="190"/>
      <c r="S436" s="188"/>
      <c r="T436" s="188"/>
      <c r="U436" s="188"/>
      <c r="V436" s="191"/>
      <c r="W436" s="191"/>
      <c r="X436" s="188"/>
      <c r="Y436" s="188"/>
      <c r="Z436" s="188"/>
      <c r="AA436" s="188"/>
      <c r="AB436" s="188"/>
      <c r="AC436" s="188"/>
    </row>
    <row r="437" spans="1:29">
      <c r="A437" s="188"/>
      <c r="B437" s="189"/>
      <c r="C437" s="188"/>
      <c r="D437" s="188"/>
      <c r="E437" s="188"/>
      <c r="F437" s="188"/>
      <c r="G437" s="188"/>
      <c r="H437" s="190"/>
      <c r="I437" s="190"/>
      <c r="J437" s="190"/>
      <c r="K437" s="189"/>
      <c r="L437" s="190"/>
      <c r="M437" s="190"/>
      <c r="N437" s="190"/>
      <c r="O437" s="190"/>
      <c r="P437" s="190"/>
      <c r="Q437" s="188"/>
      <c r="R437" s="190"/>
      <c r="S437" s="188"/>
      <c r="T437" s="188"/>
      <c r="U437" s="188"/>
      <c r="V437" s="191"/>
      <c r="W437" s="191"/>
      <c r="X437" s="188"/>
      <c r="Y437" s="188"/>
      <c r="Z437" s="188"/>
      <c r="AA437" s="188"/>
      <c r="AB437" s="188"/>
      <c r="AC437" s="188"/>
    </row>
    <row r="438" spans="1:29">
      <c r="A438" s="188"/>
      <c r="B438" s="189"/>
      <c r="C438" s="188"/>
      <c r="D438" s="188"/>
      <c r="E438" s="188"/>
      <c r="F438" s="188"/>
      <c r="G438" s="188"/>
      <c r="H438" s="190"/>
      <c r="I438" s="190"/>
      <c r="J438" s="190"/>
      <c r="K438" s="189"/>
      <c r="L438" s="190"/>
      <c r="M438" s="190"/>
      <c r="N438" s="190"/>
      <c r="O438" s="190"/>
      <c r="P438" s="190"/>
      <c r="Q438" s="188"/>
      <c r="R438" s="190"/>
      <c r="S438" s="188"/>
      <c r="T438" s="188"/>
      <c r="U438" s="188"/>
      <c r="V438" s="191"/>
      <c r="W438" s="191"/>
      <c r="X438" s="188"/>
      <c r="Y438" s="188"/>
      <c r="Z438" s="188"/>
      <c r="AA438" s="188"/>
      <c r="AB438" s="188"/>
      <c r="AC438" s="188"/>
    </row>
    <row r="439" spans="1:29">
      <c r="A439" s="188"/>
      <c r="B439" s="189"/>
      <c r="C439" s="188"/>
      <c r="D439" s="188"/>
      <c r="E439" s="188"/>
      <c r="F439" s="188"/>
      <c r="G439" s="188"/>
      <c r="H439" s="190"/>
      <c r="I439" s="190"/>
      <c r="J439" s="190"/>
      <c r="K439" s="189"/>
      <c r="L439" s="190"/>
      <c r="M439" s="190"/>
      <c r="N439" s="190"/>
      <c r="O439" s="190"/>
      <c r="P439" s="190"/>
      <c r="Q439" s="188"/>
      <c r="R439" s="190"/>
      <c r="S439" s="188"/>
      <c r="T439" s="188"/>
      <c r="U439" s="188"/>
      <c r="V439" s="191"/>
      <c r="W439" s="191"/>
      <c r="X439" s="188"/>
      <c r="Y439" s="188"/>
      <c r="Z439" s="188"/>
      <c r="AA439" s="188"/>
      <c r="AB439" s="188"/>
      <c r="AC439" s="188"/>
    </row>
    <row r="440" spans="1:29">
      <c r="A440" s="188"/>
      <c r="B440" s="189"/>
      <c r="C440" s="188"/>
      <c r="D440" s="188"/>
      <c r="E440" s="188"/>
      <c r="F440" s="188"/>
      <c r="G440" s="188"/>
      <c r="H440" s="190"/>
      <c r="I440" s="190"/>
      <c r="J440" s="190"/>
      <c r="K440" s="189"/>
      <c r="L440" s="190"/>
      <c r="M440" s="190"/>
      <c r="N440" s="190"/>
      <c r="O440" s="190"/>
      <c r="P440" s="190"/>
      <c r="Q440" s="188"/>
      <c r="R440" s="190"/>
      <c r="S440" s="188"/>
      <c r="T440" s="188"/>
      <c r="U440" s="188"/>
      <c r="V440" s="191"/>
      <c r="W440" s="191"/>
      <c r="X440" s="188"/>
      <c r="Y440" s="188"/>
      <c r="Z440" s="188"/>
      <c r="AA440" s="188"/>
      <c r="AB440" s="188"/>
      <c r="AC440" s="188"/>
    </row>
    <row r="441" spans="1:29">
      <c r="A441" s="188"/>
      <c r="B441" s="189"/>
      <c r="C441" s="188"/>
      <c r="D441" s="188"/>
      <c r="E441" s="188"/>
      <c r="F441" s="188"/>
      <c r="G441" s="188"/>
      <c r="H441" s="190"/>
      <c r="I441" s="190"/>
      <c r="J441" s="190"/>
      <c r="K441" s="189"/>
      <c r="L441" s="190"/>
      <c r="M441" s="190"/>
      <c r="N441" s="190"/>
      <c r="O441" s="190"/>
      <c r="P441" s="190"/>
      <c r="Q441" s="188"/>
      <c r="R441" s="190"/>
      <c r="S441" s="188"/>
      <c r="T441" s="188"/>
      <c r="U441" s="188"/>
      <c r="V441" s="191"/>
      <c r="W441" s="191"/>
      <c r="X441" s="188"/>
      <c r="Y441" s="188"/>
      <c r="Z441" s="188"/>
      <c r="AA441" s="188"/>
      <c r="AB441" s="188"/>
      <c r="AC441" s="188"/>
    </row>
    <row r="442" spans="1:29">
      <c r="A442" s="188"/>
      <c r="B442" s="189"/>
      <c r="C442" s="188"/>
      <c r="D442" s="188"/>
      <c r="E442" s="188"/>
      <c r="F442" s="188"/>
      <c r="G442" s="188"/>
      <c r="H442" s="190"/>
      <c r="I442" s="190"/>
      <c r="J442" s="190"/>
      <c r="K442" s="189"/>
      <c r="L442" s="190"/>
      <c r="M442" s="190"/>
      <c r="N442" s="190"/>
      <c r="O442" s="190"/>
      <c r="P442" s="190"/>
      <c r="Q442" s="188"/>
      <c r="R442" s="190"/>
      <c r="S442" s="188"/>
      <c r="T442" s="188"/>
      <c r="U442" s="188"/>
      <c r="V442" s="191"/>
      <c r="W442" s="191"/>
      <c r="X442" s="188"/>
      <c r="Y442" s="188"/>
      <c r="Z442" s="188"/>
      <c r="AA442" s="188"/>
      <c r="AB442" s="188"/>
      <c r="AC442" s="188"/>
    </row>
    <row r="443" spans="1:29">
      <c r="A443" s="188"/>
      <c r="B443" s="189"/>
      <c r="C443" s="188"/>
      <c r="D443" s="188"/>
      <c r="E443" s="188"/>
      <c r="F443" s="188"/>
      <c r="G443" s="188"/>
      <c r="H443" s="190"/>
      <c r="I443" s="190"/>
      <c r="J443" s="190"/>
      <c r="K443" s="189"/>
      <c r="L443" s="190"/>
      <c r="M443" s="190"/>
      <c r="N443" s="190"/>
      <c r="O443" s="190"/>
      <c r="P443" s="190"/>
      <c r="Q443" s="188"/>
      <c r="R443" s="190"/>
      <c r="S443" s="188"/>
      <c r="T443" s="188"/>
      <c r="U443" s="188"/>
      <c r="V443" s="191"/>
      <c r="W443" s="191"/>
      <c r="X443" s="188"/>
      <c r="Y443" s="188"/>
      <c r="Z443" s="188"/>
      <c r="AA443" s="188"/>
      <c r="AB443" s="188"/>
      <c r="AC443" s="188"/>
    </row>
    <row r="444" spans="1:29">
      <c r="A444" s="188"/>
      <c r="B444" s="189"/>
      <c r="C444" s="188"/>
      <c r="D444" s="188"/>
      <c r="E444" s="188"/>
      <c r="F444" s="188"/>
      <c r="G444" s="188"/>
      <c r="H444" s="190"/>
      <c r="I444" s="190"/>
      <c r="J444" s="190"/>
      <c r="K444" s="189"/>
      <c r="L444" s="190"/>
      <c r="M444" s="190"/>
      <c r="N444" s="190"/>
      <c r="O444" s="190"/>
      <c r="P444" s="190"/>
      <c r="Q444" s="188"/>
      <c r="R444" s="190"/>
      <c r="S444" s="188"/>
      <c r="T444" s="188"/>
      <c r="U444" s="188"/>
      <c r="V444" s="191"/>
      <c r="W444" s="191"/>
      <c r="X444" s="188"/>
      <c r="Y444" s="188"/>
      <c r="Z444" s="188"/>
      <c r="AA444" s="188"/>
      <c r="AB444" s="188"/>
      <c r="AC444" s="188"/>
    </row>
    <row r="445" spans="1:29">
      <c r="A445" s="188"/>
      <c r="B445" s="189"/>
      <c r="C445" s="188"/>
      <c r="D445" s="188"/>
      <c r="E445" s="188"/>
      <c r="F445" s="188"/>
      <c r="G445" s="188"/>
      <c r="H445" s="190"/>
      <c r="I445" s="190"/>
      <c r="J445" s="190"/>
      <c r="K445" s="189"/>
      <c r="L445" s="190"/>
      <c r="M445" s="190"/>
      <c r="N445" s="190"/>
      <c r="O445" s="190"/>
      <c r="P445" s="190"/>
      <c r="Q445" s="188"/>
      <c r="R445" s="190"/>
      <c r="S445" s="188"/>
      <c r="T445" s="188"/>
      <c r="U445" s="188"/>
      <c r="V445" s="191"/>
      <c r="W445" s="191"/>
      <c r="X445" s="188"/>
      <c r="Y445" s="188"/>
      <c r="Z445" s="188"/>
      <c r="AA445" s="188"/>
      <c r="AB445" s="188"/>
      <c r="AC445" s="188"/>
    </row>
    <row r="446" spans="1:29">
      <c r="A446" s="188"/>
      <c r="B446" s="189"/>
      <c r="C446" s="188"/>
      <c r="D446" s="188"/>
      <c r="E446" s="188"/>
      <c r="F446" s="188"/>
      <c r="G446" s="188"/>
      <c r="H446" s="190"/>
      <c r="I446" s="190"/>
      <c r="J446" s="190"/>
      <c r="K446" s="189"/>
      <c r="L446" s="190"/>
      <c r="M446" s="190"/>
      <c r="N446" s="190"/>
      <c r="O446" s="190"/>
      <c r="P446" s="190"/>
      <c r="Q446" s="188"/>
      <c r="R446" s="190"/>
      <c r="S446" s="188"/>
      <c r="T446" s="188"/>
      <c r="U446" s="188"/>
      <c r="V446" s="191"/>
      <c r="W446" s="191"/>
      <c r="X446" s="188"/>
      <c r="Y446" s="188"/>
      <c r="Z446" s="188"/>
      <c r="AA446" s="188"/>
      <c r="AB446" s="188"/>
      <c r="AC446" s="188"/>
    </row>
    <row r="447" spans="1:29">
      <c r="A447" s="188"/>
      <c r="B447" s="189"/>
      <c r="C447" s="188"/>
      <c r="D447" s="188"/>
      <c r="E447" s="188"/>
      <c r="F447" s="188"/>
      <c r="G447" s="188"/>
      <c r="H447" s="190"/>
      <c r="I447" s="190"/>
      <c r="J447" s="190"/>
      <c r="K447" s="189"/>
      <c r="L447" s="190"/>
      <c r="M447" s="190"/>
      <c r="N447" s="190"/>
      <c r="O447" s="190"/>
      <c r="P447" s="190"/>
      <c r="Q447" s="188"/>
      <c r="R447" s="190"/>
      <c r="S447" s="188"/>
      <c r="T447" s="188"/>
      <c r="U447" s="188"/>
      <c r="V447" s="191"/>
      <c r="W447" s="191"/>
      <c r="X447" s="188"/>
      <c r="Y447" s="188"/>
      <c r="Z447" s="188"/>
      <c r="AA447" s="188"/>
      <c r="AB447" s="188"/>
      <c r="AC447" s="188"/>
    </row>
    <row r="448" spans="1:29">
      <c r="A448" s="188"/>
      <c r="B448" s="189"/>
      <c r="C448" s="188"/>
      <c r="D448" s="188"/>
      <c r="E448" s="188"/>
      <c r="F448" s="188"/>
      <c r="G448" s="188"/>
      <c r="H448" s="190"/>
      <c r="I448" s="190"/>
      <c r="J448" s="190"/>
      <c r="K448" s="189"/>
      <c r="L448" s="190"/>
      <c r="M448" s="190"/>
      <c r="N448" s="190"/>
      <c r="O448" s="190"/>
      <c r="P448" s="190"/>
      <c r="Q448" s="188"/>
      <c r="R448" s="190"/>
      <c r="S448" s="188"/>
      <c r="T448" s="188"/>
      <c r="U448" s="188"/>
      <c r="V448" s="191"/>
      <c r="W448" s="191"/>
      <c r="X448" s="188"/>
      <c r="Y448" s="188"/>
      <c r="Z448" s="188"/>
      <c r="AA448" s="188"/>
      <c r="AB448" s="188"/>
      <c r="AC448" s="188"/>
    </row>
    <row r="449" spans="1:29">
      <c r="A449" s="188"/>
      <c r="B449" s="189"/>
      <c r="C449" s="188"/>
      <c r="D449" s="188"/>
      <c r="E449" s="188"/>
      <c r="F449" s="188"/>
      <c r="G449" s="188"/>
      <c r="H449" s="190"/>
      <c r="I449" s="190"/>
      <c r="J449" s="190"/>
      <c r="K449" s="189"/>
      <c r="L449" s="190"/>
      <c r="M449" s="190"/>
      <c r="N449" s="190"/>
      <c r="O449" s="190"/>
      <c r="P449" s="190"/>
      <c r="Q449" s="188"/>
      <c r="R449" s="190"/>
      <c r="S449" s="188"/>
      <c r="T449" s="188"/>
      <c r="U449" s="188"/>
      <c r="V449" s="191"/>
      <c r="W449" s="191"/>
      <c r="X449" s="188"/>
      <c r="Y449" s="188"/>
      <c r="Z449" s="188"/>
      <c r="AA449" s="188"/>
      <c r="AB449" s="188"/>
      <c r="AC449" s="188"/>
    </row>
    <row r="450" spans="1:29">
      <c r="A450" s="188"/>
      <c r="B450" s="189"/>
      <c r="C450" s="188"/>
      <c r="D450" s="188"/>
      <c r="E450" s="188"/>
      <c r="F450" s="188"/>
      <c r="G450" s="188"/>
      <c r="H450" s="190"/>
      <c r="I450" s="190"/>
      <c r="J450" s="190"/>
      <c r="K450" s="189"/>
      <c r="L450" s="190"/>
      <c r="M450" s="190"/>
      <c r="N450" s="190"/>
      <c r="O450" s="190"/>
      <c r="P450" s="190"/>
      <c r="Q450" s="188"/>
      <c r="R450" s="190"/>
      <c r="S450" s="188"/>
      <c r="T450" s="188"/>
      <c r="U450" s="188"/>
      <c r="V450" s="191"/>
      <c r="W450" s="191"/>
      <c r="X450" s="188"/>
      <c r="Y450" s="188"/>
      <c r="Z450" s="188"/>
      <c r="AA450" s="188"/>
      <c r="AB450" s="188"/>
      <c r="AC450" s="188"/>
    </row>
    <row r="451" spans="1:29">
      <c r="A451" s="188"/>
      <c r="B451" s="189"/>
      <c r="C451" s="188"/>
      <c r="D451" s="188"/>
      <c r="E451" s="188"/>
      <c r="F451" s="188"/>
      <c r="G451" s="188"/>
      <c r="H451" s="190"/>
      <c r="I451" s="190"/>
      <c r="J451" s="190"/>
      <c r="K451" s="189"/>
      <c r="L451" s="190"/>
      <c r="M451" s="190"/>
      <c r="N451" s="190"/>
      <c r="O451" s="190"/>
      <c r="P451" s="190"/>
      <c r="Q451" s="188"/>
      <c r="R451" s="190"/>
      <c r="S451" s="188"/>
      <c r="T451" s="188"/>
      <c r="U451" s="188"/>
      <c r="V451" s="191"/>
      <c r="W451" s="191"/>
      <c r="X451" s="188"/>
      <c r="Y451" s="188"/>
      <c r="Z451" s="188"/>
      <c r="AA451" s="188"/>
      <c r="AB451" s="188"/>
      <c r="AC451" s="188"/>
    </row>
    <row r="452" spans="1:29">
      <c r="A452" s="188"/>
      <c r="B452" s="189"/>
      <c r="C452" s="188"/>
      <c r="D452" s="188"/>
      <c r="E452" s="188"/>
      <c r="F452" s="188"/>
      <c r="G452" s="188"/>
      <c r="H452" s="190"/>
      <c r="I452" s="190"/>
      <c r="J452" s="190"/>
      <c r="K452" s="189"/>
      <c r="L452" s="190"/>
      <c r="M452" s="190"/>
      <c r="N452" s="190"/>
      <c r="O452" s="190"/>
      <c r="P452" s="190"/>
      <c r="Q452" s="188"/>
      <c r="R452" s="190"/>
      <c r="S452" s="188"/>
      <c r="T452" s="188"/>
      <c r="U452" s="188"/>
      <c r="V452" s="191"/>
      <c r="W452" s="191"/>
      <c r="X452" s="188"/>
      <c r="Y452" s="188"/>
      <c r="Z452" s="188"/>
      <c r="AA452" s="188"/>
      <c r="AB452" s="188"/>
      <c r="AC452" s="188"/>
    </row>
    <row r="453" spans="1:29">
      <c r="A453" s="188"/>
      <c r="B453" s="189"/>
      <c r="C453" s="188"/>
      <c r="D453" s="188"/>
      <c r="E453" s="188"/>
      <c r="F453" s="188"/>
      <c r="G453" s="188"/>
      <c r="H453" s="190"/>
      <c r="I453" s="190"/>
      <c r="J453" s="190"/>
      <c r="K453" s="189"/>
      <c r="L453" s="190"/>
      <c r="M453" s="190"/>
      <c r="N453" s="190"/>
      <c r="O453" s="190"/>
      <c r="P453" s="190"/>
      <c r="Q453" s="188"/>
      <c r="R453" s="190"/>
      <c r="S453" s="188"/>
      <c r="T453" s="188"/>
      <c r="U453" s="188"/>
      <c r="V453" s="191"/>
      <c r="W453" s="191"/>
      <c r="X453" s="188"/>
      <c r="Y453" s="188"/>
      <c r="Z453" s="188"/>
      <c r="AA453" s="188"/>
      <c r="AB453" s="188"/>
      <c r="AC453" s="188"/>
    </row>
    <row r="454" spans="1:29">
      <c r="A454" s="188"/>
      <c r="B454" s="189"/>
      <c r="C454" s="188"/>
      <c r="D454" s="188"/>
      <c r="E454" s="188"/>
      <c r="F454" s="188"/>
      <c r="G454" s="188"/>
      <c r="H454" s="190"/>
      <c r="I454" s="190"/>
      <c r="J454" s="190"/>
      <c r="K454" s="189"/>
      <c r="L454" s="190"/>
      <c r="M454" s="190"/>
      <c r="N454" s="190"/>
      <c r="O454" s="190"/>
      <c r="P454" s="190"/>
      <c r="Q454" s="188"/>
      <c r="R454" s="190"/>
      <c r="S454" s="188"/>
      <c r="T454" s="188"/>
      <c r="U454" s="188"/>
      <c r="V454" s="191"/>
      <c r="W454" s="191"/>
      <c r="X454" s="188"/>
      <c r="Y454" s="188"/>
      <c r="Z454" s="188"/>
      <c r="AA454" s="188"/>
      <c r="AB454" s="188"/>
      <c r="AC454" s="188"/>
    </row>
    <row r="455" spans="1:29">
      <c r="A455" s="188"/>
      <c r="B455" s="189"/>
      <c r="C455" s="188"/>
      <c r="D455" s="188"/>
      <c r="E455" s="188"/>
      <c r="F455" s="188"/>
      <c r="G455" s="188"/>
      <c r="H455" s="190"/>
      <c r="I455" s="190"/>
      <c r="J455" s="190"/>
      <c r="K455" s="189"/>
      <c r="L455" s="190"/>
      <c r="M455" s="190"/>
      <c r="N455" s="190"/>
      <c r="O455" s="190"/>
      <c r="P455" s="190"/>
      <c r="Q455" s="188"/>
      <c r="R455" s="190"/>
      <c r="S455" s="188"/>
      <c r="T455" s="188"/>
      <c r="U455" s="188"/>
      <c r="V455" s="191"/>
      <c r="W455" s="191"/>
      <c r="X455" s="188"/>
      <c r="Y455" s="188"/>
      <c r="Z455" s="188"/>
      <c r="AA455" s="188"/>
      <c r="AB455" s="188"/>
      <c r="AC455" s="188"/>
    </row>
    <row r="456" spans="1:29">
      <c r="A456" s="188"/>
      <c r="B456" s="189"/>
      <c r="C456" s="188"/>
      <c r="D456" s="188"/>
      <c r="E456" s="188"/>
      <c r="F456" s="188"/>
      <c r="G456" s="188"/>
      <c r="H456" s="190"/>
      <c r="I456" s="190"/>
      <c r="J456" s="190"/>
      <c r="K456" s="189"/>
      <c r="L456" s="190"/>
      <c r="M456" s="190"/>
      <c r="N456" s="190"/>
      <c r="O456" s="190"/>
      <c r="P456" s="190"/>
      <c r="Q456" s="188"/>
      <c r="R456" s="190"/>
      <c r="S456" s="188"/>
      <c r="T456" s="188"/>
      <c r="U456" s="188"/>
      <c r="V456" s="191"/>
      <c r="W456" s="191"/>
      <c r="X456" s="188"/>
      <c r="Y456" s="188"/>
      <c r="Z456" s="188"/>
      <c r="AA456" s="188"/>
      <c r="AB456" s="188"/>
      <c r="AC456" s="188"/>
    </row>
    <row r="457" spans="1:29">
      <c r="A457" s="188"/>
      <c r="B457" s="189"/>
      <c r="C457" s="188"/>
      <c r="D457" s="188"/>
      <c r="E457" s="188"/>
      <c r="F457" s="188"/>
      <c r="G457" s="188"/>
      <c r="H457" s="190"/>
      <c r="I457" s="190"/>
      <c r="J457" s="190"/>
      <c r="K457" s="189"/>
      <c r="L457" s="190"/>
      <c r="M457" s="190"/>
      <c r="N457" s="190"/>
      <c r="O457" s="190"/>
      <c r="P457" s="190"/>
      <c r="Q457" s="188"/>
      <c r="R457" s="190"/>
      <c r="S457" s="188"/>
      <c r="T457" s="188"/>
      <c r="U457" s="188"/>
      <c r="V457" s="191"/>
      <c r="W457" s="191"/>
      <c r="X457" s="188"/>
      <c r="Y457" s="188"/>
      <c r="Z457" s="188"/>
      <c r="AA457" s="188"/>
      <c r="AB457" s="188"/>
      <c r="AC457" s="188"/>
    </row>
    <row r="458" spans="1:29">
      <c r="A458" s="188"/>
      <c r="B458" s="189"/>
      <c r="C458" s="188"/>
      <c r="D458" s="188"/>
      <c r="E458" s="188"/>
      <c r="F458" s="188"/>
      <c r="G458" s="188"/>
      <c r="H458" s="190"/>
      <c r="I458" s="190"/>
      <c r="J458" s="190"/>
      <c r="K458" s="189"/>
      <c r="L458" s="190"/>
      <c r="M458" s="190"/>
      <c r="N458" s="190"/>
      <c r="O458" s="190"/>
      <c r="P458" s="190"/>
      <c r="Q458" s="188"/>
      <c r="R458" s="190"/>
      <c r="S458" s="188"/>
      <c r="T458" s="188"/>
      <c r="U458" s="188"/>
      <c r="V458" s="191"/>
      <c r="W458" s="191"/>
      <c r="X458" s="188"/>
      <c r="Y458" s="188"/>
      <c r="Z458" s="188"/>
      <c r="AA458" s="188"/>
      <c r="AB458" s="188"/>
      <c r="AC458" s="188"/>
    </row>
    <row r="459" spans="1:29">
      <c r="A459" s="188"/>
      <c r="B459" s="189"/>
      <c r="C459" s="188"/>
      <c r="D459" s="188"/>
      <c r="E459" s="188"/>
      <c r="F459" s="188"/>
      <c r="G459" s="188"/>
      <c r="H459" s="190"/>
      <c r="I459" s="190"/>
      <c r="J459" s="190"/>
      <c r="K459" s="189"/>
      <c r="L459" s="190"/>
      <c r="M459" s="190"/>
      <c r="N459" s="190"/>
      <c r="O459" s="190"/>
      <c r="P459" s="190"/>
      <c r="Q459" s="188"/>
      <c r="R459" s="190"/>
      <c r="S459" s="188"/>
      <c r="T459" s="188"/>
      <c r="U459" s="188"/>
      <c r="V459" s="191"/>
      <c r="W459" s="191"/>
      <c r="X459" s="188"/>
      <c r="Y459" s="188"/>
      <c r="Z459" s="188"/>
      <c r="AA459" s="188"/>
      <c r="AB459" s="188"/>
      <c r="AC459" s="188"/>
    </row>
    <row r="460" spans="1:29">
      <c r="A460" s="188"/>
      <c r="B460" s="189"/>
      <c r="C460" s="188"/>
      <c r="D460" s="188"/>
      <c r="E460" s="188"/>
      <c r="F460" s="188"/>
      <c r="G460" s="188"/>
      <c r="H460" s="190"/>
      <c r="I460" s="190"/>
      <c r="J460" s="190"/>
      <c r="K460" s="189"/>
      <c r="L460" s="190"/>
      <c r="M460" s="190"/>
      <c r="N460" s="190"/>
      <c r="O460" s="190"/>
      <c r="P460" s="190"/>
      <c r="Q460" s="188"/>
      <c r="R460" s="190"/>
      <c r="S460" s="188"/>
      <c r="T460" s="188"/>
      <c r="U460" s="188"/>
      <c r="V460" s="191"/>
      <c r="W460" s="191"/>
      <c r="X460" s="188"/>
      <c r="Y460" s="188"/>
      <c r="Z460" s="188"/>
      <c r="AA460" s="188"/>
      <c r="AB460" s="188"/>
      <c r="AC460" s="188"/>
    </row>
    <row r="461" spans="1:29">
      <c r="A461" s="188"/>
      <c r="B461" s="189"/>
      <c r="C461" s="188"/>
      <c r="D461" s="188"/>
      <c r="E461" s="188"/>
      <c r="F461" s="188"/>
      <c r="G461" s="188"/>
      <c r="H461" s="190"/>
      <c r="I461" s="190"/>
      <c r="J461" s="190"/>
      <c r="K461" s="189"/>
      <c r="L461" s="190"/>
      <c r="M461" s="190"/>
      <c r="N461" s="190"/>
      <c r="O461" s="190"/>
      <c r="P461" s="190"/>
      <c r="Q461" s="188"/>
      <c r="R461" s="190"/>
      <c r="S461" s="188"/>
      <c r="T461" s="188"/>
      <c r="U461" s="188"/>
      <c r="V461" s="191"/>
      <c r="W461" s="191"/>
      <c r="X461" s="188"/>
      <c r="Y461" s="188"/>
      <c r="Z461" s="188"/>
      <c r="AA461" s="188"/>
      <c r="AB461" s="188"/>
      <c r="AC461" s="188"/>
    </row>
    <row r="462" spans="1:29">
      <c r="A462" s="188"/>
      <c r="B462" s="189"/>
      <c r="C462" s="188"/>
      <c r="D462" s="188"/>
      <c r="E462" s="188"/>
      <c r="F462" s="188"/>
      <c r="G462" s="188"/>
      <c r="H462" s="190"/>
      <c r="I462" s="190"/>
      <c r="J462" s="190"/>
      <c r="K462" s="189"/>
      <c r="L462" s="190"/>
      <c r="M462" s="190"/>
      <c r="N462" s="190"/>
      <c r="O462" s="190"/>
      <c r="P462" s="190"/>
      <c r="Q462" s="188"/>
      <c r="R462" s="190"/>
      <c r="S462" s="188"/>
      <c r="T462" s="188"/>
      <c r="U462" s="188"/>
      <c r="V462" s="191"/>
      <c r="W462" s="191"/>
      <c r="X462" s="188"/>
      <c r="Y462" s="188"/>
      <c r="Z462" s="188"/>
      <c r="AA462" s="188"/>
      <c r="AB462" s="188"/>
      <c r="AC462" s="188"/>
    </row>
    <row r="463" spans="1:29">
      <c r="A463" s="188"/>
      <c r="B463" s="189"/>
      <c r="C463" s="188"/>
      <c r="D463" s="188"/>
      <c r="E463" s="188"/>
      <c r="F463" s="188"/>
      <c r="G463" s="188"/>
      <c r="H463" s="190"/>
      <c r="I463" s="190"/>
      <c r="J463" s="190"/>
      <c r="K463" s="189"/>
      <c r="L463" s="190"/>
      <c r="M463" s="190"/>
      <c r="N463" s="190"/>
      <c r="O463" s="190"/>
      <c r="P463" s="190"/>
      <c r="Q463" s="188"/>
      <c r="R463" s="190"/>
      <c r="S463" s="188"/>
      <c r="T463" s="188"/>
      <c r="U463" s="188"/>
      <c r="V463" s="191"/>
      <c r="W463" s="191"/>
      <c r="X463" s="188"/>
      <c r="Y463" s="188"/>
      <c r="Z463" s="188"/>
      <c r="AA463" s="188"/>
      <c r="AB463" s="188"/>
      <c r="AC463" s="188"/>
    </row>
    <row r="464" spans="1:29">
      <c r="A464" s="188"/>
      <c r="B464" s="189"/>
      <c r="C464" s="188"/>
      <c r="D464" s="188"/>
      <c r="E464" s="188"/>
      <c r="F464" s="188"/>
      <c r="G464" s="188"/>
      <c r="H464" s="190"/>
      <c r="I464" s="190"/>
      <c r="J464" s="190"/>
      <c r="K464" s="189"/>
      <c r="L464" s="190"/>
      <c r="M464" s="190"/>
      <c r="N464" s="190"/>
      <c r="O464" s="190"/>
      <c r="P464" s="190"/>
      <c r="Q464" s="188"/>
      <c r="R464" s="190"/>
      <c r="S464" s="188"/>
      <c r="T464" s="188"/>
      <c r="U464" s="188"/>
      <c r="V464" s="191"/>
      <c r="W464" s="191"/>
      <c r="X464" s="188"/>
      <c r="Y464" s="188"/>
      <c r="Z464" s="188"/>
      <c r="AA464" s="188"/>
      <c r="AB464" s="188"/>
      <c r="AC464" s="188"/>
    </row>
    <row r="465" spans="1:29">
      <c r="A465" s="188"/>
      <c r="B465" s="189"/>
      <c r="C465" s="188"/>
      <c r="D465" s="188"/>
      <c r="E465" s="188"/>
      <c r="F465" s="188"/>
      <c r="G465" s="188"/>
      <c r="H465" s="190"/>
      <c r="I465" s="190"/>
      <c r="J465" s="190"/>
      <c r="K465" s="189"/>
      <c r="L465" s="190"/>
      <c r="M465" s="190"/>
      <c r="N465" s="190"/>
      <c r="O465" s="190"/>
      <c r="P465" s="190"/>
      <c r="Q465" s="188"/>
      <c r="R465" s="190"/>
      <c r="S465" s="188"/>
      <c r="T465" s="188"/>
      <c r="U465" s="188"/>
      <c r="V465" s="191"/>
      <c r="W465" s="191"/>
      <c r="X465" s="188"/>
      <c r="Y465" s="188"/>
      <c r="Z465" s="188"/>
      <c r="AA465" s="188"/>
      <c r="AB465" s="188"/>
      <c r="AC465" s="188"/>
    </row>
    <row r="466" spans="1:29">
      <c r="A466" s="188"/>
      <c r="B466" s="189"/>
      <c r="C466" s="188"/>
      <c r="D466" s="188"/>
      <c r="E466" s="188"/>
      <c r="F466" s="188"/>
      <c r="G466" s="188"/>
      <c r="H466" s="190"/>
      <c r="I466" s="190"/>
      <c r="J466" s="190"/>
      <c r="K466" s="189"/>
      <c r="L466" s="190"/>
      <c r="M466" s="190"/>
      <c r="N466" s="190"/>
      <c r="O466" s="190"/>
      <c r="P466" s="190"/>
      <c r="Q466" s="188"/>
      <c r="R466" s="190"/>
      <c r="S466" s="188"/>
      <c r="T466" s="188"/>
      <c r="U466" s="188"/>
      <c r="V466" s="191"/>
      <c r="W466" s="191"/>
      <c r="X466" s="188"/>
      <c r="Y466" s="188"/>
      <c r="Z466" s="188"/>
      <c r="AA466" s="188"/>
      <c r="AB466" s="188"/>
      <c r="AC466" s="188"/>
    </row>
    <row r="467" spans="1:29">
      <c r="A467" s="188"/>
      <c r="B467" s="189"/>
      <c r="C467" s="188"/>
      <c r="D467" s="188"/>
      <c r="E467" s="188"/>
      <c r="F467" s="188"/>
      <c r="G467" s="188"/>
      <c r="H467" s="190"/>
      <c r="I467" s="190"/>
      <c r="J467" s="190"/>
      <c r="K467" s="189"/>
      <c r="L467" s="190"/>
      <c r="M467" s="190"/>
      <c r="N467" s="190"/>
      <c r="O467" s="190"/>
      <c r="P467" s="190"/>
      <c r="Q467" s="188"/>
      <c r="R467" s="190"/>
      <c r="S467" s="188"/>
      <c r="T467" s="188"/>
      <c r="U467" s="188"/>
      <c r="V467" s="191"/>
      <c r="W467" s="191"/>
      <c r="X467" s="188"/>
      <c r="Y467" s="188"/>
      <c r="Z467" s="188"/>
      <c r="AA467" s="188"/>
      <c r="AB467" s="188"/>
      <c r="AC467" s="188"/>
    </row>
    <row r="468" spans="1:29">
      <c r="A468" s="188"/>
      <c r="B468" s="189"/>
      <c r="C468" s="188"/>
      <c r="D468" s="188"/>
      <c r="E468" s="188"/>
      <c r="F468" s="188"/>
      <c r="G468" s="188"/>
      <c r="H468" s="190"/>
      <c r="I468" s="190"/>
      <c r="J468" s="190"/>
      <c r="K468" s="189"/>
      <c r="L468" s="190"/>
      <c r="M468" s="190"/>
      <c r="N468" s="190"/>
      <c r="O468" s="190"/>
      <c r="P468" s="190"/>
      <c r="Q468" s="188"/>
      <c r="R468" s="190"/>
      <c r="S468" s="188"/>
      <c r="T468" s="188"/>
      <c r="U468" s="188"/>
      <c r="V468" s="191"/>
      <c r="W468" s="191"/>
      <c r="X468" s="188"/>
      <c r="Y468" s="188"/>
      <c r="Z468" s="188"/>
      <c r="AA468" s="188"/>
      <c r="AB468" s="188"/>
      <c r="AC468" s="188"/>
    </row>
    <row r="469" spans="1:29">
      <c r="A469" s="188"/>
      <c r="B469" s="189"/>
      <c r="C469" s="188"/>
      <c r="D469" s="188"/>
      <c r="E469" s="188"/>
      <c r="F469" s="188"/>
      <c r="G469" s="188"/>
      <c r="H469" s="190"/>
      <c r="I469" s="190"/>
      <c r="J469" s="190"/>
      <c r="K469" s="189"/>
      <c r="L469" s="190"/>
      <c r="M469" s="190"/>
      <c r="N469" s="190"/>
      <c r="O469" s="190"/>
      <c r="P469" s="190"/>
      <c r="Q469" s="188"/>
      <c r="R469" s="190"/>
      <c r="S469" s="188"/>
      <c r="T469" s="188"/>
      <c r="U469" s="188"/>
      <c r="V469" s="191"/>
      <c r="W469" s="191"/>
      <c r="X469" s="188"/>
      <c r="Y469" s="188"/>
      <c r="Z469" s="188"/>
      <c r="AA469" s="188"/>
      <c r="AB469" s="188"/>
      <c r="AC469" s="188"/>
    </row>
    <row r="470" spans="1:29">
      <c r="A470" s="188"/>
      <c r="B470" s="189"/>
      <c r="C470" s="188"/>
      <c r="D470" s="188"/>
      <c r="E470" s="188"/>
      <c r="F470" s="188"/>
      <c r="G470" s="188"/>
      <c r="H470" s="190"/>
      <c r="I470" s="190"/>
      <c r="J470" s="190"/>
      <c r="K470" s="189"/>
      <c r="L470" s="190"/>
      <c r="M470" s="190"/>
      <c r="N470" s="190"/>
      <c r="O470" s="190"/>
      <c r="P470" s="190"/>
      <c r="Q470" s="188"/>
      <c r="R470" s="190"/>
      <c r="S470" s="188"/>
      <c r="T470" s="188"/>
      <c r="U470" s="188"/>
      <c r="V470" s="191"/>
      <c r="W470" s="191"/>
      <c r="X470" s="188"/>
      <c r="Y470" s="188"/>
      <c r="Z470" s="188"/>
      <c r="AA470" s="188"/>
      <c r="AB470" s="188"/>
      <c r="AC470" s="188"/>
    </row>
    <row r="471" spans="1:29">
      <c r="A471" s="188"/>
      <c r="B471" s="189"/>
      <c r="C471" s="188"/>
      <c r="D471" s="188"/>
      <c r="E471" s="188"/>
      <c r="F471" s="188"/>
      <c r="G471" s="188"/>
      <c r="H471" s="190"/>
      <c r="I471" s="190"/>
      <c r="J471" s="190"/>
      <c r="K471" s="189"/>
      <c r="L471" s="190"/>
      <c r="M471" s="190"/>
      <c r="N471" s="190"/>
      <c r="O471" s="190"/>
      <c r="P471" s="190"/>
      <c r="Q471" s="188"/>
      <c r="R471" s="190"/>
      <c r="S471" s="188"/>
      <c r="T471" s="188"/>
      <c r="U471" s="188"/>
      <c r="V471" s="191"/>
      <c r="W471" s="191"/>
      <c r="X471" s="188"/>
      <c r="Y471" s="188"/>
      <c r="Z471" s="188"/>
      <c r="AA471" s="188"/>
      <c r="AB471" s="188"/>
      <c r="AC471" s="188"/>
    </row>
    <row r="472" spans="1:29">
      <c r="A472" s="188"/>
      <c r="B472" s="189"/>
      <c r="C472" s="188"/>
      <c r="D472" s="188"/>
      <c r="E472" s="188"/>
      <c r="F472" s="188"/>
      <c r="G472" s="188"/>
      <c r="H472" s="190"/>
      <c r="I472" s="190"/>
      <c r="J472" s="190"/>
      <c r="K472" s="189"/>
      <c r="L472" s="190"/>
      <c r="M472" s="190"/>
      <c r="N472" s="190"/>
      <c r="O472" s="190"/>
      <c r="P472" s="190"/>
      <c r="Q472" s="188"/>
      <c r="R472" s="190"/>
      <c r="S472" s="188"/>
      <c r="T472" s="188"/>
      <c r="U472" s="188"/>
      <c r="V472" s="191"/>
      <c r="W472" s="191"/>
      <c r="X472" s="188"/>
      <c r="Y472" s="188"/>
      <c r="Z472" s="188"/>
      <c r="AA472" s="188"/>
      <c r="AB472" s="188"/>
      <c r="AC472" s="188"/>
    </row>
    <row r="473" spans="1:29">
      <c r="A473" s="188"/>
      <c r="B473" s="189"/>
      <c r="C473" s="188"/>
      <c r="D473" s="188"/>
      <c r="E473" s="188"/>
      <c r="F473" s="188"/>
      <c r="G473" s="188"/>
      <c r="H473" s="190"/>
      <c r="I473" s="190"/>
      <c r="J473" s="190"/>
      <c r="K473" s="189"/>
      <c r="L473" s="190"/>
      <c r="M473" s="190"/>
      <c r="N473" s="190"/>
      <c r="O473" s="190"/>
      <c r="P473" s="190"/>
      <c r="Q473" s="188"/>
      <c r="R473" s="190"/>
      <c r="S473" s="188"/>
      <c r="T473" s="188"/>
      <c r="U473" s="188"/>
      <c r="V473" s="191"/>
      <c r="W473" s="191"/>
      <c r="X473" s="188"/>
      <c r="Y473" s="188"/>
      <c r="Z473" s="188"/>
      <c r="AA473" s="188"/>
      <c r="AB473" s="188"/>
      <c r="AC473" s="188"/>
    </row>
    <row r="474" spans="1:29">
      <c r="A474" s="188"/>
      <c r="B474" s="189"/>
      <c r="C474" s="188"/>
      <c r="D474" s="188"/>
      <c r="E474" s="188"/>
      <c r="F474" s="188"/>
      <c r="G474" s="188"/>
      <c r="H474" s="190"/>
      <c r="I474" s="190"/>
      <c r="J474" s="190"/>
      <c r="K474" s="189"/>
      <c r="L474" s="190"/>
      <c r="M474" s="190"/>
      <c r="N474" s="190"/>
      <c r="O474" s="190"/>
      <c r="P474" s="190"/>
      <c r="Q474" s="188"/>
      <c r="R474" s="190"/>
      <c r="S474" s="188"/>
      <c r="T474" s="188"/>
      <c r="U474" s="188"/>
      <c r="V474" s="191"/>
      <c r="W474" s="191"/>
      <c r="X474" s="188"/>
      <c r="Y474" s="188"/>
      <c r="Z474" s="188"/>
      <c r="AA474" s="188"/>
      <c r="AB474" s="188"/>
      <c r="AC474" s="188"/>
    </row>
    <row r="475" spans="1:29">
      <c r="A475" s="188"/>
      <c r="B475" s="189"/>
      <c r="C475" s="188"/>
      <c r="D475" s="188"/>
      <c r="E475" s="188"/>
      <c r="F475" s="188"/>
      <c r="G475" s="188"/>
      <c r="H475" s="190"/>
      <c r="I475" s="190"/>
      <c r="J475" s="190"/>
      <c r="K475" s="189"/>
      <c r="L475" s="190"/>
      <c r="M475" s="190"/>
      <c r="N475" s="190"/>
      <c r="O475" s="190"/>
      <c r="P475" s="190"/>
      <c r="Q475" s="188"/>
      <c r="R475" s="190"/>
      <c r="S475" s="188"/>
      <c r="T475" s="188"/>
      <c r="U475" s="188"/>
      <c r="V475" s="191"/>
      <c r="W475" s="191"/>
      <c r="X475" s="188"/>
      <c r="Y475" s="188"/>
      <c r="Z475" s="188"/>
      <c r="AA475" s="188"/>
      <c r="AB475" s="188"/>
      <c r="AC475" s="188"/>
    </row>
    <row r="476" spans="1:29">
      <c r="A476" s="188"/>
      <c r="B476" s="189"/>
      <c r="C476" s="188"/>
      <c r="D476" s="188"/>
      <c r="E476" s="188"/>
      <c r="F476" s="188"/>
      <c r="G476" s="188"/>
      <c r="H476" s="190"/>
      <c r="I476" s="190"/>
      <c r="J476" s="190"/>
      <c r="K476" s="189"/>
      <c r="L476" s="190"/>
      <c r="M476" s="190"/>
      <c r="N476" s="190"/>
      <c r="O476" s="190"/>
      <c r="P476" s="190"/>
      <c r="Q476" s="188"/>
      <c r="R476" s="190"/>
      <c r="S476" s="188"/>
      <c r="T476" s="188"/>
      <c r="U476" s="188"/>
      <c r="V476" s="191"/>
      <c r="W476" s="191"/>
      <c r="X476" s="188"/>
      <c r="Y476" s="188"/>
      <c r="Z476" s="188"/>
      <c r="AA476" s="188"/>
      <c r="AB476" s="188"/>
      <c r="AC476" s="188"/>
    </row>
    <row r="477" spans="1:29">
      <c r="A477" s="188"/>
      <c r="B477" s="189"/>
      <c r="C477" s="188"/>
      <c r="D477" s="188"/>
      <c r="E477" s="188"/>
      <c r="F477" s="188"/>
      <c r="G477" s="188"/>
      <c r="H477" s="190"/>
      <c r="I477" s="190"/>
      <c r="J477" s="190"/>
      <c r="K477" s="189"/>
      <c r="L477" s="190"/>
      <c r="M477" s="190"/>
      <c r="N477" s="190"/>
      <c r="O477" s="190"/>
      <c r="P477" s="190"/>
      <c r="Q477" s="188"/>
      <c r="R477" s="190"/>
      <c r="S477" s="188"/>
      <c r="T477" s="188"/>
      <c r="U477" s="188"/>
      <c r="V477" s="191"/>
      <c r="W477" s="191"/>
      <c r="X477" s="188"/>
      <c r="Y477" s="188"/>
      <c r="Z477" s="188"/>
      <c r="AA477" s="188"/>
      <c r="AB477" s="188"/>
      <c r="AC477" s="188"/>
    </row>
    <row r="478" spans="1:29">
      <c r="A478" s="188"/>
      <c r="B478" s="189"/>
      <c r="C478" s="188"/>
      <c r="D478" s="188"/>
      <c r="E478" s="188"/>
      <c r="F478" s="188"/>
      <c r="G478" s="188"/>
      <c r="H478" s="190"/>
      <c r="I478" s="190"/>
      <c r="J478" s="190"/>
      <c r="K478" s="189"/>
      <c r="L478" s="190"/>
      <c r="M478" s="190"/>
      <c r="N478" s="190"/>
      <c r="O478" s="190"/>
      <c r="P478" s="190"/>
      <c r="Q478" s="188"/>
      <c r="R478" s="190"/>
      <c r="S478" s="188"/>
      <c r="T478" s="188"/>
      <c r="U478" s="188"/>
      <c r="V478" s="191"/>
      <c r="W478" s="191"/>
      <c r="X478" s="188"/>
      <c r="Y478" s="188"/>
      <c r="Z478" s="188"/>
      <c r="AA478" s="188"/>
      <c r="AB478" s="188"/>
      <c r="AC478" s="188"/>
    </row>
    <row r="479" spans="1:29">
      <c r="A479" s="188"/>
      <c r="B479" s="189"/>
      <c r="C479" s="188"/>
      <c r="D479" s="188"/>
      <c r="E479" s="188"/>
      <c r="F479" s="188"/>
      <c r="G479" s="188"/>
      <c r="H479" s="190"/>
      <c r="I479" s="190"/>
      <c r="J479" s="190"/>
      <c r="K479" s="189"/>
      <c r="L479" s="190"/>
      <c r="M479" s="190"/>
      <c r="N479" s="190"/>
      <c r="O479" s="190"/>
      <c r="P479" s="190"/>
      <c r="Q479" s="188"/>
      <c r="R479" s="190"/>
      <c r="S479" s="188"/>
      <c r="T479" s="188"/>
      <c r="U479" s="188"/>
      <c r="V479" s="191"/>
      <c r="W479" s="191"/>
      <c r="X479" s="188"/>
      <c r="Y479" s="188"/>
      <c r="Z479" s="188"/>
      <c r="AA479" s="188"/>
      <c r="AB479" s="188"/>
      <c r="AC479" s="188"/>
    </row>
    <row r="480" spans="1:29">
      <c r="A480" s="188"/>
      <c r="B480" s="189"/>
      <c r="C480" s="188"/>
      <c r="D480" s="188"/>
      <c r="E480" s="188"/>
      <c r="F480" s="188"/>
      <c r="G480" s="188"/>
      <c r="H480" s="190"/>
      <c r="I480" s="190"/>
      <c r="J480" s="190"/>
      <c r="K480" s="189"/>
      <c r="L480" s="190"/>
      <c r="M480" s="190"/>
      <c r="N480" s="190"/>
      <c r="O480" s="190"/>
      <c r="P480" s="190"/>
      <c r="Q480" s="188"/>
      <c r="R480" s="190"/>
      <c r="S480" s="188"/>
      <c r="T480" s="188"/>
      <c r="U480" s="188"/>
      <c r="V480" s="191"/>
      <c r="W480" s="191"/>
      <c r="X480" s="188"/>
      <c r="Y480" s="188"/>
      <c r="Z480" s="188"/>
      <c r="AA480" s="188"/>
      <c r="AB480" s="188"/>
      <c r="AC480" s="188"/>
    </row>
    <row r="481" spans="1:29">
      <c r="A481" s="188"/>
      <c r="B481" s="189"/>
      <c r="C481" s="188"/>
      <c r="D481" s="188"/>
      <c r="E481" s="188"/>
      <c r="F481" s="188"/>
      <c r="G481" s="188"/>
      <c r="H481" s="190"/>
      <c r="I481" s="190"/>
      <c r="J481" s="190"/>
      <c r="K481" s="189"/>
      <c r="L481" s="190"/>
      <c r="M481" s="190"/>
      <c r="N481" s="190"/>
      <c r="O481" s="190"/>
      <c r="P481" s="190"/>
      <c r="Q481" s="188"/>
      <c r="R481" s="190"/>
      <c r="S481" s="188"/>
      <c r="T481" s="188"/>
      <c r="U481" s="188"/>
      <c r="V481" s="191"/>
      <c r="W481" s="191"/>
      <c r="X481" s="188"/>
      <c r="Y481" s="188"/>
      <c r="Z481" s="188"/>
      <c r="AA481" s="188"/>
      <c r="AB481" s="188"/>
      <c r="AC481" s="188"/>
    </row>
    <row r="482" spans="1:29">
      <c r="A482" s="188"/>
      <c r="B482" s="189"/>
      <c r="C482" s="188"/>
      <c r="D482" s="188"/>
      <c r="E482" s="188"/>
      <c r="F482" s="188"/>
      <c r="G482" s="188"/>
      <c r="H482" s="190"/>
      <c r="I482" s="190"/>
      <c r="J482" s="190"/>
      <c r="K482" s="189"/>
      <c r="L482" s="190"/>
      <c r="M482" s="190"/>
      <c r="N482" s="190"/>
      <c r="O482" s="190"/>
      <c r="P482" s="190"/>
      <c r="Q482" s="188"/>
      <c r="R482" s="190"/>
      <c r="S482" s="188"/>
      <c r="T482" s="188"/>
      <c r="U482" s="188"/>
      <c r="V482" s="191"/>
      <c r="W482" s="191"/>
      <c r="X482" s="188"/>
      <c r="Y482" s="188"/>
      <c r="Z482" s="188"/>
      <c r="AA482" s="188"/>
      <c r="AB482" s="188"/>
      <c r="AC482" s="188"/>
    </row>
    <row r="483" spans="1:29">
      <c r="A483" s="188"/>
      <c r="B483" s="189"/>
      <c r="C483" s="188"/>
      <c r="D483" s="188"/>
      <c r="E483" s="188"/>
      <c r="F483" s="188"/>
      <c r="G483" s="188"/>
      <c r="H483" s="190"/>
      <c r="I483" s="190"/>
      <c r="J483" s="190"/>
      <c r="K483" s="189"/>
      <c r="L483" s="190"/>
      <c r="M483" s="190"/>
      <c r="N483" s="190"/>
      <c r="O483" s="190"/>
      <c r="P483" s="190"/>
      <c r="Q483" s="188"/>
      <c r="R483" s="190"/>
      <c r="S483" s="188"/>
      <c r="T483" s="188"/>
      <c r="U483" s="188"/>
      <c r="V483" s="191"/>
      <c r="W483" s="191"/>
      <c r="X483" s="188"/>
      <c r="Y483" s="188"/>
      <c r="Z483" s="188"/>
      <c r="AA483" s="188"/>
      <c r="AB483" s="188"/>
      <c r="AC483" s="188"/>
    </row>
    <row r="484" spans="1:29">
      <c r="A484" s="188"/>
      <c r="B484" s="189"/>
      <c r="C484" s="188"/>
      <c r="D484" s="188"/>
      <c r="E484" s="188"/>
      <c r="F484" s="188"/>
      <c r="G484" s="188"/>
      <c r="H484" s="190"/>
      <c r="I484" s="190"/>
      <c r="J484" s="190"/>
      <c r="K484" s="189"/>
      <c r="L484" s="190"/>
      <c r="M484" s="190"/>
      <c r="N484" s="190"/>
      <c r="O484" s="190"/>
      <c r="P484" s="190"/>
      <c r="Q484" s="188"/>
      <c r="R484" s="190"/>
      <c r="S484" s="188"/>
      <c r="T484" s="188"/>
      <c r="U484" s="188"/>
      <c r="V484" s="191"/>
      <c r="W484" s="191"/>
      <c r="X484" s="188"/>
      <c r="Y484" s="188"/>
      <c r="Z484" s="188"/>
      <c r="AA484" s="188"/>
      <c r="AB484" s="188"/>
      <c r="AC484" s="188"/>
    </row>
    <row r="485" spans="1:29">
      <c r="A485" s="188"/>
      <c r="B485" s="189"/>
      <c r="C485" s="188"/>
      <c r="D485" s="188"/>
      <c r="E485" s="188"/>
      <c r="F485" s="188"/>
      <c r="G485" s="188"/>
      <c r="H485" s="190"/>
      <c r="I485" s="190"/>
      <c r="J485" s="190"/>
      <c r="K485" s="189"/>
      <c r="L485" s="190"/>
      <c r="M485" s="190"/>
      <c r="N485" s="190"/>
      <c r="O485" s="190"/>
      <c r="P485" s="190"/>
      <c r="Q485" s="188"/>
      <c r="R485" s="190"/>
      <c r="S485" s="188"/>
      <c r="T485" s="188"/>
      <c r="U485" s="188"/>
      <c r="V485" s="191"/>
      <c r="W485" s="191"/>
      <c r="X485" s="188"/>
      <c r="Y485" s="188"/>
      <c r="Z485" s="188"/>
      <c r="AA485" s="188"/>
      <c r="AB485" s="188"/>
      <c r="AC485" s="188"/>
    </row>
    <row r="486" spans="1:29">
      <c r="A486" s="188"/>
      <c r="B486" s="189"/>
      <c r="C486" s="188"/>
      <c r="D486" s="188"/>
      <c r="E486" s="188"/>
      <c r="F486" s="188"/>
      <c r="G486" s="188"/>
      <c r="H486" s="190"/>
      <c r="I486" s="190"/>
      <c r="J486" s="190"/>
      <c r="K486" s="189"/>
      <c r="L486" s="190"/>
      <c r="M486" s="190"/>
      <c r="N486" s="190"/>
      <c r="O486" s="190"/>
      <c r="P486" s="190"/>
      <c r="Q486" s="188"/>
      <c r="R486" s="190"/>
      <c r="S486" s="188"/>
      <c r="T486" s="188"/>
      <c r="U486" s="188"/>
      <c r="V486" s="191"/>
      <c r="W486" s="191"/>
      <c r="X486" s="188"/>
      <c r="Y486" s="188"/>
      <c r="Z486" s="188"/>
      <c r="AA486" s="188"/>
      <c r="AB486" s="188"/>
      <c r="AC486" s="188"/>
    </row>
    <row r="487" spans="1:29">
      <c r="A487" s="188"/>
      <c r="B487" s="189"/>
      <c r="C487" s="188"/>
      <c r="D487" s="188"/>
      <c r="E487" s="188"/>
      <c r="F487" s="188"/>
      <c r="G487" s="188"/>
      <c r="H487" s="190"/>
      <c r="I487" s="190"/>
      <c r="J487" s="190"/>
      <c r="K487" s="189"/>
      <c r="L487" s="190"/>
      <c r="M487" s="190"/>
      <c r="N487" s="190"/>
      <c r="O487" s="190"/>
      <c r="P487" s="190"/>
      <c r="Q487" s="188"/>
      <c r="R487" s="190"/>
      <c r="S487" s="188"/>
      <c r="T487" s="188"/>
      <c r="U487" s="188"/>
      <c r="V487" s="191"/>
      <c r="W487" s="191"/>
      <c r="X487" s="188"/>
      <c r="Y487" s="188"/>
      <c r="Z487" s="188"/>
      <c r="AA487" s="188"/>
      <c r="AB487" s="188"/>
      <c r="AC487" s="188"/>
    </row>
    <row r="488" spans="1:29">
      <c r="A488" s="188"/>
      <c r="B488" s="189"/>
      <c r="C488" s="188"/>
      <c r="D488" s="188"/>
      <c r="E488" s="188"/>
      <c r="F488" s="188"/>
      <c r="G488" s="188"/>
      <c r="H488" s="190"/>
      <c r="I488" s="190"/>
      <c r="J488" s="190"/>
      <c r="K488" s="189"/>
      <c r="L488" s="190"/>
      <c r="M488" s="190"/>
      <c r="N488" s="190"/>
      <c r="O488" s="190"/>
      <c r="P488" s="190"/>
      <c r="Q488" s="188"/>
      <c r="R488" s="190"/>
      <c r="S488" s="188"/>
      <c r="T488" s="188"/>
      <c r="U488" s="188"/>
      <c r="V488" s="191"/>
      <c r="W488" s="191"/>
      <c r="X488" s="188"/>
      <c r="Y488" s="188"/>
      <c r="Z488" s="188"/>
      <c r="AA488" s="188"/>
      <c r="AB488" s="188"/>
      <c r="AC488" s="188"/>
    </row>
    <row r="489" spans="1:29">
      <c r="A489" s="188"/>
      <c r="B489" s="189"/>
      <c r="C489" s="188"/>
      <c r="D489" s="188"/>
      <c r="E489" s="188"/>
      <c r="F489" s="188"/>
      <c r="G489" s="188"/>
      <c r="H489" s="190"/>
      <c r="I489" s="190"/>
      <c r="J489" s="190"/>
      <c r="K489" s="189"/>
      <c r="L489" s="190"/>
      <c r="M489" s="190"/>
      <c r="N489" s="190"/>
      <c r="O489" s="190"/>
      <c r="P489" s="190"/>
      <c r="Q489" s="188"/>
      <c r="R489" s="190"/>
      <c r="S489" s="188"/>
      <c r="T489" s="188"/>
      <c r="U489" s="188"/>
      <c r="V489" s="191"/>
      <c r="W489" s="191"/>
      <c r="X489" s="188"/>
      <c r="Y489" s="188"/>
      <c r="Z489" s="188"/>
      <c r="AA489" s="188"/>
      <c r="AB489" s="188"/>
      <c r="AC489" s="188"/>
    </row>
    <row r="490" spans="1:29">
      <c r="A490" s="188"/>
      <c r="B490" s="189"/>
      <c r="C490" s="188"/>
      <c r="D490" s="188"/>
      <c r="E490" s="188"/>
      <c r="F490" s="188"/>
      <c r="G490" s="188"/>
      <c r="H490" s="190"/>
      <c r="I490" s="190"/>
      <c r="J490" s="190"/>
      <c r="K490" s="189"/>
      <c r="L490" s="190"/>
      <c r="M490" s="190"/>
      <c r="N490" s="190"/>
      <c r="O490" s="190"/>
      <c r="P490" s="190"/>
      <c r="Q490" s="188"/>
      <c r="R490" s="190"/>
      <c r="S490" s="188"/>
      <c r="T490" s="188"/>
      <c r="U490" s="188"/>
      <c r="V490" s="191"/>
      <c r="W490" s="191"/>
      <c r="X490" s="188"/>
      <c r="Y490" s="188"/>
      <c r="Z490" s="188"/>
      <c r="AA490" s="188"/>
      <c r="AB490" s="188"/>
      <c r="AC490" s="188"/>
    </row>
    <row r="491" spans="1:29">
      <c r="A491" s="188"/>
      <c r="B491" s="189"/>
      <c r="C491" s="188"/>
      <c r="D491" s="188"/>
      <c r="E491" s="188"/>
      <c r="F491" s="188"/>
      <c r="G491" s="188"/>
      <c r="H491" s="190"/>
      <c r="I491" s="190"/>
      <c r="J491" s="190"/>
      <c r="K491" s="189"/>
      <c r="L491" s="190"/>
      <c r="M491" s="190"/>
      <c r="N491" s="190"/>
      <c r="O491" s="190"/>
      <c r="P491" s="190"/>
      <c r="Q491" s="188"/>
      <c r="R491" s="190"/>
      <c r="S491" s="188"/>
      <c r="T491" s="188"/>
      <c r="U491" s="188"/>
      <c r="V491" s="191"/>
      <c r="W491" s="191"/>
      <c r="X491" s="188"/>
      <c r="Y491" s="188"/>
      <c r="Z491" s="188"/>
      <c r="AA491" s="188"/>
      <c r="AB491" s="188"/>
      <c r="AC491" s="188"/>
    </row>
    <row r="492" spans="1:29">
      <c r="A492" s="188"/>
      <c r="B492" s="189"/>
      <c r="C492" s="188"/>
      <c r="D492" s="188"/>
      <c r="E492" s="188"/>
      <c r="F492" s="188"/>
      <c r="G492" s="188"/>
      <c r="H492" s="190"/>
      <c r="I492" s="190"/>
      <c r="J492" s="190"/>
      <c r="K492" s="189"/>
      <c r="L492" s="190"/>
      <c r="M492" s="190"/>
      <c r="N492" s="190"/>
      <c r="O492" s="190"/>
      <c r="P492" s="190"/>
      <c r="Q492" s="188"/>
      <c r="R492" s="190"/>
      <c r="S492" s="188"/>
      <c r="T492" s="188"/>
      <c r="U492" s="188"/>
      <c r="V492" s="191"/>
      <c r="W492" s="191"/>
      <c r="X492" s="188"/>
      <c r="Y492" s="188"/>
      <c r="Z492" s="188"/>
      <c r="AA492" s="188"/>
      <c r="AB492" s="188"/>
      <c r="AC492" s="188"/>
    </row>
    <row r="493" spans="1:29">
      <c r="A493" s="188"/>
      <c r="B493" s="189"/>
      <c r="C493" s="188"/>
      <c r="D493" s="188"/>
      <c r="E493" s="188"/>
      <c r="F493" s="188"/>
      <c r="G493" s="188"/>
      <c r="H493" s="190"/>
      <c r="I493" s="190"/>
      <c r="J493" s="190"/>
      <c r="K493" s="189"/>
      <c r="L493" s="190"/>
      <c r="M493" s="190"/>
      <c r="N493" s="190"/>
      <c r="O493" s="190"/>
      <c r="P493" s="190"/>
      <c r="Q493" s="188"/>
      <c r="R493" s="190"/>
      <c r="S493" s="188"/>
      <c r="T493" s="188"/>
      <c r="U493" s="188"/>
      <c r="V493" s="191"/>
      <c r="W493" s="191"/>
      <c r="X493" s="188"/>
      <c r="Y493" s="188"/>
      <c r="Z493" s="188"/>
      <c r="AA493" s="188"/>
      <c r="AB493" s="188"/>
      <c r="AC493" s="188"/>
    </row>
    <row r="494" spans="1:29">
      <c r="A494" s="188"/>
      <c r="B494" s="189"/>
      <c r="C494" s="188"/>
      <c r="D494" s="188"/>
      <c r="E494" s="188"/>
      <c r="F494" s="188"/>
      <c r="G494" s="188"/>
      <c r="H494" s="190"/>
      <c r="I494" s="190"/>
      <c r="J494" s="190"/>
      <c r="K494" s="189"/>
      <c r="L494" s="190"/>
      <c r="M494" s="190"/>
      <c r="N494" s="190"/>
      <c r="O494" s="190"/>
      <c r="P494" s="190"/>
      <c r="Q494" s="188"/>
      <c r="R494" s="190"/>
      <c r="S494" s="188"/>
      <c r="T494" s="188"/>
      <c r="U494" s="188"/>
      <c r="V494" s="191"/>
      <c r="W494" s="191"/>
      <c r="X494" s="188"/>
      <c r="Y494" s="188"/>
      <c r="Z494" s="188"/>
      <c r="AA494" s="188"/>
      <c r="AB494" s="188"/>
      <c r="AC494" s="188"/>
    </row>
    <row r="495" spans="1:29">
      <c r="A495" s="188"/>
      <c r="B495" s="189"/>
      <c r="C495" s="188"/>
      <c r="D495" s="188"/>
      <c r="E495" s="188"/>
      <c r="F495" s="188"/>
      <c r="G495" s="188"/>
      <c r="H495" s="190"/>
      <c r="I495" s="190"/>
      <c r="J495" s="190"/>
      <c r="K495" s="189"/>
      <c r="L495" s="190"/>
      <c r="M495" s="190"/>
      <c r="N495" s="190"/>
      <c r="O495" s="190"/>
      <c r="P495" s="190"/>
      <c r="Q495" s="188"/>
      <c r="R495" s="190"/>
      <c r="S495" s="188"/>
      <c r="T495" s="188"/>
      <c r="U495" s="188"/>
      <c r="V495" s="191"/>
      <c r="W495" s="191"/>
      <c r="X495" s="188"/>
      <c r="Y495" s="188"/>
      <c r="Z495" s="188"/>
      <c r="AA495" s="188"/>
      <c r="AB495" s="188"/>
      <c r="AC495" s="188"/>
    </row>
    <row r="496" spans="1:29">
      <c r="A496" s="188"/>
      <c r="B496" s="189"/>
      <c r="C496" s="188"/>
      <c r="D496" s="188"/>
      <c r="E496" s="188"/>
      <c r="F496" s="188"/>
      <c r="G496" s="188"/>
      <c r="H496" s="190"/>
      <c r="I496" s="190"/>
      <c r="J496" s="190"/>
      <c r="K496" s="189"/>
      <c r="L496" s="190"/>
      <c r="M496" s="190"/>
      <c r="N496" s="190"/>
      <c r="O496" s="190"/>
      <c r="P496" s="190"/>
      <c r="Q496" s="188"/>
      <c r="R496" s="190"/>
      <c r="S496" s="188"/>
      <c r="T496" s="188"/>
      <c r="U496" s="188"/>
      <c r="V496" s="191"/>
      <c r="W496" s="191"/>
      <c r="X496" s="188"/>
      <c r="Y496" s="188"/>
      <c r="Z496" s="188"/>
      <c r="AA496" s="188"/>
      <c r="AB496" s="188"/>
      <c r="AC496" s="188"/>
    </row>
    <row r="497" spans="1:29">
      <c r="A497" s="188"/>
      <c r="B497" s="189"/>
      <c r="C497" s="188"/>
      <c r="D497" s="188"/>
      <c r="E497" s="188"/>
      <c r="F497" s="188"/>
      <c r="G497" s="188"/>
      <c r="H497" s="190"/>
      <c r="I497" s="190"/>
      <c r="J497" s="190"/>
      <c r="K497" s="189"/>
      <c r="L497" s="190"/>
      <c r="M497" s="190"/>
      <c r="N497" s="190"/>
      <c r="O497" s="190"/>
      <c r="P497" s="190"/>
      <c r="Q497" s="188"/>
      <c r="R497" s="190"/>
      <c r="S497" s="188"/>
      <c r="T497" s="188"/>
      <c r="U497" s="188"/>
      <c r="V497" s="191"/>
      <c r="W497" s="191"/>
      <c r="X497" s="188"/>
      <c r="Y497" s="188"/>
      <c r="Z497" s="188"/>
      <c r="AA497" s="188"/>
      <c r="AB497" s="188"/>
      <c r="AC497" s="188"/>
    </row>
    <row r="498" spans="1:29">
      <c r="A498" s="188"/>
      <c r="B498" s="189"/>
      <c r="C498" s="188"/>
      <c r="D498" s="188"/>
      <c r="E498" s="188"/>
      <c r="F498" s="188"/>
      <c r="G498" s="188"/>
      <c r="H498" s="190"/>
      <c r="I498" s="190"/>
      <c r="J498" s="190"/>
      <c r="K498" s="189"/>
      <c r="L498" s="190"/>
      <c r="M498" s="190"/>
      <c r="N498" s="190"/>
      <c r="O498" s="190"/>
      <c r="P498" s="190"/>
      <c r="Q498" s="188"/>
      <c r="R498" s="190"/>
      <c r="S498" s="188"/>
      <c r="T498" s="188"/>
      <c r="U498" s="188"/>
      <c r="V498" s="191"/>
      <c r="W498" s="191"/>
      <c r="X498" s="188"/>
      <c r="Y498" s="188"/>
      <c r="Z498" s="188"/>
      <c r="AA498" s="188"/>
      <c r="AB498" s="188"/>
      <c r="AC498" s="188"/>
    </row>
    <row r="499" spans="1:29">
      <c r="A499" s="188"/>
      <c r="B499" s="189"/>
      <c r="C499" s="188"/>
      <c r="D499" s="188"/>
      <c r="E499" s="188"/>
      <c r="F499" s="188"/>
      <c r="G499" s="188"/>
      <c r="H499" s="190"/>
      <c r="I499" s="190"/>
      <c r="J499" s="190"/>
      <c r="K499" s="189"/>
      <c r="L499" s="190"/>
      <c r="M499" s="190"/>
      <c r="N499" s="190"/>
      <c r="O499" s="190"/>
      <c r="P499" s="190"/>
      <c r="Q499" s="188"/>
      <c r="R499" s="190"/>
      <c r="S499" s="188"/>
      <c r="T499" s="188"/>
      <c r="U499" s="188"/>
      <c r="V499" s="191"/>
      <c r="W499" s="191"/>
      <c r="X499" s="188"/>
      <c r="Y499" s="188"/>
      <c r="Z499" s="188"/>
      <c r="AA499" s="188"/>
      <c r="AB499" s="188"/>
      <c r="AC499" s="188"/>
    </row>
    <row r="500" spans="1:29">
      <c r="A500" s="188"/>
      <c r="B500" s="189"/>
      <c r="C500" s="188"/>
      <c r="D500" s="188"/>
      <c r="E500" s="188"/>
      <c r="F500" s="188"/>
      <c r="G500" s="188"/>
      <c r="H500" s="190"/>
      <c r="I500" s="190"/>
      <c r="J500" s="190"/>
      <c r="K500" s="189"/>
      <c r="L500" s="190"/>
      <c r="M500" s="190"/>
      <c r="N500" s="190"/>
      <c r="O500" s="190"/>
      <c r="P500" s="190"/>
      <c r="Q500" s="188"/>
      <c r="R500" s="190"/>
      <c r="S500" s="188"/>
      <c r="T500" s="188"/>
      <c r="U500" s="188"/>
      <c r="V500" s="191"/>
      <c r="W500" s="191"/>
      <c r="X500" s="188"/>
      <c r="Y500" s="188"/>
      <c r="Z500" s="188"/>
      <c r="AA500" s="188"/>
      <c r="AB500" s="188"/>
      <c r="AC500" s="188"/>
    </row>
    <row r="501" spans="1:29">
      <c r="A501" s="188"/>
      <c r="B501" s="189"/>
      <c r="C501" s="188"/>
      <c r="D501" s="188"/>
      <c r="E501" s="188"/>
      <c r="F501" s="188"/>
      <c r="G501" s="188"/>
      <c r="H501" s="190"/>
      <c r="I501" s="190"/>
      <c r="J501" s="190"/>
      <c r="K501" s="189"/>
      <c r="L501" s="190"/>
      <c r="M501" s="190"/>
      <c r="N501" s="190"/>
      <c r="O501" s="190"/>
      <c r="P501" s="190"/>
      <c r="Q501" s="188"/>
      <c r="R501" s="190"/>
      <c r="S501" s="188"/>
      <c r="T501" s="188"/>
      <c r="U501" s="188"/>
      <c r="V501" s="191"/>
      <c r="W501" s="191"/>
      <c r="X501" s="188"/>
      <c r="Y501" s="188"/>
      <c r="Z501" s="188"/>
      <c r="AA501" s="188"/>
      <c r="AB501" s="188"/>
      <c r="AC501" s="188"/>
    </row>
    <row r="502" spans="1:29">
      <c r="A502" s="188"/>
      <c r="B502" s="189"/>
      <c r="C502" s="188"/>
      <c r="D502" s="188"/>
      <c r="E502" s="188"/>
      <c r="F502" s="188"/>
      <c r="G502" s="188"/>
      <c r="H502" s="190"/>
      <c r="I502" s="190"/>
      <c r="J502" s="190"/>
      <c r="K502" s="189"/>
      <c r="L502" s="190"/>
      <c r="M502" s="190"/>
      <c r="N502" s="190"/>
      <c r="O502" s="190"/>
      <c r="P502" s="190"/>
      <c r="Q502" s="188"/>
      <c r="R502" s="190"/>
      <c r="S502" s="188"/>
      <c r="T502" s="188"/>
      <c r="U502" s="188"/>
      <c r="V502" s="191"/>
      <c r="W502" s="191"/>
      <c r="X502" s="188"/>
      <c r="Y502" s="188"/>
      <c r="Z502" s="188"/>
      <c r="AA502" s="188"/>
      <c r="AB502" s="188"/>
      <c r="AC502" s="188"/>
    </row>
    <row r="503" spans="1:29">
      <c r="A503" s="188"/>
      <c r="B503" s="189"/>
      <c r="C503" s="188"/>
      <c r="D503" s="188"/>
      <c r="E503" s="188"/>
      <c r="F503" s="188"/>
      <c r="G503" s="188"/>
      <c r="H503" s="190"/>
      <c r="I503" s="190"/>
      <c r="J503" s="190"/>
      <c r="K503" s="189"/>
      <c r="L503" s="190"/>
      <c r="M503" s="190"/>
      <c r="N503" s="190"/>
      <c r="O503" s="190"/>
      <c r="P503" s="190"/>
      <c r="Q503" s="188"/>
      <c r="R503" s="190"/>
      <c r="S503" s="188"/>
      <c r="T503" s="188"/>
      <c r="U503" s="188"/>
      <c r="V503" s="191"/>
      <c r="W503" s="191"/>
      <c r="X503" s="188"/>
      <c r="Y503" s="188"/>
      <c r="Z503" s="188"/>
      <c r="AA503" s="188"/>
      <c r="AB503" s="188"/>
      <c r="AC503" s="188"/>
    </row>
    <row r="504" spans="1:29">
      <c r="A504" s="188"/>
      <c r="B504" s="189"/>
      <c r="C504" s="188"/>
      <c r="D504" s="188"/>
      <c r="E504" s="188"/>
      <c r="F504" s="188"/>
      <c r="G504" s="188"/>
      <c r="H504" s="190"/>
      <c r="I504" s="190"/>
      <c r="J504" s="190"/>
      <c r="K504" s="189"/>
      <c r="L504" s="190"/>
      <c r="M504" s="190"/>
      <c r="N504" s="190"/>
      <c r="O504" s="190"/>
      <c r="P504" s="190"/>
      <c r="Q504" s="188"/>
      <c r="R504" s="190"/>
      <c r="S504" s="188"/>
      <c r="T504" s="188"/>
      <c r="U504" s="188"/>
      <c r="V504" s="191"/>
      <c r="W504" s="191"/>
      <c r="X504" s="188"/>
      <c r="Y504" s="188"/>
      <c r="Z504" s="188"/>
      <c r="AA504" s="188"/>
      <c r="AB504" s="188"/>
      <c r="AC504" s="188"/>
    </row>
    <row r="505" spans="1:29">
      <c r="A505" s="188"/>
      <c r="B505" s="189"/>
      <c r="C505" s="188"/>
      <c r="D505" s="188"/>
      <c r="E505" s="188"/>
      <c r="F505" s="188"/>
      <c r="G505" s="188"/>
      <c r="H505" s="190"/>
      <c r="I505" s="190"/>
      <c r="J505" s="190"/>
      <c r="K505" s="189"/>
      <c r="L505" s="190"/>
      <c r="M505" s="190"/>
      <c r="N505" s="190"/>
      <c r="O505" s="190"/>
      <c r="P505" s="190"/>
      <c r="Q505" s="188"/>
      <c r="R505" s="190"/>
      <c r="S505" s="188"/>
      <c r="T505" s="188"/>
      <c r="U505" s="188"/>
      <c r="V505" s="191"/>
      <c r="W505" s="191"/>
      <c r="X505" s="188"/>
      <c r="Y505" s="188"/>
      <c r="Z505" s="188"/>
      <c r="AA505" s="188"/>
      <c r="AB505" s="188"/>
      <c r="AC505" s="188"/>
    </row>
    <row r="506" spans="1:29">
      <c r="A506" s="188"/>
      <c r="B506" s="189"/>
      <c r="C506" s="188"/>
      <c r="D506" s="188"/>
      <c r="E506" s="188"/>
      <c r="F506" s="188"/>
      <c r="G506" s="188"/>
      <c r="H506" s="190"/>
      <c r="I506" s="190"/>
      <c r="J506" s="190"/>
      <c r="K506" s="189"/>
      <c r="L506" s="190"/>
      <c r="M506" s="190"/>
      <c r="N506" s="190"/>
      <c r="O506" s="190"/>
      <c r="P506" s="190"/>
      <c r="Q506" s="188"/>
      <c r="R506" s="190"/>
      <c r="S506" s="188"/>
      <c r="T506" s="188"/>
      <c r="U506" s="188"/>
      <c r="V506" s="191"/>
      <c r="W506" s="191"/>
      <c r="X506" s="188"/>
      <c r="Y506" s="188"/>
      <c r="Z506" s="188"/>
      <c r="AA506" s="188"/>
      <c r="AB506" s="188"/>
      <c r="AC506" s="188"/>
    </row>
    <row r="507" spans="1:29">
      <c r="A507" s="188"/>
      <c r="B507" s="189"/>
      <c r="C507" s="188"/>
      <c r="D507" s="188"/>
      <c r="E507" s="188"/>
      <c r="F507" s="188"/>
      <c r="G507" s="188"/>
      <c r="H507" s="190"/>
      <c r="I507" s="190"/>
      <c r="J507" s="190"/>
      <c r="K507" s="189"/>
      <c r="L507" s="190"/>
      <c r="M507" s="190"/>
      <c r="N507" s="190"/>
      <c r="O507" s="190"/>
      <c r="P507" s="190"/>
      <c r="Q507" s="188"/>
      <c r="R507" s="190"/>
      <c r="S507" s="188"/>
      <c r="T507" s="188"/>
      <c r="U507" s="188"/>
      <c r="V507" s="191"/>
      <c r="W507" s="191"/>
      <c r="X507" s="188"/>
      <c r="Y507" s="188"/>
      <c r="Z507" s="188"/>
      <c r="AA507" s="188"/>
      <c r="AB507" s="188"/>
      <c r="AC507" s="188"/>
    </row>
    <row r="508" spans="1:29">
      <c r="A508" s="188"/>
      <c r="B508" s="189"/>
      <c r="C508" s="188"/>
      <c r="D508" s="188"/>
      <c r="E508" s="188"/>
      <c r="F508" s="188"/>
      <c r="G508" s="188"/>
      <c r="H508" s="190"/>
      <c r="I508" s="190"/>
      <c r="J508" s="190"/>
      <c r="K508" s="189"/>
      <c r="L508" s="190"/>
      <c r="M508" s="190"/>
      <c r="N508" s="190"/>
      <c r="O508" s="190"/>
      <c r="P508" s="190"/>
      <c r="Q508" s="188"/>
      <c r="R508" s="190"/>
      <c r="S508" s="188"/>
      <c r="T508" s="188"/>
      <c r="U508" s="188"/>
      <c r="V508" s="191"/>
      <c r="W508" s="191"/>
      <c r="X508" s="188"/>
      <c r="Y508" s="188"/>
      <c r="Z508" s="188"/>
      <c r="AA508" s="188"/>
      <c r="AB508" s="188"/>
      <c r="AC508" s="188"/>
    </row>
    <row r="509" spans="1:29">
      <c r="A509" s="188"/>
      <c r="B509" s="189"/>
      <c r="C509" s="188"/>
      <c r="D509" s="188"/>
      <c r="E509" s="188"/>
      <c r="F509" s="188"/>
      <c r="G509" s="188"/>
      <c r="H509" s="190"/>
      <c r="I509" s="190"/>
      <c r="J509" s="190"/>
      <c r="K509" s="189"/>
      <c r="L509" s="190"/>
      <c r="M509" s="190"/>
      <c r="N509" s="190"/>
      <c r="O509" s="190"/>
      <c r="P509" s="190"/>
      <c r="Q509" s="188"/>
      <c r="R509" s="190"/>
      <c r="S509" s="188"/>
      <c r="T509" s="188"/>
      <c r="U509" s="188"/>
      <c r="V509" s="191"/>
      <c r="W509" s="191"/>
      <c r="X509" s="188"/>
      <c r="Y509" s="188"/>
      <c r="Z509" s="188"/>
      <c r="AA509" s="188"/>
      <c r="AB509" s="188"/>
      <c r="AC509" s="188"/>
    </row>
    <row r="510" spans="1:29">
      <c r="A510" s="188"/>
      <c r="B510" s="189"/>
      <c r="C510" s="188"/>
      <c r="D510" s="188"/>
      <c r="E510" s="188"/>
      <c r="F510" s="188"/>
      <c r="G510" s="188"/>
      <c r="H510" s="190"/>
      <c r="I510" s="190"/>
      <c r="J510" s="190"/>
      <c r="K510" s="189"/>
      <c r="L510" s="190"/>
      <c r="M510" s="190"/>
      <c r="N510" s="190"/>
      <c r="O510" s="190"/>
      <c r="P510" s="190"/>
      <c r="Q510" s="188"/>
      <c r="R510" s="190"/>
      <c r="S510" s="188"/>
      <c r="T510" s="188"/>
      <c r="U510" s="188"/>
      <c r="V510" s="191"/>
      <c r="W510" s="191"/>
      <c r="X510" s="188"/>
      <c r="Y510" s="188"/>
      <c r="Z510" s="188"/>
      <c r="AA510" s="188"/>
      <c r="AB510" s="188"/>
      <c r="AC510" s="188"/>
    </row>
    <row r="511" spans="1:29">
      <c r="A511" s="188"/>
      <c r="B511" s="189"/>
      <c r="C511" s="188"/>
      <c r="D511" s="188"/>
      <c r="E511" s="188"/>
      <c r="F511" s="188"/>
      <c r="G511" s="188"/>
      <c r="H511" s="190"/>
      <c r="I511" s="190"/>
      <c r="J511" s="190"/>
      <c r="K511" s="189"/>
      <c r="L511" s="190"/>
      <c r="M511" s="190"/>
      <c r="N511" s="190"/>
      <c r="O511" s="190"/>
      <c r="P511" s="190"/>
      <c r="Q511" s="188"/>
      <c r="R511" s="190"/>
      <c r="S511" s="188"/>
      <c r="T511" s="188"/>
      <c r="U511" s="188"/>
      <c r="V511" s="191"/>
      <c r="W511" s="191"/>
      <c r="X511" s="188"/>
      <c r="Y511" s="188"/>
      <c r="Z511" s="188"/>
      <c r="AA511" s="188"/>
      <c r="AB511" s="188"/>
      <c r="AC511" s="188"/>
    </row>
    <row r="512" spans="1:29">
      <c r="A512" s="188"/>
      <c r="B512" s="189"/>
      <c r="C512" s="188"/>
      <c r="D512" s="188"/>
      <c r="E512" s="188"/>
      <c r="F512" s="188"/>
      <c r="G512" s="188"/>
      <c r="H512" s="190"/>
      <c r="I512" s="190"/>
      <c r="J512" s="190"/>
      <c r="K512" s="189"/>
      <c r="L512" s="190"/>
      <c r="M512" s="190"/>
      <c r="N512" s="190"/>
      <c r="O512" s="190"/>
      <c r="P512" s="190"/>
      <c r="Q512" s="188"/>
      <c r="R512" s="190"/>
      <c r="S512" s="188"/>
      <c r="T512" s="188"/>
      <c r="U512" s="188"/>
      <c r="V512" s="191"/>
      <c r="W512" s="191"/>
      <c r="X512" s="188"/>
      <c r="Y512" s="188"/>
      <c r="Z512" s="188"/>
      <c r="AA512" s="188"/>
      <c r="AB512" s="188"/>
      <c r="AC512" s="188"/>
    </row>
    <row r="513" spans="1:29">
      <c r="A513" s="188"/>
      <c r="B513" s="189"/>
      <c r="C513" s="188"/>
      <c r="D513" s="188"/>
      <c r="E513" s="188"/>
      <c r="F513" s="188"/>
      <c r="G513" s="188"/>
      <c r="H513" s="190"/>
      <c r="I513" s="190"/>
      <c r="J513" s="190"/>
      <c r="K513" s="189"/>
      <c r="L513" s="190"/>
      <c r="M513" s="190"/>
      <c r="N513" s="190"/>
      <c r="O513" s="190"/>
      <c r="P513" s="190"/>
      <c r="Q513" s="188"/>
      <c r="R513" s="190"/>
      <c r="S513" s="188"/>
      <c r="T513" s="188"/>
      <c r="U513" s="188"/>
      <c r="V513" s="191"/>
      <c r="W513" s="191"/>
      <c r="X513" s="188"/>
      <c r="Y513" s="188"/>
      <c r="Z513" s="188"/>
      <c r="AA513" s="188"/>
      <c r="AB513" s="188"/>
      <c r="AC513" s="188"/>
    </row>
    <row r="514" spans="1:29">
      <c r="A514" s="188"/>
      <c r="B514" s="189"/>
      <c r="C514" s="188"/>
      <c r="D514" s="188"/>
      <c r="E514" s="188"/>
      <c r="F514" s="188"/>
      <c r="G514" s="188"/>
      <c r="H514" s="190"/>
      <c r="I514" s="190"/>
      <c r="J514" s="190"/>
      <c r="K514" s="189"/>
      <c r="L514" s="190"/>
      <c r="M514" s="190"/>
      <c r="N514" s="190"/>
      <c r="O514" s="190"/>
      <c r="P514" s="190"/>
      <c r="Q514" s="188"/>
      <c r="R514" s="190"/>
      <c r="S514" s="188"/>
      <c r="T514" s="188"/>
      <c r="U514" s="188"/>
      <c r="V514" s="191"/>
      <c r="W514" s="191"/>
      <c r="X514" s="188"/>
      <c r="Y514" s="188"/>
      <c r="Z514" s="188"/>
      <c r="AA514" s="188"/>
      <c r="AB514" s="188"/>
      <c r="AC514" s="188"/>
    </row>
    <row r="515" spans="1:29">
      <c r="A515" s="188"/>
      <c r="B515" s="189"/>
      <c r="C515" s="188"/>
      <c r="D515" s="188"/>
      <c r="E515" s="188"/>
      <c r="F515" s="188"/>
      <c r="G515" s="188"/>
      <c r="H515" s="190"/>
      <c r="I515" s="190"/>
      <c r="J515" s="190"/>
      <c r="K515" s="189"/>
      <c r="L515" s="190"/>
      <c r="M515" s="190"/>
      <c r="N515" s="190"/>
      <c r="O515" s="190"/>
      <c r="P515" s="190"/>
      <c r="Q515" s="188"/>
      <c r="R515" s="190"/>
      <c r="S515" s="188"/>
      <c r="T515" s="188"/>
      <c r="U515" s="188"/>
      <c r="V515" s="191"/>
      <c r="W515" s="191"/>
      <c r="X515" s="188"/>
      <c r="Y515" s="188"/>
      <c r="Z515" s="188"/>
      <c r="AA515" s="188"/>
      <c r="AB515" s="188"/>
      <c r="AC515" s="188"/>
    </row>
    <row r="516" spans="1:29">
      <c r="A516" s="188"/>
      <c r="B516" s="189"/>
      <c r="C516" s="188"/>
      <c r="D516" s="188"/>
      <c r="E516" s="188"/>
      <c r="F516" s="188"/>
      <c r="G516" s="188"/>
      <c r="H516" s="190"/>
      <c r="I516" s="190"/>
      <c r="J516" s="190"/>
      <c r="K516" s="189"/>
      <c r="L516" s="190"/>
      <c r="M516" s="190"/>
      <c r="N516" s="190"/>
      <c r="O516" s="190"/>
      <c r="P516" s="190"/>
      <c r="Q516" s="188"/>
      <c r="R516" s="190"/>
      <c r="S516" s="188"/>
      <c r="T516" s="188"/>
      <c r="U516" s="188"/>
      <c r="V516" s="191"/>
      <c r="W516" s="191"/>
      <c r="X516" s="188"/>
      <c r="Y516" s="188"/>
      <c r="Z516" s="188"/>
      <c r="AA516" s="188"/>
      <c r="AB516" s="188"/>
      <c r="AC516" s="188"/>
    </row>
    <row r="517" spans="1:29">
      <c r="A517" s="188"/>
      <c r="B517" s="189"/>
      <c r="C517" s="188"/>
      <c r="D517" s="188"/>
      <c r="E517" s="188"/>
      <c r="F517" s="188"/>
      <c r="G517" s="188"/>
      <c r="H517" s="190"/>
      <c r="I517" s="190"/>
      <c r="J517" s="190"/>
      <c r="K517" s="189"/>
      <c r="L517" s="190"/>
      <c r="M517" s="190"/>
      <c r="N517" s="190"/>
      <c r="O517" s="190"/>
      <c r="P517" s="190"/>
      <c r="Q517" s="188"/>
      <c r="R517" s="190"/>
      <c r="S517" s="188"/>
      <c r="T517" s="188"/>
      <c r="U517" s="188"/>
      <c r="V517" s="191"/>
      <c r="W517" s="191"/>
      <c r="X517" s="188"/>
      <c r="Y517" s="188"/>
      <c r="Z517" s="188"/>
      <c r="AA517" s="188"/>
      <c r="AB517" s="188"/>
      <c r="AC517" s="188"/>
    </row>
    <row r="518" spans="1:29">
      <c r="A518" s="188"/>
      <c r="B518" s="189"/>
      <c r="C518" s="188"/>
      <c r="D518" s="188"/>
      <c r="E518" s="188"/>
      <c r="F518" s="188"/>
      <c r="G518" s="188"/>
      <c r="H518" s="190"/>
      <c r="I518" s="190"/>
      <c r="J518" s="190"/>
      <c r="K518" s="189"/>
      <c r="L518" s="190"/>
      <c r="M518" s="190"/>
      <c r="N518" s="190"/>
      <c r="O518" s="190"/>
      <c r="P518" s="190"/>
      <c r="Q518" s="188"/>
      <c r="R518" s="190"/>
      <c r="S518" s="188"/>
      <c r="T518" s="188"/>
      <c r="U518" s="188"/>
      <c r="V518" s="191"/>
      <c r="W518" s="191"/>
      <c r="X518" s="188"/>
      <c r="Y518" s="188"/>
      <c r="Z518" s="188"/>
      <c r="AA518" s="188"/>
      <c r="AB518" s="188"/>
      <c r="AC518" s="188"/>
    </row>
    <row r="519" spans="1:29">
      <c r="A519" s="188"/>
      <c r="B519" s="189"/>
      <c r="C519" s="188"/>
      <c r="D519" s="188"/>
      <c r="E519" s="188"/>
      <c r="F519" s="188"/>
      <c r="G519" s="188"/>
      <c r="H519" s="190"/>
      <c r="I519" s="190"/>
      <c r="J519" s="190"/>
      <c r="K519" s="189"/>
      <c r="L519" s="190"/>
      <c r="M519" s="190"/>
      <c r="N519" s="190"/>
      <c r="O519" s="190"/>
      <c r="P519" s="190"/>
      <c r="Q519" s="188"/>
      <c r="R519" s="190"/>
      <c r="S519" s="188"/>
      <c r="T519" s="188"/>
      <c r="U519" s="188"/>
      <c r="V519" s="191"/>
      <c r="W519" s="191"/>
      <c r="X519" s="188"/>
      <c r="Y519" s="188"/>
      <c r="Z519" s="188"/>
      <c r="AA519" s="188"/>
      <c r="AB519" s="188"/>
      <c r="AC519" s="188"/>
    </row>
    <row r="520" spans="1:29">
      <c r="A520" s="188"/>
      <c r="B520" s="189"/>
      <c r="C520" s="188"/>
      <c r="D520" s="188"/>
      <c r="E520" s="188"/>
      <c r="F520" s="188"/>
      <c r="G520" s="188"/>
      <c r="H520" s="190"/>
      <c r="I520" s="190"/>
      <c r="J520" s="190"/>
      <c r="K520" s="189"/>
      <c r="L520" s="190"/>
      <c r="M520" s="190"/>
      <c r="N520" s="190"/>
      <c r="O520" s="190"/>
      <c r="P520" s="190"/>
      <c r="Q520" s="188"/>
      <c r="R520" s="190"/>
      <c r="S520" s="188"/>
      <c r="T520" s="188"/>
      <c r="U520" s="188"/>
      <c r="V520" s="191"/>
      <c r="W520" s="191"/>
      <c r="X520" s="188"/>
      <c r="Y520" s="188"/>
      <c r="Z520" s="188"/>
      <c r="AA520" s="188"/>
      <c r="AB520" s="188"/>
      <c r="AC520" s="188"/>
    </row>
    <row r="521" spans="1:29">
      <c r="A521" s="188"/>
      <c r="B521" s="189"/>
      <c r="C521" s="188"/>
      <c r="D521" s="188"/>
      <c r="E521" s="188"/>
      <c r="F521" s="188"/>
      <c r="G521" s="188"/>
      <c r="H521" s="190"/>
      <c r="I521" s="190"/>
      <c r="J521" s="190"/>
      <c r="K521" s="189"/>
      <c r="L521" s="190"/>
      <c r="M521" s="190"/>
      <c r="N521" s="190"/>
      <c r="O521" s="190"/>
      <c r="P521" s="190"/>
      <c r="Q521" s="188"/>
      <c r="R521" s="190"/>
      <c r="S521" s="188"/>
      <c r="T521" s="188"/>
      <c r="U521" s="188"/>
      <c r="V521" s="191"/>
      <c r="W521" s="191"/>
      <c r="X521" s="188"/>
      <c r="Y521" s="188"/>
      <c r="Z521" s="188"/>
      <c r="AA521" s="188"/>
      <c r="AB521" s="188"/>
      <c r="AC521" s="188"/>
    </row>
    <row r="522" spans="1:29">
      <c r="A522" s="188"/>
      <c r="B522" s="189"/>
      <c r="C522" s="188"/>
      <c r="D522" s="188"/>
      <c r="E522" s="188"/>
      <c r="F522" s="188"/>
      <c r="G522" s="188"/>
      <c r="H522" s="190"/>
      <c r="I522" s="190"/>
      <c r="J522" s="190"/>
      <c r="K522" s="189"/>
      <c r="L522" s="190"/>
      <c r="M522" s="190"/>
      <c r="N522" s="190"/>
      <c r="O522" s="190"/>
      <c r="P522" s="190"/>
      <c r="Q522" s="188"/>
      <c r="R522" s="190"/>
      <c r="S522" s="188"/>
      <c r="T522" s="188"/>
      <c r="U522" s="188"/>
      <c r="V522" s="191"/>
      <c r="W522" s="191"/>
      <c r="X522" s="188"/>
      <c r="Y522" s="188"/>
      <c r="Z522" s="188"/>
      <c r="AA522" s="188"/>
      <c r="AB522" s="188"/>
      <c r="AC522" s="188"/>
    </row>
    <row r="523" spans="1:29">
      <c r="A523" s="188"/>
      <c r="B523" s="189"/>
      <c r="C523" s="188"/>
      <c r="D523" s="188"/>
      <c r="E523" s="188"/>
      <c r="F523" s="188"/>
      <c r="G523" s="188"/>
      <c r="H523" s="190"/>
      <c r="I523" s="190"/>
      <c r="J523" s="190"/>
      <c r="K523" s="189"/>
      <c r="L523" s="190"/>
      <c r="M523" s="190"/>
      <c r="N523" s="190"/>
      <c r="O523" s="190"/>
      <c r="P523" s="190"/>
      <c r="Q523" s="188"/>
      <c r="R523" s="190"/>
      <c r="S523" s="188"/>
      <c r="T523" s="188"/>
      <c r="U523" s="188"/>
      <c r="V523" s="191"/>
      <c r="W523" s="191"/>
      <c r="X523" s="188"/>
      <c r="Y523" s="188"/>
      <c r="Z523" s="188"/>
      <c r="AA523" s="188"/>
      <c r="AB523" s="188"/>
      <c r="AC523" s="188"/>
    </row>
    <row r="524" spans="1:29">
      <c r="A524" s="188"/>
      <c r="B524" s="189"/>
      <c r="C524" s="188"/>
      <c r="D524" s="188"/>
      <c r="E524" s="188"/>
      <c r="F524" s="188"/>
      <c r="G524" s="188"/>
      <c r="H524" s="190"/>
      <c r="I524" s="190"/>
      <c r="J524" s="190"/>
      <c r="K524" s="189"/>
      <c r="L524" s="190"/>
      <c r="M524" s="190"/>
      <c r="N524" s="190"/>
      <c r="O524" s="190"/>
      <c r="P524" s="190"/>
      <c r="Q524" s="188"/>
      <c r="R524" s="190"/>
      <c r="S524" s="188"/>
      <c r="T524" s="188"/>
      <c r="U524" s="188"/>
      <c r="V524" s="191"/>
      <c r="W524" s="191"/>
      <c r="X524" s="188"/>
      <c r="Y524" s="188"/>
      <c r="Z524" s="188"/>
      <c r="AA524" s="188"/>
      <c r="AB524" s="188"/>
      <c r="AC524" s="188"/>
    </row>
    <row r="525" spans="1:29">
      <c r="A525" s="188"/>
      <c r="B525" s="189"/>
      <c r="C525" s="188"/>
      <c r="D525" s="188"/>
      <c r="E525" s="188"/>
      <c r="F525" s="188"/>
      <c r="G525" s="188"/>
      <c r="H525" s="190"/>
      <c r="I525" s="190"/>
      <c r="J525" s="190"/>
      <c r="K525" s="189"/>
      <c r="L525" s="190"/>
      <c r="M525" s="190"/>
      <c r="N525" s="190"/>
      <c r="O525" s="190"/>
      <c r="P525" s="190"/>
      <c r="Q525" s="188"/>
      <c r="R525" s="190"/>
      <c r="S525" s="188"/>
      <c r="T525" s="188"/>
      <c r="U525" s="188"/>
      <c r="V525" s="191"/>
      <c r="W525" s="191"/>
      <c r="X525" s="188"/>
      <c r="Y525" s="188"/>
      <c r="Z525" s="188"/>
      <c r="AA525" s="188"/>
      <c r="AB525" s="188"/>
      <c r="AC525" s="188"/>
    </row>
    <row r="526" spans="1:29">
      <c r="A526" s="188"/>
      <c r="B526" s="189"/>
      <c r="C526" s="188"/>
      <c r="D526" s="188"/>
      <c r="E526" s="188"/>
      <c r="F526" s="188"/>
      <c r="G526" s="188"/>
      <c r="H526" s="190"/>
      <c r="I526" s="190"/>
      <c r="J526" s="190"/>
      <c r="K526" s="189"/>
      <c r="L526" s="190"/>
      <c r="M526" s="190"/>
      <c r="N526" s="190"/>
      <c r="O526" s="190"/>
      <c r="P526" s="190"/>
      <c r="Q526" s="188"/>
      <c r="R526" s="190"/>
      <c r="S526" s="188"/>
      <c r="T526" s="188"/>
      <c r="U526" s="188"/>
      <c r="V526" s="191"/>
      <c r="W526" s="191"/>
      <c r="X526" s="188"/>
      <c r="Y526" s="188"/>
      <c r="Z526" s="188"/>
      <c r="AA526" s="188"/>
      <c r="AB526" s="188"/>
      <c r="AC526" s="188"/>
    </row>
    <row r="527" spans="1:29">
      <c r="A527" s="188"/>
      <c r="B527" s="189"/>
      <c r="C527" s="188"/>
      <c r="D527" s="188"/>
      <c r="E527" s="188"/>
      <c r="F527" s="188"/>
      <c r="G527" s="188"/>
      <c r="H527" s="190"/>
      <c r="I527" s="190"/>
      <c r="J527" s="190"/>
      <c r="K527" s="189"/>
      <c r="L527" s="190"/>
      <c r="M527" s="190"/>
      <c r="N527" s="190"/>
      <c r="O527" s="190"/>
      <c r="P527" s="190"/>
      <c r="Q527" s="188"/>
      <c r="R527" s="190"/>
      <c r="S527" s="188"/>
      <c r="T527" s="188"/>
      <c r="U527" s="188"/>
      <c r="V527" s="191"/>
      <c r="W527" s="191"/>
      <c r="X527" s="188"/>
      <c r="Y527" s="188"/>
      <c r="Z527" s="188"/>
      <c r="AA527" s="188"/>
      <c r="AB527" s="188"/>
      <c r="AC527" s="188"/>
    </row>
    <row r="528" spans="1:29">
      <c r="A528" s="188"/>
      <c r="B528" s="189"/>
      <c r="C528" s="188"/>
      <c r="D528" s="188"/>
      <c r="E528" s="188"/>
      <c r="F528" s="188"/>
      <c r="G528" s="188"/>
      <c r="H528" s="190"/>
      <c r="I528" s="190"/>
      <c r="J528" s="190"/>
      <c r="K528" s="189"/>
      <c r="L528" s="190"/>
      <c r="M528" s="190"/>
      <c r="N528" s="190"/>
      <c r="O528" s="190"/>
      <c r="P528" s="190"/>
      <c r="Q528" s="188"/>
      <c r="R528" s="190"/>
      <c r="S528" s="188"/>
      <c r="T528" s="188"/>
      <c r="U528" s="188"/>
      <c r="V528" s="191"/>
      <c r="W528" s="191"/>
      <c r="X528" s="188"/>
      <c r="Y528" s="188"/>
      <c r="Z528" s="188"/>
      <c r="AA528" s="188"/>
      <c r="AB528" s="188"/>
      <c r="AC528" s="188"/>
    </row>
    <row r="529" spans="1:29">
      <c r="A529" s="188"/>
      <c r="B529" s="189"/>
      <c r="C529" s="188"/>
      <c r="D529" s="188"/>
      <c r="E529" s="188"/>
      <c r="F529" s="188"/>
      <c r="G529" s="188"/>
      <c r="H529" s="190"/>
      <c r="I529" s="190"/>
      <c r="J529" s="190"/>
      <c r="K529" s="189"/>
      <c r="L529" s="190"/>
      <c r="M529" s="190"/>
      <c r="N529" s="190"/>
      <c r="O529" s="190"/>
      <c r="P529" s="190"/>
      <c r="Q529" s="188"/>
      <c r="R529" s="190"/>
      <c r="S529" s="188"/>
      <c r="T529" s="188"/>
      <c r="U529" s="188"/>
      <c r="V529" s="191"/>
      <c r="W529" s="191"/>
      <c r="X529" s="188"/>
      <c r="Y529" s="188"/>
      <c r="Z529" s="188"/>
      <c r="AA529" s="188"/>
      <c r="AB529" s="188"/>
      <c r="AC529" s="188"/>
    </row>
    <row r="530" spans="1:29">
      <c r="A530" s="188"/>
      <c r="B530" s="189"/>
      <c r="C530" s="188"/>
      <c r="D530" s="188"/>
      <c r="E530" s="188"/>
      <c r="F530" s="188"/>
      <c r="G530" s="188"/>
      <c r="H530" s="190"/>
      <c r="I530" s="190"/>
      <c r="J530" s="190"/>
      <c r="K530" s="189"/>
      <c r="L530" s="190"/>
      <c r="M530" s="190"/>
      <c r="N530" s="190"/>
      <c r="O530" s="190"/>
      <c r="P530" s="190"/>
      <c r="Q530" s="188"/>
      <c r="R530" s="190"/>
      <c r="S530" s="188"/>
      <c r="T530" s="188"/>
      <c r="U530" s="188"/>
      <c r="V530" s="191"/>
      <c r="W530" s="191"/>
      <c r="X530" s="188"/>
      <c r="Y530" s="188"/>
      <c r="Z530" s="188"/>
      <c r="AA530" s="188"/>
      <c r="AB530" s="188"/>
      <c r="AC530" s="188"/>
    </row>
    <row r="531" spans="1:29">
      <c r="A531" s="188"/>
      <c r="B531" s="189"/>
      <c r="C531" s="188"/>
      <c r="D531" s="188"/>
      <c r="E531" s="188"/>
      <c r="F531" s="188"/>
      <c r="G531" s="188"/>
      <c r="H531" s="190"/>
      <c r="I531" s="190"/>
      <c r="J531" s="190"/>
      <c r="K531" s="189"/>
      <c r="L531" s="190"/>
      <c r="M531" s="190"/>
      <c r="N531" s="190"/>
      <c r="O531" s="190"/>
      <c r="P531" s="190"/>
      <c r="Q531" s="188"/>
      <c r="R531" s="190"/>
      <c r="S531" s="188"/>
      <c r="T531" s="188"/>
      <c r="U531" s="188"/>
      <c r="V531" s="191"/>
      <c r="W531" s="191"/>
      <c r="X531" s="188"/>
      <c r="Y531" s="188"/>
      <c r="Z531" s="188"/>
      <c r="AA531" s="188"/>
      <c r="AB531" s="188"/>
      <c r="AC531" s="188"/>
    </row>
    <row r="532" spans="1:29">
      <c r="A532" s="188"/>
      <c r="B532" s="189"/>
      <c r="C532" s="188"/>
      <c r="D532" s="188"/>
      <c r="E532" s="188"/>
      <c r="F532" s="188"/>
      <c r="G532" s="188"/>
      <c r="H532" s="190"/>
      <c r="I532" s="190"/>
      <c r="J532" s="190"/>
      <c r="K532" s="189"/>
      <c r="L532" s="190"/>
      <c r="M532" s="190"/>
      <c r="N532" s="190"/>
      <c r="O532" s="190"/>
      <c r="P532" s="190"/>
      <c r="Q532" s="188"/>
      <c r="R532" s="190"/>
      <c r="S532" s="188"/>
      <c r="T532" s="188"/>
      <c r="U532" s="188"/>
      <c r="V532" s="191"/>
      <c r="W532" s="191"/>
      <c r="X532" s="188"/>
      <c r="Y532" s="188"/>
      <c r="Z532" s="188"/>
      <c r="AA532" s="188"/>
      <c r="AB532" s="188"/>
      <c r="AC532" s="188"/>
    </row>
    <row r="533" spans="1:29">
      <c r="A533" s="188"/>
      <c r="B533" s="189"/>
      <c r="C533" s="188"/>
      <c r="D533" s="188"/>
      <c r="E533" s="188"/>
      <c r="F533" s="188"/>
      <c r="G533" s="188"/>
      <c r="H533" s="190"/>
      <c r="I533" s="190"/>
      <c r="J533" s="190"/>
      <c r="K533" s="189"/>
      <c r="L533" s="190"/>
      <c r="M533" s="190"/>
      <c r="N533" s="190"/>
      <c r="O533" s="190"/>
      <c r="P533" s="190"/>
      <c r="Q533" s="188"/>
      <c r="R533" s="190"/>
      <c r="S533" s="188"/>
      <c r="T533" s="188"/>
      <c r="U533" s="188"/>
      <c r="V533" s="191"/>
      <c r="W533" s="191"/>
      <c r="X533" s="188"/>
      <c r="Y533" s="188"/>
      <c r="Z533" s="188"/>
      <c r="AA533" s="188"/>
      <c r="AB533" s="188"/>
      <c r="AC533" s="188"/>
    </row>
    <row r="534" spans="1:29">
      <c r="A534" s="188"/>
      <c r="B534" s="189"/>
      <c r="C534" s="188"/>
      <c r="D534" s="188"/>
      <c r="E534" s="188"/>
      <c r="F534" s="188"/>
      <c r="G534" s="188"/>
      <c r="H534" s="190"/>
      <c r="I534" s="190"/>
      <c r="J534" s="190"/>
      <c r="K534" s="189"/>
      <c r="L534" s="190"/>
      <c r="M534" s="190"/>
      <c r="N534" s="190"/>
      <c r="O534" s="190"/>
      <c r="P534" s="190"/>
      <c r="Q534" s="188"/>
      <c r="R534" s="190"/>
      <c r="S534" s="188"/>
      <c r="T534" s="188"/>
      <c r="U534" s="188"/>
      <c r="V534" s="191"/>
      <c r="W534" s="191"/>
      <c r="X534" s="188"/>
      <c r="Y534" s="188"/>
      <c r="Z534" s="188"/>
      <c r="AA534" s="188"/>
      <c r="AB534" s="188"/>
      <c r="AC534" s="188"/>
    </row>
    <row r="535" spans="1:29">
      <c r="A535" s="188"/>
      <c r="B535" s="189"/>
      <c r="C535" s="188"/>
      <c r="D535" s="188"/>
      <c r="E535" s="188"/>
      <c r="F535" s="188"/>
      <c r="G535" s="188"/>
      <c r="H535" s="190"/>
      <c r="I535" s="190"/>
      <c r="J535" s="190"/>
      <c r="K535" s="189"/>
      <c r="L535" s="190"/>
      <c r="M535" s="190"/>
      <c r="N535" s="190"/>
      <c r="O535" s="190"/>
      <c r="P535" s="190"/>
      <c r="Q535" s="188"/>
      <c r="R535" s="190"/>
      <c r="S535" s="188"/>
      <c r="T535" s="188"/>
      <c r="U535" s="188"/>
      <c r="V535" s="191"/>
      <c r="W535" s="191"/>
      <c r="X535" s="188"/>
      <c r="Y535" s="188"/>
      <c r="Z535" s="188"/>
      <c r="AA535" s="188"/>
      <c r="AB535" s="188"/>
      <c r="AC535" s="188"/>
    </row>
    <row r="536" spans="1:29">
      <c r="A536" s="188"/>
      <c r="B536" s="189"/>
      <c r="C536" s="188"/>
      <c r="D536" s="188"/>
      <c r="E536" s="188"/>
      <c r="F536" s="188"/>
      <c r="G536" s="188"/>
      <c r="H536" s="190"/>
      <c r="I536" s="190"/>
      <c r="J536" s="190"/>
      <c r="K536" s="189"/>
      <c r="L536" s="190"/>
      <c r="M536" s="190"/>
      <c r="N536" s="190"/>
      <c r="O536" s="190"/>
      <c r="P536" s="190"/>
      <c r="Q536" s="188"/>
      <c r="R536" s="190"/>
      <c r="S536" s="188"/>
      <c r="T536" s="188"/>
      <c r="U536" s="188"/>
      <c r="V536" s="191"/>
      <c r="W536" s="191"/>
      <c r="X536" s="188"/>
      <c r="Y536" s="188"/>
      <c r="Z536" s="188"/>
      <c r="AA536" s="188"/>
      <c r="AB536" s="188"/>
      <c r="AC536" s="188"/>
    </row>
    <row r="537" spans="1:29">
      <c r="A537" s="188"/>
      <c r="B537" s="189"/>
      <c r="C537" s="188"/>
      <c r="D537" s="188"/>
      <c r="E537" s="188"/>
      <c r="F537" s="188"/>
      <c r="G537" s="188"/>
      <c r="H537" s="190"/>
      <c r="I537" s="190"/>
      <c r="J537" s="190"/>
      <c r="K537" s="189"/>
      <c r="L537" s="190"/>
      <c r="M537" s="190"/>
      <c r="N537" s="190"/>
      <c r="O537" s="190"/>
      <c r="P537" s="190"/>
      <c r="Q537" s="188"/>
      <c r="R537" s="190"/>
      <c r="S537" s="188"/>
      <c r="T537" s="188"/>
      <c r="U537" s="188"/>
      <c r="V537" s="191"/>
      <c r="W537" s="191"/>
      <c r="X537" s="188"/>
      <c r="Y537" s="188"/>
      <c r="Z537" s="188"/>
      <c r="AA537" s="188"/>
      <c r="AB537" s="188"/>
      <c r="AC537" s="188"/>
    </row>
    <row r="538" spans="1:29">
      <c r="A538" s="188"/>
      <c r="B538" s="189"/>
      <c r="C538" s="188"/>
      <c r="D538" s="188"/>
      <c r="E538" s="188"/>
      <c r="F538" s="188"/>
      <c r="G538" s="188"/>
      <c r="H538" s="190"/>
      <c r="I538" s="190"/>
      <c r="J538" s="190"/>
      <c r="K538" s="189"/>
      <c r="L538" s="190"/>
      <c r="M538" s="190"/>
      <c r="N538" s="190"/>
      <c r="O538" s="190"/>
      <c r="P538" s="190"/>
      <c r="Q538" s="188"/>
      <c r="R538" s="190"/>
      <c r="S538" s="188"/>
      <c r="T538" s="188"/>
      <c r="U538" s="188"/>
      <c r="V538" s="191"/>
      <c r="W538" s="191"/>
      <c r="X538" s="188"/>
      <c r="Y538" s="188"/>
      <c r="Z538" s="188"/>
      <c r="AA538" s="188"/>
      <c r="AB538" s="188"/>
      <c r="AC538" s="188"/>
    </row>
    <row r="539" spans="1:29">
      <c r="A539" s="188"/>
      <c r="B539" s="189"/>
      <c r="C539" s="188"/>
      <c r="D539" s="188"/>
      <c r="E539" s="188"/>
      <c r="F539" s="188"/>
      <c r="G539" s="188"/>
      <c r="H539" s="190"/>
      <c r="I539" s="190"/>
      <c r="J539" s="190"/>
      <c r="K539" s="189"/>
      <c r="L539" s="190"/>
      <c r="M539" s="190"/>
      <c r="N539" s="190"/>
      <c r="O539" s="190"/>
      <c r="P539" s="190"/>
      <c r="Q539" s="188"/>
      <c r="R539" s="190"/>
      <c r="S539" s="188"/>
      <c r="T539" s="188"/>
      <c r="U539" s="188"/>
      <c r="V539" s="191"/>
      <c r="W539" s="191"/>
      <c r="X539" s="188"/>
      <c r="Y539" s="188"/>
      <c r="Z539" s="188"/>
      <c r="AA539" s="188"/>
      <c r="AB539" s="188"/>
      <c r="AC539" s="188"/>
    </row>
    <row r="540" spans="1:29">
      <c r="A540" s="188"/>
      <c r="B540" s="189"/>
      <c r="C540" s="188"/>
      <c r="D540" s="188"/>
      <c r="E540" s="188"/>
      <c r="F540" s="188"/>
      <c r="G540" s="188"/>
      <c r="H540" s="190"/>
      <c r="I540" s="190"/>
      <c r="J540" s="190"/>
      <c r="K540" s="189"/>
      <c r="L540" s="190"/>
      <c r="M540" s="190"/>
      <c r="N540" s="190"/>
      <c r="O540" s="190"/>
      <c r="P540" s="190"/>
      <c r="Q540" s="188"/>
      <c r="R540" s="190"/>
      <c r="S540" s="188"/>
      <c r="T540" s="188"/>
      <c r="U540" s="188"/>
      <c r="V540" s="191"/>
      <c r="W540" s="191"/>
      <c r="X540" s="188"/>
      <c r="Y540" s="188"/>
      <c r="Z540" s="188"/>
      <c r="AA540" s="188"/>
      <c r="AB540" s="188"/>
      <c r="AC540" s="188"/>
    </row>
    <row r="541" spans="1:29">
      <c r="A541" s="188"/>
      <c r="B541" s="189"/>
      <c r="C541" s="188"/>
      <c r="D541" s="188"/>
      <c r="E541" s="188"/>
      <c r="F541" s="188"/>
      <c r="G541" s="188"/>
      <c r="H541" s="190"/>
      <c r="I541" s="190"/>
      <c r="J541" s="190"/>
      <c r="K541" s="189"/>
      <c r="L541" s="190"/>
      <c r="M541" s="190"/>
      <c r="N541" s="190"/>
      <c r="O541" s="190"/>
      <c r="P541" s="190"/>
      <c r="Q541" s="188"/>
      <c r="R541" s="190"/>
      <c r="S541" s="188"/>
      <c r="T541" s="188"/>
      <c r="U541" s="188"/>
      <c r="V541" s="191"/>
      <c r="W541" s="191"/>
      <c r="X541" s="188"/>
      <c r="Y541" s="188"/>
      <c r="Z541" s="188"/>
      <c r="AA541" s="188"/>
      <c r="AB541" s="188"/>
      <c r="AC541" s="188"/>
    </row>
    <row r="542" spans="1:29">
      <c r="A542" s="188"/>
      <c r="B542" s="189"/>
      <c r="C542" s="188"/>
      <c r="D542" s="188"/>
      <c r="E542" s="188"/>
      <c r="F542" s="188"/>
      <c r="G542" s="188"/>
      <c r="H542" s="190"/>
      <c r="I542" s="190"/>
      <c r="J542" s="190"/>
      <c r="K542" s="189"/>
      <c r="L542" s="190"/>
      <c r="M542" s="190"/>
      <c r="N542" s="190"/>
      <c r="O542" s="190"/>
      <c r="P542" s="190"/>
      <c r="Q542" s="188"/>
      <c r="R542" s="190"/>
      <c r="S542" s="188"/>
      <c r="T542" s="188"/>
      <c r="U542" s="188"/>
      <c r="V542" s="191"/>
      <c r="W542" s="191"/>
      <c r="X542" s="188"/>
      <c r="Y542" s="188"/>
      <c r="Z542" s="188"/>
      <c r="AA542" s="188"/>
      <c r="AB542" s="188"/>
      <c r="AC542" s="188"/>
    </row>
    <row r="543" spans="1:29">
      <c r="A543" s="188"/>
      <c r="B543" s="189"/>
      <c r="C543" s="188"/>
      <c r="D543" s="188"/>
      <c r="E543" s="188"/>
      <c r="F543" s="188"/>
      <c r="G543" s="188"/>
      <c r="H543" s="190"/>
      <c r="I543" s="190"/>
      <c r="J543" s="190"/>
      <c r="K543" s="189"/>
      <c r="L543" s="190"/>
      <c r="M543" s="190"/>
      <c r="N543" s="190"/>
      <c r="O543" s="190"/>
      <c r="P543" s="190"/>
      <c r="Q543" s="188"/>
      <c r="R543" s="190"/>
      <c r="S543" s="188"/>
      <c r="T543" s="188"/>
      <c r="U543" s="188"/>
      <c r="V543" s="191"/>
      <c r="W543" s="191"/>
      <c r="X543" s="188"/>
      <c r="Y543" s="188"/>
      <c r="Z543" s="188"/>
      <c r="AA543" s="188"/>
      <c r="AB543" s="188"/>
      <c r="AC543" s="188"/>
    </row>
    <row r="544" spans="1:29">
      <c r="A544" s="188"/>
      <c r="B544" s="189"/>
      <c r="C544" s="188"/>
      <c r="D544" s="188"/>
      <c r="E544" s="188"/>
      <c r="F544" s="188"/>
      <c r="G544" s="188"/>
      <c r="H544" s="190"/>
      <c r="I544" s="190"/>
      <c r="J544" s="190"/>
      <c r="K544" s="189"/>
      <c r="L544" s="190"/>
      <c r="M544" s="190"/>
      <c r="N544" s="190"/>
      <c r="O544" s="190"/>
      <c r="P544" s="190"/>
      <c r="Q544" s="188"/>
      <c r="R544" s="190"/>
      <c r="S544" s="188"/>
      <c r="T544" s="188"/>
      <c r="U544" s="188"/>
      <c r="V544" s="191"/>
      <c r="W544" s="191"/>
      <c r="X544" s="188"/>
      <c r="Y544" s="188"/>
      <c r="Z544" s="188"/>
      <c r="AA544" s="188"/>
      <c r="AB544" s="188"/>
      <c r="AC544" s="188"/>
    </row>
    <row r="545" spans="1:29">
      <c r="A545" s="188"/>
      <c r="B545" s="189"/>
      <c r="C545" s="188"/>
      <c r="D545" s="188"/>
      <c r="E545" s="188"/>
      <c r="F545" s="188"/>
      <c r="G545" s="188"/>
      <c r="H545" s="190"/>
      <c r="I545" s="190"/>
      <c r="J545" s="190"/>
      <c r="K545" s="189"/>
      <c r="L545" s="190"/>
      <c r="M545" s="190"/>
      <c r="N545" s="190"/>
      <c r="O545" s="190"/>
      <c r="P545" s="190"/>
      <c r="Q545" s="188"/>
      <c r="R545" s="190"/>
      <c r="S545" s="188"/>
      <c r="T545" s="188"/>
      <c r="U545" s="188"/>
      <c r="V545" s="191"/>
      <c r="W545" s="191"/>
      <c r="X545" s="188"/>
      <c r="Y545" s="188"/>
      <c r="Z545" s="188"/>
      <c r="AA545" s="188"/>
      <c r="AB545" s="188"/>
      <c r="AC545" s="188"/>
    </row>
    <row r="546" spans="1:29">
      <c r="A546" s="188"/>
      <c r="B546" s="189"/>
      <c r="C546" s="188"/>
      <c r="D546" s="188"/>
      <c r="E546" s="188"/>
      <c r="F546" s="188"/>
      <c r="G546" s="188"/>
      <c r="H546" s="190"/>
      <c r="I546" s="190"/>
      <c r="J546" s="190"/>
      <c r="K546" s="189"/>
      <c r="L546" s="190"/>
      <c r="M546" s="190"/>
      <c r="N546" s="190"/>
      <c r="O546" s="190"/>
      <c r="P546" s="190"/>
      <c r="Q546" s="188"/>
      <c r="R546" s="190"/>
      <c r="S546" s="188"/>
      <c r="T546" s="188"/>
      <c r="U546" s="188"/>
      <c r="V546" s="191"/>
      <c r="W546" s="191"/>
      <c r="X546" s="188"/>
      <c r="Y546" s="188"/>
      <c r="Z546" s="188"/>
      <c r="AA546" s="188"/>
      <c r="AB546" s="188"/>
      <c r="AC546" s="188"/>
    </row>
    <row r="547" spans="1:29">
      <c r="A547" s="188"/>
      <c r="B547" s="189"/>
      <c r="C547" s="188"/>
      <c r="D547" s="188"/>
      <c r="E547" s="188"/>
      <c r="F547" s="188"/>
      <c r="G547" s="188"/>
      <c r="H547" s="190"/>
      <c r="I547" s="190"/>
      <c r="J547" s="190"/>
      <c r="K547" s="189"/>
      <c r="L547" s="190"/>
      <c r="M547" s="190"/>
      <c r="N547" s="190"/>
      <c r="O547" s="190"/>
      <c r="P547" s="190"/>
      <c r="Q547" s="188"/>
      <c r="R547" s="190"/>
      <c r="S547" s="188"/>
      <c r="T547" s="188"/>
      <c r="U547" s="188"/>
      <c r="V547" s="191"/>
      <c r="W547" s="191"/>
      <c r="X547" s="188"/>
      <c r="Y547" s="188"/>
      <c r="Z547" s="188"/>
      <c r="AA547" s="188"/>
      <c r="AB547" s="188"/>
      <c r="AC547" s="188"/>
    </row>
    <row r="548" spans="1:29">
      <c r="A548" s="188"/>
      <c r="B548" s="189"/>
      <c r="C548" s="188"/>
      <c r="D548" s="188"/>
      <c r="E548" s="188"/>
      <c r="F548" s="188"/>
      <c r="G548" s="188"/>
      <c r="H548" s="190"/>
      <c r="I548" s="190"/>
      <c r="J548" s="190"/>
      <c r="K548" s="189"/>
      <c r="L548" s="190"/>
      <c r="M548" s="190"/>
      <c r="N548" s="190"/>
      <c r="O548" s="190"/>
      <c r="P548" s="190"/>
      <c r="Q548" s="188"/>
      <c r="R548" s="190"/>
      <c r="S548" s="188"/>
      <c r="T548" s="188"/>
      <c r="U548" s="188"/>
      <c r="V548" s="191"/>
      <c r="W548" s="191"/>
      <c r="X548" s="188"/>
      <c r="Y548" s="188"/>
      <c r="Z548" s="188"/>
      <c r="AA548" s="188"/>
      <c r="AB548" s="188"/>
      <c r="AC548" s="188"/>
    </row>
    <row r="549" spans="1:29">
      <c r="A549" s="188"/>
      <c r="B549" s="189"/>
      <c r="C549" s="188"/>
      <c r="D549" s="188"/>
      <c r="E549" s="188"/>
      <c r="F549" s="188"/>
      <c r="G549" s="188"/>
      <c r="H549" s="190"/>
      <c r="I549" s="190"/>
      <c r="J549" s="190"/>
      <c r="K549" s="189"/>
      <c r="L549" s="190"/>
      <c r="M549" s="190"/>
      <c r="N549" s="190"/>
      <c r="O549" s="190"/>
      <c r="P549" s="190"/>
      <c r="Q549" s="188"/>
      <c r="R549" s="190"/>
      <c r="S549" s="188"/>
      <c r="T549" s="188"/>
      <c r="U549" s="188"/>
      <c r="V549" s="191"/>
      <c r="W549" s="191"/>
      <c r="X549" s="188"/>
      <c r="Y549" s="188"/>
      <c r="Z549" s="188"/>
      <c r="AA549" s="188"/>
      <c r="AB549" s="188"/>
      <c r="AC549" s="188"/>
    </row>
    <row r="550" spans="1:29">
      <c r="A550" s="188"/>
      <c r="B550" s="189"/>
      <c r="C550" s="188"/>
      <c r="D550" s="188"/>
      <c r="E550" s="188"/>
      <c r="F550" s="188"/>
      <c r="G550" s="188"/>
      <c r="H550" s="190"/>
      <c r="I550" s="190"/>
      <c r="J550" s="190"/>
      <c r="K550" s="189"/>
      <c r="L550" s="190"/>
      <c r="M550" s="190"/>
      <c r="N550" s="190"/>
      <c r="O550" s="190"/>
      <c r="P550" s="190"/>
      <c r="Q550" s="188"/>
      <c r="R550" s="190"/>
      <c r="S550" s="188"/>
      <c r="T550" s="188"/>
      <c r="U550" s="188"/>
      <c r="V550" s="191"/>
      <c r="W550" s="191"/>
      <c r="X550" s="188"/>
      <c r="Y550" s="188"/>
      <c r="Z550" s="188"/>
      <c r="AA550" s="188"/>
      <c r="AB550" s="188"/>
      <c r="AC550" s="188"/>
    </row>
    <row r="551" spans="1:29">
      <c r="A551" s="188"/>
      <c r="B551" s="189"/>
      <c r="C551" s="188"/>
      <c r="D551" s="188"/>
      <c r="E551" s="188"/>
      <c r="F551" s="188"/>
      <c r="G551" s="188"/>
      <c r="H551" s="190"/>
      <c r="I551" s="190"/>
      <c r="J551" s="190"/>
      <c r="K551" s="189"/>
      <c r="L551" s="190"/>
      <c r="M551" s="190"/>
      <c r="N551" s="190"/>
      <c r="O551" s="190"/>
      <c r="P551" s="190"/>
      <c r="Q551" s="188"/>
      <c r="R551" s="190"/>
      <c r="S551" s="188"/>
      <c r="T551" s="188"/>
      <c r="U551" s="188"/>
      <c r="V551" s="191"/>
      <c r="W551" s="191"/>
      <c r="X551" s="188"/>
      <c r="Y551" s="188"/>
      <c r="Z551" s="188"/>
      <c r="AA551" s="188"/>
      <c r="AB551" s="188"/>
      <c r="AC551" s="188"/>
    </row>
    <row r="552" spans="1:29">
      <c r="A552" s="188"/>
      <c r="B552" s="189"/>
      <c r="C552" s="188"/>
      <c r="D552" s="188"/>
      <c r="E552" s="188"/>
      <c r="F552" s="188"/>
      <c r="G552" s="188"/>
      <c r="H552" s="190"/>
      <c r="I552" s="190"/>
      <c r="J552" s="190"/>
      <c r="K552" s="189"/>
      <c r="L552" s="190"/>
      <c r="M552" s="190"/>
      <c r="N552" s="190"/>
      <c r="O552" s="190"/>
      <c r="P552" s="190"/>
      <c r="Q552" s="188"/>
      <c r="R552" s="190"/>
      <c r="S552" s="188"/>
      <c r="T552" s="188"/>
      <c r="U552" s="188"/>
      <c r="V552" s="191"/>
      <c r="W552" s="191"/>
      <c r="X552" s="188"/>
      <c r="Y552" s="188"/>
      <c r="Z552" s="188"/>
      <c r="AA552" s="188"/>
      <c r="AB552" s="188"/>
      <c r="AC552" s="188"/>
    </row>
    <row r="553" spans="1:29">
      <c r="A553" s="188"/>
      <c r="B553" s="189"/>
      <c r="C553" s="188"/>
      <c r="D553" s="188"/>
      <c r="E553" s="188"/>
      <c r="F553" s="188"/>
      <c r="G553" s="188"/>
      <c r="H553" s="190"/>
      <c r="I553" s="190"/>
      <c r="J553" s="190"/>
      <c r="K553" s="189"/>
      <c r="L553" s="190"/>
      <c r="M553" s="190"/>
      <c r="N553" s="190"/>
      <c r="O553" s="190"/>
      <c r="P553" s="190"/>
      <c r="Q553" s="188"/>
      <c r="R553" s="190"/>
      <c r="S553" s="188"/>
      <c r="T553" s="188"/>
      <c r="U553" s="188"/>
      <c r="V553" s="191"/>
      <c r="W553" s="191"/>
      <c r="X553" s="188"/>
      <c r="Y553" s="188"/>
      <c r="Z553" s="188"/>
      <c r="AA553" s="188"/>
      <c r="AB553" s="188"/>
      <c r="AC553" s="188"/>
    </row>
    <row r="554" spans="1:29">
      <c r="A554" s="188"/>
      <c r="B554" s="189"/>
      <c r="C554" s="188"/>
      <c r="D554" s="188"/>
      <c r="E554" s="188"/>
      <c r="F554" s="188"/>
      <c r="G554" s="188"/>
      <c r="H554" s="190"/>
      <c r="I554" s="190"/>
      <c r="J554" s="190"/>
      <c r="K554" s="189"/>
      <c r="L554" s="190"/>
      <c r="M554" s="190"/>
      <c r="N554" s="190"/>
      <c r="O554" s="190"/>
      <c r="P554" s="190"/>
      <c r="Q554" s="188"/>
      <c r="R554" s="190"/>
      <c r="S554" s="188"/>
      <c r="T554" s="188"/>
      <c r="U554" s="188"/>
      <c r="V554" s="191"/>
      <c r="W554" s="191"/>
      <c r="X554" s="188"/>
      <c r="Y554" s="188"/>
      <c r="Z554" s="188"/>
      <c r="AA554" s="188"/>
      <c r="AB554" s="188"/>
      <c r="AC554" s="188"/>
    </row>
    <row r="555" spans="1:29">
      <c r="A555" s="188"/>
      <c r="B555" s="189"/>
      <c r="C555" s="188"/>
      <c r="D555" s="188"/>
      <c r="E555" s="188"/>
      <c r="F555" s="188"/>
      <c r="G555" s="188"/>
      <c r="H555" s="190"/>
      <c r="I555" s="190"/>
      <c r="J555" s="190"/>
      <c r="K555" s="189"/>
      <c r="L555" s="190"/>
      <c r="M555" s="190"/>
      <c r="N555" s="190"/>
      <c r="O555" s="190"/>
      <c r="P555" s="190"/>
      <c r="Q555" s="188"/>
      <c r="R555" s="190"/>
      <c r="S555" s="188"/>
      <c r="T555" s="188"/>
      <c r="U555" s="188"/>
      <c r="V555" s="191"/>
      <c r="W555" s="191"/>
      <c r="X555" s="188"/>
      <c r="Y555" s="188"/>
      <c r="Z555" s="188"/>
      <c r="AA555" s="188"/>
      <c r="AB555" s="188"/>
      <c r="AC555" s="188"/>
    </row>
    <row r="556" spans="1:29">
      <c r="A556" s="188"/>
      <c r="B556" s="189"/>
      <c r="C556" s="188"/>
      <c r="D556" s="188"/>
      <c r="E556" s="188"/>
      <c r="F556" s="188"/>
      <c r="G556" s="188"/>
      <c r="H556" s="190"/>
      <c r="I556" s="190"/>
      <c r="J556" s="190"/>
      <c r="K556" s="189"/>
      <c r="L556" s="190"/>
      <c r="M556" s="190"/>
      <c r="N556" s="190"/>
      <c r="O556" s="190"/>
      <c r="P556" s="190"/>
      <c r="Q556" s="188"/>
      <c r="R556" s="190"/>
      <c r="S556" s="188"/>
      <c r="T556" s="188"/>
      <c r="U556" s="188"/>
      <c r="V556" s="191"/>
      <c r="W556" s="191"/>
      <c r="X556" s="188"/>
      <c r="Y556" s="188"/>
      <c r="Z556" s="188"/>
      <c r="AA556" s="188"/>
      <c r="AB556" s="188"/>
      <c r="AC556" s="188"/>
    </row>
    <row r="557" spans="1:29">
      <c r="A557" s="188"/>
      <c r="B557" s="189"/>
      <c r="C557" s="188"/>
      <c r="D557" s="188"/>
      <c r="E557" s="188"/>
      <c r="F557" s="188"/>
      <c r="G557" s="188"/>
      <c r="H557" s="190"/>
      <c r="I557" s="190"/>
      <c r="J557" s="190"/>
      <c r="K557" s="189"/>
      <c r="L557" s="190"/>
      <c r="M557" s="190"/>
      <c r="N557" s="190"/>
      <c r="O557" s="190"/>
      <c r="P557" s="190"/>
      <c r="Q557" s="188"/>
      <c r="R557" s="190"/>
      <c r="S557" s="188"/>
      <c r="T557" s="188"/>
      <c r="U557" s="188"/>
      <c r="V557" s="191"/>
      <c r="W557" s="191"/>
      <c r="X557" s="188"/>
      <c r="Y557" s="188"/>
      <c r="Z557" s="188"/>
      <c r="AA557" s="188"/>
      <c r="AB557" s="188"/>
      <c r="AC557" s="188"/>
    </row>
    <row r="558" spans="1:29">
      <c r="A558" s="188"/>
      <c r="B558" s="189"/>
      <c r="C558" s="188"/>
      <c r="D558" s="188"/>
      <c r="E558" s="188"/>
      <c r="F558" s="188"/>
      <c r="G558" s="188"/>
      <c r="H558" s="190"/>
      <c r="I558" s="190"/>
      <c r="J558" s="190"/>
      <c r="K558" s="189"/>
      <c r="L558" s="190"/>
      <c r="M558" s="190"/>
      <c r="N558" s="190"/>
      <c r="O558" s="190"/>
      <c r="P558" s="190"/>
      <c r="Q558" s="188"/>
      <c r="R558" s="190"/>
      <c r="S558" s="188"/>
      <c r="T558" s="188"/>
      <c r="U558" s="188"/>
      <c r="V558" s="191"/>
      <c r="W558" s="191"/>
      <c r="X558" s="188"/>
      <c r="Y558" s="188"/>
      <c r="Z558" s="188"/>
      <c r="AA558" s="188"/>
      <c r="AB558" s="188"/>
      <c r="AC558" s="188"/>
    </row>
    <row r="559" spans="1:29">
      <c r="A559" s="188"/>
      <c r="B559" s="189"/>
      <c r="C559" s="188"/>
      <c r="D559" s="188"/>
      <c r="E559" s="188"/>
      <c r="F559" s="188"/>
      <c r="G559" s="188"/>
      <c r="H559" s="190"/>
      <c r="I559" s="190"/>
      <c r="J559" s="190"/>
      <c r="K559" s="189"/>
      <c r="L559" s="190"/>
      <c r="M559" s="190"/>
      <c r="N559" s="190"/>
      <c r="O559" s="190"/>
      <c r="P559" s="190"/>
      <c r="Q559" s="188"/>
      <c r="R559" s="190"/>
      <c r="S559" s="188"/>
      <c r="T559" s="188"/>
      <c r="U559" s="188"/>
      <c r="V559" s="191"/>
      <c r="W559" s="191"/>
      <c r="X559" s="188"/>
      <c r="Y559" s="188"/>
      <c r="Z559" s="188"/>
      <c r="AA559" s="188"/>
      <c r="AB559" s="188"/>
      <c r="AC559" s="188"/>
    </row>
    <row r="560" spans="1:29">
      <c r="A560" s="188"/>
      <c r="B560" s="189"/>
      <c r="C560" s="188"/>
      <c r="D560" s="188"/>
      <c r="E560" s="188"/>
      <c r="F560" s="188"/>
      <c r="G560" s="188"/>
      <c r="H560" s="190"/>
      <c r="I560" s="190"/>
      <c r="J560" s="190"/>
      <c r="K560" s="189"/>
      <c r="L560" s="190"/>
      <c r="M560" s="190"/>
      <c r="N560" s="190"/>
      <c r="O560" s="190"/>
      <c r="P560" s="190"/>
      <c r="Q560" s="188"/>
      <c r="R560" s="190"/>
      <c r="S560" s="188"/>
      <c r="T560" s="188"/>
      <c r="U560" s="188"/>
      <c r="V560" s="191"/>
      <c r="W560" s="191"/>
      <c r="X560" s="188"/>
      <c r="Y560" s="188"/>
      <c r="Z560" s="188"/>
      <c r="AA560" s="188"/>
      <c r="AB560" s="188"/>
      <c r="AC560" s="188"/>
    </row>
    <row r="561" spans="1:29">
      <c r="A561" s="188"/>
      <c r="B561" s="189"/>
      <c r="C561" s="188"/>
      <c r="D561" s="188"/>
      <c r="E561" s="188"/>
      <c r="F561" s="188"/>
      <c r="G561" s="188"/>
      <c r="H561" s="190"/>
      <c r="I561" s="190"/>
      <c r="J561" s="190"/>
      <c r="K561" s="189"/>
      <c r="L561" s="190"/>
      <c r="M561" s="190"/>
      <c r="N561" s="190"/>
      <c r="O561" s="190"/>
      <c r="P561" s="190"/>
      <c r="Q561" s="188"/>
      <c r="R561" s="190"/>
      <c r="S561" s="188"/>
      <c r="T561" s="188"/>
      <c r="U561" s="188"/>
      <c r="V561" s="191"/>
      <c r="W561" s="191"/>
      <c r="X561" s="188"/>
      <c r="Y561" s="188"/>
      <c r="Z561" s="188"/>
      <c r="AA561" s="188"/>
      <c r="AB561" s="188"/>
      <c r="AC561" s="188"/>
    </row>
    <row r="562" spans="1:29">
      <c r="A562" s="188"/>
      <c r="B562" s="189"/>
      <c r="C562" s="188"/>
      <c r="D562" s="188"/>
      <c r="E562" s="188"/>
      <c r="F562" s="188"/>
      <c r="G562" s="188"/>
      <c r="H562" s="190"/>
      <c r="I562" s="190"/>
      <c r="J562" s="190"/>
      <c r="K562" s="189"/>
      <c r="L562" s="190"/>
      <c r="M562" s="190"/>
      <c r="N562" s="190"/>
      <c r="O562" s="190"/>
      <c r="P562" s="190"/>
      <c r="Q562" s="188"/>
      <c r="R562" s="190"/>
      <c r="S562" s="188"/>
      <c r="T562" s="188"/>
      <c r="U562" s="188"/>
      <c r="V562" s="191"/>
      <c r="W562" s="191"/>
      <c r="X562" s="188"/>
      <c r="Y562" s="188"/>
      <c r="Z562" s="188"/>
      <c r="AA562" s="188"/>
      <c r="AB562" s="188"/>
      <c r="AC562" s="188"/>
    </row>
    <row r="563" spans="1:29">
      <c r="A563" s="188"/>
      <c r="B563" s="189"/>
      <c r="C563" s="188"/>
      <c r="D563" s="188"/>
      <c r="E563" s="188"/>
      <c r="F563" s="188"/>
      <c r="G563" s="188"/>
      <c r="H563" s="190"/>
      <c r="I563" s="190"/>
      <c r="J563" s="190"/>
      <c r="K563" s="189"/>
      <c r="L563" s="190"/>
      <c r="M563" s="190"/>
      <c r="N563" s="190"/>
      <c r="O563" s="190"/>
      <c r="P563" s="190"/>
      <c r="Q563" s="188"/>
      <c r="R563" s="190"/>
      <c r="S563" s="188"/>
      <c r="T563" s="188"/>
      <c r="U563" s="188"/>
      <c r="V563" s="191"/>
      <c r="W563" s="191"/>
      <c r="X563" s="188"/>
      <c r="Y563" s="188"/>
      <c r="Z563" s="188"/>
      <c r="AA563" s="188"/>
      <c r="AB563" s="188"/>
      <c r="AC563" s="188"/>
    </row>
    <row r="564" spans="1:29">
      <c r="A564" s="188"/>
      <c r="B564" s="189"/>
      <c r="C564" s="188"/>
      <c r="D564" s="188"/>
      <c r="E564" s="188"/>
      <c r="F564" s="188"/>
      <c r="G564" s="188"/>
      <c r="H564" s="190"/>
      <c r="I564" s="190"/>
      <c r="J564" s="190"/>
      <c r="K564" s="189"/>
      <c r="L564" s="190"/>
      <c r="M564" s="190"/>
      <c r="N564" s="190"/>
      <c r="O564" s="190"/>
      <c r="P564" s="190"/>
      <c r="Q564" s="188"/>
      <c r="R564" s="190"/>
      <c r="S564" s="188"/>
      <c r="T564" s="188"/>
      <c r="U564" s="188"/>
      <c r="V564" s="191"/>
      <c r="W564" s="191"/>
      <c r="X564" s="188"/>
      <c r="Y564" s="188"/>
      <c r="Z564" s="188"/>
      <c r="AA564" s="188"/>
      <c r="AB564" s="188"/>
      <c r="AC564" s="188"/>
    </row>
    <row r="565" spans="1:29">
      <c r="A565" s="188"/>
      <c r="B565" s="189"/>
      <c r="C565" s="188"/>
      <c r="D565" s="188"/>
      <c r="E565" s="188"/>
      <c r="F565" s="188"/>
      <c r="G565" s="188"/>
      <c r="H565" s="190"/>
      <c r="I565" s="190"/>
      <c r="J565" s="190"/>
      <c r="K565" s="189"/>
      <c r="L565" s="190"/>
      <c r="M565" s="190"/>
      <c r="N565" s="190"/>
      <c r="O565" s="190"/>
      <c r="P565" s="190"/>
      <c r="Q565" s="188"/>
      <c r="R565" s="190"/>
      <c r="S565" s="188"/>
      <c r="T565" s="188"/>
      <c r="U565" s="188"/>
      <c r="V565" s="191"/>
      <c r="W565" s="191"/>
      <c r="X565" s="188"/>
      <c r="Y565" s="188"/>
      <c r="Z565" s="188"/>
      <c r="AA565" s="188"/>
      <c r="AB565" s="188"/>
      <c r="AC565" s="188"/>
    </row>
    <row r="566" spans="1:29">
      <c r="A566" s="188"/>
      <c r="B566" s="189"/>
      <c r="C566" s="188"/>
      <c r="D566" s="188"/>
      <c r="E566" s="188"/>
      <c r="F566" s="188"/>
      <c r="G566" s="188"/>
      <c r="H566" s="190"/>
      <c r="I566" s="190"/>
      <c r="J566" s="190"/>
      <c r="K566" s="189"/>
      <c r="L566" s="190"/>
      <c r="M566" s="190"/>
      <c r="N566" s="190"/>
      <c r="O566" s="190"/>
      <c r="P566" s="190"/>
      <c r="Q566" s="188"/>
      <c r="R566" s="190"/>
      <c r="S566" s="188"/>
      <c r="T566" s="188"/>
      <c r="U566" s="188"/>
      <c r="V566" s="191"/>
      <c r="W566" s="191"/>
      <c r="X566" s="188"/>
      <c r="Y566" s="188"/>
      <c r="Z566" s="188"/>
      <c r="AA566" s="188"/>
      <c r="AB566" s="188"/>
      <c r="AC566" s="188"/>
    </row>
    <row r="567" spans="1:29">
      <c r="A567" s="188"/>
      <c r="B567" s="189"/>
      <c r="C567" s="188"/>
      <c r="D567" s="188"/>
      <c r="E567" s="188"/>
      <c r="F567" s="188"/>
      <c r="G567" s="188"/>
      <c r="H567" s="190"/>
      <c r="I567" s="190"/>
      <c r="J567" s="190"/>
      <c r="K567" s="189"/>
      <c r="L567" s="190"/>
      <c r="M567" s="190"/>
      <c r="N567" s="190"/>
      <c r="O567" s="190"/>
      <c r="P567" s="190"/>
      <c r="Q567" s="188"/>
      <c r="R567" s="190"/>
      <c r="S567" s="188"/>
      <c r="T567" s="188"/>
      <c r="U567" s="188"/>
      <c r="V567" s="191"/>
      <c r="W567" s="191"/>
      <c r="X567" s="188"/>
      <c r="Y567" s="188"/>
      <c r="Z567" s="188"/>
      <c r="AA567" s="188"/>
      <c r="AB567" s="188"/>
      <c r="AC567" s="188"/>
    </row>
    <row r="568" spans="1:29">
      <c r="A568" s="188"/>
      <c r="B568" s="189"/>
      <c r="C568" s="188"/>
      <c r="D568" s="188"/>
      <c r="E568" s="188"/>
      <c r="F568" s="188"/>
      <c r="G568" s="188"/>
      <c r="H568" s="190"/>
      <c r="I568" s="190"/>
      <c r="J568" s="190"/>
      <c r="K568" s="189"/>
      <c r="L568" s="190"/>
      <c r="M568" s="190"/>
      <c r="N568" s="190"/>
      <c r="O568" s="190"/>
      <c r="P568" s="190"/>
      <c r="Q568" s="188"/>
      <c r="R568" s="190"/>
      <c r="S568" s="188"/>
      <c r="T568" s="188"/>
      <c r="U568" s="188"/>
      <c r="V568" s="191"/>
      <c r="W568" s="191"/>
      <c r="X568" s="188"/>
      <c r="Y568" s="188"/>
      <c r="Z568" s="188"/>
      <c r="AA568" s="188"/>
      <c r="AB568" s="188"/>
      <c r="AC568" s="188"/>
    </row>
    <row r="569" spans="1:29">
      <c r="A569" s="188"/>
      <c r="B569" s="189"/>
      <c r="C569" s="188"/>
      <c r="D569" s="188"/>
      <c r="E569" s="188"/>
      <c r="F569" s="188"/>
      <c r="G569" s="188"/>
      <c r="H569" s="190"/>
      <c r="I569" s="190"/>
      <c r="J569" s="190"/>
      <c r="K569" s="189"/>
      <c r="L569" s="190"/>
      <c r="M569" s="190"/>
      <c r="N569" s="190"/>
      <c r="O569" s="190"/>
      <c r="P569" s="190"/>
      <c r="Q569" s="188"/>
      <c r="R569" s="190"/>
      <c r="S569" s="188"/>
      <c r="T569" s="188"/>
      <c r="U569" s="188"/>
      <c r="V569" s="191"/>
      <c r="W569" s="191"/>
      <c r="X569" s="188"/>
      <c r="Y569" s="188"/>
      <c r="Z569" s="188"/>
      <c r="AA569" s="188"/>
      <c r="AB569" s="188"/>
      <c r="AC569" s="188"/>
    </row>
    <row r="570" spans="1:29">
      <c r="A570" s="188"/>
      <c r="B570" s="189"/>
      <c r="C570" s="188"/>
      <c r="D570" s="188"/>
      <c r="E570" s="188"/>
      <c r="F570" s="188"/>
      <c r="G570" s="188"/>
      <c r="H570" s="190"/>
      <c r="I570" s="190"/>
      <c r="J570" s="190"/>
      <c r="K570" s="189"/>
      <c r="L570" s="190"/>
      <c r="M570" s="190"/>
      <c r="N570" s="190"/>
      <c r="O570" s="190"/>
      <c r="P570" s="190"/>
      <c r="Q570" s="188"/>
      <c r="R570" s="190"/>
      <c r="S570" s="188"/>
      <c r="T570" s="188"/>
      <c r="U570" s="188"/>
      <c r="V570" s="191"/>
      <c r="W570" s="191"/>
      <c r="X570" s="188"/>
      <c r="Y570" s="188"/>
      <c r="Z570" s="188"/>
      <c r="AA570" s="188"/>
      <c r="AB570" s="188"/>
      <c r="AC570" s="188"/>
    </row>
    <row r="571" spans="1:29">
      <c r="A571" s="188"/>
      <c r="B571" s="189"/>
      <c r="C571" s="188"/>
      <c r="D571" s="188"/>
      <c r="E571" s="188"/>
      <c r="F571" s="188"/>
      <c r="G571" s="188"/>
      <c r="H571" s="190"/>
      <c r="I571" s="190"/>
      <c r="J571" s="190"/>
      <c r="K571" s="189"/>
      <c r="L571" s="190"/>
      <c r="M571" s="190"/>
      <c r="N571" s="190"/>
      <c r="O571" s="190"/>
      <c r="P571" s="190"/>
      <c r="Q571" s="188"/>
      <c r="R571" s="190"/>
      <c r="S571" s="188"/>
      <c r="T571" s="188"/>
      <c r="U571" s="188"/>
      <c r="V571" s="191"/>
      <c r="W571" s="191"/>
      <c r="X571" s="188"/>
      <c r="Y571" s="188"/>
      <c r="Z571" s="188"/>
      <c r="AA571" s="188"/>
      <c r="AB571" s="188"/>
      <c r="AC571" s="188"/>
    </row>
    <row r="572" spans="1:29">
      <c r="A572" s="188"/>
      <c r="B572" s="189"/>
      <c r="C572" s="188"/>
      <c r="D572" s="188"/>
      <c r="E572" s="188"/>
      <c r="F572" s="188"/>
      <c r="G572" s="188"/>
      <c r="H572" s="190"/>
      <c r="I572" s="190"/>
      <c r="J572" s="190"/>
      <c r="K572" s="189"/>
      <c r="L572" s="190"/>
      <c r="M572" s="190"/>
      <c r="N572" s="190"/>
      <c r="O572" s="190"/>
      <c r="P572" s="190"/>
      <c r="Q572" s="188"/>
      <c r="R572" s="190"/>
      <c r="S572" s="188"/>
      <c r="T572" s="188"/>
      <c r="U572" s="188"/>
      <c r="V572" s="191"/>
      <c r="W572" s="191"/>
      <c r="X572" s="188"/>
      <c r="Y572" s="188"/>
      <c r="Z572" s="188"/>
      <c r="AA572" s="188"/>
      <c r="AB572" s="188"/>
      <c r="AC572" s="188"/>
    </row>
    <row r="573" spans="1:29">
      <c r="A573" s="188"/>
      <c r="B573" s="189"/>
      <c r="C573" s="188"/>
      <c r="D573" s="188"/>
      <c r="E573" s="188"/>
      <c r="F573" s="188"/>
      <c r="G573" s="188"/>
      <c r="H573" s="190"/>
      <c r="I573" s="190"/>
      <c r="J573" s="190"/>
      <c r="K573" s="189"/>
      <c r="L573" s="190"/>
      <c r="M573" s="190"/>
      <c r="N573" s="190"/>
      <c r="O573" s="190"/>
      <c r="P573" s="190"/>
      <c r="Q573" s="188"/>
      <c r="R573" s="190"/>
      <c r="S573" s="188"/>
      <c r="T573" s="188"/>
      <c r="U573" s="188"/>
      <c r="V573" s="191"/>
      <c r="W573" s="191"/>
      <c r="X573" s="188"/>
      <c r="Y573" s="188"/>
      <c r="Z573" s="188"/>
      <c r="AA573" s="188"/>
      <c r="AB573" s="188"/>
      <c r="AC573" s="188"/>
    </row>
    <row r="574" spans="1:29">
      <c r="A574" s="188"/>
      <c r="B574" s="189"/>
      <c r="C574" s="188"/>
      <c r="D574" s="188"/>
      <c r="E574" s="188"/>
      <c r="F574" s="188"/>
      <c r="G574" s="188"/>
      <c r="H574" s="190"/>
      <c r="I574" s="190"/>
      <c r="J574" s="190"/>
      <c r="K574" s="189"/>
      <c r="L574" s="190"/>
      <c r="M574" s="190"/>
      <c r="N574" s="190"/>
      <c r="O574" s="190"/>
      <c r="P574" s="190"/>
      <c r="Q574" s="188"/>
      <c r="R574" s="190"/>
      <c r="S574" s="188"/>
      <c r="T574" s="188"/>
      <c r="U574" s="188"/>
      <c r="V574" s="191"/>
      <c r="W574" s="191"/>
      <c r="X574" s="188"/>
      <c r="Y574" s="188"/>
      <c r="Z574" s="188"/>
      <c r="AA574" s="188"/>
      <c r="AB574" s="188"/>
      <c r="AC574" s="188"/>
    </row>
    <row r="575" spans="1:29">
      <c r="A575" s="188"/>
      <c r="B575" s="189"/>
      <c r="C575" s="188"/>
      <c r="D575" s="188"/>
      <c r="E575" s="188"/>
      <c r="F575" s="188"/>
      <c r="G575" s="188"/>
      <c r="H575" s="190"/>
      <c r="I575" s="190"/>
      <c r="J575" s="190"/>
      <c r="K575" s="189"/>
      <c r="L575" s="190"/>
      <c r="M575" s="190"/>
      <c r="N575" s="190"/>
      <c r="O575" s="190"/>
      <c r="P575" s="190"/>
      <c r="Q575" s="188"/>
      <c r="R575" s="190"/>
      <c r="S575" s="188"/>
      <c r="T575" s="188"/>
      <c r="U575" s="188"/>
      <c r="V575" s="191"/>
      <c r="W575" s="191"/>
      <c r="X575" s="188"/>
      <c r="Y575" s="188"/>
      <c r="Z575" s="188"/>
      <c r="AA575" s="188"/>
      <c r="AB575" s="188"/>
      <c r="AC575" s="188"/>
    </row>
    <row r="576" spans="1:29">
      <c r="A576" s="188"/>
      <c r="B576" s="189"/>
      <c r="C576" s="188"/>
      <c r="D576" s="188"/>
      <c r="E576" s="188"/>
      <c r="F576" s="188"/>
      <c r="G576" s="188"/>
      <c r="H576" s="190"/>
      <c r="I576" s="190"/>
      <c r="J576" s="190"/>
      <c r="K576" s="189"/>
      <c r="L576" s="190"/>
      <c r="M576" s="190"/>
      <c r="N576" s="190"/>
      <c r="O576" s="190"/>
      <c r="P576" s="190"/>
      <c r="Q576" s="188"/>
      <c r="R576" s="190"/>
      <c r="S576" s="188"/>
      <c r="T576" s="188"/>
      <c r="U576" s="188"/>
      <c r="V576" s="191"/>
      <c r="W576" s="191"/>
      <c r="X576" s="188"/>
      <c r="Y576" s="188"/>
      <c r="Z576" s="188"/>
      <c r="AA576" s="188"/>
      <c r="AB576" s="188"/>
      <c r="AC576" s="188"/>
    </row>
    <row r="577" spans="1:29">
      <c r="A577" s="188"/>
      <c r="B577" s="189"/>
      <c r="C577" s="188"/>
      <c r="D577" s="188"/>
      <c r="E577" s="188"/>
      <c r="F577" s="188"/>
      <c r="G577" s="188"/>
      <c r="H577" s="190"/>
      <c r="I577" s="190"/>
      <c r="J577" s="190"/>
      <c r="K577" s="189"/>
      <c r="L577" s="190"/>
      <c r="M577" s="190"/>
      <c r="N577" s="190"/>
      <c r="O577" s="190"/>
      <c r="P577" s="190"/>
      <c r="Q577" s="188"/>
      <c r="R577" s="190"/>
      <c r="S577" s="188"/>
      <c r="T577" s="188"/>
      <c r="U577" s="188"/>
      <c r="V577" s="191"/>
      <c r="W577" s="191"/>
      <c r="X577" s="188"/>
      <c r="Y577" s="188"/>
      <c r="Z577" s="188"/>
      <c r="AA577" s="188"/>
      <c r="AB577" s="188"/>
      <c r="AC577" s="188"/>
    </row>
    <row r="578" spans="1:29">
      <c r="A578" s="188"/>
      <c r="B578" s="189"/>
      <c r="C578" s="188"/>
      <c r="D578" s="188"/>
      <c r="E578" s="188"/>
      <c r="F578" s="188"/>
      <c r="G578" s="188"/>
      <c r="H578" s="190"/>
      <c r="I578" s="190"/>
      <c r="J578" s="190"/>
      <c r="K578" s="189"/>
      <c r="L578" s="190"/>
      <c r="M578" s="190"/>
      <c r="N578" s="190"/>
      <c r="O578" s="190"/>
      <c r="P578" s="190"/>
      <c r="Q578" s="188"/>
      <c r="R578" s="190"/>
      <c r="S578" s="188"/>
      <c r="T578" s="188"/>
      <c r="U578" s="188"/>
      <c r="V578" s="191"/>
      <c r="W578" s="191"/>
      <c r="X578" s="188"/>
      <c r="Y578" s="188"/>
      <c r="Z578" s="188"/>
      <c r="AA578" s="188"/>
      <c r="AB578" s="188"/>
      <c r="AC578" s="188"/>
    </row>
    <row r="579" spans="1:29">
      <c r="A579" s="188"/>
      <c r="B579" s="189"/>
      <c r="C579" s="188"/>
      <c r="D579" s="188"/>
      <c r="E579" s="188"/>
      <c r="F579" s="188"/>
      <c r="G579" s="188"/>
      <c r="H579" s="190"/>
      <c r="I579" s="190"/>
      <c r="J579" s="190"/>
      <c r="K579" s="189"/>
      <c r="L579" s="190"/>
      <c r="M579" s="190"/>
      <c r="N579" s="190"/>
      <c r="O579" s="190"/>
      <c r="P579" s="190"/>
      <c r="Q579" s="188"/>
      <c r="R579" s="190"/>
      <c r="S579" s="188"/>
      <c r="T579" s="188"/>
      <c r="U579" s="188"/>
      <c r="V579" s="191"/>
      <c r="W579" s="191"/>
      <c r="X579" s="188"/>
      <c r="Y579" s="188"/>
      <c r="Z579" s="188"/>
      <c r="AA579" s="188"/>
      <c r="AB579" s="188"/>
      <c r="AC579" s="188"/>
    </row>
    <row r="580" spans="1:29">
      <c r="A580" s="188"/>
      <c r="B580" s="189"/>
      <c r="C580" s="188"/>
      <c r="D580" s="188"/>
      <c r="E580" s="188"/>
      <c r="F580" s="188"/>
      <c r="G580" s="188"/>
      <c r="H580" s="190"/>
      <c r="I580" s="190"/>
      <c r="J580" s="190"/>
      <c r="K580" s="189"/>
      <c r="L580" s="190"/>
      <c r="M580" s="190"/>
      <c r="N580" s="190"/>
      <c r="O580" s="190"/>
      <c r="P580" s="190"/>
      <c r="Q580" s="188"/>
      <c r="R580" s="190"/>
      <c r="S580" s="188"/>
      <c r="T580" s="188"/>
      <c r="U580" s="188"/>
      <c r="V580" s="191"/>
      <c r="W580" s="191"/>
      <c r="X580" s="188"/>
      <c r="Y580" s="188"/>
      <c r="Z580" s="188"/>
      <c r="AA580" s="188"/>
      <c r="AB580" s="188"/>
      <c r="AC580" s="188"/>
    </row>
    <row r="581" spans="1:29">
      <c r="A581" s="188"/>
      <c r="B581" s="189"/>
      <c r="C581" s="188"/>
      <c r="D581" s="188"/>
      <c r="E581" s="188"/>
      <c r="F581" s="188"/>
      <c r="G581" s="188"/>
      <c r="H581" s="190"/>
      <c r="I581" s="190"/>
      <c r="J581" s="190"/>
      <c r="K581" s="189"/>
      <c r="L581" s="190"/>
      <c r="M581" s="190"/>
      <c r="N581" s="190"/>
      <c r="O581" s="190"/>
      <c r="P581" s="190"/>
      <c r="Q581" s="188"/>
      <c r="R581" s="190"/>
      <c r="S581" s="188"/>
      <c r="T581" s="188"/>
      <c r="U581" s="188"/>
      <c r="V581" s="191"/>
      <c r="W581" s="191"/>
      <c r="X581" s="188"/>
      <c r="Y581" s="188"/>
      <c r="Z581" s="188"/>
      <c r="AA581" s="188"/>
      <c r="AB581" s="188"/>
      <c r="AC581" s="188"/>
    </row>
    <row r="582" spans="1:29">
      <c r="A582" s="188"/>
      <c r="B582" s="189"/>
      <c r="C582" s="188"/>
      <c r="D582" s="188"/>
      <c r="E582" s="188"/>
      <c r="F582" s="188"/>
      <c r="G582" s="188"/>
      <c r="H582" s="190"/>
      <c r="I582" s="190"/>
      <c r="J582" s="190"/>
      <c r="K582" s="189"/>
      <c r="L582" s="190"/>
      <c r="M582" s="190"/>
      <c r="N582" s="190"/>
      <c r="O582" s="190"/>
      <c r="P582" s="190"/>
      <c r="Q582" s="188"/>
      <c r="R582" s="190"/>
      <c r="S582" s="188"/>
      <c r="T582" s="188"/>
      <c r="U582" s="188"/>
      <c r="V582" s="191"/>
      <c r="W582" s="191"/>
      <c r="X582" s="188"/>
      <c r="Y582" s="188"/>
      <c r="Z582" s="188"/>
      <c r="AA582" s="188"/>
      <c r="AB582" s="188"/>
      <c r="AC582" s="188"/>
    </row>
    <row r="583" spans="1:29">
      <c r="A583" s="188"/>
      <c r="B583" s="189"/>
      <c r="C583" s="188"/>
      <c r="D583" s="188"/>
      <c r="E583" s="188"/>
      <c r="F583" s="188"/>
      <c r="G583" s="188"/>
      <c r="H583" s="190"/>
      <c r="I583" s="190"/>
      <c r="J583" s="190"/>
      <c r="K583" s="189"/>
      <c r="L583" s="190"/>
      <c r="M583" s="190"/>
      <c r="N583" s="190"/>
      <c r="O583" s="190"/>
      <c r="P583" s="190"/>
      <c r="Q583" s="188"/>
      <c r="R583" s="190"/>
      <c r="S583" s="188"/>
      <c r="T583" s="188"/>
      <c r="U583" s="188"/>
      <c r="V583" s="191"/>
      <c r="W583" s="191"/>
      <c r="X583" s="188"/>
      <c r="Y583" s="188"/>
      <c r="Z583" s="188"/>
      <c r="AA583" s="188"/>
      <c r="AB583" s="188"/>
      <c r="AC583" s="188"/>
    </row>
    <row r="584" spans="1:29">
      <c r="A584" s="188"/>
      <c r="B584" s="189"/>
      <c r="C584" s="188"/>
      <c r="D584" s="188"/>
      <c r="E584" s="188"/>
      <c r="F584" s="188"/>
      <c r="G584" s="188"/>
      <c r="H584" s="190"/>
      <c r="I584" s="190"/>
      <c r="J584" s="190"/>
      <c r="K584" s="189"/>
      <c r="L584" s="190"/>
      <c r="M584" s="190"/>
      <c r="N584" s="190"/>
      <c r="O584" s="190"/>
      <c r="P584" s="190"/>
      <c r="Q584" s="188"/>
      <c r="R584" s="190"/>
      <c r="S584" s="188"/>
      <c r="T584" s="188"/>
      <c r="U584" s="188"/>
      <c r="V584" s="191"/>
      <c r="W584" s="191"/>
      <c r="X584" s="188"/>
      <c r="Y584" s="188"/>
      <c r="Z584" s="188"/>
      <c r="AA584" s="188"/>
      <c r="AB584" s="188"/>
      <c r="AC584" s="188"/>
    </row>
    <row r="585" spans="1:29">
      <c r="A585" s="188"/>
      <c r="B585" s="189"/>
      <c r="C585" s="188"/>
      <c r="D585" s="188"/>
      <c r="E585" s="188"/>
      <c r="F585" s="188"/>
      <c r="G585" s="188"/>
      <c r="H585" s="190"/>
      <c r="I585" s="190"/>
      <c r="J585" s="190"/>
      <c r="K585" s="189"/>
      <c r="L585" s="190"/>
      <c r="M585" s="190"/>
      <c r="N585" s="190"/>
      <c r="O585" s="190"/>
      <c r="P585" s="190"/>
      <c r="Q585" s="188"/>
      <c r="R585" s="190"/>
      <c r="S585" s="188"/>
      <c r="T585" s="188"/>
      <c r="U585" s="188"/>
      <c r="V585" s="191"/>
      <c r="W585" s="191"/>
      <c r="X585" s="188"/>
      <c r="Y585" s="188"/>
      <c r="Z585" s="188"/>
      <c r="AA585" s="188"/>
      <c r="AB585" s="188"/>
      <c r="AC585" s="188"/>
    </row>
    <row r="586" spans="1:29">
      <c r="A586" s="188"/>
      <c r="B586" s="189"/>
      <c r="C586" s="188"/>
      <c r="D586" s="188"/>
      <c r="E586" s="188"/>
      <c r="F586" s="188"/>
      <c r="G586" s="188"/>
      <c r="H586" s="190"/>
      <c r="I586" s="190"/>
      <c r="J586" s="190"/>
      <c r="K586" s="189"/>
      <c r="L586" s="190"/>
      <c r="M586" s="190"/>
      <c r="N586" s="190"/>
      <c r="O586" s="190"/>
      <c r="P586" s="190"/>
      <c r="Q586" s="188"/>
      <c r="R586" s="190"/>
      <c r="S586" s="188"/>
      <c r="T586" s="188"/>
      <c r="U586" s="188"/>
      <c r="V586" s="191"/>
      <c r="W586" s="191"/>
      <c r="X586" s="188"/>
      <c r="Y586" s="188"/>
      <c r="Z586" s="188"/>
      <c r="AA586" s="188"/>
      <c r="AB586" s="188"/>
      <c r="AC586" s="188"/>
    </row>
    <row r="587" spans="1:29">
      <c r="A587" s="188"/>
      <c r="B587" s="189"/>
      <c r="C587" s="188"/>
      <c r="D587" s="188"/>
      <c r="E587" s="188"/>
      <c r="F587" s="188"/>
      <c r="G587" s="188"/>
      <c r="H587" s="190"/>
      <c r="I587" s="190"/>
      <c r="J587" s="190"/>
      <c r="K587" s="189"/>
      <c r="L587" s="190"/>
      <c r="M587" s="190"/>
      <c r="N587" s="190"/>
      <c r="O587" s="190"/>
      <c r="P587" s="190"/>
      <c r="Q587" s="188"/>
      <c r="R587" s="190"/>
      <c r="S587" s="188"/>
      <c r="T587" s="188"/>
      <c r="U587" s="188"/>
      <c r="V587" s="191"/>
      <c r="W587" s="191"/>
      <c r="X587" s="188"/>
      <c r="Y587" s="188"/>
      <c r="Z587" s="188"/>
      <c r="AA587" s="188"/>
      <c r="AB587" s="188"/>
      <c r="AC587" s="188"/>
    </row>
    <row r="588" spans="1:29">
      <c r="A588" s="188"/>
      <c r="B588" s="189"/>
      <c r="C588" s="188"/>
      <c r="D588" s="188"/>
      <c r="E588" s="188"/>
      <c r="F588" s="188"/>
      <c r="G588" s="188"/>
      <c r="H588" s="190"/>
      <c r="I588" s="190"/>
      <c r="J588" s="190"/>
      <c r="K588" s="189"/>
      <c r="L588" s="190"/>
      <c r="M588" s="190"/>
      <c r="N588" s="190"/>
      <c r="O588" s="190"/>
      <c r="P588" s="190"/>
      <c r="Q588" s="188"/>
      <c r="R588" s="190"/>
      <c r="S588" s="188"/>
      <c r="T588" s="188"/>
      <c r="U588" s="188"/>
      <c r="V588" s="191"/>
      <c r="W588" s="191"/>
      <c r="X588" s="188"/>
      <c r="Y588" s="188"/>
      <c r="Z588" s="188"/>
      <c r="AA588" s="188"/>
      <c r="AB588" s="188"/>
      <c r="AC588" s="188"/>
    </row>
    <row r="589" spans="1:29">
      <c r="A589" s="188"/>
      <c r="B589" s="189"/>
      <c r="C589" s="188"/>
      <c r="D589" s="188"/>
      <c r="E589" s="188"/>
      <c r="F589" s="188"/>
      <c r="G589" s="188"/>
      <c r="H589" s="190"/>
      <c r="I589" s="190"/>
      <c r="J589" s="190"/>
      <c r="K589" s="189"/>
      <c r="L589" s="190"/>
      <c r="M589" s="190"/>
      <c r="N589" s="190"/>
      <c r="O589" s="190"/>
      <c r="P589" s="190"/>
      <c r="Q589" s="188"/>
      <c r="R589" s="190"/>
      <c r="S589" s="188"/>
      <c r="T589" s="188"/>
      <c r="U589" s="188"/>
      <c r="V589" s="191"/>
      <c r="W589" s="191"/>
      <c r="X589" s="188"/>
      <c r="Y589" s="188"/>
      <c r="Z589" s="188"/>
      <c r="AA589" s="188"/>
      <c r="AB589" s="188"/>
      <c r="AC589" s="188"/>
    </row>
    <row r="590" spans="1:29">
      <c r="A590" s="188"/>
      <c r="B590" s="189"/>
      <c r="C590" s="188"/>
      <c r="D590" s="188"/>
      <c r="E590" s="188"/>
      <c r="F590" s="188"/>
      <c r="G590" s="188"/>
      <c r="H590" s="190"/>
      <c r="I590" s="190"/>
      <c r="J590" s="190"/>
      <c r="K590" s="189"/>
      <c r="L590" s="190"/>
      <c r="M590" s="190"/>
      <c r="N590" s="190"/>
      <c r="O590" s="190"/>
      <c r="P590" s="190"/>
      <c r="Q590" s="188"/>
      <c r="R590" s="190"/>
      <c r="S590" s="188"/>
      <c r="T590" s="188"/>
      <c r="U590" s="188"/>
      <c r="V590" s="191"/>
      <c r="W590" s="191"/>
      <c r="X590" s="188"/>
      <c r="Y590" s="188"/>
      <c r="Z590" s="188"/>
      <c r="AA590" s="188"/>
      <c r="AB590" s="188"/>
      <c r="AC590" s="188"/>
    </row>
    <row r="591" spans="1:29">
      <c r="A591" s="188"/>
      <c r="B591" s="189"/>
      <c r="C591" s="188"/>
      <c r="D591" s="188"/>
      <c r="E591" s="188"/>
      <c r="F591" s="188"/>
      <c r="G591" s="188"/>
      <c r="H591" s="190"/>
      <c r="I591" s="190"/>
      <c r="J591" s="190"/>
      <c r="K591" s="189"/>
      <c r="L591" s="190"/>
      <c r="M591" s="190"/>
      <c r="N591" s="190"/>
      <c r="O591" s="190"/>
      <c r="P591" s="190"/>
      <c r="Q591" s="188"/>
      <c r="R591" s="190"/>
      <c r="S591" s="188"/>
      <c r="T591" s="188"/>
      <c r="U591" s="188"/>
      <c r="V591" s="191"/>
      <c r="W591" s="191"/>
      <c r="X591" s="188"/>
      <c r="Y591" s="188"/>
      <c r="Z591" s="188"/>
      <c r="AA591" s="188"/>
      <c r="AB591" s="188"/>
      <c r="AC591" s="188"/>
    </row>
    <row r="592" spans="1:29">
      <c r="A592" s="188"/>
      <c r="B592" s="189"/>
      <c r="C592" s="188"/>
      <c r="D592" s="188"/>
      <c r="E592" s="188"/>
      <c r="F592" s="188"/>
      <c r="G592" s="188"/>
      <c r="H592" s="190"/>
      <c r="I592" s="190"/>
      <c r="J592" s="190"/>
      <c r="K592" s="189"/>
      <c r="L592" s="190"/>
      <c r="M592" s="190"/>
      <c r="N592" s="190"/>
      <c r="O592" s="190"/>
      <c r="P592" s="190"/>
      <c r="Q592" s="188"/>
      <c r="R592" s="190"/>
      <c r="S592" s="188"/>
      <c r="T592" s="188"/>
      <c r="U592" s="188"/>
      <c r="V592" s="191"/>
      <c r="W592" s="191"/>
      <c r="X592" s="188"/>
      <c r="Y592" s="188"/>
      <c r="Z592" s="188"/>
      <c r="AA592" s="188"/>
      <c r="AB592" s="188"/>
      <c r="AC592" s="188"/>
    </row>
    <row r="593" spans="1:29">
      <c r="A593" s="188"/>
      <c r="B593" s="189"/>
      <c r="C593" s="188"/>
      <c r="D593" s="188"/>
      <c r="E593" s="188"/>
      <c r="F593" s="188"/>
      <c r="G593" s="188"/>
      <c r="H593" s="190"/>
      <c r="I593" s="190"/>
      <c r="J593" s="190"/>
      <c r="K593" s="189"/>
      <c r="L593" s="190"/>
      <c r="M593" s="190"/>
      <c r="N593" s="190"/>
      <c r="O593" s="190"/>
      <c r="P593" s="190"/>
      <c r="Q593" s="188"/>
      <c r="R593" s="190"/>
      <c r="S593" s="188"/>
      <c r="T593" s="188"/>
      <c r="U593" s="188"/>
      <c r="V593" s="191"/>
      <c r="W593" s="191"/>
      <c r="X593" s="188"/>
      <c r="Y593" s="188"/>
      <c r="Z593" s="188"/>
      <c r="AA593" s="188"/>
      <c r="AB593" s="188"/>
      <c r="AC593" s="188"/>
    </row>
    <row r="594" spans="1:29">
      <c r="A594" s="188"/>
      <c r="B594" s="189"/>
      <c r="C594" s="188"/>
      <c r="D594" s="188"/>
      <c r="E594" s="188"/>
      <c r="F594" s="188"/>
      <c r="G594" s="188"/>
      <c r="H594" s="190"/>
      <c r="I594" s="190"/>
      <c r="J594" s="190"/>
      <c r="K594" s="189"/>
      <c r="L594" s="190"/>
      <c r="M594" s="190"/>
      <c r="N594" s="190"/>
      <c r="O594" s="190"/>
      <c r="P594" s="190"/>
      <c r="Q594" s="188"/>
      <c r="R594" s="190"/>
      <c r="S594" s="188"/>
      <c r="T594" s="188"/>
      <c r="U594" s="188"/>
      <c r="V594" s="191"/>
      <c r="W594" s="191"/>
      <c r="X594" s="188"/>
      <c r="Y594" s="188"/>
      <c r="Z594" s="188"/>
      <c r="AA594" s="188"/>
      <c r="AB594" s="188"/>
      <c r="AC594" s="188"/>
    </row>
    <row r="595" spans="1:29">
      <c r="A595" s="188"/>
      <c r="B595" s="189"/>
      <c r="C595" s="188"/>
      <c r="D595" s="188"/>
      <c r="E595" s="188"/>
      <c r="F595" s="188"/>
      <c r="G595" s="188"/>
      <c r="H595" s="190"/>
      <c r="I595" s="190"/>
      <c r="J595" s="190"/>
      <c r="K595" s="189"/>
      <c r="L595" s="190"/>
      <c r="M595" s="190"/>
      <c r="N595" s="190"/>
      <c r="O595" s="190"/>
      <c r="P595" s="190"/>
      <c r="Q595" s="188"/>
      <c r="R595" s="190"/>
      <c r="S595" s="188"/>
      <c r="T595" s="188"/>
      <c r="U595" s="188"/>
      <c r="V595" s="191"/>
      <c r="W595" s="191"/>
      <c r="X595" s="188"/>
      <c r="Y595" s="188"/>
      <c r="Z595" s="188"/>
      <c r="AA595" s="188"/>
      <c r="AB595" s="188"/>
      <c r="AC595" s="188"/>
    </row>
    <row r="596" spans="1:29">
      <c r="A596" s="188"/>
      <c r="B596" s="189"/>
      <c r="C596" s="188"/>
      <c r="D596" s="188"/>
      <c r="E596" s="188"/>
      <c r="F596" s="188"/>
      <c r="G596" s="188"/>
      <c r="H596" s="190"/>
      <c r="I596" s="190"/>
      <c r="J596" s="190"/>
      <c r="K596" s="189"/>
      <c r="L596" s="190"/>
      <c r="M596" s="190"/>
      <c r="N596" s="190"/>
      <c r="O596" s="190"/>
      <c r="P596" s="190"/>
      <c r="Q596" s="188"/>
      <c r="R596" s="190"/>
      <c r="S596" s="188"/>
      <c r="T596" s="188"/>
      <c r="U596" s="188"/>
      <c r="V596" s="191"/>
      <c r="W596" s="191"/>
      <c r="X596" s="188"/>
      <c r="Y596" s="188"/>
      <c r="Z596" s="188"/>
      <c r="AA596" s="188"/>
      <c r="AB596" s="188"/>
      <c r="AC596" s="188"/>
    </row>
    <row r="597" spans="1:29">
      <c r="A597" s="188"/>
      <c r="B597" s="189"/>
      <c r="C597" s="188"/>
      <c r="D597" s="188"/>
      <c r="E597" s="188"/>
      <c r="F597" s="188"/>
      <c r="G597" s="188"/>
      <c r="H597" s="190"/>
      <c r="I597" s="190"/>
      <c r="J597" s="190"/>
      <c r="K597" s="189"/>
      <c r="L597" s="190"/>
      <c r="M597" s="190"/>
      <c r="N597" s="190"/>
      <c r="O597" s="190"/>
      <c r="P597" s="190"/>
      <c r="Q597" s="188"/>
      <c r="R597" s="190"/>
      <c r="S597" s="188"/>
      <c r="T597" s="188"/>
      <c r="U597" s="188"/>
      <c r="V597" s="191"/>
      <c r="W597" s="191"/>
      <c r="X597" s="188"/>
      <c r="Y597" s="188"/>
      <c r="Z597" s="188"/>
      <c r="AA597" s="188"/>
      <c r="AB597" s="188"/>
      <c r="AC597" s="188"/>
    </row>
    <row r="598" spans="1:29">
      <c r="A598" s="188"/>
      <c r="B598" s="189"/>
      <c r="C598" s="188"/>
      <c r="D598" s="188"/>
      <c r="E598" s="188"/>
      <c r="F598" s="188"/>
      <c r="G598" s="188"/>
      <c r="H598" s="190"/>
      <c r="I598" s="190"/>
      <c r="J598" s="190"/>
      <c r="K598" s="189"/>
      <c r="L598" s="190"/>
      <c r="M598" s="190"/>
      <c r="N598" s="190"/>
      <c r="O598" s="190"/>
      <c r="P598" s="190"/>
      <c r="Q598" s="188"/>
      <c r="R598" s="190"/>
      <c r="S598" s="188"/>
      <c r="T598" s="188"/>
      <c r="U598" s="188"/>
      <c r="V598" s="191"/>
      <c r="W598" s="191"/>
      <c r="X598" s="188"/>
      <c r="Y598" s="188"/>
      <c r="Z598" s="188"/>
      <c r="AA598" s="188"/>
      <c r="AB598" s="188"/>
      <c r="AC598" s="188"/>
    </row>
    <row r="599" spans="1:29">
      <c r="A599" s="188"/>
      <c r="B599" s="189"/>
      <c r="C599" s="188"/>
      <c r="D599" s="188"/>
      <c r="E599" s="188"/>
      <c r="F599" s="188"/>
      <c r="G599" s="188"/>
      <c r="H599" s="190"/>
      <c r="I599" s="190"/>
      <c r="J599" s="190"/>
      <c r="K599" s="189"/>
      <c r="L599" s="190"/>
      <c r="M599" s="190"/>
      <c r="N599" s="190"/>
      <c r="O599" s="190"/>
      <c r="P599" s="190"/>
      <c r="Q599" s="188"/>
      <c r="R599" s="190"/>
      <c r="S599" s="188"/>
      <c r="T599" s="188"/>
      <c r="U599" s="188"/>
      <c r="V599" s="191"/>
      <c r="W599" s="191"/>
      <c r="X599" s="188"/>
      <c r="Y599" s="188"/>
      <c r="Z599" s="188"/>
      <c r="AA599" s="188"/>
      <c r="AB599" s="188"/>
      <c r="AC599" s="188"/>
    </row>
    <row r="600" spans="1:29">
      <c r="A600" s="188"/>
      <c r="B600" s="189"/>
      <c r="C600" s="188"/>
      <c r="D600" s="188"/>
      <c r="E600" s="188"/>
      <c r="F600" s="188"/>
      <c r="G600" s="188"/>
      <c r="H600" s="190"/>
      <c r="I600" s="190"/>
      <c r="J600" s="190"/>
      <c r="K600" s="189"/>
      <c r="L600" s="190"/>
      <c r="M600" s="190"/>
      <c r="N600" s="190"/>
      <c r="O600" s="190"/>
      <c r="P600" s="190"/>
      <c r="Q600" s="188"/>
      <c r="R600" s="190"/>
      <c r="S600" s="188"/>
      <c r="T600" s="188"/>
      <c r="U600" s="188"/>
      <c r="V600" s="191"/>
      <c r="W600" s="191"/>
      <c r="X600" s="188"/>
      <c r="Y600" s="188"/>
      <c r="Z600" s="188"/>
      <c r="AA600" s="188"/>
      <c r="AB600" s="188"/>
      <c r="AC600" s="188"/>
    </row>
    <row r="601" spans="1:29">
      <c r="A601" s="188"/>
      <c r="B601" s="189"/>
      <c r="C601" s="188"/>
      <c r="D601" s="188"/>
      <c r="E601" s="188"/>
      <c r="F601" s="188"/>
      <c r="G601" s="188"/>
      <c r="H601" s="190"/>
      <c r="I601" s="190"/>
      <c r="J601" s="190"/>
      <c r="K601" s="189"/>
      <c r="L601" s="190"/>
      <c r="M601" s="190"/>
      <c r="N601" s="190"/>
      <c r="O601" s="190"/>
      <c r="P601" s="190"/>
      <c r="Q601" s="188"/>
      <c r="R601" s="190"/>
      <c r="S601" s="188"/>
      <c r="T601" s="188"/>
      <c r="U601" s="188"/>
      <c r="V601" s="191"/>
      <c r="W601" s="191"/>
      <c r="X601" s="188"/>
      <c r="Y601" s="188"/>
      <c r="Z601" s="188"/>
      <c r="AA601" s="188"/>
      <c r="AB601" s="188"/>
      <c r="AC601" s="188"/>
    </row>
    <row r="602" spans="1:29">
      <c r="A602" s="188"/>
      <c r="B602" s="189"/>
      <c r="C602" s="188"/>
      <c r="D602" s="188"/>
      <c r="E602" s="188"/>
      <c r="F602" s="188"/>
      <c r="G602" s="188"/>
      <c r="H602" s="190"/>
      <c r="I602" s="190"/>
      <c r="J602" s="190"/>
      <c r="K602" s="189"/>
      <c r="L602" s="190"/>
      <c r="M602" s="190"/>
      <c r="N602" s="190"/>
      <c r="O602" s="190"/>
      <c r="P602" s="190"/>
      <c r="Q602" s="188"/>
      <c r="R602" s="190"/>
      <c r="S602" s="188"/>
      <c r="T602" s="188"/>
      <c r="U602" s="188"/>
      <c r="V602" s="191"/>
      <c r="W602" s="191"/>
      <c r="X602" s="188"/>
      <c r="Y602" s="188"/>
      <c r="Z602" s="188"/>
      <c r="AA602" s="188"/>
      <c r="AB602" s="188"/>
      <c r="AC602" s="188"/>
    </row>
    <row r="603" spans="1:29">
      <c r="A603" s="188"/>
      <c r="B603" s="189"/>
      <c r="C603" s="188"/>
      <c r="D603" s="188"/>
      <c r="E603" s="188"/>
      <c r="F603" s="188"/>
      <c r="G603" s="188"/>
      <c r="H603" s="190"/>
      <c r="I603" s="190"/>
      <c r="J603" s="190"/>
      <c r="K603" s="189"/>
      <c r="L603" s="190"/>
      <c r="M603" s="190"/>
      <c r="N603" s="190"/>
      <c r="O603" s="190"/>
      <c r="P603" s="190"/>
      <c r="Q603" s="188"/>
      <c r="R603" s="190"/>
      <c r="S603" s="188"/>
      <c r="T603" s="188"/>
      <c r="U603" s="188"/>
      <c r="V603" s="191"/>
      <c r="W603" s="191"/>
      <c r="X603" s="188"/>
      <c r="Y603" s="188"/>
      <c r="Z603" s="188"/>
      <c r="AA603" s="188"/>
      <c r="AB603" s="188"/>
      <c r="AC603" s="188"/>
    </row>
    <row r="604" spans="1:29">
      <c r="A604" s="188"/>
      <c r="B604" s="189"/>
      <c r="C604" s="188"/>
      <c r="D604" s="188"/>
      <c r="E604" s="188"/>
      <c r="F604" s="188"/>
      <c r="G604" s="188"/>
      <c r="H604" s="190"/>
      <c r="I604" s="190"/>
      <c r="J604" s="190"/>
      <c r="K604" s="189"/>
      <c r="L604" s="190"/>
      <c r="M604" s="190"/>
      <c r="N604" s="190"/>
      <c r="O604" s="190"/>
      <c r="P604" s="190"/>
      <c r="Q604" s="188"/>
      <c r="R604" s="190"/>
      <c r="S604" s="188"/>
      <c r="T604" s="188"/>
      <c r="U604" s="188"/>
      <c r="V604" s="191"/>
      <c r="W604" s="191"/>
      <c r="X604" s="188"/>
      <c r="Y604" s="188"/>
      <c r="Z604" s="188"/>
      <c r="AA604" s="188"/>
      <c r="AB604" s="188"/>
      <c r="AC604" s="188"/>
    </row>
    <row r="605" spans="1:29">
      <c r="A605" s="188"/>
      <c r="B605" s="189"/>
      <c r="C605" s="188"/>
      <c r="D605" s="188"/>
      <c r="E605" s="188"/>
      <c r="F605" s="188"/>
      <c r="G605" s="188"/>
      <c r="H605" s="190"/>
      <c r="I605" s="190"/>
      <c r="J605" s="190"/>
      <c r="K605" s="189"/>
      <c r="L605" s="190"/>
      <c r="M605" s="190"/>
      <c r="N605" s="190"/>
      <c r="O605" s="190"/>
      <c r="P605" s="190"/>
      <c r="Q605" s="188"/>
      <c r="R605" s="190"/>
      <c r="S605" s="188"/>
      <c r="T605" s="188"/>
      <c r="U605" s="188"/>
      <c r="V605" s="191"/>
      <c r="W605" s="191"/>
      <c r="X605" s="188"/>
      <c r="Y605" s="188"/>
      <c r="Z605" s="188"/>
      <c r="AA605" s="188"/>
      <c r="AB605" s="188"/>
      <c r="AC605" s="188"/>
    </row>
    <row r="606" spans="1:29">
      <c r="A606" s="188"/>
      <c r="B606" s="189"/>
      <c r="C606" s="188"/>
      <c r="D606" s="188"/>
      <c r="E606" s="188"/>
      <c r="F606" s="188"/>
      <c r="G606" s="188"/>
      <c r="H606" s="190"/>
      <c r="I606" s="190"/>
      <c r="J606" s="190"/>
      <c r="K606" s="189"/>
      <c r="L606" s="190"/>
      <c r="M606" s="190"/>
      <c r="N606" s="190"/>
      <c r="O606" s="190"/>
      <c r="P606" s="190"/>
      <c r="Q606" s="188"/>
      <c r="R606" s="190"/>
      <c r="S606" s="188"/>
      <c r="T606" s="188"/>
      <c r="U606" s="188"/>
      <c r="V606" s="191"/>
      <c r="W606" s="191"/>
      <c r="X606" s="188"/>
      <c r="Y606" s="188"/>
      <c r="Z606" s="188"/>
      <c r="AA606" s="188"/>
      <c r="AB606" s="188"/>
      <c r="AC606" s="188"/>
    </row>
    <row r="607" spans="1:29">
      <c r="A607" s="188"/>
      <c r="B607" s="189"/>
      <c r="C607" s="188"/>
      <c r="D607" s="188"/>
      <c r="E607" s="188"/>
      <c r="F607" s="188"/>
      <c r="G607" s="188"/>
      <c r="H607" s="190"/>
      <c r="I607" s="190"/>
      <c r="J607" s="190"/>
      <c r="K607" s="189"/>
      <c r="L607" s="190"/>
      <c r="M607" s="190"/>
      <c r="N607" s="190"/>
      <c r="O607" s="190"/>
      <c r="P607" s="190"/>
      <c r="Q607" s="188"/>
      <c r="R607" s="190"/>
      <c r="S607" s="188"/>
      <c r="T607" s="188"/>
      <c r="U607" s="188"/>
      <c r="V607" s="191"/>
      <c r="W607" s="191"/>
      <c r="X607" s="188"/>
      <c r="Y607" s="188"/>
      <c r="Z607" s="188"/>
      <c r="AA607" s="188"/>
      <c r="AB607" s="188"/>
      <c r="AC607" s="188"/>
    </row>
    <row r="608" spans="1:29">
      <c r="A608" s="188"/>
      <c r="B608" s="189"/>
      <c r="C608" s="188"/>
      <c r="D608" s="188"/>
      <c r="E608" s="188"/>
      <c r="F608" s="188"/>
      <c r="G608" s="188"/>
      <c r="H608" s="190"/>
      <c r="I608" s="190"/>
      <c r="J608" s="190"/>
      <c r="K608" s="189"/>
      <c r="L608" s="190"/>
      <c r="M608" s="190"/>
      <c r="N608" s="190"/>
      <c r="O608" s="190"/>
      <c r="P608" s="190"/>
      <c r="Q608" s="188"/>
      <c r="R608" s="190"/>
      <c r="S608" s="188"/>
      <c r="T608" s="188"/>
      <c r="U608" s="188"/>
      <c r="V608" s="191"/>
      <c r="W608" s="191"/>
      <c r="X608" s="188"/>
      <c r="Y608" s="188"/>
      <c r="Z608" s="188"/>
      <c r="AA608" s="188"/>
      <c r="AB608" s="188"/>
      <c r="AC608" s="188"/>
    </row>
    <row r="609" spans="1:29">
      <c r="A609" s="188"/>
      <c r="B609" s="189"/>
      <c r="C609" s="188"/>
      <c r="D609" s="188"/>
      <c r="E609" s="188"/>
      <c r="F609" s="188"/>
      <c r="G609" s="188"/>
      <c r="H609" s="190"/>
      <c r="I609" s="190"/>
      <c r="J609" s="190"/>
      <c r="K609" s="189"/>
      <c r="L609" s="190"/>
      <c r="M609" s="190"/>
      <c r="N609" s="190"/>
      <c r="O609" s="190"/>
      <c r="P609" s="190"/>
      <c r="Q609" s="188"/>
      <c r="R609" s="190"/>
      <c r="S609" s="188"/>
      <c r="T609" s="188"/>
      <c r="U609" s="188"/>
      <c r="V609" s="191"/>
      <c r="W609" s="191"/>
      <c r="X609" s="188"/>
      <c r="Y609" s="188"/>
      <c r="Z609" s="188"/>
      <c r="AA609" s="188"/>
      <c r="AB609" s="188"/>
      <c r="AC609" s="188"/>
    </row>
    <row r="610" spans="1:29">
      <c r="A610" s="188"/>
      <c r="B610" s="189"/>
      <c r="C610" s="188"/>
      <c r="D610" s="188"/>
      <c r="E610" s="188"/>
      <c r="F610" s="188"/>
      <c r="G610" s="188"/>
      <c r="H610" s="190"/>
      <c r="I610" s="190"/>
      <c r="J610" s="190"/>
      <c r="K610" s="189"/>
      <c r="L610" s="190"/>
      <c r="M610" s="190"/>
      <c r="N610" s="190"/>
      <c r="O610" s="190"/>
      <c r="P610" s="190"/>
      <c r="Q610" s="188"/>
      <c r="R610" s="190"/>
      <c r="S610" s="188"/>
      <c r="T610" s="188"/>
      <c r="U610" s="188"/>
      <c r="V610" s="191"/>
      <c r="W610" s="191"/>
      <c r="X610" s="188"/>
      <c r="Y610" s="188"/>
      <c r="Z610" s="188"/>
      <c r="AA610" s="188"/>
      <c r="AB610" s="188"/>
      <c r="AC610" s="188"/>
    </row>
    <row r="611" spans="1:29">
      <c r="A611" s="188"/>
      <c r="B611" s="189"/>
      <c r="C611" s="188"/>
      <c r="D611" s="188"/>
      <c r="E611" s="188"/>
      <c r="F611" s="188"/>
      <c r="G611" s="188"/>
      <c r="H611" s="190"/>
      <c r="I611" s="190"/>
      <c r="J611" s="190"/>
      <c r="K611" s="189"/>
      <c r="L611" s="190"/>
      <c r="M611" s="190"/>
      <c r="N611" s="190"/>
      <c r="O611" s="190"/>
      <c r="P611" s="190"/>
      <c r="Q611" s="188"/>
      <c r="R611" s="190"/>
      <c r="S611" s="188"/>
      <c r="T611" s="188"/>
      <c r="U611" s="188"/>
      <c r="V611" s="191"/>
      <c r="W611" s="191"/>
      <c r="X611" s="188"/>
      <c r="Y611" s="188"/>
      <c r="Z611" s="188"/>
      <c r="AA611" s="188"/>
      <c r="AB611" s="188"/>
      <c r="AC611" s="188"/>
    </row>
    <row r="612" spans="1:29">
      <c r="A612" s="188"/>
      <c r="B612" s="189"/>
      <c r="C612" s="188"/>
      <c r="D612" s="188"/>
      <c r="E612" s="188"/>
      <c r="F612" s="188"/>
      <c r="G612" s="188"/>
      <c r="H612" s="190"/>
      <c r="I612" s="190"/>
      <c r="J612" s="190"/>
      <c r="K612" s="189"/>
      <c r="L612" s="190"/>
      <c r="M612" s="190"/>
      <c r="N612" s="190"/>
      <c r="O612" s="190"/>
      <c r="P612" s="190"/>
      <c r="Q612" s="188"/>
      <c r="R612" s="190"/>
      <c r="S612" s="188"/>
      <c r="T612" s="188"/>
      <c r="U612" s="188"/>
      <c r="V612" s="191"/>
      <c r="W612" s="191"/>
      <c r="X612" s="188"/>
      <c r="Y612" s="188"/>
      <c r="Z612" s="188"/>
      <c r="AA612" s="188"/>
      <c r="AB612" s="188"/>
      <c r="AC612" s="188"/>
    </row>
    <row r="613" spans="1:29">
      <c r="A613" s="188"/>
      <c r="B613" s="189"/>
      <c r="C613" s="188"/>
      <c r="D613" s="188"/>
      <c r="E613" s="188"/>
      <c r="F613" s="188"/>
      <c r="G613" s="188"/>
      <c r="H613" s="190"/>
      <c r="I613" s="190"/>
      <c r="J613" s="190"/>
      <c r="K613" s="189"/>
      <c r="L613" s="190"/>
      <c r="M613" s="190"/>
      <c r="N613" s="190"/>
      <c r="O613" s="190"/>
      <c r="P613" s="190"/>
      <c r="Q613" s="188"/>
      <c r="R613" s="190"/>
      <c r="S613" s="188"/>
      <c r="T613" s="188"/>
      <c r="U613" s="188"/>
      <c r="V613" s="191"/>
      <c r="W613" s="191"/>
      <c r="X613" s="188"/>
      <c r="Y613" s="188"/>
      <c r="Z613" s="188"/>
      <c r="AA613" s="188"/>
      <c r="AB613" s="188"/>
      <c r="AC613" s="188"/>
    </row>
    <row r="614" spans="1:29">
      <c r="A614" s="188"/>
      <c r="B614" s="189"/>
      <c r="C614" s="188"/>
      <c r="D614" s="188"/>
      <c r="E614" s="188"/>
      <c r="F614" s="188"/>
      <c r="G614" s="188"/>
      <c r="H614" s="190"/>
      <c r="I614" s="190"/>
      <c r="J614" s="190"/>
      <c r="K614" s="189"/>
      <c r="L614" s="190"/>
      <c r="M614" s="190"/>
      <c r="N614" s="190"/>
      <c r="O614" s="190"/>
      <c r="P614" s="190"/>
      <c r="Q614" s="188"/>
      <c r="R614" s="190"/>
      <c r="S614" s="188"/>
      <c r="T614" s="188"/>
      <c r="U614" s="188"/>
      <c r="V614" s="191"/>
      <c r="W614" s="191"/>
      <c r="X614" s="188"/>
      <c r="Y614" s="188"/>
      <c r="Z614" s="188"/>
      <c r="AA614" s="188"/>
      <c r="AB614" s="188"/>
      <c r="AC614" s="188"/>
    </row>
    <row r="615" spans="1:29">
      <c r="A615" s="188"/>
      <c r="B615" s="189"/>
      <c r="C615" s="188"/>
      <c r="D615" s="188"/>
      <c r="E615" s="188"/>
      <c r="F615" s="188"/>
      <c r="G615" s="188"/>
      <c r="H615" s="190"/>
      <c r="I615" s="190"/>
      <c r="J615" s="190"/>
      <c r="K615" s="189"/>
      <c r="L615" s="190"/>
      <c r="M615" s="190"/>
      <c r="N615" s="190"/>
      <c r="O615" s="190"/>
      <c r="P615" s="190"/>
      <c r="Q615" s="188"/>
      <c r="R615" s="190"/>
      <c r="S615" s="188"/>
      <c r="T615" s="188"/>
      <c r="U615" s="188"/>
      <c r="V615" s="191"/>
      <c r="W615" s="191"/>
      <c r="X615" s="188"/>
      <c r="Y615" s="188"/>
      <c r="Z615" s="188"/>
      <c r="AA615" s="188"/>
      <c r="AB615" s="188"/>
      <c r="AC615" s="188"/>
    </row>
    <row r="616" spans="1:29">
      <c r="A616" s="188"/>
      <c r="B616" s="189"/>
      <c r="C616" s="188"/>
      <c r="D616" s="188"/>
      <c r="E616" s="188"/>
      <c r="F616" s="188"/>
      <c r="G616" s="188"/>
      <c r="H616" s="190"/>
      <c r="I616" s="190"/>
      <c r="J616" s="190"/>
      <c r="K616" s="189"/>
      <c r="L616" s="190"/>
      <c r="M616" s="190"/>
      <c r="N616" s="190"/>
      <c r="O616" s="190"/>
      <c r="P616" s="190"/>
      <c r="Q616" s="188"/>
      <c r="R616" s="190"/>
      <c r="S616" s="188"/>
      <c r="T616" s="188"/>
      <c r="U616" s="188"/>
      <c r="V616" s="191"/>
      <c r="W616" s="191"/>
      <c r="X616" s="188"/>
      <c r="Y616" s="188"/>
      <c r="Z616" s="188"/>
      <c r="AA616" s="188"/>
      <c r="AB616" s="188"/>
      <c r="AC616" s="188"/>
    </row>
    <row r="617" spans="1:29">
      <c r="A617" s="188"/>
      <c r="B617" s="189"/>
      <c r="C617" s="188"/>
      <c r="D617" s="188"/>
      <c r="E617" s="188"/>
      <c r="F617" s="188"/>
      <c r="G617" s="188"/>
      <c r="H617" s="190"/>
      <c r="I617" s="190"/>
      <c r="J617" s="190"/>
      <c r="K617" s="189"/>
      <c r="L617" s="190"/>
      <c r="M617" s="190"/>
      <c r="N617" s="190"/>
      <c r="O617" s="190"/>
      <c r="P617" s="190"/>
      <c r="Q617" s="188"/>
      <c r="R617" s="190"/>
      <c r="S617" s="188"/>
      <c r="T617" s="188"/>
      <c r="U617" s="188"/>
      <c r="V617" s="191"/>
      <c r="W617" s="191"/>
      <c r="X617" s="188"/>
      <c r="Y617" s="188"/>
      <c r="Z617" s="188"/>
      <c r="AA617" s="188"/>
      <c r="AB617" s="188"/>
      <c r="AC617" s="188"/>
    </row>
    <row r="618" spans="1:29">
      <c r="A618" s="188"/>
      <c r="B618" s="189"/>
      <c r="C618" s="188"/>
      <c r="D618" s="188"/>
      <c r="E618" s="188"/>
      <c r="F618" s="188"/>
      <c r="G618" s="188"/>
      <c r="H618" s="190"/>
      <c r="I618" s="190"/>
      <c r="J618" s="190"/>
      <c r="K618" s="189"/>
      <c r="L618" s="190"/>
      <c r="M618" s="190"/>
      <c r="N618" s="190"/>
      <c r="O618" s="190"/>
      <c r="P618" s="190"/>
      <c r="Q618" s="188"/>
      <c r="R618" s="190"/>
      <c r="S618" s="188"/>
      <c r="T618" s="188"/>
      <c r="U618" s="188"/>
      <c r="V618" s="191"/>
      <c r="W618" s="191"/>
      <c r="X618" s="188"/>
      <c r="Y618" s="188"/>
      <c r="Z618" s="188"/>
      <c r="AA618" s="188"/>
      <c r="AB618" s="188"/>
      <c r="AC618" s="188"/>
    </row>
    <row r="619" spans="1:29">
      <c r="A619" s="188"/>
      <c r="B619" s="189"/>
      <c r="C619" s="188"/>
      <c r="D619" s="188"/>
      <c r="E619" s="188"/>
      <c r="F619" s="188"/>
      <c r="G619" s="188"/>
      <c r="H619" s="190"/>
      <c r="I619" s="190"/>
      <c r="J619" s="190"/>
      <c r="K619" s="189"/>
      <c r="L619" s="190"/>
      <c r="M619" s="190"/>
      <c r="N619" s="190"/>
      <c r="O619" s="190"/>
      <c r="P619" s="190"/>
      <c r="Q619" s="188"/>
      <c r="R619" s="190"/>
      <c r="S619" s="188"/>
      <c r="T619" s="188"/>
      <c r="U619" s="188"/>
      <c r="V619" s="191"/>
      <c r="W619" s="191"/>
      <c r="X619" s="188"/>
      <c r="Y619" s="188"/>
      <c r="Z619" s="188"/>
      <c r="AA619" s="188"/>
      <c r="AB619" s="188"/>
      <c r="AC619" s="188"/>
    </row>
    <row r="620" spans="1:29">
      <c r="A620" s="188"/>
      <c r="B620" s="189"/>
      <c r="C620" s="188"/>
      <c r="D620" s="188"/>
      <c r="E620" s="188"/>
      <c r="F620" s="188"/>
      <c r="G620" s="188"/>
      <c r="H620" s="190"/>
      <c r="I620" s="190"/>
      <c r="J620" s="190"/>
      <c r="K620" s="189"/>
      <c r="L620" s="190"/>
      <c r="M620" s="190"/>
      <c r="N620" s="190"/>
      <c r="O620" s="190"/>
      <c r="P620" s="190"/>
      <c r="Q620" s="188"/>
      <c r="R620" s="190"/>
      <c r="S620" s="188"/>
      <c r="T620" s="188"/>
      <c r="U620" s="188"/>
      <c r="V620" s="191"/>
      <c r="W620" s="191"/>
      <c r="X620" s="188"/>
      <c r="Y620" s="188"/>
      <c r="Z620" s="188"/>
      <c r="AA620" s="188"/>
      <c r="AB620" s="188"/>
      <c r="AC620" s="188"/>
    </row>
    <row r="621" spans="1:29">
      <c r="A621" s="188"/>
      <c r="B621" s="189"/>
      <c r="C621" s="188"/>
      <c r="D621" s="188"/>
      <c r="E621" s="188"/>
      <c r="F621" s="188"/>
      <c r="G621" s="188"/>
      <c r="H621" s="190"/>
      <c r="I621" s="190"/>
      <c r="J621" s="190"/>
      <c r="K621" s="189"/>
      <c r="L621" s="190"/>
      <c r="M621" s="190"/>
      <c r="N621" s="190"/>
      <c r="O621" s="190"/>
      <c r="P621" s="190"/>
      <c r="Q621" s="188"/>
      <c r="R621" s="190"/>
      <c r="S621" s="188"/>
      <c r="T621" s="188"/>
      <c r="U621" s="188"/>
      <c r="V621" s="191"/>
      <c r="W621" s="191"/>
      <c r="X621" s="188"/>
      <c r="Y621" s="188"/>
      <c r="Z621" s="188"/>
      <c r="AA621" s="188"/>
      <c r="AB621" s="188"/>
      <c r="AC621" s="188"/>
    </row>
    <row r="622" spans="1:29">
      <c r="A622" s="188"/>
      <c r="B622" s="189"/>
      <c r="C622" s="188"/>
      <c r="D622" s="188"/>
      <c r="E622" s="188"/>
      <c r="F622" s="188"/>
      <c r="G622" s="188"/>
      <c r="H622" s="190"/>
      <c r="I622" s="190"/>
      <c r="J622" s="190"/>
      <c r="K622" s="189"/>
      <c r="L622" s="190"/>
      <c r="M622" s="190"/>
      <c r="N622" s="190"/>
      <c r="O622" s="190"/>
      <c r="P622" s="190"/>
      <c r="Q622" s="188"/>
      <c r="R622" s="190"/>
      <c r="S622" s="188"/>
      <c r="T622" s="188"/>
      <c r="U622" s="188"/>
      <c r="V622" s="191"/>
      <c r="W622" s="191"/>
      <c r="X622" s="188"/>
      <c r="Y622" s="188"/>
      <c r="Z622" s="188"/>
      <c r="AA622" s="188"/>
      <c r="AB622" s="188"/>
      <c r="AC622" s="188"/>
    </row>
    <row r="623" spans="1:29">
      <c r="A623" s="188"/>
      <c r="B623" s="189"/>
      <c r="C623" s="188"/>
      <c r="D623" s="188"/>
      <c r="E623" s="188"/>
      <c r="F623" s="188"/>
      <c r="G623" s="188"/>
      <c r="H623" s="190"/>
      <c r="I623" s="190"/>
      <c r="J623" s="190"/>
      <c r="K623" s="189"/>
      <c r="L623" s="190"/>
      <c r="M623" s="190"/>
      <c r="N623" s="190"/>
      <c r="O623" s="190"/>
      <c r="P623" s="190"/>
      <c r="Q623" s="188"/>
      <c r="R623" s="190"/>
      <c r="S623" s="188"/>
      <c r="T623" s="188"/>
      <c r="U623" s="188"/>
      <c r="V623" s="191"/>
      <c r="W623" s="191"/>
      <c r="X623" s="188"/>
      <c r="Y623" s="188"/>
      <c r="Z623" s="188"/>
      <c r="AA623" s="188"/>
      <c r="AB623" s="188"/>
      <c r="AC623" s="188"/>
    </row>
    <row r="624" spans="1:29">
      <c r="A624" s="188"/>
      <c r="B624" s="189"/>
      <c r="C624" s="188"/>
      <c r="D624" s="188"/>
      <c r="E624" s="188"/>
      <c r="F624" s="188"/>
      <c r="G624" s="188"/>
      <c r="H624" s="190"/>
      <c r="I624" s="190"/>
      <c r="J624" s="190"/>
      <c r="K624" s="189"/>
      <c r="L624" s="190"/>
      <c r="M624" s="190"/>
      <c r="N624" s="190"/>
      <c r="O624" s="190"/>
      <c r="P624" s="190"/>
      <c r="Q624" s="188"/>
      <c r="R624" s="190"/>
      <c r="S624" s="188"/>
      <c r="T624" s="188"/>
      <c r="U624" s="188"/>
      <c r="V624" s="191"/>
      <c r="W624" s="191"/>
      <c r="X624" s="188"/>
      <c r="Y624" s="188"/>
      <c r="Z624" s="188"/>
      <c r="AA624" s="188"/>
      <c r="AB624" s="188"/>
      <c r="AC624" s="188"/>
    </row>
    <row r="625" spans="1:29">
      <c r="A625" s="188"/>
      <c r="B625" s="189"/>
      <c r="C625" s="188"/>
      <c r="D625" s="188"/>
      <c r="E625" s="188"/>
      <c r="F625" s="188"/>
      <c r="G625" s="188"/>
      <c r="H625" s="190"/>
      <c r="I625" s="190"/>
      <c r="J625" s="190"/>
      <c r="K625" s="189"/>
      <c r="L625" s="190"/>
      <c r="M625" s="190"/>
      <c r="N625" s="190"/>
      <c r="O625" s="190"/>
      <c r="P625" s="190"/>
      <c r="Q625" s="188"/>
      <c r="R625" s="190"/>
      <c r="S625" s="188"/>
      <c r="T625" s="188"/>
      <c r="U625" s="188"/>
      <c r="V625" s="191"/>
      <c r="W625" s="191"/>
      <c r="X625" s="188"/>
      <c r="Y625" s="188"/>
      <c r="Z625" s="188"/>
      <c r="AA625" s="188"/>
      <c r="AB625" s="188"/>
      <c r="AC625" s="188"/>
    </row>
    <row r="626" spans="1:29">
      <c r="A626" s="188"/>
      <c r="B626" s="189"/>
      <c r="C626" s="188"/>
      <c r="D626" s="188"/>
      <c r="E626" s="188"/>
      <c r="F626" s="188"/>
      <c r="G626" s="188"/>
      <c r="H626" s="190"/>
      <c r="I626" s="190"/>
      <c r="J626" s="190"/>
      <c r="K626" s="189"/>
      <c r="L626" s="190"/>
      <c r="M626" s="190"/>
      <c r="N626" s="190"/>
      <c r="O626" s="190"/>
      <c r="P626" s="190"/>
      <c r="Q626" s="188"/>
      <c r="R626" s="190"/>
      <c r="S626" s="188"/>
      <c r="T626" s="188"/>
      <c r="U626" s="188"/>
      <c r="V626" s="191"/>
      <c r="W626" s="191"/>
      <c r="X626" s="188"/>
      <c r="Y626" s="188"/>
      <c r="Z626" s="188"/>
      <c r="AA626" s="188"/>
      <c r="AB626" s="188"/>
      <c r="AC626" s="188"/>
    </row>
    <row r="627" spans="1:29">
      <c r="A627" s="188"/>
      <c r="B627" s="189"/>
      <c r="C627" s="188"/>
      <c r="D627" s="188"/>
      <c r="E627" s="188"/>
      <c r="F627" s="188"/>
      <c r="G627" s="188"/>
      <c r="H627" s="190"/>
      <c r="I627" s="190"/>
      <c r="J627" s="190"/>
      <c r="K627" s="189"/>
      <c r="L627" s="190"/>
      <c r="M627" s="190"/>
      <c r="N627" s="190"/>
      <c r="O627" s="190"/>
      <c r="P627" s="190"/>
      <c r="Q627" s="188"/>
      <c r="R627" s="190"/>
      <c r="S627" s="188"/>
      <c r="T627" s="188"/>
      <c r="U627" s="188"/>
      <c r="V627" s="191"/>
      <c r="W627" s="191"/>
      <c r="X627" s="188"/>
      <c r="Y627" s="188"/>
      <c r="Z627" s="188"/>
      <c r="AA627" s="188"/>
      <c r="AB627" s="188"/>
      <c r="AC627" s="188"/>
    </row>
    <row r="628" spans="1:29">
      <c r="A628" s="188"/>
      <c r="B628" s="189"/>
      <c r="C628" s="188"/>
      <c r="D628" s="188"/>
      <c r="E628" s="188"/>
      <c r="F628" s="188"/>
      <c r="G628" s="188"/>
      <c r="H628" s="190"/>
      <c r="I628" s="190"/>
      <c r="J628" s="190"/>
      <c r="K628" s="189"/>
      <c r="L628" s="190"/>
      <c r="M628" s="190"/>
      <c r="N628" s="190"/>
      <c r="O628" s="190"/>
      <c r="P628" s="190"/>
      <c r="Q628" s="188"/>
      <c r="R628" s="190"/>
      <c r="S628" s="188"/>
      <c r="T628" s="188"/>
      <c r="U628" s="188"/>
      <c r="V628" s="191"/>
      <c r="W628" s="191"/>
      <c r="X628" s="188"/>
      <c r="Y628" s="188"/>
      <c r="Z628" s="188"/>
      <c r="AA628" s="188"/>
      <c r="AB628" s="188"/>
      <c r="AC628" s="188"/>
    </row>
    <row r="629" spans="1:29">
      <c r="A629" s="188"/>
      <c r="B629" s="189"/>
      <c r="C629" s="188"/>
      <c r="D629" s="188"/>
      <c r="E629" s="188"/>
      <c r="F629" s="188"/>
      <c r="G629" s="188"/>
      <c r="H629" s="190"/>
      <c r="I629" s="190"/>
      <c r="J629" s="190"/>
      <c r="K629" s="189"/>
      <c r="L629" s="190"/>
      <c r="M629" s="190"/>
      <c r="N629" s="190"/>
      <c r="O629" s="190"/>
      <c r="P629" s="190"/>
      <c r="Q629" s="188"/>
      <c r="R629" s="190"/>
      <c r="S629" s="188"/>
      <c r="T629" s="188"/>
      <c r="U629" s="188"/>
      <c r="V629" s="191"/>
      <c r="W629" s="191"/>
      <c r="X629" s="188"/>
      <c r="Y629" s="188"/>
      <c r="Z629" s="188"/>
      <c r="AA629" s="188"/>
      <c r="AB629" s="188"/>
      <c r="AC629" s="188"/>
    </row>
    <row r="630" spans="1:29">
      <c r="A630" s="188"/>
      <c r="B630" s="189"/>
      <c r="C630" s="188"/>
      <c r="D630" s="188"/>
      <c r="E630" s="188"/>
      <c r="F630" s="188"/>
      <c r="G630" s="188"/>
      <c r="H630" s="190"/>
      <c r="I630" s="190"/>
      <c r="J630" s="190"/>
      <c r="K630" s="189"/>
      <c r="L630" s="190"/>
      <c r="M630" s="190"/>
      <c r="N630" s="190"/>
      <c r="O630" s="190"/>
      <c r="P630" s="190"/>
      <c r="Q630" s="188"/>
      <c r="R630" s="190"/>
      <c r="S630" s="188"/>
      <c r="T630" s="188"/>
      <c r="U630" s="188"/>
      <c r="V630" s="191"/>
      <c r="W630" s="191"/>
      <c r="X630" s="188"/>
      <c r="Y630" s="188"/>
      <c r="Z630" s="188"/>
      <c r="AA630" s="188"/>
      <c r="AB630" s="188"/>
      <c r="AC630" s="188"/>
    </row>
    <row r="631" spans="1:29">
      <c r="A631" s="188"/>
      <c r="B631" s="189"/>
      <c r="C631" s="188"/>
      <c r="D631" s="188"/>
      <c r="E631" s="188"/>
      <c r="F631" s="188"/>
      <c r="G631" s="188"/>
      <c r="H631" s="190"/>
      <c r="I631" s="190"/>
      <c r="J631" s="190"/>
      <c r="K631" s="189"/>
      <c r="L631" s="190"/>
      <c r="M631" s="190"/>
      <c r="N631" s="190"/>
      <c r="O631" s="190"/>
      <c r="P631" s="190"/>
      <c r="Q631" s="188"/>
      <c r="R631" s="190"/>
      <c r="S631" s="188"/>
      <c r="T631" s="188"/>
      <c r="U631" s="188"/>
      <c r="V631" s="191"/>
      <c r="W631" s="191"/>
      <c r="X631" s="188"/>
      <c r="Y631" s="188"/>
      <c r="Z631" s="188"/>
      <c r="AA631" s="188"/>
      <c r="AB631" s="188"/>
      <c r="AC631" s="188"/>
    </row>
    <row r="632" spans="1:29">
      <c r="A632" s="188"/>
      <c r="B632" s="189"/>
      <c r="C632" s="188"/>
      <c r="D632" s="188"/>
      <c r="E632" s="188"/>
      <c r="F632" s="188"/>
      <c r="G632" s="188"/>
      <c r="H632" s="190"/>
      <c r="I632" s="190"/>
      <c r="J632" s="190"/>
      <c r="K632" s="189"/>
      <c r="L632" s="190"/>
      <c r="M632" s="190"/>
      <c r="N632" s="190"/>
      <c r="O632" s="190"/>
      <c r="P632" s="190"/>
      <c r="Q632" s="188"/>
      <c r="R632" s="190"/>
      <c r="S632" s="188"/>
      <c r="T632" s="188"/>
      <c r="U632" s="188"/>
      <c r="V632" s="191"/>
      <c r="W632" s="191"/>
      <c r="X632" s="188"/>
      <c r="Y632" s="188"/>
      <c r="Z632" s="188"/>
      <c r="AA632" s="188"/>
      <c r="AB632" s="188"/>
      <c r="AC632" s="188"/>
    </row>
    <row r="633" spans="1:29">
      <c r="A633" s="188"/>
      <c r="B633" s="189"/>
      <c r="C633" s="188"/>
      <c r="D633" s="188"/>
      <c r="E633" s="188"/>
      <c r="F633" s="188"/>
      <c r="G633" s="188"/>
      <c r="H633" s="190"/>
      <c r="I633" s="190"/>
      <c r="J633" s="190"/>
      <c r="K633" s="189"/>
      <c r="L633" s="190"/>
      <c r="M633" s="190"/>
      <c r="N633" s="190"/>
      <c r="O633" s="190"/>
      <c r="P633" s="190"/>
      <c r="Q633" s="188"/>
      <c r="R633" s="190"/>
      <c r="S633" s="188"/>
      <c r="T633" s="188"/>
      <c r="U633" s="188"/>
      <c r="V633" s="191"/>
      <c r="W633" s="191"/>
      <c r="X633" s="188"/>
      <c r="Y633" s="188"/>
      <c r="Z633" s="188"/>
      <c r="AA633" s="188"/>
      <c r="AB633" s="188"/>
      <c r="AC633" s="188"/>
    </row>
    <row r="634" spans="1:29">
      <c r="A634" s="188"/>
      <c r="B634" s="189"/>
      <c r="C634" s="188"/>
      <c r="D634" s="188"/>
      <c r="E634" s="188"/>
      <c r="F634" s="188"/>
      <c r="G634" s="188"/>
      <c r="H634" s="190"/>
      <c r="I634" s="190"/>
      <c r="J634" s="190"/>
      <c r="K634" s="189"/>
      <c r="L634" s="190"/>
      <c r="M634" s="190"/>
      <c r="N634" s="190"/>
      <c r="O634" s="190"/>
      <c r="P634" s="190"/>
      <c r="Q634" s="188"/>
      <c r="R634" s="190"/>
      <c r="S634" s="188"/>
      <c r="T634" s="188"/>
      <c r="U634" s="188"/>
      <c r="V634" s="191"/>
      <c r="W634" s="191"/>
      <c r="X634" s="188"/>
      <c r="Y634" s="188"/>
      <c r="Z634" s="188"/>
      <c r="AA634" s="188"/>
      <c r="AB634" s="188"/>
      <c r="AC634" s="188"/>
    </row>
    <row r="635" spans="1:29">
      <c r="A635" s="188"/>
      <c r="B635" s="189"/>
      <c r="C635" s="188"/>
      <c r="D635" s="188"/>
      <c r="E635" s="188"/>
      <c r="F635" s="188"/>
      <c r="G635" s="188"/>
      <c r="H635" s="190"/>
      <c r="I635" s="190"/>
      <c r="J635" s="190"/>
      <c r="K635" s="189"/>
      <c r="L635" s="190"/>
      <c r="M635" s="190"/>
      <c r="N635" s="190"/>
      <c r="O635" s="190"/>
      <c r="P635" s="190"/>
      <c r="Q635" s="188"/>
      <c r="R635" s="190"/>
      <c r="S635" s="188"/>
      <c r="T635" s="188"/>
      <c r="U635" s="188"/>
      <c r="V635" s="191"/>
      <c r="W635" s="191"/>
      <c r="X635" s="188"/>
      <c r="Y635" s="188"/>
      <c r="Z635" s="188"/>
      <c r="AA635" s="188"/>
      <c r="AB635" s="188"/>
      <c r="AC635" s="188"/>
    </row>
    <row r="636" spans="1:29">
      <c r="A636" s="188"/>
      <c r="B636" s="189"/>
      <c r="C636" s="188"/>
      <c r="D636" s="188"/>
      <c r="E636" s="188"/>
      <c r="F636" s="188"/>
      <c r="G636" s="188"/>
      <c r="H636" s="190"/>
      <c r="I636" s="190"/>
      <c r="J636" s="190"/>
      <c r="K636" s="189"/>
      <c r="L636" s="190"/>
      <c r="M636" s="190"/>
      <c r="N636" s="190"/>
      <c r="O636" s="190"/>
      <c r="P636" s="190"/>
      <c r="Q636" s="188"/>
      <c r="R636" s="190"/>
      <c r="S636" s="188"/>
      <c r="T636" s="188"/>
      <c r="U636" s="188"/>
      <c r="V636" s="191"/>
      <c r="W636" s="191"/>
      <c r="X636" s="188"/>
      <c r="Y636" s="188"/>
      <c r="Z636" s="188"/>
      <c r="AA636" s="188"/>
      <c r="AB636" s="188"/>
      <c r="AC636" s="188"/>
    </row>
    <row r="637" spans="1:29">
      <c r="A637" s="188"/>
      <c r="B637" s="189"/>
      <c r="C637" s="188"/>
      <c r="D637" s="188"/>
      <c r="E637" s="188"/>
      <c r="F637" s="188"/>
      <c r="G637" s="188"/>
      <c r="H637" s="190"/>
      <c r="I637" s="190"/>
      <c r="J637" s="190"/>
      <c r="K637" s="189"/>
      <c r="L637" s="190"/>
      <c r="M637" s="190"/>
      <c r="N637" s="190"/>
      <c r="O637" s="190"/>
      <c r="P637" s="190"/>
      <c r="Q637" s="188"/>
      <c r="R637" s="190"/>
      <c r="S637" s="188"/>
      <c r="T637" s="188"/>
      <c r="U637" s="188"/>
      <c r="V637" s="191"/>
      <c r="W637" s="191"/>
      <c r="X637" s="188"/>
      <c r="Y637" s="188"/>
      <c r="Z637" s="188"/>
      <c r="AA637" s="188"/>
      <c r="AB637" s="188"/>
      <c r="AC637" s="188"/>
    </row>
    <row r="638" spans="1:29">
      <c r="A638" s="188"/>
      <c r="B638" s="189"/>
      <c r="C638" s="188"/>
      <c r="D638" s="188"/>
      <c r="E638" s="188"/>
      <c r="F638" s="188"/>
      <c r="G638" s="188"/>
      <c r="H638" s="190"/>
      <c r="I638" s="190"/>
      <c r="J638" s="190"/>
      <c r="K638" s="189"/>
      <c r="L638" s="190"/>
      <c r="M638" s="190"/>
      <c r="N638" s="190"/>
      <c r="O638" s="190"/>
      <c r="P638" s="190"/>
      <c r="Q638" s="188"/>
      <c r="R638" s="190"/>
      <c r="S638" s="188"/>
      <c r="T638" s="188"/>
      <c r="U638" s="188"/>
      <c r="V638" s="191"/>
      <c r="W638" s="191"/>
      <c r="X638" s="188"/>
      <c r="Y638" s="188"/>
      <c r="Z638" s="188"/>
      <c r="AA638" s="188"/>
      <c r="AB638" s="188"/>
      <c r="AC638" s="188"/>
    </row>
    <row r="639" spans="1:29">
      <c r="A639" s="188"/>
      <c r="B639" s="189"/>
      <c r="C639" s="188"/>
      <c r="D639" s="188"/>
      <c r="E639" s="188"/>
      <c r="F639" s="188"/>
      <c r="G639" s="188"/>
      <c r="H639" s="190"/>
      <c r="I639" s="190"/>
      <c r="J639" s="190"/>
      <c r="K639" s="189"/>
      <c r="L639" s="190"/>
      <c r="M639" s="190"/>
      <c r="N639" s="190"/>
      <c r="O639" s="190"/>
      <c r="P639" s="190"/>
      <c r="Q639" s="188"/>
      <c r="R639" s="190"/>
      <c r="S639" s="188"/>
      <c r="T639" s="188"/>
      <c r="U639" s="188"/>
      <c r="V639" s="191"/>
      <c r="W639" s="191"/>
      <c r="X639" s="188"/>
      <c r="Y639" s="188"/>
      <c r="Z639" s="188"/>
      <c r="AA639" s="188"/>
      <c r="AB639" s="188"/>
      <c r="AC639" s="188"/>
    </row>
    <row r="640" spans="1:29">
      <c r="A640" s="188"/>
      <c r="B640" s="189"/>
      <c r="C640" s="188"/>
      <c r="D640" s="188"/>
      <c r="E640" s="188"/>
      <c r="F640" s="188"/>
      <c r="G640" s="188"/>
      <c r="H640" s="190"/>
      <c r="I640" s="190"/>
      <c r="J640" s="190"/>
      <c r="K640" s="189"/>
      <c r="L640" s="190"/>
      <c r="M640" s="190"/>
      <c r="N640" s="190"/>
      <c r="O640" s="190"/>
      <c r="P640" s="190"/>
      <c r="Q640" s="188"/>
      <c r="R640" s="190"/>
      <c r="S640" s="188"/>
      <c r="T640" s="188"/>
      <c r="U640" s="188"/>
      <c r="V640" s="191"/>
      <c r="W640" s="191"/>
      <c r="X640" s="188"/>
      <c r="Y640" s="188"/>
      <c r="Z640" s="188"/>
      <c r="AA640" s="188"/>
      <c r="AB640" s="188"/>
      <c r="AC640" s="188"/>
    </row>
    <row r="641" spans="1:29">
      <c r="A641" s="188"/>
      <c r="B641" s="189"/>
      <c r="C641" s="188"/>
      <c r="D641" s="188"/>
      <c r="E641" s="188"/>
      <c r="F641" s="188"/>
      <c r="G641" s="188"/>
      <c r="H641" s="190"/>
      <c r="I641" s="190"/>
      <c r="J641" s="190"/>
      <c r="K641" s="189"/>
      <c r="L641" s="190"/>
      <c r="M641" s="190"/>
      <c r="N641" s="190"/>
      <c r="O641" s="190"/>
      <c r="P641" s="190"/>
      <c r="Q641" s="188"/>
      <c r="R641" s="190"/>
      <c r="S641" s="188"/>
      <c r="T641" s="188"/>
      <c r="U641" s="188"/>
      <c r="V641" s="191"/>
      <c r="W641" s="191"/>
      <c r="X641" s="188"/>
      <c r="Y641" s="188"/>
      <c r="Z641" s="188"/>
      <c r="AA641" s="188"/>
      <c r="AB641" s="188"/>
      <c r="AC641" s="188"/>
    </row>
    <row r="642" spans="1:29">
      <c r="A642" s="188"/>
      <c r="B642" s="189"/>
      <c r="C642" s="188"/>
      <c r="D642" s="188"/>
      <c r="E642" s="188"/>
      <c r="F642" s="188"/>
      <c r="G642" s="188"/>
      <c r="H642" s="190"/>
      <c r="I642" s="190"/>
      <c r="J642" s="190"/>
      <c r="K642" s="189"/>
      <c r="L642" s="190"/>
      <c r="M642" s="190"/>
      <c r="N642" s="190"/>
      <c r="O642" s="190"/>
      <c r="P642" s="190"/>
      <c r="Q642" s="188"/>
      <c r="R642" s="190"/>
      <c r="S642" s="188"/>
      <c r="T642" s="188"/>
      <c r="U642" s="188"/>
      <c r="V642" s="191"/>
      <c r="W642" s="191"/>
      <c r="X642" s="188"/>
      <c r="Y642" s="188"/>
      <c r="Z642" s="188"/>
      <c r="AA642" s="188"/>
      <c r="AB642" s="188"/>
      <c r="AC642" s="188"/>
    </row>
    <row r="643" spans="1:29">
      <c r="A643" s="188"/>
      <c r="B643" s="189"/>
      <c r="C643" s="188"/>
      <c r="D643" s="188"/>
      <c r="E643" s="188"/>
      <c r="F643" s="188"/>
      <c r="G643" s="188"/>
      <c r="H643" s="190"/>
      <c r="I643" s="190"/>
      <c r="J643" s="190"/>
      <c r="K643" s="189"/>
      <c r="L643" s="190"/>
      <c r="M643" s="190"/>
      <c r="N643" s="190"/>
      <c r="O643" s="190"/>
      <c r="P643" s="190"/>
      <c r="Q643" s="188"/>
      <c r="R643" s="190"/>
      <c r="S643" s="188"/>
      <c r="T643" s="188"/>
      <c r="U643" s="188"/>
      <c r="V643" s="191"/>
      <c r="W643" s="191"/>
      <c r="X643" s="188"/>
      <c r="Y643" s="188"/>
      <c r="Z643" s="188"/>
      <c r="AA643" s="188"/>
      <c r="AB643" s="188"/>
      <c r="AC643" s="188"/>
    </row>
    <row r="644" spans="1:29">
      <c r="A644" s="188"/>
      <c r="B644" s="189"/>
      <c r="C644" s="188"/>
      <c r="D644" s="188"/>
      <c r="E644" s="188"/>
      <c r="F644" s="188"/>
      <c r="G644" s="188"/>
      <c r="H644" s="190"/>
      <c r="I644" s="190"/>
      <c r="J644" s="190"/>
      <c r="K644" s="189"/>
      <c r="L644" s="190"/>
      <c r="M644" s="190"/>
      <c r="N644" s="190"/>
      <c r="O644" s="190"/>
      <c r="P644" s="190"/>
      <c r="Q644" s="188"/>
      <c r="R644" s="190"/>
      <c r="S644" s="188"/>
      <c r="T644" s="188"/>
      <c r="U644" s="188"/>
      <c r="V644" s="191"/>
      <c r="W644" s="191"/>
      <c r="X644" s="188"/>
      <c r="Y644" s="188"/>
      <c r="Z644" s="188"/>
      <c r="AA644" s="188"/>
      <c r="AB644" s="188"/>
      <c r="AC644" s="188"/>
    </row>
    <row r="645" spans="1:29">
      <c r="A645" s="188"/>
      <c r="B645" s="189"/>
      <c r="C645" s="188"/>
      <c r="D645" s="188"/>
      <c r="E645" s="188"/>
      <c r="F645" s="188"/>
      <c r="G645" s="188"/>
      <c r="H645" s="190"/>
      <c r="I645" s="190"/>
      <c r="J645" s="190"/>
      <c r="K645" s="189"/>
      <c r="L645" s="190"/>
      <c r="M645" s="190"/>
      <c r="N645" s="190"/>
      <c r="O645" s="190"/>
      <c r="P645" s="190"/>
      <c r="Q645" s="188"/>
      <c r="R645" s="190"/>
      <c r="S645" s="188"/>
      <c r="T645" s="188"/>
      <c r="U645" s="188"/>
      <c r="V645" s="191"/>
      <c r="W645" s="191"/>
      <c r="X645" s="188"/>
      <c r="Y645" s="188"/>
      <c r="Z645" s="188"/>
      <c r="AA645" s="188"/>
      <c r="AB645" s="188"/>
      <c r="AC645" s="188"/>
    </row>
    <row r="646" spans="1:29">
      <c r="A646" s="188"/>
      <c r="B646" s="189"/>
      <c r="C646" s="188"/>
      <c r="D646" s="188"/>
      <c r="E646" s="188"/>
      <c r="F646" s="188"/>
      <c r="G646" s="188"/>
      <c r="H646" s="190"/>
      <c r="I646" s="190"/>
      <c r="J646" s="190"/>
      <c r="K646" s="189"/>
      <c r="L646" s="190"/>
      <c r="M646" s="190"/>
      <c r="N646" s="190"/>
      <c r="O646" s="190"/>
      <c r="P646" s="190"/>
      <c r="Q646" s="188"/>
      <c r="R646" s="190"/>
      <c r="S646" s="188"/>
      <c r="T646" s="188"/>
      <c r="U646" s="188"/>
      <c r="V646" s="191"/>
      <c r="W646" s="191"/>
      <c r="X646" s="188"/>
      <c r="Y646" s="188"/>
      <c r="Z646" s="188"/>
      <c r="AA646" s="188"/>
      <c r="AB646" s="188"/>
      <c r="AC646" s="188"/>
    </row>
    <row r="647" spans="1:29">
      <c r="A647" s="188"/>
      <c r="B647" s="189"/>
      <c r="C647" s="188"/>
      <c r="D647" s="188"/>
      <c r="E647" s="188"/>
      <c r="F647" s="188"/>
      <c r="G647" s="188"/>
      <c r="H647" s="190"/>
      <c r="I647" s="190"/>
      <c r="J647" s="190"/>
      <c r="K647" s="189"/>
      <c r="L647" s="190"/>
      <c r="M647" s="190"/>
      <c r="N647" s="190"/>
      <c r="O647" s="190"/>
      <c r="P647" s="190"/>
      <c r="Q647" s="188"/>
      <c r="R647" s="190"/>
      <c r="S647" s="188"/>
      <c r="T647" s="188"/>
      <c r="U647" s="188"/>
      <c r="V647" s="191"/>
      <c r="W647" s="191"/>
      <c r="X647" s="188"/>
      <c r="Y647" s="188"/>
      <c r="Z647" s="188"/>
      <c r="AA647" s="188"/>
      <c r="AB647" s="188"/>
      <c r="AC647" s="188"/>
    </row>
    <row r="648" spans="1:29">
      <c r="A648" s="188"/>
      <c r="B648" s="189"/>
      <c r="C648" s="188"/>
      <c r="D648" s="188"/>
      <c r="E648" s="188"/>
      <c r="F648" s="188"/>
      <c r="G648" s="188"/>
      <c r="H648" s="190"/>
      <c r="I648" s="190"/>
      <c r="J648" s="190"/>
      <c r="K648" s="189"/>
      <c r="L648" s="190"/>
      <c r="M648" s="190"/>
      <c r="N648" s="190"/>
      <c r="O648" s="190"/>
      <c r="P648" s="190"/>
      <c r="Q648" s="188"/>
      <c r="R648" s="190"/>
      <c r="S648" s="188"/>
      <c r="T648" s="188"/>
      <c r="U648" s="188"/>
      <c r="V648" s="191"/>
      <c r="W648" s="191"/>
      <c r="X648" s="188"/>
      <c r="Y648" s="188"/>
      <c r="Z648" s="188"/>
      <c r="AA648" s="188"/>
      <c r="AB648" s="188"/>
      <c r="AC648" s="188"/>
    </row>
    <row r="649" spans="1:29">
      <c r="A649" s="188"/>
      <c r="B649" s="189"/>
      <c r="C649" s="188"/>
      <c r="D649" s="188"/>
      <c r="E649" s="188"/>
      <c r="F649" s="188"/>
      <c r="G649" s="188"/>
      <c r="H649" s="190"/>
      <c r="I649" s="190"/>
      <c r="J649" s="190"/>
      <c r="K649" s="189"/>
      <c r="L649" s="190"/>
      <c r="M649" s="190"/>
      <c r="N649" s="190"/>
      <c r="O649" s="190"/>
      <c r="P649" s="190"/>
      <c r="Q649" s="188"/>
      <c r="R649" s="190"/>
      <c r="S649" s="188"/>
      <c r="T649" s="188"/>
      <c r="U649" s="188"/>
      <c r="V649" s="191"/>
      <c r="W649" s="191"/>
      <c r="X649" s="188"/>
      <c r="Y649" s="188"/>
      <c r="Z649" s="188"/>
      <c r="AA649" s="188"/>
      <c r="AB649" s="188"/>
      <c r="AC649" s="188"/>
    </row>
    <row r="650" spans="1:29">
      <c r="A650" s="188"/>
      <c r="B650" s="189"/>
      <c r="C650" s="188"/>
      <c r="D650" s="188"/>
      <c r="E650" s="188"/>
      <c r="F650" s="188"/>
      <c r="G650" s="188"/>
      <c r="H650" s="190"/>
      <c r="I650" s="190"/>
      <c r="J650" s="190"/>
      <c r="K650" s="189"/>
      <c r="L650" s="190"/>
      <c r="M650" s="190"/>
      <c r="N650" s="190"/>
      <c r="O650" s="190"/>
      <c r="P650" s="190"/>
      <c r="Q650" s="188"/>
      <c r="R650" s="190"/>
      <c r="S650" s="188"/>
      <c r="T650" s="188"/>
      <c r="U650" s="188"/>
      <c r="V650" s="191"/>
      <c r="W650" s="191"/>
      <c r="X650" s="188"/>
      <c r="Y650" s="188"/>
      <c r="Z650" s="188"/>
      <c r="AA650" s="188"/>
      <c r="AB650" s="188"/>
      <c r="AC650" s="188"/>
    </row>
    <row r="651" spans="1:29">
      <c r="A651" s="188"/>
      <c r="B651" s="189"/>
      <c r="C651" s="188"/>
      <c r="D651" s="188"/>
      <c r="E651" s="188"/>
      <c r="F651" s="188"/>
      <c r="G651" s="188"/>
      <c r="H651" s="190"/>
      <c r="I651" s="190"/>
      <c r="J651" s="190"/>
      <c r="K651" s="189"/>
      <c r="L651" s="190"/>
      <c r="M651" s="190"/>
      <c r="N651" s="190"/>
      <c r="O651" s="190"/>
      <c r="P651" s="190"/>
      <c r="Q651" s="188"/>
      <c r="R651" s="190"/>
      <c r="S651" s="188"/>
      <c r="T651" s="188"/>
      <c r="U651" s="188"/>
      <c r="V651" s="191"/>
      <c r="W651" s="191"/>
      <c r="X651" s="188"/>
      <c r="Y651" s="188"/>
      <c r="Z651" s="188"/>
      <c r="AA651" s="188"/>
      <c r="AB651" s="188"/>
      <c r="AC651" s="188"/>
    </row>
    <row r="652" spans="1:29">
      <c r="A652" s="188"/>
      <c r="B652" s="189"/>
      <c r="C652" s="188"/>
      <c r="D652" s="188"/>
      <c r="E652" s="188"/>
      <c r="F652" s="188"/>
      <c r="G652" s="188"/>
      <c r="H652" s="190"/>
      <c r="I652" s="190"/>
      <c r="J652" s="190"/>
      <c r="K652" s="189"/>
      <c r="L652" s="190"/>
      <c r="M652" s="190"/>
      <c r="N652" s="190"/>
      <c r="O652" s="190"/>
      <c r="P652" s="190"/>
      <c r="Q652" s="188"/>
      <c r="R652" s="190"/>
      <c r="S652" s="188"/>
      <c r="T652" s="188"/>
      <c r="U652" s="188"/>
      <c r="V652" s="191"/>
      <c r="W652" s="191"/>
      <c r="X652" s="188"/>
      <c r="Y652" s="188"/>
      <c r="Z652" s="188"/>
      <c r="AA652" s="188"/>
      <c r="AB652" s="188"/>
      <c r="AC652" s="188"/>
    </row>
    <row r="653" spans="1:29">
      <c r="A653" s="188"/>
      <c r="B653" s="189"/>
      <c r="C653" s="188"/>
      <c r="D653" s="188"/>
      <c r="E653" s="188"/>
      <c r="F653" s="188"/>
      <c r="G653" s="188"/>
      <c r="H653" s="190"/>
      <c r="I653" s="190"/>
      <c r="J653" s="190"/>
      <c r="K653" s="189"/>
      <c r="L653" s="190"/>
      <c r="M653" s="190"/>
      <c r="N653" s="190"/>
      <c r="O653" s="190"/>
      <c r="P653" s="190"/>
      <c r="Q653" s="188"/>
      <c r="R653" s="190"/>
      <c r="S653" s="188"/>
      <c r="T653" s="188"/>
      <c r="U653" s="188"/>
      <c r="V653" s="191"/>
      <c r="W653" s="191"/>
      <c r="X653" s="188"/>
      <c r="Y653" s="188"/>
      <c r="Z653" s="188"/>
      <c r="AA653" s="188"/>
      <c r="AB653" s="188"/>
      <c r="AC653" s="188"/>
    </row>
    <row r="654" spans="1:29">
      <c r="A654" s="188"/>
      <c r="B654" s="189"/>
      <c r="C654" s="188"/>
      <c r="D654" s="188"/>
      <c r="E654" s="188"/>
      <c r="F654" s="188"/>
      <c r="G654" s="188"/>
      <c r="H654" s="190"/>
      <c r="I654" s="190"/>
      <c r="J654" s="190"/>
      <c r="K654" s="189"/>
      <c r="L654" s="190"/>
      <c r="M654" s="190"/>
      <c r="N654" s="190"/>
      <c r="O654" s="190"/>
      <c r="P654" s="190"/>
      <c r="Q654" s="188"/>
      <c r="R654" s="190"/>
      <c r="S654" s="188"/>
      <c r="T654" s="188"/>
      <c r="U654" s="188"/>
      <c r="V654" s="191"/>
      <c r="W654" s="191"/>
      <c r="X654" s="188"/>
      <c r="Y654" s="188"/>
      <c r="Z654" s="188"/>
      <c r="AA654" s="188"/>
      <c r="AB654" s="188"/>
      <c r="AC654" s="188"/>
    </row>
    <row r="655" spans="1:29">
      <c r="A655" s="188"/>
      <c r="B655" s="189"/>
      <c r="C655" s="188"/>
      <c r="D655" s="188"/>
      <c r="E655" s="188"/>
      <c r="F655" s="188"/>
      <c r="G655" s="188"/>
      <c r="H655" s="190"/>
      <c r="I655" s="190"/>
      <c r="J655" s="190"/>
      <c r="K655" s="189"/>
      <c r="L655" s="190"/>
      <c r="M655" s="190"/>
      <c r="N655" s="190"/>
      <c r="O655" s="190"/>
      <c r="P655" s="190"/>
      <c r="Q655" s="188"/>
      <c r="R655" s="190"/>
      <c r="S655" s="188"/>
      <c r="T655" s="188"/>
      <c r="U655" s="188"/>
      <c r="V655" s="191"/>
      <c r="W655" s="191"/>
      <c r="X655" s="188"/>
      <c r="Y655" s="188"/>
      <c r="Z655" s="188"/>
      <c r="AA655" s="188"/>
      <c r="AB655" s="188"/>
      <c r="AC655" s="188"/>
    </row>
    <row r="656" spans="1:29">
      <c r="A656" s="188"/>
      <c r="B656" s="189"/>
      <c r="C656" s="188"/>
      <c r="D656" s="188"/>
      <c r="E656" s="188"/>
      <c r="F656" s="188"/>
      <c r="G656" s="188"/>
      <c r="H656" s="190"/>
      <c r="I656" s="190"/>
      <c r="J656" s="190"/>
      <c r="K656" s="189"/>
      <c r="L656" s="190"/>
      <c r="M656" s="190"/>
      <c r="N656" s="190"/>
      <c r="O656" s="190"/>
      <c r="P656" s="190"/>
      <c r="Q656" s="188"/>
      <c r="R656" s="190"/>
      <c r="S656" s="188"/>
      <c r="T656" s="188"/>
      <c r="U656" s="188"/>
      <c r="V656" s="191"/>
      <c r="W656" s="191"/>
      <c r="X656" s="188"/>
      <c r="Y656" s="188"/>
      <c r="Z656" s="188"/>
      <c r="AA656" s="188"/>
      <c r="AB656" s="188"/>
      <c r="AC656" s="188"/>
    </row>
    <row r="657" spans="1:29">
      <c r="A657" s="188"/>
      <c r="B657" s="189"/>
      <c r="C657" s="188"/>
      <c r="D657" s="188"/>
      <c r="E657" s="188"/>
      <c r="F657" s="188"/>
      <c r="G657" s="188"/>
      <c r="H657" s="190"/>
      <c r="I657" s="190"/>
      <c r="J657" s="190"/>
      <c r="K657" s="189"/>
      <c r="L657" s="190"/>
      <c r="M657" s="190"/>
      <c r="N657" s="190"/>
      <c r="O657" s="190"/>
      <c r="P657" s="190"/>
      <c r="Q657" s="188"/>
      <c r="R657" s="190"/>
      <c r="S657" s="188"/>
      <c r="T657" s="188"/>
      <c r="U657" s="188"/>
      <c r="V657" s="191"/>
      <c r="W657" s="191"/>
      <c r="X657" s="188"/>
      <c r="Y657" s="188"/>
      <c r="Z657" s="188"/>
      <c r="AA657" s="188"/>
      <c r="AB657" s="188"/>
      <c r="AC657" s="188"/>
    </row>
    <row r="658" spans="1:29">
      <c r="A658" s="188"/>
      <c r="B658" s="189"/>
      <c r="C658" s="188"/>
      <c r="D658" s="188"/>
      <c r="E658" s="188"/>
      <c r="F658" s="188"/>
      <c r="G658" s="188"/>
      <c r="H658" s="190"/>
      <c r="I658" s="190"/>
      <c r="J658" s="190"/>
      <c r="K658" s="189"/>
      <c r="L658" s="190"/>
      <c r="M658" s="190"/>
      <c r="N658" s="190"/>
      <c r="O658" s="190"/>
      <c r="P658" s="190"/>
      <c r="Q658" s="188"/>
      <c r="R658" s="190"/>
      <c r="S658" s="188"/>
      <c r="T658" s="188"/>
      <c r="U658" s="188"/>
      <c r="V658" s="191"/>
      <c r="W658" s="191"/>
      <c r="X658" s="188"/>
      <c r="Y658" s="188"/>
      <c r="Z658" s="188"/>
      <c r="AA658" s="188"/>
      <c r="AB658" s="188"/>
      <c r="AC658" s="188"/>
    </row>
    <row r="659" spans="1:29">
      <c r="A659" s="188"/>
      <c r="B659" s="189"/>
      <c r="C659" s="188"/>
      <c r="D659" s="188"/>
      <c r="E659" s="188"/>
      <c r="F659" s="188"/>
      <c r="G659" s="188"/>
      <c r="H659" s="190"/>
      <c r="I659" s="190"/>
      <c r="J659" s="190"/>
      <c r="K659" s="189"/>
      <c r="L659" s="190"/>
      <c r="M659" s="190"/>
      <c r="N659" s="190"/>
      <c r="O659" s="190"/>
      <c r="P659" s="190"/>
      <c r="Q659" s="188"/>
      <c r="R659" s="190"/>
      <c r="S659" s="188"/>
      <c r="T659" s="188"/>
      <c r="U659" s="188"/>
      <c r="V659" s="191"/>
      <c r="W659" s="191"/>
      <c r="X659" s="188"/>
      <c r="Y659" s="188"/>
      <c r="Z659" s="188"/>
      <c r="AA659" s="188"/>
      <c r="AB659" s="188"/>
      <c r="AC659" s="188"/>
    </row>
    <row r="660" spans="1:29">
      <c r="A660" s="188"/>
      <c r="B660" s="189"/>
      <c r="C660" s="188"/>
      <c r="D660" s="188"/>
      <c r="E660" s="188"/>
      <c r="F660" s="188"/>
      <c r="G660" s="188"/>
      <c r="H660" s="190"/>
      <c r="I660" s="190"/>
      <c r="J660" s="190"/>
      <c r="K660" s="189"/>
      <c r="L660" s="190"/>
      <c r="M660" s="190"/>
      <c r="N660" s="190"/>
      <c r="O660" s="190"/>
      <c r="P660" s="190"/>
      <c r="Q660" s="188"/>
      <c r="R660" s="190"/>
      <c r="S660" s="188"/>
      <c r="T660" s="188"/>
      <c r="U660" s="188"/>
      <c r="V660" s="191"/>
      <c r="W660" s="191"/>
      <c r="X660" s="188"/>
      <c r="Y660" s="188"/>
      <c r="Z660" s="188"/>
      <c r="AA660" s="188"/>
      <c r="AB660" s="188"/>
      <c r="AC660" s="188"/>
    </row>
    <row r="661" spans="1:29">
      <c r="A661" s="188"/>
      <c r="B661" s="189"/>
      <c r="C661" s="188"/>
      <c r="D661" s="188"/>
      <c r="E661" s="188"/>
      <c r="F661" s="188"/>
      <c r="G661" s="188"/>
      <c r="H661" s="190"/>
      <c r="I661" s="190"/>
      <c r="J661" s="190"/>
      <c r="K661" s="189"/>
      <c r="L661" s="190"/>
      <c r="M661" s="190"/>
      <c r="N661" s="190"/>
      <c r="O661" s="190"/>
      <c r="P661" s="190"/>
      <c r="Q661" s="188"/>
      <c r="R661" s="190"/>
      <c r="S661" s="188"/>
      <c r="T661" s="188"/>
      <c r="U661" s="188"/>
      <c r="V661" s="191"/>
      <c r="W661" s="191"/>
      <c r="X661" s="188"/>
      <c r="Y661" s="188"/>
      <c r="Z661" s="188"/>
      <c r="AA661" s="188"/>
      <c r="AB661" s="188"/>
      <c r="AC661" s="188"/>
    </row>
    <row r="662" spans="1:29">
      <c r="A662" s="188"/>
      <c r="B662" s="189"/>
      <c r="C662" s="188"/>
      <c r="D662" s="188"/>
      <c r="E662" s="188"/>
      <c r="F662" s="188"/>
      <c r="G662" s="188"/>
      <c r="H662" s="190"/>
      <c r="I662" s="190"/>
      <c r="J662" s="190"/>
      <c r="K662" s="189"/>
      <c r="L662" s="190"/>
      <c r="M662" s="190"/>
      <c r="N662" s="190"/>
      <c r="O662" s="190"/>
      <c r="P662" s="190"/>
      <c r="Q662" s="188"/>
      <c r="R662" s="190"/>
      <c r="S662" s="188"/>
      <c r="T662" s="188"/>
      <c r="U662" s="188"/>
      <c r="V662" s="191"/>
      <c r="W662" s="191"/>
      <c r="X662" s="188"/>
      <c r="Y662" s="188"/>
      <c r="Z662" s="188"/>
      <c r="AA662" s="188"/>
      <c r="AB662" s="188"/>
      <c r="AC662" s="188"/>
    </row>
    <row r="663" spans="1:29">
      <c r="A663" s="188"/>
      <c r="B663" s="189"/>
      <c r="C663" s="188"/>
      <c r="D663" s="188"/>
      <c r="E663" s="188"/>
      <c r="F663" s="188"/>
      <c r="G663" s="188"/>
      <c r="H663" s="190"/>
      <c r="I663" s="190"/>
      <c r="J663" s="190"/>
      <c r="K663" s="189"/>
      <c r="L663" s="190"/>
      <c r="M663" s="190"/>
      <c r="N663" s="190"/>
      <c r="O663" s="190"/>
      <c r="P663" s="190"/>
      <c r="Q663" s="188"/>
      <c r="R663" s="190"/>
      <c r="S663" s="188"/>
      <c r="T663" s="188"/>
      <c r="U663" s="188"/>
      <c r="V663" s="191"/>
      <c r="W663" s="191"/>
      <c r="X663" s="188"/>
      <c r="Y663" s="188"/>
      <c r="Z663" s="188"/>
      <c r="AA663" s="188"/>
      <c r="AB663" s="188"/>
      <c r="AC663" s="188"/>
    </row>
    <row r="664" spans="1:29">
      <c r="A664" s="188"/>
      <c r="B664" s="189"/>
      <c r="C664" s="188"/>
      <c r="D664" s="188"/>
      <c r="E664" s="188"/>
      <c r="F664" s="188"/>
      <c r="G664" s="188"/>
      <c r="H664" s="190"/>
      <c r="I664" s="190"/>
      <c r="J664" s="190"/>
      <c r="K664" s="189"/>
      <c r="L664" s="190"/>
      <c r="M664" s="190"/>
      <c r="N664" s="190"/>
      <c r="O664" s="190"/>
      <c r="P664" s="190"/>
      <c r="Q664" s="188"/>
      <c r="R664" s="190"/>
      <c r="S664" s="188"/>
      <c r="T664" s="188"/>
      <c r="U664" s="188"/>
      <c r="V664" s="191"/>
      <c r="W664" s="191"/>
      <c r="X664" s="188"/>
      <c r="Y664" s="188"/>
      <c r="Z664" s="188"/>
      <c r="AA664" s="188"/>
      <c r="AB664" s="188"/>
      <c r="AC664" s="188"/>
    </row>
    <row r="665" spans="1:29">
      <c r="A665" s="188"/>
      <c r="B665" s="189"/>
      <c r="C665" s="188"/>
      <c r="D665" s="188"/>
      <c r="E665" s="188"/>
      <c r="F665" s="188"/>
      <c r="G665" s="188"/>
      <c r="H665" s="190"/>
      <c r="I665" s="190"/>
      <c r="J665" s="190"/>
      <c r="K665" s="189"/>
      <c r="L665" s="190"/>
      <c r="M665" s="190"/>
      <c r="N665" s="190"/>
      <c r="O665" s="190"/>
      <c r="P665" s="190"/>
      <c r="Q665" s="188"/>
      <c r="R665" s="190"/>
      <c r="S665" s="188"/>
      <c r="T665" s="188"/>
      <c r="U665" s="188"/>
      <c r="V665" s="191"/>
      <c r="W665" s="191"/>
      <c r="X665" s="188"/>
      <c r="Y665" s="188"/>
      <c r="Z665" s="188"/>
      <c r="AA665" s="188"/>
      <c r="AB665" s="188"/>
      <c r="AC665" s="188"/>
    </row>
    <row r="666" spans="1:29">
      <c r="A666" s="188"/>
      <c r="B666" s="189"/>
      <c r="C666" s="188"/>
      <c r="D666" s="188"/>
      <c r="E666" s="188"/>
      <c r="F666" s="188"/>
      <c r="G666" s="188"/>
      <c r="H666" s="190"/>
      <c r="I666" s="190"/>
      <c r="J666" s="190"/>
      <c r="K666" s="189"/>
      <c r="L666" s="190"/>
      <c r="M666" s="190"/>
      <c r="N666" s="190"/>
      <c r="O666" s="190"/>
      <c r="P666" s="190"/>
      <c r="Q666" s="188"/>
      <c r="R666" s="190"/>
      <c r="S666" s="188"/>
      <c r="T666" s="188"/>
      <c r="U666" s="188"/>
      <c r="V666" s="191"/>
      <c r="W666" s="191"/>
      <c r="X666" s="188"/>
      <c r="Y666" s="188"/>
      <c r="Z666" s="188"/>
      <c r="AA666" s="188"/>
      <c r="AB666" s="188"/>
      <c r="AC666" s="188"/>
    </row>
    <row r="667" spans="1:29">
      <c r="A667" s="188"/>
      <c r="B667" s="189"/>
      <c r="C667" s="188"/>
      <c r="D667" s="188"/>
      <c r="E667" s="188"/>
      <c r="F667" s="188"/>
      <c r="G667" s="188"/>
      <c r="H667" s="190"/>
      <c r="I667" s="190"/>
      <c r="J667" s="190"/>
      <c r="K667" s="189"/>
      <c r="L667" s="190"/>
      <c r="M667" s="190"/>
      <c r="N667" s="190"/>
      <c r="O667" s="190"/>
      <c r="P667" s="190"/>
      <c r="Q667" s="188"/>
      <c r="R667" s="190"/>
      <c r="S667" s="188"/>
      <c r="T667" s="188"/>
      <c r="U667" s="188"/>
      <c r="V667" s="191"/>
      <c r="W667" s="191"/>
      <c r="X667" s="188"/>
      <c r="Y667" s="188"/>
      <c r="Z667" s="188"/>
      <c r="AA667" s="188"/>
      <c r="AB667" s="188"/>
      <c r="AC667" s="188"/>
    </row>
    <row r="668" spans="1:29">
      <c r="A668" s="188"/>
      <c r="B668" s="189"/>
      <c r="C668" s="188"/>
      <c r="D668" s="188"/>
      <c r="E668" s="188"/>
      <c r="F668" s="188"/>
      <c r="G668" s="188"/>
      <c r="H668" s="190"/>
      <c r="I668" s="190"/>
      <c r="J668" s="190"/>
      <c r="K668" s="189"/>
      <c r="L668" s="190"/>
      <c r="M668" s="190"/>
      <c r="N668" s="190"/>
      <c r="O668" s="190"/>
      <c r="P668" s="190"/>
      <c r="Q668" s="188"/>
      <c r="R668" s="190"/>
      <c r="S668" s="188"/>
      <c r="T668" s="188"/>
      <c r="U668" s="188"/>
      <c r="V668" s="191"/>
      <c r="W668" s="191"/>
      <c r="X668" s="188"/>
      <c r="Y668" s="188"/>
      <c r="Z668" s="188"/>
      <c r="AA668" s="188"/>
      <c r="AB668" s="188"/>
      <c r="AC668" s="188"/>
    </row>
    <row r="669" spans="1:29">
      <c r="A669" s="188"/>
      <c r="B669" s="189"/>
      <c r="C669" s="188"/>
      <c r="D669" s="188"/>
      <c r="E669" s="188"/>
      <c r="F669" s="188"/>
      <c r="G669" s="188"/>
      <c r="H669" s="190"/>
      <c r="I669" s="190"/>
      <c r="J669" s="190"/>
      <c r="K669" s="189"/>
      <c r="L669" s="190"/>
      <c r="M669" s="190"/>
      <c r="N669" s="190"/>
      <c r="O669" s="190"/>
      <c r="P669" s="190"/>
      <c r="Q669" s="188"/>
      <c r="R669" s="190"/>
      <c r="S669" s="188"/>
      <c r="T669" s="188"/>
      <c r="U669" s="188"/>
      <c r="V669" s="191"/>
      <c r="W669" s="191"/>
      <c r="X669" s="188"/>
      <c r="Y669" s="188"/>
      <c r="Z669" s="188"/>
      <c r="AA669" s="188"/>
      <c r="AB669" s="188"/>
      <c r="AC669" s="188"/>
    </row>
    <row r="670" spans="1:29">
      <c r="A670" s="188"/>
      <c r="B670" s="189"/>
      <c r="C670" s="188"/>
      <c r="D670" s="188"/>
      <c r="E670" s="188"/>
      <c r="F670" s="188"/>
      <c r="G670" s="188"/>
      <c r="H670" s="190"/>
      <c r="I670" s="190"/>
      <c r="J670" s="190"/>
      <c r="K670" s="189"/>
      <c r="L670" s="190"/>
      <c r="M670" s="190"/>
      <c r="N670" s="190"/>
      <c r="O670" s="190"/>
      <c r="P670" s="190"/>
      <c r="Q670" s="188"/>
      <c r="R670" s="190"/>
      <c r="S670" s="188"/>
      <c r="T670" s="188"/>
      <c r="U670" s="188"/>
      <c r="V670" s="191"/>
      <c r="W670" s="191"/>
      <c r="X670" s="188"/>
      <c r="Y670" s="188"/>
      <c r="Z670" s="188"/>
      <c r="AA670" s="188"/>
      <c r="AB670" s="188"/>
      <c r="AC670" s="188"/>
    </row>
    <row r="671" spans="1:29">
      <c r="A671" s="188"/>
      <c r="B671" s="189"/>
      <c r="C671" s="188"/>
      <c r="D671" s="188"/>
      <c r="E671" s="188"/>
      <c r="F671" s="188"/>
      <c r="G671" s="188"/>
      <c r="H671" s="190"/>
      <c r="I671" s="190"/>
      <c r="J671" s="190"/>
      <c r="K671" s="189"/>
      <c r="L671" s="190"/>
      <c r="M671" s="190"/>
      <c r="N671" s="190"/>
      <c r="O671" s="190"/>
      <c r="P671" s="190"/>
      <c r="Q671" s="188"/>
      <c r="R671" s="190"/>
      <c r="S671" s="188"/>
      <c r="T671" s="188"/>
      <c r="U671" s="188"/>
      <c r="V671" s="191"/>
      <c r="W671" s="191"/>
      <c r="X671" s="188"/>
      <c r="Y671" s="188"/>
      <c r="Z671" s="188"/>
      <c r="AA671" s="188"/>
      <c r="AB671" s="188"/>
      <c r="AC671" s="188"/>
    </row>
    <row r="672" spans="1:29">
      <c r="A672" s="188"/>
      <c r="B672" s="189"/>
      <c r="C672" s="188"/>
      <c r="D672" s="188"/>
      <c r="E672" s="188"/>
      <c r="F672" s="188"/>
      <c r="G672" s="188"/>
      <c r="H672" s="190"/>
      <c r="I672" s="190"/>
      <c r="J672" s="190"/>
      <c r="K672" s="189"/>
      <c r="L672" s="190"/>
      <c r="M672" s="190"/>
      <c r="N672" s="190"/>
      <c r="O672" s="190"/>
      <c r="P672" s="190"/>
      <c r="Q672" s="188"/>
      <c r="R672" s="190"/>
      <c r="S672" s="188"/>
      <c r="T672" s="188"/>
      <c r="U672" s="188"/>
      <c r="V672" s="191"/>
      <c r="W672" s="191"/>
      <c r="X672" s="188"/>
      <c r="Y672" s="188"/>
      <c r="Z672" s="188"/>
      <c r="AA672" s="188"/>
      <c r="AB672" s="188"/>
      <c r="AC672" s="188"/>
    </row>
    <row r="673" spans="1:29">
      <c r="A673" s="188"/>
      <c r="B673" s="189"/>
      <c r="C673" s="188"/>
      <c r="D673" s="188"/>
      <c r="E673" s="188"/>
      <c r="F673" s="188"/>
      <c r="G673" s="188"/>
      <c r="H673" s="190"/>
      <c r="I673" s="190"/>
      <c r="J673" s="190"/>
      <c r="K673" s="189"/>
      <c r="L673" s="190"/>
      <c r="M673" s="190"/>
      <c r="N673" s="190"/>
      <c r="O673" s="190"/>
      <c r="P673" s="190"/>
      <c r="Q673" s="188"/>
      <c r="R673" s="190"/>
      <c r="S673" s="188"/>
      <c r="T673" s="188"/>
      <c r="U673" s="188"/>
      <c r="V673" s="191"/>
      <c r="W673" s="191"/>
      <c r="X673" s="188"/>
      <c r="Y673" s="188"/>
      <c r="Z673" s="188"/>
      <c r="AA673" s="188"/>
      <c r="AB673" s="188"/>
      <c r="AC673" s="188"/>
    </row>
    <row r="674" spans="1:29">
      <c r="A674" s="188"/>
      <c r="B674" s="189"/>
      <c r="C674" s="188"/>
      <c r="D674" s="188"/>
      <c r="E674" s="188"/>
      <c r="F674" s="188"/>
      <c r="G674" s="188"/>
      <c r="H674" s="190"/>
      <c r="I674" s="190"/>
      <c r="J674" s="190"/>
      <c r="K674" s="189"/>
      <c r="L674" s="190"/>
      <c r="M674" s="190"/>
      <c r="N674" s="190"/>
      <c r="O674" s="190"/>
      <c r="P674" s="190"/>
      <c r="Q674" s="188"/>
      <c r="R674" s="190"/>
      <c r="S674" s="188"/>
      <c r="T674" s="188"/>
      <c r="U674" s="188"/>
      <c r="V674" s="191"/>
      <c r="W674" s="191"/>
      <c r="X674" s="188"/>
      <c r="Y674" s="188"/>
      <c r="Z674" s="188"/>
      <c r="AA674" s="188"/>
      <c r="AB674" s="188"/>
      <c r="AC674" s="188"/>
    </row>
    <row r="675" spans="1:29">
      <c r="A675" s="188"/>
      <c r="B675" s="189"/>
      <c r="C675" s="188"/>
      <c r="D675" s="188"/>
      <c r="E675" s="188"/>
      <c r="F675" s="188"/>
      <c r="G675" s="188"/>
      <c r="H675" s="190"/>
      <c r="I675" s="190"/>
      <c r="J675" s="190"/>
      <c r="K675" s="189"/>
      <c r="L675" s="190"/>
      <c r="M675" s="190"/>
      <c r="N675" s="190"/>
      <c r="O675" s="190"/>
      <c r="P675" s="190"/>
      <c r="Q675" s="188"/>
      <c r="R675" s="190"/>
      <c r="S675" s="188"/>
      <c r="T675" s="188"/>
      <c r="U675" s="188"/>
      <c r="V675" s="191"/>
      <c r="W675" s="191"/>
      <c r="X675" s="188"/>
      <c r="Y675" s="188"/>
      <c r="Z675" s="188"/>
      <c r="AA675" s="188"/>
      <c r="AB675" s="188"/>
      <c r="AC675" s="188"/>
    </row>
    <row r="676" spans="1:29">
      <c r="A676" s="188"/>
      <c r="B676" s="189"/>
      <c r="C676" s="188"/>
      <c r="D676" s="188"/>
      <c r="E676" s="188"/>
      <c r="F676" s="188"/>
      <c r="G676" s="188"/>
      <c r="H676" s="190"/>
      <c r="I676" s="190"/>
      <c r="J676" s="190"/>
      <c r="K676" s="189"/>
      <c r="L676" s="190"/>
      <c r="M676" s="190"/>
      <c r="N676" s="190"/>
      <c r="O676" s="190"/>
      <c r="P676" s="190"/>
      <c r="Q676" s="188"/>
      <c r="R676" s="190"/>
      <c r="S676" s="188"/>
      <c r="T676" s="188"/>
      <c r="U676" s="188"/>
      <c r="V676" s="191"/>
      <c r="W676" s="191"/>
      <c r="X676" s="188"/>
      <c r="Y676" s="188"/>
      <c r="Z676" s="188"/>
      <c r="AA676" s="188"/>
      <c r="AB676" s="188"/>
      <c r="AC676" s="188"/>
    </row>
    <row r="677" spans="1:29">
      <c r="A677" s="188"/>
      <c r="B677" s="189"/>
      <c r="C677" s="188"/>
      <c r="D677" s="188"/>
      <c r="E677" s="188"/>
      <c r="F677" s="188"/>
      <c r="G677" s="188"/>
      <c r="H677" s="190"/>
      <c r="I677" s="190"/>
      <c r="J677" s="190"/>
      <c r="K677" s="189"/>
      <c r="L677" s="190"/>
      <c r="M677" s="190"/>
      <c r="N677" s="190"/>
      <c r="O677" s="190"/>
      <c r="P677" s="190"/>
      <c r="Q677" s="188"/>
      <c r="R677" s="190"/>
      <c r="S677" s="188"/>
      <c r="T677" s="188"/>
      <c r="U677" s="188"/>
      <c r="V677" s="191"/>
      <c r="W677" s="191"/>
      <c r="X677" s="188"/>
      <c r="Y677" s="188"/>
      <c r="Z677" s="188"/>
      <c r="AA677" s="188"/>
      <c r="AB677" s="188"/>
      <c r="AC677" s="188"/>
    </row>
    <row r="678" spans="1:29">
      <c r="A678" s="188"/>
      <c r="B678" s="189"/>
      <c r="C678" s="188"/>
      <c r="D678" s="188"/>
      <c r="E678" s="188"/>
      <c r="F678" s="188"/>
      <c r="G678" s="188"/>
      <c r="H678" s="190"/>
      <c r="I678" s="190"/>
      <c r="J678" s="190"/>
      <c r="K678" s="189"/>
      <c r="L678" s="190"/>
      <c r="M678" s="190"/>
      <c r="N678" s="190"/>
      <c r="O678" s="190"/>
      <c r="P678" s="190"/>
      <c r="Q678" s="188"/>
      <c r="R678" s="190"/>
      <c r="S678" s="188"/>
      <c r="T678" s="188"/>
      <c r="U678" s="188"/>
      <c r="V678" s="191"/>
      <c r="W678" s="191"/>
      <c r="X678" s="188"/>
      <c r="Y678" s="188"/>
      <c r="Z678" s="188"/>
      <c r="AA678" s="188"/>
      <c r="AB678" s="188"/>
      <c r="AC678" s="188"/>
    </row>
    <row r="679" spans="1:29">
      <c r="A679" s="188"/>
      <c r="B679" s="189"/>
      <c r="C679" s="188"/>
      <c r="D679" s="188"/>
      <c r="E679" s="188"/>
      <c r="F679" s="188"/>
      <c r="G679" s="188"/>
      <c r="H679" s="190"/>
      <c r="I679" s="190"/>
      <c r="J679" s="190"/>
      <c r="K679" s="189"/>
      <c r="L679" s="190"/>
      <c r="M679" s="190"/>
      <c r="N679" s="190"/>
      <c r="O679" s="190"/>
      <c r="P679" s="190"/>
      <c r="Q679" s="188"/>
      <c r="R679" s="190"/>
      <c r="S679" s="188"/>
      <c r="T679" s="188"/>
      <c r="U679" s="188"/>
      <c r="V679" s="191"/>
      <c r="W679" s="191"/>
      <c r="X679" s="188"/>
      <c r="Y679" s="188"/>
      <c r="Z679" s="188"/>
      <c r="AA679" s="188"/>
      <c r="AB679" s="188"/>
      <c r="AC679" s="188"/>
    </row>
    <row r="680" spans="1:29">
      <c r="A680" s="188"/>
      <c r="B680" s="189"/>
      <c r="C680" s="188"/>
      <c r="D680" s="188"/>
      <c r="E680" s="188"/>
      <c r="F680" s="188"/>
      <c r="G680" s="188"/>
      <c r="H680" s="190"/>
      <c r="I680" s="190"/>
      <c r="J680" s="190"/>
      <c r="K680" s="189"/>
      <c r="L680" s="190"/>
      <c r="M680" s="190"/>
      <c r="N680" s="190"/>
      <c r="O680" s="190"/>
      <c r="P680" s="190"/>
      <c r="Q680" s="188"/>
      <c r="R680" s="190"/>
      <c r="S680" s="188"/>
      <c r="T680" s="188"/>
      <c r="U680" s="188"/>
      <c r="V680" s="191"/>
      <c r="W680" s="191"/>
      <c r="X680" s="188"/>
      <c r="Y680" s="188"/>
      <c r="Z680" s="188"/>
      <c r="AA680" s="188"/>
      <c r="AB680" s="188"/>
      <c r="AC680" s="188"/>
    </row>
    <row r="681" spans="1:29">
      <c r="A681" s="188"/>
      <c r="B681" s="189"/>
      <c r="C681" s="188"/>
      <c r="D681" s="188"/>
      <c r="E681" s="188"/>
      <c r="F681" s="188"/>
      <c r="G681" s="188"/>
      <c r="H681" s="190"/>
      <c r="I681" s="190"/>
      <c r="J681" s="190"/>
      <c r="K681" s="189"/>
      <c r="L681" s="190"/>
      <c r="M681" s="190"/>
      <c r="N681" s="190"/>
      <c r="O681" s="190"/>
      <c r="P681" s="190"/>
      <c r="Q681" s="188"/>
      <c r="R681" s="190"/>
      <c r="S681" s="188"/>
      <c r="T681" s="188"/>
      <c r="U681" s="188"/>
      <c r="V681" s="191"/>
      <c r="W681" s="191"/>
      <c r="X681" s="188"/>
      <c r="Y681" s="188"/>
      <c r="Z681" s="188"/>
      <c r="AA681" s="188"/>
      <c r="AB681" s="188"/>
      <c r="AC681" s="188"/>
    </row>
    <row r="682" spans="1:29">
      <c r="A682" s="188"/>
      <c r="B682" s="189"/>
      <c r="C682" s="188"/>
      <c r="D682" s="188"/>
      <c r="E682" s="188"/>
      <c r="F682" s="188"/>
      <c r="G682" s="188"/>
      <c r="H682" s="190"/>
      <c r="I682" s="190"/>
      <c r="J682" s="190"/>
      <c r="K682" s="189"/>
      <c r="L682" s="190"/>
      <c r="M682" s="190"/>
      <c r="N682" s="190"/>
      <c r="O682" s="190"/>
      <c r="P682" s="190"/>
      <c r="Q682" s="188"/>
      <c r="R682" s="190"/>
      <c r="S682" s="188"/>
      <c r="T682" s="188"/>
      <c r="U682" s="188"/>
      <c r="V682" s="191"/>
      <c r="W682" s="191"/>
      <c r="X682" s="188"/>
      <c r="Y682" s="188"/>
      <c r="Z682" s="188"/>
      <c r="AA682" s="188"/>
      <c r="AB682" s="188"/>
      <c r="AC682" s="188"/>
    </row>
    <row r="683" spans="1:29">
      <c r="A683" s="188"/>
      <c r="B683" s="189"/>
      <c r="C683" s="188"/>
      <c r="D683" s="188"/>
      <c r="E683" s="188"/>
      <c r="F683" s="188"/>
      <c r="G683" s="188"/>
      <c r="H683" s="190"/>
      <c r="I683" s="190"/>
      <c r="J683" s="190"/>
      <c r="K683" s="189"/>
      <c r="L683" s="190"/>
      <c r="M683" s="190"/>
      <c r="N683" s="190"/>
      <c r="O683" s="190"/>
      <c r="P683" s="190"/>
      <c r="Q683" s="188"/>
      <c r="R683" s="190"/>
      <c r="S683" s="188"/>
      <c r="T683" s="188"/>
      <c r="U683" s="188"/>
      <c r="V683" s="191"/>
      <c r="W683" s="191"/>
      <c r="X683" s="188"/>
      <c r="Y683" s="188"/>
      <c r="Z683" s="188"/>
      <c r="AA683" s="188"/>
      <c r="AB683" s="188"/>
      <c r="AC683" s="188"/>
    </row>
    <row r="684" spans="1:29">
      <c r="A684" s="188"/>
      <c r="B684" s="189"/>
      <c r="C684" s="188"/>
      <c r="D684" s="188"/>
      <c r="E684" s="188"/>
      <c r="F684" s="188"/>
      <c r="G684" s="188"/>
      <c r="H684" s="190"/>
      <c r="I684" s="190"/>
      <c r="J684" s="190"/>
      <c r="K684" s="189"/>
      <c r="L684" s="190"/>
      <c r="M684" s="190"/>
      <c r="N684" s="190"/>
      <c r="O684" s="190"/>
      <c r="P684" s="190"/>
      <c r="Q684" s="188"/>
      <c r="R684" s="190"/>
      <c r="S684" s="188"/>
      <c r="T684" s="188"/>
      <c r="U684" s="188"/>
      <c r="V684" s="191"/>
      <c r="W684" s="191"/>
      <c r="X684" s="188"/>
      <c r="Y684" s="188"/>
      <c r="Z684" s="188"/>
      <c r="AA684" s="188"/>
      <c r="AB684" s="188"/>
      <c r="AC684" s="188"/>
    </row>
    <row r="685" spans="1:29">
      <c r="A685" s="188"/>
      <c r="B685" s="189"/>
      <c r="C685" s="188"/>
      <c r="D685" s="188"/>
      <c r="E685" s="188"/>
      <c r="F685" s="188"/>
      <c r="G685" s="188"/>
      <c r="H685" s="190"/>
      <c r="I685" s="190"/>
      <c r="J685" s="190"/>
      <c r="K685" s="189"/>
      <c r="L685" s="190"/>
      <c r="M685" s="190"/>
      <c r="N685" s="190"/>
      <c r="O685" s="190"/>
      <c r="P685" s="190"/>
      <c r="Q685" s="188"/>
      <c r="R685" s="190"/>
      <c r="S685" s="188"/>
      <c r="T685" s="188"/>
      <c r="U685" s="188"/>
      <c r="V685" s="191"/>
      <c r="W685" s="191"/>
      <c r="X685" s="188"/>
      <c r="Y685" s="188"/>
      <c r="Z685" s="188"/>
      <c r="AA685" s="188"/>
      <c r="AB685" s="188"/>
      <c r="AC685" s="188"/>
    </row>
    <row r="686" spans="1:29">
      <c r="A686" s="188"/>
      <c r="B686" s="189"/>
      <c r="C686" s="188"/>
      <c r="D686" s="188"/>
      <c r="E686" s="188"/>
      <c r="F686" s="188"/>
      <c r="G686" s="188"/>
      <c r="H686" s="190"/>
      <c r="I686" s="190"/>
      <c r="J686" s="190"/>
      <c r="K686" s="189"/>
      <c r="L686" s="190"/>
      <c r="M686" s="190"/>
      <c r="N686" s="190"/>
      <c r="O686" s="190"/>
      <c r="P686" s="190"/>
      <c r="Q686" s="188"/>
      <c r="R686" s="190"/>
      <c r="S686" s="188"/>
      <c r="T686" s="188"/>
      <c r="U686" s="188"/>
      <c r="V686" s="191"/>
      <c r="W686" s="191"/>
      <c r="X686" s="188"/>
      <c r="Y686" s="188"/>
      <c r="Z686" s="188"/>
      <c r="AA686" s="188"/>
      <c r="AB686" s="188"/>
      <c r="AC686" s="188"/>
    </row>
    <row r="687" spans="1:29">
      <c r="A687" s="188"/>
      <c r="B687" s="189"/>
      <c r="C687" s="188"/>
      <c r="D687" s="188"/>
      <c r="E687" s="188"/>
      <c r="F687" s="188"/>
      <c r="G687" s="188"/>
      <c r="H687" s="190"/>
      <c r="I687" s="190"/>
      <c r="J687" s="190"/>
      <c r="K687" s="189"/>
      <c r="L687" s="190"/>
      <c r="M687" s="190"/>
      <c r="N687" s="190"/>
      <c r="O687" s="190"/>
      <c r="P687" s="190"/>
      <c r="Q687" s="188"/>
      <c r="R687" s="190"/>
      <c r="S687" s="188"/>
      <c r="T687" s="188"/>
      <c r="U687" s="188"/>
      <c r="V687" s="191"/>
      <c r="W687" s="191"/>
      <c r="X687" s="188"/>
      <c r="Y687" s="188"/>
      <c r="Z687" s="188"/>
      <c r="AA687" s="188"/>
      <c r="AB687" s="188"/>
      <c r="AC687" s="188"/>
    </row>
    <row r="688" spans="1:29">
      <c r="A688" s="188"/>
      <c r="B688" s="189"/>
      <c r="C688" s="188"/>
      <c r="D688" s="188"/>
      <c r="E688" s="188"/>
      <c r="F688" s="188"/>
      <c r="G688" s="188"/>
      <c r="H688" s="190"/>
      <c r="I688" s="190"/>
      <c r="J688" s="190"/>
      <c r="K688" s="189"/>
      <c r="L688" s="190"/>
      <c r="M688" s="190"/>
      <c r="N688" s="190"/>
      <c r="O688" s="190"/>
      <c r="P688" s="190"/>
      <c r="Q688" s="188"/>
      <c r="R688" s="190"/>
      <c r="S688" s="188"/>
      <c r="T688" s="188"/>
      <c r="U688" s="188"/>
      <c r="V688" s="191"/>
      <c r="W688" s="191"/>
      <c r="X688" s="188"/>
      <c r="Y688" s="188"/>
      <c r="Z688" s="188"/>
      <c r="AA688" s="188"/>
      <c r="AB688" s="188"/>
      <c r="AC688" s="188"/>
    </row>
    <row r="689" spans="1:29">
      <c r="A689" s="188"/>
      <c r="B689" s="189"/>
      <c r="C689" s="188"/>
      <c r="D689" s="188"/>
      <c r="E689" s="188"/>
      <c r="F689" s="188"/>
      <c r="G689" s="188"/>
      <c r="H689" s="190"/>
      <c r="I689" s="190"/>
      <c r="J689" s="190"/>
      <c r="K689" s="189"/>
      <c r="L689" s="190"/>
      <c r="M689" s="190"/>
      <c r="N689" s="190"/>
      <c r="O689" s="190"/>
      <c r="P689" s="190"/>
      <c r="Q689" s="188"/>
      <c r="R689" s="190"/>
      <c r="S689" s="188"/>
      <c r="T689" s="188"/>
      <c r="U689" s="188"/>
      <c r="V689" s="191"/>
      <c r="W689" s="191"/>
      <c r="X689" s="188"/>
      <c r="Y689" s="188"/>
      <c r="Z689" s="188"/>
      <c r="AA689" s="188"/>
      <c r="AB689" s="188"/>
      <c r="AC689" s="188"/>
    </row>
    <row r="690" spans="1:29">
      <c r="A690" s="188"/>
      <c r="B690" s="189"/>
      <c r="C690" s="188"/>
      <c r="D690" s="188"/>
      <c r="E690" s="188"/>
      <c r="F690" s="188"/>
      <c r="G690" s="188"/>
      <c r="H690" s="190"/>
      <c r="I690" s="190"/>
      <c r="J690" s="190"/>
      <c r="K690" s="189"/>
      <c r="L690" s="190"/>
      <c r="M690" s="190"/>
      <c r="N690" s="190"/>
      <c r="O690" s="190"/>
      <c r="P690" s="190"/>
      <c r="Q690" s="188"/>
      <c r="R690" s="190"/>
      <c r="S690" s="188"/>
      <c r="T690" s="188"/>
      <c r="U690" s="188"/>
      <c r="V690" s="191"/>
      <c r="W690" s="191"/>
      <c r="X690" s="188"/>
      <c r="Y690" s="188"/>
      <c r="Z690" s="188"/>
      <c r="AA690" s="188"/>
      <c r="AB690" s="188"/>
      <c r="AC690" s="188"/>
    </row>
    <row r="691" spans="1:29">
      <c r="A691" s="188"/>
      <c r="B691" s="189"/>
      <c r="C691" s="188"/>
      <c r="D691" s="188"/>
      <c r="E691" s="188"/>
      <c r="F691" s="188"/>
      <c r="G691" s="188"/>
      <c r="H691" s="190"/>
      <c r="I691" s="190"/>
      <c r="J691" s="190"/>
      <c r="K691" s="189"/>
      <c r="L691" s="190"/>
      <c r="M691" s="190"/>
      <c r="N691" s="190"/>
      <c r="O691" s="190"/>
      <c r="P691" s="190"/>
      <c r="Q691" s="188"/>
      <c r="R691" s="190"/>
      <c r="S691" s="188"/>
      <c r="T691" s="188"/>
      <c r="U691" s="188"/>
      <c r="V691" s="191"/>
      <c r="W691" s="191"/>
      <c r="X691" s="188"/>
      <c r="Y691" s="188"/>
      <c r="Z691" s="188"/>
      <c r="AA691" s="188"/>
      <c r="AB691" s="188"/>
      <c r="AC691" s="188"/>
    </row>
    <row r="692" spans="1:29">
      <c r="A692" s="188"/>
      <c r="B692" s="189"/>
      <c r="C692" s="188"/>
      <c r="D692" s="188"/>
      <c r="E692" s="188"/>
      <c r="F692" s="188"/>
      <c r="G692" s="188"/>
      <c r="H692" s="190"/>
      <c r="I692" s="190"/>
      <c r="J692" s="190"/>
      <c r="K692" s="189"/>
      <c r="L692" s="190"/>
      <c r="M692" s="190"/>
      <c r="N692" s="190"/>
      <c r="O692" s="190"/>
      <c r="P692" s="190"/>
      <c r="Q692" s="188"/>
      <c r="R692" s="190"/>
      <c r="S692" s="188"/>
      <c r="T692" s="188"/>
      <c r="U692" s="188"/>
      <c r="V692" s="191"/>
      <c r="W692" s="191"/>
      <c r="X692" s="188"/>
      <c r="Y692" s="188"/>
      <c r="Z692" s="188"/>
      <c r="AA692" s="188"/>
      <c r="AB692" s="188"/>
      <c r="AC692" s="188"/>
    </row>
    <row r="693" spans="1:29">
      <c r="A693" s="188"/>
      <c r="B693" s="189"/>
      <c r="C693" s="188"/>
      <c r="D693" s="188"/>
      <c r="E693" s="188"/>
      <c r="F693" s="188"/>
      <c r="G693" s="188"/>
      <c r="H693" s="190"/>
      <c r="I693" s="190"/>
      <c r="J693" s="190"/>
      <c r="K693" s="189"/>
      <c r="L693" s="190"/>
      <c r="M693" s="190"/>
      <c r="N693" s="190"/>
      <c r="O693" s="190"/>
      <c r="P693" s="190"/>
      <c r="Q693" s="188"/>
      <c r="R693" s="190"/>
      <c r="S693" s="188"/>
      <c r="T693" s="188"/>
      <c r="U693" s="188"/>
      <c r="V693" s="191"/>
      <c r="W693" s="191"/>
      <c r="X693" s="188"/>
      <c r="Y693" s="188"/>
      <c r="Z693" s="188"/>
      <c r="AA693" s="188"/>
      <c r="AB693" s="188"/>
      <c r="AC693" s="188"/>
    </row>
    <row r="694" spans="1:29">
      <c r="A694" s="188"/>
      <c r="B694" s="189"/>
      <c r="C694" s="188"/>
      <c r="D694" s="188"/>
      <c r="E694" s="188"/>
      <c r="F694" s="188"/>
      <c r="G694" s="188"/>
      <c r="H694" s="190"/>
      <c r="I694" s="190"/>
      <c r="J694" s="190"/>
      <c r="K694" s="189"/>
      <c r="L694" s="190"/>
      <c r="M694" s="190"/>
      <c r="N694" s="190"/>
      <c r="O694" s="190"/>
      <c r="P694" s="190"/>
      <c r="Q694" s="188"/>
      <c r="R694" s="190"/>
      <c r="S694" s="188"/>
      <c r="T694" s="188"/>
      <c r="U694" s="188"/>
      <c r="V694" s="191"/>
      <c r="W694" s="191"/>
      <c r="X694" s="188"/>
      <c r="Y694" s="188"/>
      <c r="Z694" s="188"/>
      <c r="AA694" s="188"/>
      <c r="AB694" s="188"/>
      <c r="AC694" s="188"/>
    </row>
    <row r="695" spans="1:29">
      <c r="A695" s="188"/>
      <c r="B695" s="189"/>
      <c r="C695" s="188"/>
      <c r="D695" s="188"/>
      <c r="E695" s="188"/>
      <c r="F695" s="188"/>
      <c r="G695" s="188"/>
      <c r="H695" s="190"/>
      <c r="I695" s="190"/>
      <c r="J695" s="190"/>
      <c r="K695" s="189"/>
      <c r="L695" s="190"/>
      <c r="M695" s="190"/>
      <c r="N695" s="190"/>
      <c r="O695" s="190"/>
      <c r="P695" s="190"/>
      <c r="Q695" s="188"/>
      <c r="R695" s="190"/>
      <c r="S695" s="188"/>
      <c r="T695" s="188"/>
      <c r="U695" s="188"/>
      <c r="V695" s="191"/>
      <c r="W695" s="191"/>
      <c r="X695" s="188"/>
      <c r="Y695" s="188"/>
      <c r="Z695" s="188"/>
      <c r="AA695" s="188"/>
      <c r="AB695" s="188"/>
      <c r="AC695" s="188"/>
    </row>
    <row r="696" spans="1:29">
      <c r="A696" s="188"/>
      <c r="B696" s="189"/>
      <c r="C696" s="188"/>
      <c r="D696" s="188"/>
      <c r="E696" s="188"/>
      <c r="F696" s="188"/>
      <c r="G696" s="188"/>
      <c r="H696" s="190"/>
      <c r="I696" s="190"/>
      <c r="J696" s="190"/>
      <c r="K696" s="189"/>
      <c r="L696" s="190"/>
      <c r="M696" s="190"/>
      <c r="N696" s="190"/>
      <c r="O696" s="190"/>
      <c r="P696" s="190"/>
      <c r="Q696" s="188"/>
      <c r="R696" s="190"/>
      <c r="S696" s="188"/>
      <c r="T696" s="188"/>
      <c r="U696" s="188"/>
      <c r="V696" s="191"/>
      <c r="W696" s="191"/>
      <c r="X696" s="188"/>
      <c r="Y696" s="188"/>
      <c r="Z696" s="188"/>
      <c r="AA696" s="188"/>
      <c r="AB696" s="188"/>
      <c r="AC696" s="188"/>
    </row>
    <row r="697" spans="1:29">
      <c r="A697" s="188"/>
      <c r="B697" s="189"/>
      <c r="C697" s="188"/>
      <c r="D697" s="188"/>
      <c r="E697" s="188"/>
      <c r="F697" s="188"/>
      <c r="G697" s="188"/>
      <c r="H697" s="190"/>
      <c r="I697" s="190"/>
      <c r="J697" s="190"/>
      <c r="K697" s="189"/>
      <c r="L697" s="190"/>
      <c r="M697" s="190"/>
      <c r="N697" s="190"/>
      <c r="O697" s="190"/>
      <c r="P697" s="190"/>
      <c r="Q697" s="188"/>
      <c r="R697" s="190"/>
      <c r="S697" s="188"/>
      <c r="T697" s="188"/>
      <c r="U697" s="188"/>
      <c r="V697" s="191"/>
      <c r="W697" s="191"/>
      <c r="X697" s="188"/>
      <c r="Y697" s="188"/>
      <c r="Z697" s="188"/>
      <c r="AA697" s="188"/>
      <c r="AB697" s="188"/>
      <c r="AC697" s="188"/>
    </row>
    <row r="698" spans="1:29">
      <c r="A698" s="188"/>
      <c r="B698" s="189"/>
      <c r="C698" s="188"/>
      <c r="D698" s="188"/>
      <c r="E698" s="188"/>
      <c r="F698" s="188"/>
      <c r="G698" s="188"/>
      <c r="H698" s="190"/>
      <c r="I698" s="190"/>
      <c r="J698" s="190"/>
      <c r="K698" s="189"/>
      <c r="L698" s="190"/>
      <c r="M698" s="190"/>
      <c r="N698" s="190"/>
      <c r="O698" s="190"/>
      <c r="P698" s="190"/>
      <c r="Q698" s="188"/>
      <c r="R698" s="190"/>
      <c r="S698" s="188"/>
      <c r="T698" s="188"/>
      <c r="U698" s="188"/>
      <c r="V698" s="191"/>
      <c r="W698" s="191"/>
      <c r="X698" s="188"/>
      <c r="Y698" s="188"/>
      <c r="Z698" s="188"/>
      <c r="AA698" s="188"/>
      <c r="AB698" s="188"/>
      <c r="AC698" s="188"/>
    </row>
    <row r="699" spans="1:29">
      <c r="A699" s="188"/>
      <c r="B699" s="189"/>
      <c r="C699" s="188"/>
      <c r="D699" s="188"/>
      <c r="E699" s="188"/>
      <c r="F699" s="188"/>
      <c r="G699" s="188"/>
      <c r="H699" s="190"/>
      <c r="I699" s="190"/>
      <c r="J699" s="190"/>
      <c r="K699" s="189"/>
      <c r="L699" s="190"/>
      <c r="M699" s="190"/>
      <c r="N699" s="190"/>
      <c r="O699" s="190"/>
      <c r="P699" s="190"/>
      <c r="Q699" s="188"/>
      <c r="R699" s="190"/>
      <c r="S699" s="188"/>
      <c r="T699" s="188"/>
      <c r="U699" s="188"/>
      <c r="V699" s="191"/>
      <c r="W699" s="191"/>
      <c r="X699" s="188"/>
      <c r="Y699" s="188"/>
      <c r="Z699" s="188"/>
      <c r="AA699" s="188"/>
      <c r="AB699" s="188"/>
      <c r="AC699" s="188"/>
    </row>
    <row r="700" spans="1:29">
      <c r="A700" s="188"/>
      <c r="B700" s="189"/>
      <c r="C700" s="188"/>
      <c r="D700" s="188"/>
      <c r="E700" s="188"/>
      <c r="F700" s="188"/>
      <c r="G700" s="188"/>
      <c r="H700" s="190"/>
      <c r="I700" s="190"/>
      <c r="J700" s="190"/>
      <c r="K700" s="189"/>
      <c r="L700" s="190"/>
      <c r="M700" s="190"/>
      <c r="N700" s="190"/>
      <c r="O700" s="190"/>
      <c r="P700" s="190"/>
      <c r="Q700" s="188"/>
      <c r="R700" s="190"/>
      <c r="S700" s="188"/>
      <c r="T700" s="188"/>
      <c r="U700" s="188"/>
      <c r="V700" s="191"/>
      <c r="W700" s="191"/>
      <c r="X700" s="188"/>
      <c r="Y700" s="188"/>
      <c r="Z700" s="188"/>
      <c r="AA700" s="188"/>
      <c r="AB700" s="188"/>
      <c r="AC700" s="188"/>
    </row>
    <row r="701" spans="1:29">
      <c r="A701" s="188"/>
      <c r="B701" s="189"/>
      <c r="C701" s="188"/>
      <c r="D701" s="188"/>
      <c r="E701" s="188"/>
      <c r="F701" s="188"/>
      <c r="G701" s="188"/>
      <c r="H701" s="190"/>
      <c r="I701" s="190"/>
      <c r="J701" s="190"/>
      <c r="K701" s="189"/>
      <c r="L701" s="190"/>
      <c r="M701" s="190"/>
      <c r="N701" s="190"/>
      <c r="O701" s="190"/>
      <c r="P701" s="190"/>
      <c r="Q701" s="188"/>
      <c r="R701" s="190"/>
      <c r="S701" s="188"/>
      <c r="T701" s="188"/>
      <c r="U701" s="188"/>
      <c r="V701" s="191"/>
      <c r="W701" s="191"/>
      <c r="X701" s="188"/>
      <c r="Y701" s="188"/>
      <c r="Z701" s="188"/>
      <c r="AA701" s="188"/>
      <c r="AB701" s="188"/>
      <c r="AC701" s="188"/>
    </row>
    <row r="702" spans="1:29">
      <c r="A702" s="188"/>
      <c r="B702" s="189"/>
      <c r="C702" s="188"/>
      <c r="D702" s="188"/>
      <c r="E702" s="188"/>
      <c r="F702" s="188"/>
      <c r="G702" s="188"/>
      <c r="H702" s="190"/>
      <c r="I702" s="190"/>
      <c r="J702" s="190"/>
      <c r="K702" s="189"/>
      <c r="L702" s="190"/>
      <c r="M702" s="190"/>
      <c r="N702" s="190"/>
      <c r="O702" s="190"/>
      <c r="P702" s="190"/>
      <c r="Q702" s="188"/>
      <c r="R702" s="190"/>
      <c r="S702" s="188"/>
      <c r="T702" s="188"/>
      <c r="U702" s="188"/>
      <c r="V702" s="191"/>
      <c r="W702" s="191"/>
      <c r="X702" s="188"/>
      <c r="Y702" s="188"/>
      <c r="Z702" s="188"/>
      <c r="AA702" s="188"/>
      <c r="AB702" s="188"/>
      <c r="AC702" s="188"/>
    </row>
    <row r="703" spans="1:29">
      <c r="A703" s="188"/>
      <c r="B703" s="189"/>
      <c r="C703" s="188"/>
      <c r="D703" s="188"/>
      <c r="E703" s="188"/>
      <c r="F703" s="188"/>
      <c r="G703" s="188"/>
      <c r="H703" s="190"/>
      <c r="I703" s="190"/>
      <c r="J703" s="190"/>
      <c r="K703" s="189"/>
      <c r="L703" s="190"/>
      <c r="M703" s="190"/>
      <c r="N703" s="190"/>
      <c r="O703" s="190"/>
      <c r="P703" s="190"/>
      <c r="Q703" s="188"/>
      <c r="R703" s="190"/>
      <c r="S703" s="188"/>
      <c r="T703" s="188"/>
      <c r="U703" s="188"/>
      <c r="V703" s="191"/>
      <c r="W703" s="191"/>
      <c r="X703" s="188"/>
      <c r="Y703" s="188"/>
      <c r="Z703" s="188"/>
      <c r="AA703" s="188"/>
      <c r="AB703" s="188"/>
      <c r="AC703" s="188"/>
    </row>
    <row r="704" spans="1:29">
      <c r="A704" s="188"/>
      <c r="B704" s="189"/>
      <c r="C704" s="188"/>
      <c r="D704" s="188"/>
      <c r="E704" s="188"/>
      <c r="F704" s="188"/>
      <c r="G704" s="188"/>
      <c r="H704" s="190"/>
      <c r="I704" s="190"/>
      <c r="J704" s="190"/>
      <c r="K704" s="189"/>
      <c r="L704" s="190"/>
      <c r="M704" s="190"/>
      <c r="N704" s="190"/>
      <c r="O704" s="190"/>
      <c r="P704" s="190"/>
      <c r="Q704" s="188"/>
      <c r="R704" s="190"/>
      <c r="S704" s="188"/>
      <c r="T704" s="188"/>
      <c r="U704" s="188"/>
      <c r="V704" s="191"/>
      <c r="W704" s="191"/>
      <c r="X704" s="188"/>
      <c r="Y704" s="188"/>
      <c r="Z704" s="188"/>
      <c r="AA704" s="188"/>
      <c r="AB704" s="188"/>
      <c r="AC704" s="188"/>
    </row>
    <row r="705" spans="1:29">
      <c r="A705" s="188"/>
      <c r="B705" s="189"/>
      <c r="C705" s="188"/>
      <c r="D705" s="188"/>
      <c r="E705" s="188"/>
      <c r="F705" s="188"/>
      <c r="G705" s="188"/>
      <c r="H705" s="190"/>
      <c r="I705" s="190"/>
      <c r="J705" s="190"/>
      <c r="K705" s="189"/>
      <c r="L705" s="190"/>
      <c r="M705" s="190"/>
      <c r="N705" s="190"/>
      <c r="O705" s="190"/>
      <c r="P705" s="190"/>
      <c r="Q705" s="188"/>
      <c r="R705" s="190"/>
      <c r="S705" s="188"/>
      <c r="T705" s="188"/>
      <c r="U705" s="188"/>
      <c r="V705" s="191"/>
      <c r="W705" s="191"/>
      <c r="X705" s="188"/>
      <c r="Y705" s="188"/>
      <c r="Z705" s="188"/>
      <c r="AA705" s="188"/>
      <c r="AB705" s="188"/>
      <c r="AC705" s="188"/>
    </row>
    <row r="706" spans="1:29">
      <c r="A706" s="188"/>
      <c r="B706" s="189"/>
      <c r="C706" s="188"/>
      <c r="D706" s="188"/>
      <c r="E706" s="188"/>
      <c r="F706" s="188"/>
      <c r="G706" s="188"/>
      <c r="H706" s="190"/>
      <c r="I706" s="190"/>
      <c r="J706" s="190"/>
      <c r="K706" s="189"/>
      <c r="L706" s="190"/>
      <c r="M706" s="190"/>
      <c r="N706" s="190"/>
      <c r="O706" s="190"/>
      <c r="P706" s="190"/>
      <c r="Q706" s="188"/>
      <c r="R706" s="190"/>
      <c r="S706" s="188"/>
      <c r="T706" s="188"/>
      <c r="U706" s="188"/>
      <c r="V706" s="191"/>
      <c r="W706" s="191"/>
      <c r="X706" s="188"/>
      <c r="Y706" s="188"/>
      <c r="Z706" s="188"/>
      <c r="AA706" s="188"/>
      <c r="AB706" s="188"/>
      <c r="AC706" s="188"/>
    </row>
    <row r="707" spans="1:29">
      <c r="A707" s="188"/>
      <c r="B707" s="189"/>
      <c r="C707" s="188"/>
      <c r="D707" s="188"/>
      <c r="E707" s="188"/>
      <c r="F707" s="188"/>
      <c r="G707" s="188"/>
      <c r="H707" s="190"/>
      <c r="I707" s="190"/>
      <c r="J707" s="190"/>
      <c r="K707" s="189"/>
      <c r="L707" s="190"/>
      <c r="M707" s="190"/>
      <c r="N707" s="190"/>
      <c r="O707" s="190"/>
      <c r="P707" s="190"/>
      <c r="Q707" s="188"/>
      <c r="R707" s="190"/>
      <c r="S707" s="188"/>
      <c r="T707" s="188"/>
      <c r="U707" s="188"/>
      <c r="V707" s="191"/>
      <c r="W707" s="191"/>
      <c r="X707" s="188"/>
      <c r="Y707" s="188"/>
      <c r="Z707" s="188"/>
      <c r="AA707" s="188"/>
      <c r="AB707" s="188"/>
      <c r="AC707" s="188"/>
    </row>
    <row r="708" spans="1:29">
      <c r="A708" s="188"/>
      <c r="B708" s="189"/>
      <c r="C708" s="188"/>
      <c r="D708" s="188"/>
      <c r="E708" s="188"/>
      <c r="F708" s="188"/>
      <c r="G708" s="188"/>
      <c r="H708" s="190"/>
      <c r="I708" s="190"/>
      <c r="J708" s="190"/>
      <c r="K708" s="189"/>
      <c r="L708" s="190"/>
      <c r="M708" s="190"/>
      <c r="N708" s="190"/>
      <c r="O708" s="190"/>
      <c r="P708" s="190"/>
      <c r="Q708" s="188"/>
      <c r="R708" s="190"/>
      <c r="S708" s="188"/>
      <c r="T708" s="188"/>
      <c r="U708" s="188"/>
      <c r="V708" s="191"/>
      <c r="W708" s="191"/>
      <c r="X708" s="188"/>
      <c r="Y708" s="188"/>
      <c r="Z708" s="188"/>
      <c r="AA708" s="188"/>
      <c r="AB708" s="188"/>
      <c r="AC708" s="188"/>
    </row>
    <row r="709" spans="1:29">
      <c r="A709" s="188"/>
      <c r="B709" s="189"/>
      <c r="C709" s="188"/>
      <c r="D709" s="188"/>
      <c r="E709" s="188"/>
      <c r="F709" s="188"/>
      <c r="G709" s="188"/>
      <c r="H709" s="190"/>
      <c r="I709" s="190"/>
      <c r="J709" s="190"/>
      <c r="K709" s="189"/>
      <c r="L709" s="190"/>
      <c r="M709" s="190"/>
      <c r="N709" s="190"/>
      <c r="O709" s="190"/>
      <c r="P709" s="190"/>
      <c r="Q709" s="188"/>
      <c r="R709" s="190"/>
      <c r="S709" s="188"/>
      <c r="T709" s="188"/>
      <c r="U709" s="188"/>
      <c r="V709" s="191"/>
      <c r="W709" s="191"/>
      <c r="X709" s="188"/>
      <c r="Y709" s="188"/>
      <c r="Z709" s="188"/>
      <c r="AA709" s="188"/>
      <c r="AB709" s="188"/>
      <c r="AC709" s="188"/>
    </row>
    <row r="710" spans="1:29">
      <c r="A710" s="188"/>
      <c r="B710" s="189"/>
      <c r="C710" s="188"/>
      <c r="D710" s="188"/>
      <c r="E710" s="188"/>
      <c r="F710" s="188"/>
      <c r="G710" s="188"/>
      <c r="H710" s="190"/>
      <c r="I710" s="190"/>
      <c r="J710" s="190"/>
      <c r="K710" s="189"/>
      <c r="L710" s="190"/>
      <c r="M710" s="190"/>
      <c r="N710" s="190"/>
      <c r="O710" s="190"/>
      <c r="P710" s="190"/>
      <c r="Q710" s="188"/>
      <c r="R710" s="190"/>
      <c r="S710" s="188"/>
      <c r="T710" s="188"/>
      <c r="U710" s="188"/>
      <c r="V710" s="191"/>
      <c r="W710" s="191"/>
      <c r="X710" s="188"/>
      <c r="Y710" s="188"/>
      <c r="Z710" s="188"/>
      <c r="AA710" s="188"/>
      <c r="AB710" s="188"/>
      <c r="AC710" s="188"/>
    </row>
    <row r="711" spans="1:29">
      <c r="A711" s="188"/>
      <c r="B711" s="189"/>
      <c r="C711" s="188"/>
      <c r="D711" s="188"/>
      <c r="E711" s="188"/>
      <c r="F711" s="188"/>
      <c r="G711" s="188"/>
      <c r="H711" s="190"/>
      <c r="I711" s="190"/>
      <c r="J711" s="190"/>
      <c r="K711" s="189"/>
      <c r="L711" s="190"/>
      <c r="M711" s="190"/>
      <c r="N711" s="190"/>
      <c r="O711" s="190"/>
      <c r="P711" s="190"/>
      <c r="Q711" s="188"/>
      <c r="R711" s="190"/>
      <c r="S711" s="188"/>
      <c r="T711" s="188"/>
      <c r="U711" s="188"/>
      <c r="V711" s="191"/>
      <c r="W711" s="191"/>
      <c r="X711" s="188"/>
      <c r="Y711" s="188"/>
      <c r="Z711" s="188"/>
      <c r="AA711" s="188"/>
      <c r="AB711" s="188"/>
      <c r="AC711" s="188"/>
    </row>
    <row r="712" spans="1:29">
      <c r="A712" s="188"/>
      <c r="B712" s="189"/>
      <c r="C712" s="188"/>
      <c r="D712" s="188"/>
      <c r="E712" s="188"/>
      <c r="F712" s="188"/>
      <c r="G712" s="188"/>
      <c r="H712" s="190"/>
      <c r="I712" s="190"/>
      <c r="J712" s="190"/>
      <c r="K712" s="189"/>
      <c r="L712" s="190"/>
      <c r="M712" s="190"/>
      <c r="N712" s="190"/>
      <c r="O712" s="190"/>
      <c r="P712" s="190"/>
      <c r="Q712" s="188"/>
      <c r="R712" s="190"/>
      <c r="S712" s="188"/>
      <c r="T712" s="188"/>
      <c r="U712" s="188"/>
      <c r="V712" s="191"/>
      <c r="W712" s="191"/>
      <c r="X712" s="188"/>
      <c r="Y712" s="188"/>
      <c r="Z712" s="188"/>
      <c r="AA712" s="188"/>
      <c r="AB712" s="188"/>
      <c r="AC712" s="188"/>
    </row>
    <row r="713" spans="1:29">
      <c r="A713" s="188"/>
      <c r="B713" s="189"/>
      <c r="C713" s="188"/>
      <c r="D713" s="188"/>
      <c r="E713" s="188"/>
      <c r="F713" s="188"/>
      <c r="G713" s="188"/>
      <c r="H713" s="190"/>
      <c r="I713" s="190"/>
      <c r="J713" s="190"/>
      <c r="K713" s="189"/>
      <c r="L713" s="190"/>
      <c r="M713" s="190"/>
      <c r="N713" s="190"/>
      <c r="O713" s="190"/>
      <c r="P713" s="190"/>
      <c r="Q713" s="188"/>
      <c r="R713" s="190"/>
      <c r="S713" s="188"/>
      <c r="T713" s="188"/>
      <c r="U713" s="188"/>
      <c r="V713" s="191"/>
      <c r="W713" s="191"/>
      <c r="X713" s="188"/>
      <c r="Y713" s="188"/>
      <c r="Z713" s="188"/>
      <c r="AA713" s="188"/>
      <c r="AB713" s="188"/>
      <c r="AC713" s="188"/>
    </row>
    <row r="714" spans="1:29">
      <c r="A714" s="188"/>
      <c r="B714" s="189"/>
      <c r="C714" s="188"/>
      <c r="D714" s="188"/>
      <c r="E714" s="188"/>
      <c r="F714" s="188"/>
      <c r="G714" s="188"/>
      <c r="H714" s="190"/>
      <c r="I714" s="190"/>
      <c r="J714" s="190"/>
      <c r="K714" s="189"/>
      <c r="L714" s="190"/>
      <c r="M714" s="190"/>
      <c r="N714" s="190"/>
      <c r="O714" s="190"/>
      <c r="P714" s="190"/>
      <c r="Q714" s="188"/>
      <c r="R714" s="190"/>
      <c r="S714" s="188"/>
      <c r="T714" s="188"/>
      <c r="U714" s="188"/>
      <c r="V714" s="191"/>
      <c r="W714" s="191"/>
      <c r="X714" s="188"/>
      <c r="Y714" s="188"/>
      <c r="Z714" s="188"/>
      <c r="AA714" s="188"/>
      <c r="AB714" s="188"/>
      <c r="AC714" s="188"/>
    </row>
    <row r="715" spans="1:29">
      <c r="A715" s="188"/>
      <c r="B715" s="189"/>
      <c r="C715" s="188"/>
      <c r="D715" s="188"/>
      <c r="E715" s="188"/>
      <c r="F715" s="188"/>
      <c r="G715" s="188"/>
      <c r="H715" s="190"/>
      <c r="I715" s="190"/>
      <c r="J715" s="190"/>
      <c r="K715" s="189"/>
      <c r="L715" s="190"/>
      <c r="M715" s="190"/>
      <c r="N715" s="190"/>
      <c r="O715" s="190"/>
      <c r="P715" s="190"/>
      <c r="Q715" s="188"/>
      <c r="R715" s="190"/>
      <c r="S715" s="188"/>
      <c r="T715" s="188"/>
      <c r="U715" s="188"/>
      <c r="V715" s="191"/>
      <c r="W715" s="191"/>
      <c r="X715" s="188"/>
      <c r="Y715" s="188"/>
      <c r="Z715" s="188"/>
      <c r="AA715" s="188"/>
      <c r="AB715" s="188"/>
      <c r="AC715" s="188"/>
    </row>
    <row r="716" spans="1:29">
      <c r="A716" s="188"/>
      <c r="B716" s="189"/>
      <c r="C716" s="188"/>
      <c r="D716" s="188"/>
      <c r="E716" s="188"/>
      <c r="F716" s="188"/>
      <c r="G716" s="188"/>
      <c r="H716" s="190"/>
      <c r="I716" s="190"/>
      <c r="J716" s="190"/>
      <c r="K716" s="189"/>
      <c r="L716" s="190"/>
      <c r="M716" s="190"/>
      <c r="N716" s="190"/>
      <c r="O716" s="190"/>
      <c r="P716" s="190"/>
      <c r="Q716" s="188"/>
      <c r="R716" s="190"/>
      <c r="S716" s="188"/>
      <c r="T716" s="188"/>
      <c r="U716" s="188"/>
      <c r="V716" s="191"/>
      <c r="W716" s="191"/>
      <c r="X716" s="188"/>
      <c r="Y716" s="188"/>
      <c r="Z716" s="188"/>
      <c r="AA716" s="188"/>
      <c r="AB716" s="188"/>
      <c r="AC716" s="188"/>
    </row>
    <row r="717" spans="1:29">
      <c r="A717" s="188"/>
      <c r="B717" s="189"/>
      <c r="C717" s="188"/>
      <c r="D717" s="188"/>
      <c r="E717" s="188"/>
      <c r="F717" s="188"/>
      <c r="G717" s="188"/>
      <c r="H717" s="190"/>
      <c r="I717" s="190"/>
      <c r="J717" s="190"/>
      <c r="K717" s="189"/>
      <c r="L717" s="190"/>
      <c r="M717" s="190"/>
      <c r="N717" s="190"/>
      <c r="O717" s="190"/>
      <c r="P717" s="190"/>
      <c r="Q717" s="188"/>
      <c r="R717" s="190"/>
      <c r="S717" s="188"/>
      <c r="T717" s="188"/>
      <c r="U717" s="188"/>
      <c r="V717" s="191"/>
      <c r="W717" s="191"/>
      <c r="X717" s="188"/>
      <c r="Y717" s="188"/>
      <c r="Z717" s="188"/>
      <c r="AA717" s="188"/>
      <c r="AB717" s="188"/>
      <c r="AC717" s="188"/>
    </row>
    <row r="718" spans="1:29">
      <c r="A718" s="188"/>
      <c r="B718" s="189"/>
      <c r="C718" s="188"/>
      <c r="D718" s="188"/>
      <c r="E718" s="188"/>
      <c r="F718" s="188"/>
      <c r="G718" s="188"/>
      <c r="H718" s="190"/>
      <c r="I718" s="190"/>
      <c r="J718" s="190"/>
      <c r="K718" s="189"/>
      <c r="L718" s="190"/>
      <c r="M718" s="190"/>
      <c r="N718" s="190"/>
      <c r="O718" s="190"/>
      <c r="P718" s="190"/>
      <c r="Q718" s="188"/>
      <c r="R718" s="190"/>
      <c r="S718" s="188"/>
      <c r="T718" s="188"/>
      <c r="U718" s="188"/>
      <c r="V718" s="191"/>
      <c r="W718" s="191"/>
      <c r="X718" s="188"/>
      <c r="Y718" s="188"/>
      <c r="Z718" s="188"/>
      <c r="AA718" s="188"/>
      <c r="AB718" s="188"/>
      <c r="AC718" s="188"/>
    </row>
    <row r="719" spans="1:29">
      <c r="A719" s="188"/>
      <c r="B719" s="189"/>
      <c r="C719" s="188"/>
      <c r="D719" s="188"/>
      <c r="E719" s="188"/>
      <c r="F719" s="188"/>
      <c r="G719" s="188"/>
      <c r="H719" s="190"/>
      <c r="I719" s="190"/>
      <c r="J719" s="190"/>
      <c r="K719" s="189"/>
      <c r="L719" s="190"/>
      <c r="M719" s="190"/>
      <c r="N719" s="190"/>
      <c r="O719" s="190"/>
      <c r="P719" s="190"/>
      <c r="Q719" s="188"/>
      <c r="R719" s="190"/>
      <c r="S719" s="188"/>
      <c r="T719" s="188"/>
      <c r="U719" s="188"/>
      <c r="V719" s="191"/>
      <c r="W719" s="191"/>
      <c r="X719" s="188"/>
      <c r="Y719" s="188"/>
      <c r="Z719" s="188"/>
      <c r="AA719" s="188"/>
      <c r="AB719" s="188"/>
      <c r="AC719" s="188"/>
    </row>
    <row r="720" spans="1:29">
      <c r="A720" s="188"/>
      <c r="B720" s="189"/>
      <c r="C720" s="188"/>
      <c r="D720" s="188"/>
      <c r="E720" s="188"/>
      <c r="F720" s="188"/>
      <c r="G720" s="188"/>
      <c r="H720" s="190"/>
      <c r="I720" s="190"/>
      <c r="J720" s="190"/>
      <c r="K720" s="189"/>
      <c r="L720" s="190"/>
      <c r="M720" s="190"/>
      <c r="N720" s="190"/>
      <c r="O720" s="190"/>
      <c r="P720" s="190"/>
      <c r="Q720" s="188"/>
      <c r="R720" s="190"/>
      <c r="S720" s="188"/>
      <c r="T720" s="188"/>
      <c r="U720" s="188"/>
      <c r="V720" s="191"/>
      <c r="W720" s="191"/>
      <c r="X720" s="188"/>
      <c r="Y720" s="188"/>
      <c r="Z720" s="188"/>
      <c r="AA720" s="188"/>
      <c r="AB720" s="188"/>
      <c r="AC720" s="188"/>
    </row>
    <row r="721" spans="1:29">
      <c r="A721" s="188"/>
      <c r="B721" s="189"/>
      <c r="C721" s="188"/>
      <c r="D721" s="188"/>
      <c r="E721" s="188"/>
      <c r="F721" s="188"/>
      <c r="G721" s="188"/>
      <c r="H721" s="190"/>
      <c r="I721" s="190"/>
      <c r="J721" s="190"/>
      <c r="K721" s="189"/>
      <c r="L721" s="190"/>
      <c r="M721" s="190"/>
      <c r="N721" s="190"/>
      <c r="O721" s="190"/>
      <c r="P721" s="190"/>
      <c r="Q721" s="188"/>
      <c r="R721" s="190"/>
      <c r="S721" s="188"/>
      <c r="T721" s="188"/>
      <c r="U721" s="188"/>
      <c r="V721" s="191"/>
      <c r="W721" s="191"/>
      <c r="X721" s="188"/>
      <c r="Y721" s="188"/>
      <c r="Z721" s="188"/>
      <c r="AA721" s="188"/>
      <c r="AB721" s="188"/>
      <c r="AC721" s="188"/>
    </row>
    <row r="722" spans="1:29">
      <c r="A722" s="188"/>
      <c r="B722" s="189"/>
      <c r="C722" s="188"/>
      <c r="D722" s="188"/>
      <c r="E722" s="188"/>
      <c r="F722" s="188"/>
      <c r="G722" s="188"/>
      <c r="H722" s="190"/>
      <c r="I722" s="190"/>
      <c r="J722" s="190"/>
      <c r="K722" s="189"/>
      <c r="L722" s="190"/>
      <c r="M722" s="190"/>
      <c r="N722" s="190"/>
      <c r="O722" s="190"/>
      <c r="P722" s="190"/>
      <c r="Q722" s="188"/>
      <c r="R722" s="190"/>
      <c r="S722" s="188"/>
      <c r="T722" s="188"/>
      <c r="U722" s="188"/>
      <c r="V722" s="191"/>
      <c r="W722" s="191"/>
      <c r="X722" s="188"/>
      <c r="Y722" s="188"/>
      <c r="Z722" s="188"/>
      <c r="AA722" s="188"/>
      <c r="AB722" s="188"/>
      <c r="AC722" s="188"/>
    </row>
    <row r="723" spans="1:29">
      <c r="A723" s="188"/>
      <c r="B723" s="189"/>
      <c r="C723" s="188"/>
      <c r="D723" s="188"/>
      <c r="E723" s="188"/>
      <c r="F723" s="188"/>
      <c r="G723" s="188"/>
      <c r="H723" s="190"/>
      <c r="I723" s="190"/>
      <c r="J723" s="190"/>
      <c r="K723" s="189"/>
      <c r="L723" s="190"/>
      <c r="M723" s="190"/>
      <c r="N723" s="190"/>
      <c r="O723" s="190"/>
      <c r="P723" s="190"/>
      <c r="Q723" s="188"/>
      <c r="R723" s="190"/>
      <c r="S723" s="188"/>
      <c r="T723" s="188"/>
      <c r="U723" s="188"/>
      <c r="V723" s="191"/>
      <c r="W723" s="191"/>
      <c r="X723" s="188"/>
      <c r="Y723" s="188"/>
      <c r="Z723" s="188"/>
      <c r="AA723" s="188"/>
      <c r="AB723" s="188"/>
      <c r="AC723" s="188"/>
    </row>
    <row r="724" spans="1:29">
      <c r="A724" s="188"/>
      <c r="B724" s="189"/>
      <c r="C724" s="188"/>
      <c r="D724" s="188"/>
      <c r="E724" s="188"/>
      <c r="F724" s="188"/>
      <c r="G724" s="188"/>
      <c r="H724" s="190"/>
      <c r="I724" s="190"/>
      <c r="J724" s="190"/>
      <c r="K724" s="189"/>
      <c r="L724" s="190"/>
      <c r="M724" s="190"/>
      <c r="N724" s="190"/>
      <c r="O724" s="190"/>
      <c r="P724" s="190"/>
      <c r="Q724" s="188"/>
      <c r="R724" s="190"/>
      <c r="S724" s="188"/>
      <c r="T724" s="188"/>
      <c r="U724" s="188"/>
      <c r="V724" s="191"/>
      <c r="W724" s="191"/>
      <c r="X724" s="188"/>
      <c r="Y724" s="188"/>
      <c r="Z724" s="188"/>
      <c r="AA724" s="188"/>
      <c r="AB724" s="188"/>
      <c r="AC724" s="188"/>
    </row>
    <row r="725" spans="1:29">
      <c r="A725" s="188"/>
      <c r="B725" s="189"/>
      <c r="C725" s="188"/>
      <c r="D725" s="188"/>
      <c r="E725" s="188"/>
      <c r="F725" s="188"/>
      <c r="G725" s="188"/>
      <c r="H725" s="190"/>
      <c r="I725" s="190"/>
      <c r="J725" s="190"/>
      <c r="K725" s="189"/>
      <c r="L725" s="190"/>
      <c r="M725" s="190"/>
      <c r="N725" s="190"/>
      <c r="O725" s="190"/>
      <c r="P725" s="190"/>
      <c r="Q725" s="188"/>
      <c r="R725" s="190"/>
      <c r="S725" s="188"/>
      <c r="T725" s="188"/>
      <c r="U725" s="188"/>
      <c r="V725" s="191"/>
      <c r="W725" s="191"/>
      <c r="X725" s="188"/>
      <c r="Y725" s="188"/>
      <c r="Z725" s="188"/>
      <c r="AA725" s="188"/>
      <c r="AB725" s="188"/>
      <c r="AC725" s="188"/>
    </row>
    <row r="726" spans="1:29">
      <c r="A726" s="188"/>
      <c r="B726" s="189"/>
      <c r="C726" s="188"/>
      <c r="D726" s="188"/>
      <c r="E726" s="188"/>
      <c r="F726" s="188"/>
      <c r="G726" s="188"/>
      <c r="H726" s="190"/>
      <c r="I726" s="190"/>
      <c r="J726" s="190"/>
      <c r="K726" s="189"/>
      <c r="L726" s="190"/>
      <c r="M726" s="190"/>
      <c r="N726" s="190"/>
      <c r="O726" s="190"/>
      <c r="P726" s="190"/>
      <c r="Q726" s="188"/>
      <c r="R726" s="190"/>
      <c r="S726" s="188"/>
      <c r="T726" s="188"/>
      <c r="U726" s="188"/>
      <c r="V726" s="191"/>
      <c r="W726" s="191"/>
      <c r="X726" s="188"/>
      <c r="Y726" s="188"/>
      <c r="Z726" s="188"/>
      <c r="AA726" s="188"/>
      <c r="AB726" s="188"/>
      <c r="AC726" s="188"/>
    </row>
    <row r="727" spans="1:29">
      <c r="A727" s="188"/>
      <c r="B727" s="189"/>
      <c r="C727" s="188"/>
      <c r="D727" s="188"/>
      <c r="E727" s="188"/>
      <c r="F727" s="188"/>
      <c r="G727" s="188"/>
      <c r="H727" s="190"/>
      <c r="I727" s="190"/>
      <c r="J727" s="190"/>
      <c r="K727" s="189"/>
      <c r="L727" s="190"/>
      <c r="M727" s="190"/>
      <c r="N727" s="190"/>
      <c r="O727" s="190"/>
      <c r="P727" s="190"/>
      <c r="Q727" s="188"/>
      <c r="R727" s="190"/>
      <c r="S727" s="188"/>
      <c r="T727" s="188"/>
      <c r="U727" s="188"/>
      <c r="V727" s="191"/>
      <c r="W727" s="191"/>
      <c r="X727" s="188"/>
      <c r="Y727" s="188"/>
      <c r="Z727" s="188"/>
      <c r="AA727" s="188"/>
      <c r="AB727" s="188"/>
      <c r="AC727" s="188"/>
    </row>
    <row r="728" spans="1:29">
      <c r="A728" s="188"/>
      <c r="B728" s="189"/>
      <c r="C728" s="188"/>
      <c r="D728" s="188"/>
      <c r="E728" s="188"/>
      <c r="F728" s="188"/>
      <c r="G728" s="188"/>
      <c r="H728" s="190"/>
      <c r="I728" s="190"/>
      <c r="J728" s="190"/>
      <c r="K728" s="189"/>
      <c r="L728" s="190"/>
      <c r="M728" s="190"/>
      <c r="N728" s="190"/>
      <c r="O728" s="190"/>
      <c r="P728" s="190"/>
      <c r="Q728" s="188"/>
      <c r="R728" s="190"/>
      <c r="S728" s="188"/>
      <c r="T728" s="188"/>
      <c r="U728" s="188"/>
      <c r="V728" s="191"/>
      <c r="W728" s="191"/>
      <c r="X728" s="188"/>
      <c r="Y728" s="188"/>
      <c r="Z728" s="188"/>
      <c r="AA728" s="188"/>
      <c r="AB728" s="188"/>
      <c r="AC728" s="188"/>
    </row>
    <row r="729" spans="1:29">
      <c r="A729" s="188"/>
      <c r="B729" s="189"/>
      <c r="C729" s="188"/>
      <c r="D729" s="188"/>
      <c r="E729" s="188"/>
      <c r="F729" s="188"/>
      <c r="G729" s="188"/>
      <c r="H729" s="190"/>
      <c r="I729" s="190"/>
      <c r="J729" s="190"/>
      <c r="K729" s="189"/>
      <c r="L729" s="190"/>
      <c r="M729" s="190"/>
      <c r="N729" s="190"/>
      <c r="O729" s="190"/>
      <c r="P729" s="190"/>
      <c r="Q729" s="188"/>
      <c r="R729" s="190"/>
      <c r="S729" s="188"/>
      <c r="T729" s="188"/>
      <c r="U729" s="188"/>
      <c r="V729" s="191"/>
      <c r="W729" s="191"/>
      <c r="X729" s="188"/>
      <c r="Y729" s="188"/>
      <c r="Z729" s="188"/>
      <c r="AA729" s="188"/>
      <c r="AB729" s="188"/>
      <c r="AC729" s="188"/>
    </row>
    <row r="730" spans="1:29">
      <c r="A730" s="188"/>
      <c r="B730" s="189"/>
      <c r="C730" s="188"/>
      <c r="D730" s="188"/>
      <c r="E730" s="188"/>
      <c r="F730" s="188"/>
      <c r="G730" s="188"/>
      <c r="H730" s="190"/>
      <c r="I730" s="190"/>
      <c r="J730" s="190"/>
      <c r="K730" s="189"/>
      <c r="L730" s="190"/>
      <c r="M730" s="190"/>
      <c r="N730" s="190"/>
      <c r="O730" s="190"/>
      <c r="P730" s="190"/>
      <c r="Q730" s="188"/>
      <c r="R730" s="190"/>
      <c r="S730" s="188"/>
      <c r="T730" s="188"/>
      <c r="U730" s="188"/>
      <c r="V730" s="191"/>
      <c r="W730" s="191"/>
      <c r="X730" s="188"/>
      <c r="Y730" s="188"/>
      <c r="Z730" s="188"/>
      <c r="AA730" s="188"/>
      <c r="AB730" s="188"/>
      <c r="AC730" s="188"/>
    </row>
    <row r="731" spans="1:29">
      <c r="A731" s="188"/>
      <c r="B731" s="189"/>
      <c r="C731" s="188"/>
      <c r="D731" s="188"/>
      <c r="E731" s="188"/>
      <c r="F731" s="188"/>
      <c r="G731" s="188"/>
      <c r="H731" s="190"/>
      <c r="I731" s="190"/>
      <c r="J731" s="190"/>
      <c r="K731" s="189"/>
      <c r="L731" s="190"/>
      <c r="M731" s="190"/>
      <c r="N731" s="190"/>
      <c r="O731" s="190"/>
      <c r="P731" s="190"/>
      <c r="Q731" s="188"/>
      <c r="R731" s="190"/>
      <c r="S731" s="188"/>
      <c r="T731" s="188"/>
      <c r="U731" s="188"/>
      <c r="V731" s="191"/>
      <c r="W731" s="191"/>
      <c r="X731" s="188"/>
      <c r="Y731" s="188"/>
      <c r="Z731" s="188"/>
      <c r="AA731" s="188"/>
      <c r="AB731" s="188"/>
      <c r="AC731" s="188"/>
    </row>
    <row r="732" spans="1:29">
      <c r="A732" s="188"/>
      <c r="B732" s="189"/>
      <c r="C732" s="188"/>
      <c r="D732" s="188"/>
      <c r="E732" s="188"/>
      <c r="F732" s="188"/>
      <c r="G732" s="188"/>
      <c r="H732" s="190"/>
      <c r="I732" s="190"/>
      <c r="J732" s="190"/>
      <c r="K732" s="189"/>
      <c r="L732" s="190"/>
      <c r="M732" s="190"/>
      <c r="N732" s="190"/>
      <c r="O732" s="190"/>
      <c r="P732" s="190"/>
      <c r="Q732" s="188"/>
      <c r="R732" s="190"/>
      <c r="S732" s="188"/>
      <c r="T732" s="188"/>
      <c r="U732" s="188"/>
      <c r="V732" s="191"/>
      <c r="W732" s="191"/>
      <c r="X732" s="188"/>
      <c r="Y732" s="188"/>
      <c r="Z732" s="188"/>
      <c r="AA732" s="188"/>
      <c r="AB732" s="188"/>
      <c r="AC732" s="188"/>
    </row>
    <row r="733" spans="1:29">
      <c r="A733" s="188"/>
      <c r="B733" s="189"/>
      <c r="C733" s="188"/>
      <c r="D733" s="188"/>
      <c r="E733" s="188"/>
      <c r="F733" s="188"/>
      <c r="G733" s="188"/>
      <c r="H733" s="190"/>
      <c r="I733" s="190"/>
      <c r="J733" s="190"/>
      <c r="K733" s="189"/>
      <c r="L733" s="190"/>
      <c r="M733" s="190"/>
      <c r="N733" s="190"/>
      <c r="O733" s="190"/>
      <c r="P733" s="190"/>
      <c r="Q733" s="188"/>
      <c r="R733" s="190"/>
      <c r="S733" s="188"/>
      <c r="T733" s="188"/>
      <c r="U733" s="188"/>
      <c r="V733" s="191"/>
      <c r="W733" s="191"/>
      <c r="X733" s="188"/>
      <c r="Y733" s="188"/>
      <c r="Z733" s="188"/>
      <c r="AA733" s="188"/>
      <c r="AB733" s="188"/>
      <c r="AC733" s="188"/>
    </row>
    <row r="734" spans="1:29">
      <c r="A734" s="188"/>
      <c r="B734" s="189"/>
      <c r="C734" s="188"/>
      <c r="D734" s="188"/>
      <c r="E734" s="188"/>
      <c r="F734" s="188"/>
      <c r="G734" s="188"/>
      <c r="H734" s="190"/>
      <c r="I734" s="190"/>
      <c r="J734" s="190"/>
      <c r="K734" s="189"/>
      <c r="L734" s="190"/>
      <c r="M734" s="190"/>
      <c r="N734" s="190"/>
      <c r="O734" s="190"/>
      <c r="P734" s="190"/>
      <c r="Q734" s="188"/>
      <c r="R734" s="190"/>
      <c r="S734" s="188"/>
      <c r="T734" s="188"/>
      <c r="U734" s="188"/>
      <c r="V734" s="191"/>
      <c r="W734" s="191"/>
      <c r="X734" s="188"/>
      <c r="Y734" s="188"/>
      <c r="Z734" s="188"/>
      <c r="AA734" s="188"/>
      <c r="AB734" s="188"/>
      <c r="AC734" s="188"/>
    </row>
    <row r="735" spans="1:29">
      <c r="A735" s="188"/>
      <c r="B735" s="189"/>
      <c r="C735" s="188"/>
      <c r="D735" s="188"/>
      <c r="E735" s="188"/>
      <c r="F735" s="188"/>
      <c r="G735" s="188"/>
      <c r="H735" s="190"/>
      <c r="I735" s="190"/>
      <c r="J735" s="190"/>
      <c r="K735" s="189"/>
      <c r="L735" s="190"/>
      <c r="M735" s="190"/>
      <c r="N735" s="190"/>
      <c r="O735" s="190"/>
      <c r="P735" s="190"/>
      <c r="Q735" s="188"/>
      <c r="R735" s="190"/>
      <c r="S735" s="188"/>
      <c r="T735" s="188"/>
      <c r="U735" s="188"/>
      <c r="V735" s="191"/>
      <c r="W735" s="191"/>
      <c r="X735" s="188"/>
      <c r="Y735" s="188"/>
      <c r="Z735" s="188"/>
      <c r="AA735" s="188"/>
      <c r="AB735" s="188"/>
      <c r="AC735" s="188"/>
    </row>
    <row r="736" spans="1:29">
      <c r="A736" s="188"/>
      <c r="B736" s="189"/>
      <c r="C736" s="188"/>
      <c r="D736" s="188"/>
      <c r="E736" s="188"/>
      <c r="F736" s="188"/>
      <c r="G736" s="188"/>
      <c r="H736" s="190"/>
      <c r="I736" s="190"/>
      <c r="J736" s="190"/>
      <c r="K736" s="189"/>
      <c r="L736" s="190"/>
      <c r="M736" s="190"/>
      <c r="N736" s="190"/>
      <c r="O736" s="190"/>
      <c r="P736" s="190"/>
      <c r="Q736" s="188"/>
      <c r="R736" s="190"/>
      <c r="S736" s="188"/>
      <c r="T736" s="188"/>
      <c r="U736" s="188"/>
      <c r="V736" s="191"/>
      <c r="W736" s="191"/>
      <c r="X736" s="188"/>
      <c r="Y736" s="188"/>
      <c r="Z736" s="188"/>
      <c r="AA736" s="188"/>
      <c r="AB736" s="188"/>
      <c r="AC736" s="188"/>
    </row>
    <row r="737" spans="1:29">
      <c r="A737" s="188"/>
      <c r="B737" s="189"/>
      <c r="C737" s="188"/>
      <c r="D737" s="188"/>
      <c r="E737" s="188"/>
      <c r="F737" s="188"/>
      <c r="G737" s="188"/>
      <c r="H737" s="190"/>
      <c r="I737" s="190"/>
      <c r="J737" s="190"/>
      <c r="K737" s="189"/>
      <c r="L737" s="190"/>
      <c r="M737" s="190"/>
      <c r="N737" s="190"/>
      <c r="O737" s="190"/>
      <c r="P737" s="190"/>
      <c r="Q737" s="188"/>
      <c r="R737" s="190"/>
      <c r="S737" s="188"/>
      <c r="T737" s="188"/>
      <c r="U737" s="188"/>
      <c r="V737" s="191"/>
      <c r="W737" s="191"/>
      <c r="X737" s="188"/>
      <c r="Y737" s="188"/>
      <c r="Z737" s="188"/>
      <c r="AA737" s="188"/>
      <c r="AB737" s="188"/>
      <c r="AC737" s="188"/>
    </row>
    <row r="738" spans="1:29">
      <c r="A738" s="188"/>
      <c r="B738" s="189"/>
      <c r="C738" s="188"/>
      <c r="D738" s="188"/>
      <c r="E738" s="188"/>
      <c r="F738" s="188"/>
      <c r="G738" s="188"/>
      <c r="H738" s="190"/>
      <c r="I738" s="190"/>
      <c r="J738" s="190"/>
      <c r="K738" s="189"/>
      <c r="L738" s="190"/>
      <c r="M738" s="190"/>
      <c r="N738" s="190"/>
      <c r="O738" s="190"/>
      <c r="P738" s="190"/>
      <c r="Q738" s="188"/>
      <c r="R738" s="190"/>
      <c r="S738" s="188"/>
      <c r="T738" s="188"/>
      <c r="U738" s="188"/>
      <c r="V738" s="191"/>
      <c r="W738" s="191"/>
      <c r="X738" s="188"/>
      <c r="Y738" s="188"/>
      <c r="Z738" s="188"/>
      <c r="AA738" s="188"/>
      <c r="AB738" s="188"/>
      <c r="AC738" s="188"/>
    </row>
    <row r="739" spans="1:29">
      <c r="A739" s="188"/>
      <c r="B739" s="189"/>
      <c r="C739" s="188"/>
      <c r="D739" s="188"/>
      <c r="E739" s="188"/>
      <c r="F739" s="188"/>
      <c r="G739" s="188"/>
      <c r="H739" s="190"/>
      <c r="I739" s="190"/>
      <c r="J739" s="190"/>
      <c r="K739" s="189"/>
      <c r="L739" s="190"/>
      <c r="M739" s="190"/>
      <c r="N739" s="190"/>
      <c r="O739" s="190"/>
      <c r="P739" s="190"/>
      <c r="Q739" s="188"/>
      <c r="R739" s="190"/>
      <c r="S739" s="188"/>
      <c r="T739" s="188"/>
      <c r="U739" s="188"/>
      <c r="V739" s="191"/>
      <c r="W739" s="191"/>
      <c r="X739" s="188"/>
      <c r="Y739" s="188"/>
      <c r="Z739" s="188"/>
      <c r="AA739" s="188"/>
      <c r="AB739" s="188"/>
      <c r="AC739" s="188"/>
    </row>
    <row r="740" spans="1:29">
      <c r="A740" s="188"/>
      <c r="B740" s="189"/>
      <c r="C740" s="188"/>
      <c r="D740" s="188"/>
      <c r="E740" s="188"/>
      <c r="F740" s="188"/>
      <c r="G740" s="188"/>
      <c r="H740" s="190"/>
      <c r="I740" s="190"/>
      <c r="J740" s="190"/>
      <c r="K740" s="189"/>
      <c r="L740" s="190"/>
      <c r="M740" s="190"/>
      <c r="N740" s="190"/>
      <c r="O740" s="190"/>
      <c r="P740" s="190"/>
      <c r="Q740" s="188"/>
      <c r="R740" s="190"/>
      <c r="S740" s="188"/>
      <c r="T740" s="188"/>
      <c r="U740" s="188"/>
      <c r="V740" s="191"/>
      <c r="W740" s="191"/>
      <c r="X740" s="188"/>
      <c r="Y740" s="188"/>
      <c r="Z740" s="188"/>
      <c r="AA740" s="188"/>
      <c r="AB740" s="188"/>
      <c r="AC740" s="188"/>
    </row>
    <row r="741" spans="1:29">
      <c r="A741" s="188"/>
      <c r="B741" s="189"/>
      <c r="C741" s="188"/>
      <c r="D741" s="188"/>
      <c r="E741" s="188"/>
      <c r="F741" s="188"/>
      <c r="G741" s="188"/>
      <c r="H741" s="190"/>
      <c r="I741" s="190"/>
      <c r="J741" s="190"/>
      <c r="K741" s="189"/>
      <c r="L741" s="190"/>
      <c r="M741" s="190"/>
      <c r="N741" s="190"/>
      <c r="O741" s="190"/>
      <c r="P741" s="190"/>
      <c r="Q741" s="188"/>
      <c r="R741" s="190"/>
      <c r="S741" s="188"/>
      <c r="T741" s="188"/>
      <c r="U741" s="188"/>
      <c r="V741" s="191"/>
      <c r="W741" s="191"/>
      <c r="X741" s="188"/>
      <c r="Y741" s="188"/>
      <c r="Z741" s="188"/>
      <c r="AA741" s="188"/>
      <c r="AB741" s="188"/>
      <c r="AC741" s="188"/>
    </row>
    <row r="742" spans="1:29">
      <c r="A742" s="188"/>
      <c r="B742" s="189"/>
      <c r="C742" s="188"/>
      <c r="D742" s="188"/>
      <c r="E742" s="188"/>
      <c r="F742" s="188"/>
      <c r="G742" s="188"/>
      <c r="H742" s="190"/>
      <c r="I742" s="190"/>
      <c r="J742" s="190"/>
      <c r="K742" s="189"/>
      <c r="L742" s="190"/>
      <c r="M742" s="190"/>
      <c r="N742" s="190"/>
      <c r="O742" s="190"/>
      <c r="P742" s="190"/>
      <c r="Q742" s="188"/>
      <c r="R742" s="190"/>
      <c r="S742" s="188"/>
      <c r="T742" s="188"/>
      <c r="U742" s="188"/>
      <c r="V742" s="191"/>
      <c r="W742" s="191"/>
      <c r="X742" s="188"/>
      <c r="Y742" s="188"/>
      <c r="Z742" s="188"/>
      <c r="AA742" s="188"/>
      <c r="AB742" s="188"/>
      <c r="AC742" s="188"/>
    </row>
    <row r="743" spans="1:29">
      <c r="A743" s="188"/>
      <c r="B743" s="189"/>
      <c r="C743" s="188"/>
      <c r="D743" s="188"/>
      <c r="E743" s="188"/>
      <c r="F743" s="188"/>
      <c r="G743" s="188"/>
      <c r="H743" s="190"/>
      <c r="I743" s="190"/>
      <c r="J743" s="190"/>
      <c r="K743" s="189"/>
      <c r="L743" s="190"/>
      <c r="M743" s="190"/>
      <c r="N743" s="190"/>
      <c r="O743" s="190"/>
      <c r="P743" s="190"/>
      <c r="Q743" s="188"/>
      <c r="R743" s="190"/>
      <c r="S743" s="188"/>
      <c r="T743" s="188"/>
      <c r="U743" s="188"/>
      <c r="V743" s="191"/>
      <c r="W743" s="191"/>
      <c r="X743" s="188"/>
      <c r="Y743" s="188"/>
      <c r="Z743" s="188"/>
      <c r="AA743" s="188"/>
      <c r="AB743" s="188"/>
      <c r="AC743" s="188"/>
    </row>
    <row r="744" spans="1:29">
      <c r="A744" s="188"/>
      <c r="B744" s="189"/>
      <c r="C744" s="188"/>
      <c r="D744" s="188"/>
      <c r="E744" s="188"/>
      <c r="F744" s="188"/>
      <c r="G744" s="188"/>
      <c r="H744" s="190"/>
      <c r="I744" s="190"/>
      <c r="J744" s="190"/>
      <c r="K744" s="189"/>
      <c r="L744" s="190"/>
      <c r="M744" s="190"/>
      <c r="N744" s="190"/>
      <c r="O744" s="190"/>
      <c r="P744" s="190"/>
      <c r="Q744" s="188"/>
      <c r="R744" s="190"/>
      <c r="S744" s="188"/>
      <c r="T744" s="188"/>
      <c r="U744" s="188"/>
      <c r="V744" s="191"/>
      <c r="W744" s="191"/>
      <c r="X744" s="188"/>
      <c r="Y744" s="188"/>
      <c r="Z744" s="188"/>
      <c r="AA744" s="188"/>
      <c r="AB744" s="188"/>
      <c r="AC744" s="188"/>
    </row>
    <row r="745" spans="1:29">
      <c r="A745" s="188"/>
      <c r="B745" s="189"/>
      <c r="C745" s="188"/>
      <c r="D745" s="188"/>
      <c r="E745" s="188"/>
      <c r="F745" s="188"/>
      <c r="G745" s="188"/>
      <c r="H745" s="190"/>
      <c r="I745" s="190"/>
      <c r="J745" s="190"/>
      <c r="K745" s="189"/>
      <c r="L745" s="190"/>
      <c r="M745" s="190"/>
      <c r="N745" s="190"/>
      <c r="O745" s="190"/>
      <c r="P745" s="190"/>
      <c r="Q745" s="188"/>
      <c r="R745" s="190"/>
      <c r="S745" s="188"/>
      <c r="T745" s="188"/>
      <c r="U745" s="188"/>
      <c r="V745" s="191"/>
      <c r="W745" s="191"/>
      <c r="X745" s="188"/>
      <c r="Y745" s="188"/>
      <c r="Z745" s="188"/>
      <c r="AA745" s="188"/>
      <c r="AB745" s="188"/>
      <c r="AC745" s="188"/>
    </row>
    <row r="746" spans="1:29">
      <c r="A746" s="188"/>
      <c r="B746" s="189"/>
      <c r="C746" s="188"/>
      <c r="D746" s="188"/>
      <c r="E746" s="188"/>
      <c r="F746" s="188"/>
      <c r="G746" s="188"/>
      <c r="H746" s="190"/>
      <c r="I746" s="190"/>
      <c r="J746" s="190"/>
      <c r="K746" s="189"/>
      <c r="L746" s="190"/>
      <c r="M746" s="190"/>
      <c r="N746" s="190"/>
      <c r="O746" s="190"/>
      <c r="P746" s="190"/>
      <c r="Q746" s="188"/>
      <c r="R746" s="190"/>
      <c r="S746" s="188"/>
      <c r="T746" s="188"/>
      <c r="U746" s="188"/>
      <c r="V746" s="191"/>
      <c r="W746" s="191"/>
      <c r="X746" s="188"/>
      <c r="Y746" s="188"/>
      <c r="Z746" s="188"/>
      <c r="AA746" s="188"/>
      <c r="AB746" s="188"/>
      <c r="AC746" s="188"/>
    </row>
    <row r="747" spans="1:29">
      <c r="A747" s="188"/>
      <c r="B747" s="189"/>
      <c r="C747" s="188"/>
      <c r="D747" s="188"/>
      <c r="E747" s="188"/>
      <c r="F747" s="188"/>
      <c r="G747" s="188"/>
      <c r="H747" s="190"/>
      <c r="I747" s="190"/>
      <c r="J747" s="190"/>
      <c r="K747" s="189"/>
      <c r="L747" s="190"/>
      <c r="M747" s="190"/>
      <c r="N747" s="190"/>
      <c r="O747" s="190"/>
      <c r="P747" s="190"/>
      <c r="Q747" s="188"/>
      <c r="R747" s="190"/>
      <c r="S747" s="188"/>
      <c r="T747" s="188"/>
      <c r="U747" s="188"/>
      <c r="V747" s="191"/>
      <c r="W747" s="191"/>
      <c r="X747" s="188"/>
      <c r="Y747" s="188"/>
      <c r="Z747" s="188"/>
      <c r="AA747" s="188"/>
      <c r="AB747" s="188"/>
      <c r="AC747" s="188"/>
    </row>
    <row r="748" spans="1:29">
      <c r="A748" s="188"/>
      <c r="B748" s="189"/>
      <c r="C748" s="188"/>
      <c r="D748" s="188"/>
      <c r="E748" s="188"/>
      <c r="F748" s="188"/>
      <c r="G748" s="188"/>
      <c r="H748" s="190"/>
      <c r="I748" s="190"/>
      <c r="J748" s="190"/>
      <c r="K748" s="189"/>
      <c r="L748" s="190"/>
      <c r="M748" s="190"/>
      <c r="N748" s="190"/>
      <c r="O748" s="190"/>
      <c r="P748" s="190"/>
      <c r="Q748" s="188"/>
      <c r="R748" s="190"/>
      <c r="S748" s="188"/>
      <c r="T748" s="188"/>
      <c r="U748" s="188"/>
      <c r="V748" s="191"/>
      <c r="W748" s="191"/>
      <c r="X748" s="188"/>
      <c r="Y748" s="188"/>
      <c r="Z748" s="188"/>
      <c r="AA748" s="188"/>
      <c r="AB748" s="188"/>
      <c r="AC748" s="188"/>
    </row>
    <row r="749" spans="1:29">
      <c r="A749" s="188"/>
      <c r="B749" s="189"/>
      <c r="C749" s="188"/>
      <c r="D749" s="188"/>
      <c r="E749" s="188"/>
      <c r="F749" s="188"/>
      <c r="G749" s="188"/>
      <c r="H749" s="190"/>
      <c r="I749" s="190"/>
      <c r="J749" s="190"/>
      <c r="K749" s="189"/>
      <c r="L749" s="190"/>
      <c r="M749" s="190"/>
      <c r="N749" s="190"/>
      <c r="O749" s="190"/>
      <c r="P749" s="190"/>
      <c r="Q749" s="188"/>
      <c r="R749" s="190"/>
      <c r="S749" s="188"/>
      <c r="T749" s="188"/>
      <c r="U749" s="188"/>
      <c r="V749" s="191"/>
      <c r="W749" s="191"/>
      <c r="X749" s="188"/>
      <c r="Y749" s="188"/>
      <c r="Z749" s="188"/>
      <c r="AA749" s="188"/>
      <c r="AB749" s="188"/>
      <c r="AC749" s="188"/>
    </row>
    <row r="750" spans="1:29">
      <c r="A750" s="188"/>
      <c r="B750" s="189"/>
      <c r="C750" s="188"/>
      <c r="D750" s="188"/>
      <c r="E750" s="188"/>
      <c r="F750" s="188"/>
      <c r="G750" s="188"/>
      <c r="H750" s="190"/>
      <c r="I750" s="190"/>
      <c r="J750" s="190"/>
      <c r="K750" s="189"/>
      <c r="L750" s="190"/>
      <c r="M750" s="190"/>
      <c r="N750" s="190"/>
      <c r="O750" s="190"/>
      <c r="P750" s="190"/>
      <c r="Q750" s="188"/>
      <c r="R750" s="190"/>
      <c r="S750" s="188"/>
      <c r="T750" s="188"/>
      <c r="U750" s="188"/>
      <c r="V750" s="191"/>
      <c r="W750" s="191"/>
      <c r="X750" s="188"/>
      <c r="Y750" s="188"/>
      <c r="Z750" s="188"/>
      <c r="AA750" s="188"/>
      <c r="AB750" s="188"/>
      <c r="AC750" s="188"/>
    </row>
    <row r="751" spans="1:29">
      <c r="A751" s="188"/>
      <c r="B751" s="189"/>
      <c r="C751" s="188"/>
      <c r="D751" s="188"/>
      <c r="E751" s="188"/>
      <c r="F751" s="188"/>
      <c r="G751" s="188"/>
      <c r="H751" s="190"/>
      <c r="I751" s="190"/>
      <c r="J751" s="190"/>
      <c r="K751" s="189"/>
      <c r="L751" s="190"/>
      <c r="M751" s="190"/>
      <c r="N751" s="190"/>
      <c r="O751" s="190"/>
      <c r="P751" s="190"/>
      <c r="Q751" s="188"/>
      <c r="R751" s="190"/>
      <c r="S751" s="188"/>
      <c r="T751" s="188"/>
      <c r="U751" s="188"/>
      <c r="V751" s="191"/>
      <c r="W751" s="191"/>
      <c r="X751" s="188"/>
      <c r="Y751" s="188"/>
      <c r="Z751" s="188"/>
      <c r="AA751" s="188"/>
      <c r="AB751" s="188"/>
      <c r="AC751" s="188"/>
    </row>
    <row r="752" spans="1:29">
      <c r="A752" s="188"/>
      <c r="B752" s="189"/>
      <c r="C752" s="188"/>
      <c r="D752" s="188"/>
      <c r="E752" s="188"/>
      <c r="F752" s="188"/>
      <c r="G752" s="188"/>
      <c r="H752" s="190"/>
      <c r="I752" s="190"/>
      <c r="J752" s="190"/>
      <c r="K752" s="189"/>
      <c r="L752" s="190"/>
      <c r="M752" s="190"/>
      <c r="N752" s="190"/>
      <c r="O752" s="190"/>
      <c r="P752" s="190"/>
      <c r="Q752" s="188"/>
      <c r="R752" s="190"/>
      <c r="S752" s="188"/>
      <c r="T752" s="188"/>
      <c r="U752" s="188"/>
      <c r="V752" s="191"/>
      <c r="W752" s="191"/>
      <c r="X752" s="188"/>
      <c r="Y752" s="188"/>
      <c r="Z752" s="188"/>
      <c r="AA752" s="188"/>
      <c r="AB752" s="188"/>
      <c r="AC752" s="188"/>
    </row>
    <row r="753" spans="1:29">
      <c r="A753" s="188"/>
      <c r="B753" s="189"/>
      <c r="C753" s="188"/>
      <c r="D753" s="188"/>
      <c r="E753" s="188"/>
      <c r="F753" s="188"/>
      <c r="G753" s="188"/>
      <c r="H753" s="190"/>
      <c r="I753" s="190"/>
      <c r="J753" s="190"/>
      <c r="K753" s="189"/>
      <c r="L753" s="190"/>
      <c r="M753" s="190"/>
      <c r="N753" s="190"/>
      <c r="O753" s="190"/>
      <c r="P753" s="190"/>
      <c r="Q753" s="188"/>
      <c r="R753" s="190"/>
      <c r="S753" s="188"/>
      <c r="T753" s="188"/>
      <c r="U753" s="188"/>
      <c r="V753" s="191"/>
      <c r="W753" s="191"/>
      <c r="X753" s="188"/>
      <c r="Y753" s="188"/>
      <c r="Z753" s="188"/>
      <c r="AA753" s="188"/>
      <c r="AB753" s="188"/>
      <c r="AC753" s="188"/>
    </row>
    <row r="754" spans="1:29">
      <c r="A754" s="188"/>
      <c r="B754" s="189"/>
      <c r="C754" s="188"/>
      <c r="D754" s="188"/>
      <c r="E754" s="188"/>
      <c r="F754" s="188"/>
      <c r="G754" s="188"/>
      <c r="H754" s="190"/>
      <c r="I754" s="190"/>
      <c r="J754" s="190"/>
      <c r="K754" s="189"/>
      <c r="L754" s="190"/>
      <c r="M754" s="190"/>
      <c r="N754" s="190"/>
      <c r="O754" s="190"/>
      <c r="P754" s="190"/>
      <c r="Q754" s="188"/>
      <c r="R754" s="190"/>
      <c r="S754" s="188"/>
      <c r="T754" s="188"/>
      <c r="U754" s="188"/>
      <c r="V754" s="191"/>
      <c r="W754" s="191"/>
      <c r="X754" s="188"/>
      <c r="Y754" s="188"/>
      <c r="Z754" s="188"/>
      <c r="AA754" s="188"/>
      <c r="AB754" s="188"/>
      <c r="AC754" s="188"/>
    </row>
    <row r="755" spans="1:29">
      <c r="A755" s="188"/>
      <c r="B755" s="189"/>
      <c r="C755" s="188"/>
      <c r="D755" s="188"/>
      <c r="E755" s="188"/>
      <c r="F755" s="188"/>
      <c r="G755" s="188"/>
      <c r="H755" s="190"/>
      <c r="I755" s="190"/>
      <c r="J755" s="190"/>
      <c r="K755" s="189"/>
      <c r="L755" s="190"/>
      <c r="M755" s="190"/>
      <c r="N755" s="190"/>
      <c r="O755" s="190"/>
      <c r="P755" s="190"/>
      <c r="Q755" s="188"/>
      <c r="R755" s="190"/>
      <c r="S755" s="188"/>
      <c r="T755" s="188"/>
      <c r="U755" s="188"/>
      <c r="V755" s="191"/>
      <c r="W755" s="191"/>
      <c r="X755" s="188"/>
      <c r="Y755" s="188"/>
      <c r="Z755" s="188"/>
      <c r="AA755" s="188"/>
      <c r="AB755" s="188"/>
      <c r="AC755" s="188"/>
    </row>
    <row r="756" spans="1:29">
      <c r="A756" s="188"/>
      <c r="B756" s="189"/>
      <c r="C756" s="188"/>
      <c r="D756" s="188"/>
      <c r="E756" s="188"/>
      <c r="F756" s="188"/>
      <c r="G756" s="188"/>
      <c r="H756" s="190"/>
      <c r="I756" s="190"/>
      <c r="J756" s="190"/>
      <c r="K756" s="189"/>
      <c r="L756" s="190"/>
      <c r="M756" s="190"/>
      <c r="N756" s="190"/>
      <c r="O756" s="190"/>
      <c r="P756" s="190"/>
      <c r="Q756" s="188"/>
      <c r="R756" s="190"/>
      <c r="S756" s="188"/>
      <c r="T756" s="188"/>
      <c r="U756" s="188"/>
      <c r="V756" s="191"/>
      <c r="W756" s="191"/>
      <c r="X756" s="188"/>
      <c r="Y756" s="188"/>
      <c r="Z756" s="188"/>
      <c r="AA756" s="188"/>
      <c r="AB756" s="188"/>
      <c r="AC756" s="188"/>
    </row>
    <row r="757" spans="1:29">
      <c r="A757" s="188"/>
      <c r="B757" s="189"/>
      <c r="C757" s="188"/>
      <c r="D757" s="188"/>
      <c r="E757" s="188"/>
      <c r="F757" s="188"/>
      <c r="G757" s="188"/>
      <c r="H757" s="190"/>
      <c r="I757" s="190"/>
      <c r="J757" s="190"/>
      <c r="K757" s="189"/>
      <c r="L757" s="190"/>
      <c r="M757" s="190"/>
      <c r="N757" s="190"/>
      <c r="O757" s="190"/>
      <c r="P757" s="190"/>
      <c r="Q757" s="188"/>
      <c r="R757" s="190"/>
      <c r="S757" s="188"/>
      <c r="T757" s="188"/>
      <c r="U757" s="188"/>
      <c r="V757" s="191"/>
      <c r="W757" s="191"/>
      <c r="X757" s="188"/>
      <c r="Y757" s="188"/>
      <c r="Z757" s="188"/>
      <c r="AA757" s="188"/>
      <c r="AB757" s="188"/>
      <c r="AC757" s="188"/>
    </row>
    <row r="758" spans="1:29">
      <c r="A758" s="188"/>
      <c r="B758" s="189"/>
      <c r="C758" s="188"/>
      <c r="D758" s="188"/>
      <c r="E758" s="188"/>
      <c r="F758" s="188"/>
      <c r="G758" s="188"/>
      <c r="H758" s="190"/>
      <c r="I758" s="190"/>
      <c r="J758" s="190"/>
      <c r="K758" s="189"/>
      <c r="L758" s="190"/>
      <c r="M758" s="190"/>
      <c r="N758" s="190"/>
      <c r="O758" s="190"/>
      <c r="P758" s="190"/>
      <c r="Q758" s="188"/>
      <c r="R758" s="190"/>
      <c r="S758" s="188"/>
      <c r="T758" s="188"/>
      <c r="U758" s="188"/>
      <c r="V758" s="191"/>
      <c r="W758" s="191"/>
      <c r="X758" s="188"/>
      <c r="Y758" s="188"/>
      <c r="Z758" s="188"/>
      <c r="AA758" s="188"/>
      <c r="AB758" s="188"/>
      <c r="AC758" s="188"/>
    </row>
    <row r="759" spans="1:29">
      <c r="A759" s="188"/>
      <c r="B759" s="189"/>
      <c r="C759" s="188"/>
      <c r="D759" s="188"/>
      <c r="E759" s="188"/>
      <c r="F759" s="188"/>
      <c r="G759" s="188"/>
      <c r="H759" s="190"/>
      <c r="I759" s="190"/>
      <c r="J759" s="190"/>
      <c r="K759" s="189"/>
      <c r="L759" s="190"/>
      <c r="M759" s="190"/>
      <c r="N759" s="190"/>
      <c r="O759" s="190"/>
      <c r="P759" s="190"/>
      <c r="Q759" s="188"/>
      <c r="R759" s="190"/>
      <c r="S759" s="188"/>
      <c r="T759" s="188"/>
      <c r="U759" s="188"/>
      <c r="V759" s="191"/>
      <c r="W759" s="191"/>
      <c r="X759" s="188"/>
      <c r="Y759" s="188"/>
      <c r="Z759" s="188"/>
      <c r="AA759" s="188"/>
      <c r="AB759" s="188"/>
      <c r="AC759" s="188"/>
    </row>
    <row r="760" spans="1:29">
      <c r="A760" s="188"/>
      <c r="B760" s="189"/>
      <c r="C760" s="188"/>
      <c r="D760" s="188"/>
      <c r="E760" s="188"/>
      <c r="F760" s="188"/>
      <c r="G760" s="188"/>
      <c r="H760" s="190"/>
      <c r="I760" s="190"/>
      <c r="J760" s="190"/>
      <c r="K760" s="189"/>
      <c r="L760" s="190"/>
      <c r="M760" s="190"/>
      <c r="N760" s="190"/>
      <c r="O760" s="190"/>
      <c r="P760" s="190"/>
      <c r="Q760" s="188"/>
      <c r="R760" s="190"/>
      <c r="S760" s="188"/>
      <c r="T760" s="188"/>
      <c r="U760" s="188"/>
      <c r="V760" s="191"/>
      <c r="W760" s="191"/>
      <c r="X760" s="188"/>
      <c r="Y760" s="188"/>
      <c r="Z760" s="188"/>
      <c r="AA760" s="188"/>
      <c r="AB760" s="188"/>
      <c r="AC760" s="188"/>
    </row>
    <row r="761" spans="1:29">
      <c r="A761" s="188"/>
      <c r="B761" s="189"/>
      <c r="C761" s="188"/>
      <c r="D761" s="188"/>
      <c r="E761" s="188"/>
      <c r="F761" s="188"/>
      <c r="G761" s="188"/>
      <c r="H761" s="190"/>
      <c r="I761" s="190"/>
      <c r="J761" s="190"/>
      <c r="K761" s="189"/>
      <c r="L761" s="190"/>
      <c r="M761" s="190"/>
      <c r="N761" s="190"/>
      <c r="O761" s="190"/>
      <c r="P761" s="190"/>
      <c r="Q761" s="188"/>
      <c r="R761" s="190"/>
      <c r="S761" s="188"/>
      <c r="T761" s="188"/>
      <c r="U761" s="188"/>
      <c r="V761" s="191"/>
      <c r="W761" s="191"/>
      <c r="X761" s="188"/>
      <c r="Y761" s="188"/>
      <c r="Z761" s="188"/>
      <c r="AA761" s="188"/>
      <c r="AB761" s="188"/>
      <c r="AC761" s="188"/>
    </row>
    <row r="762" spans="1:29">
      <c r="A762" s="188"/>
      <c r="B762" s="189"/>
      <c r="C762" s="188"/>
      <c r="D762" s="188"/>
      <c r="E762" s="188"/>
      <c r="F762" s="188"/>
      <c r="G762" s="188"/>
      <c r="H762" s="190"/>
      <c r="I762" s="190"/>
      <c r="J762" s="190"/>
      <c r="K762" s="189"/>
      <c r="L762" s="190"/>
      <c r="M762" s="190"/>
      <c r="N762" s="190"/>
      <c r="O762" s="190"/>
      <c r="P762" s="190"/>
      <c r="Q762" s="188"/>
      <c r="R762" s="190"/>
      <c r="S762" s="188"/>
      <c r="T762" s="188"/>
      <c r="U762" s="188"/>
      <c r="V762" s="191"/>
      <c r="W762" s="191"/>
      <c r="X762" s="188"/>
      <c r="Y762" s="188"/>
      <c r="Z762" s="188"/>
      <c r="AA762" s="188"/>
      <c r="AB762" s="188"/>
      <c r="AC762" s="188"/>
    </row>
    <row r="763" spans="1:29">
      <c r="A763" s="188"/>
      <c r="B763" s="189"/>
      <c r="C763" s="188"/>
      <c r="D763" s="188"/>
      <c r="E763" s="188"/>
      <c r="F763" s="188"/>
      <c r="G763" s="188"/>
      <c r="H763" s="190"/>
      <c r="I763" s="190"/>
      <c r="J763" s="190"/>
      <c r="K763" s="189"/>
      <c r="L763" s="190"/>
      <c r="M763" s="190"/>
      <c r="N763" s="190"/>
      <c r="O763" s="190"/>
      <c r="P763" s="190"/>
      <c r="Q763" s="188"/>
      <c r="R763" s="190"/>
      <c r="S763" s="188"/>
      <c r="T763" s="188"/>
      <c r="U763" s="188"/>
      <c r="V763" s="191"/>
      <c r="W763" s="191"/>
      <c r="X763" s="188"/>
      <c r="Y763" s="188"/>
      <c r="Z763" s="188"/>
      <c r="AA763" s="188"/>
      <c r="AB763" s="188"/>
      <c r="AC763" s="188"/>
    </row>
    <row r="764" spans="1:29">
      <c r="A764" s="188"/>
      <c r="B764" s="189"/>
      <c r="C764" s="188"/>
      <c r="D764" s="188"/>
      <c r="E764" s="188"/>
      <c r="F764" s="188"/>
      <c r="G764" s="188"/>
      <c r="H764" s="190"/>
      <c r="I764" s="190"/>
      <c r="J764" s="190"/>
      <c r="K764" s="189"/>
      <c r="L764" s="190"/>
      <c r="M764" s="190"/>
      <c r="N764" s="190"/>
      <c r="O764" s="190"/>
      <c r="P764" s="190"/>
      <c r="Q764" s="188"/>
      <c r="R764" s="190"/>
      <c r="S764" s="188"/>
      <c r="T764" s="188"/>
      <c r="U764" s="188"/>
      <c r="V764" s="191"/>
      <c r="W764" s="191"/>
      <c r="X764" s="188"/>
      <c r="Y764" s="188"/>
      <c r="Z764" s="188"/>
      <c r="AA764" s="188"/>
      <c r="AB764" s="188"/>
      <c r="AC764" s="188"/>
    </row>
    <row r="765" spans="1:29">
      <c r="A765" s="188"/>
      <c r="B765" s="189"/>
      <c r="C765" s="188"/>
      <c r="D765" s="188"/>
      <c r="E765" s="188"/>
      <c r="F765" s="188"/>
      <c r="G765" s="188"/>
      <c r="H765" s="190"/>
      <c r="I765" s="190"/>
      <c r="J765" s="190"/>
      <c r="K765" s="189"/>
      <c r="L765" s="190"/>
      <c r="M765" s="190"/>
      <c r="N765" s="190"/>
      <c r="O765" s="190"/>
      <c r="P765" s="190"/>
      <c r="Q765" s="188"/>
      <c r="R765" s="190"/>
      <c r="S765" s="188"/>
      <c r="T765" s="188"/>
      <c r="U765" s="188"/>
      <c r="V765" s="191"/>
      <c r="W765" s="191"/>
      <c r="X765" s="188"/>
      <c r="Y765" s="188"/>
      <c r="Z765" s="188"/>
      <c r="AA765" s="188"/>
      <c r="AB765" s="188"/>
      <c r="AC765" s="188"/>
    </row>
    <row r="766" spans="1:29">
      <c r="A766" s="188"/>
      <c r="B766" s="189"/>
      <c r="C766" s="188"/>
      <c r="D766" s="188"/>
      <c r="E766" s="188"/>
      <c r="F766" s="188"/>
      <c r="G766" s="188"/>
      <c r="H766" s="190"/>
      <c r="I766" s="190"/>
      <c r="J766" s="190"/>
      <c r="K766" s="189"/>
      <c r="L766" s="190"/>
      <c r="M766" s="190"/>
      <c r="N766" s="190"/>
      <c r="O766" s="190"/>
      <c r="P766" s="190"/>
      <c r="Q766" s="188"/>
      <c r="R766" s="190"/>
      <c r="S766" s="188"/>
      <c r="T766" s="188"/>
      <c r="U766" s="188"/>
      <c r="V766" s="191"/>
      <c r="W766" s="191"/>
      <c r="X766" s="188"/>
      <c r="Y766" s="188"/>
      <c r="Z766" s="188"/>
      <c r="AA766" s="188"/>
      <c r="AB766" s="188"/>
      <c r="AC766" s="188"/>
    </row>
    <row r="767" spans="1:29">
      <c r="A767" s="188"/>
      <c r="B767" s="189"/>
      <c r="C767" s="188"/>
      <c r="D767" s="188"/>
      <c r="E767" s="188"/>
      <c r="F767" s="188"/>
      <c r="G767" s="188"/>
      <c r="H767" s="190"/>
      <c r="I767" s="190"/>
      <c r="J767" s="190"/>
      <c r="K767" s="189"/>
      <c r="L767" s="190"/>
      <c r="M767" s="190"/>
      <c r="N767" s="190"/>
      <c r="O767" s="190"/>
      <c r="P767" s="190"/>
      <c r="Q767" s="188"/>
      <c r="R767" s="190"/>
      <c r="S767" s="188"/>
      <c r="T767" s="188"/>
      <c r="U767" s="188"/>
      <c r="V767" s="191"/>
      <c r="W767" s="191"/>
      <c r="X767" s="188"/>
      <c r="Y767" s="188"/>
      <c r="Z767" s="188"/>
      <c r="AA767" s="188"/>
      <c r="AB767" s="188"/>
      <c r="AC767" s="188"/>
    </row>
    <row r="768" spans="1:29">
      <c r="A768" s="188"/>
      <c r="B768" s="189"/>
      <c r="C768" s="188"/>
      <c r="D768" s="188"/>
      <c r="E768" s="188"/>
      <c r="F768" s="188"/>
      <c r="G768" s="188"/>
      <c r="H768" s="190"/>
      <c r="I768" s="190"/>
      <c r="J768" s="190"/>
      <c r="K768" s="189"/>
      <c r="L768" s="190"/>
      <c r="M768" s="190"/>
      <c r="N768" s="190"/>
      <c r="O768" s="190"/>
      <c r="P768" s="190"/>
      <c r="Q768" s="188"/>
      <c r="R768" s="190"/>
      <c r="S768" s="188"/>
      <c r="T768" s="188"/>
      <c r="U768" s="188"/>
      <c r="V768" s="191"/>
      <c r="W768" s="191"/>
      <c r="X768" s="188"/>
      <c r="Y768" s="188"/>
      <c r="Z768" s="188"/>
      <c r="AA768" s="188"/>
      <c r="AB768" s="188"/>
      <c r="AC768" s="188"/>
    </row>
    <row r="769" spans="1:29">
      <c r="A769" s="188"/>
      <c r="B769" s="189"/>
      <c r="C769" s="188"/>
      <c r="D769" s="188"/>
      <c r="E769" s="188"/>
      <c r="F769" s="188"/>
      <c r="G769" s="188"/>
      <c r="H769" s="190"/>
      <c r="I769" s="190"/>
      <c r="J769" s="190"/>
      <c r="K769" s="189"/>
      <c r="L769" s="190"/>
      <c r="M769" s="190"/>
      <c r="N769" s="190"/>
      <c r="O769" s="190"/>
      <c r="P769" s="190"/>
      <c r="Q769" s="188"/>
      <c r="R769" s="190"/>
      <c r="S769" s="188"/>
      <c r="T769" s="188"/>
      <c r="U769" s="188"/>
      <c r="V769" s="191"/>
      <c r="W769" s="191"/>
      <c r="X769" s="188"/>
      <c r="Y769" s="188"/>
      <c r="Z769" s="188"/>
      <c r="AA769" s="188"/>
      <c r="AB769" s="188"/>
      <c r="AC769" s="188"/>
    </row>
    <row r="770" spans="1:29">
      <c r="A770" s="188"/>
      <c r="B770" s="189"/>
      <c r="C770" s="188"/>
      <c r="D770" s="188"/>
      <c r="E770" s="188"/>
      <c r="F770" s="188"/>
      <c r="G770" s="188"/>
      <c r="H770" s="190"/>
      <c r="I770" s="190"/>
      <c r="J770" s="190"/>
      <c r="K770" s="189"/>
      <c r="L770" s="190"/>
      <c r="M770" s="190"/>
      <c r="N770" s="190"/>
      <c r="O770" s="190"/>
      <c r="P770" s="190"/>
      <c r="Q770" s="188"/>
      <c r="R770" s="190"/>
      <c r="S770" s="188"/>
      <c r="T770" s="188"/>
      <c r="U770" s="188"/>
      <c r="V770" s="191"/>
      <c r="W770" s="191"/>
      <c r="X770" s="188"/>
      <c r="Y770" s="188"/>
      <c r="Z770" s="188"/>
      <c r="AA770" s="188"/>
      <c r="AB770" s="188"/>
      <c r="AC770" s="188"/>
    </row>
    <row r="771" spans="1:29">
      <c r="A771" s="188"/>
      <c r="B771" s="189"/>
      <c r="C771" s="188"/>
      <c r="D771" s="188"/>
      <c r="E771" s="188"/>
      <c r="F771" s="188"/>
      <c r="G771" s="188"/>
      <c r="H771" s="190"/>
      <c r="I771" s="190"/>
      <c r="J771" s="190"/>
      <c r="K771" s="189"/>
      <c r="L771" s="190"/>
      <c r="M771" s="190"/>
      <c r="N771" s="190"/>
      <c r="O771" s="190"/>
      <c r="P771" s="190"/>
      <c r="Q771" s="188"/>
      <c r="R771" s="190"/>
      <c r="S771" s="188"/>
      <c r="T771" s="188"/>
      <c r="U771" s="188"/>
      <c r="V771" s="191"/>
      <c r="W771" s="191"/>
      <c r="X771" s="188"/>
      <c r="Y771" s="188"/>
      <c r="Z771" s="188"/>
      <c r="AA771" s="188"/>
      <c r="AB771" s="188"/>
      <c r="AC771" s="188"/>
    </row>
  </sheetData>
  <customSheetViews>
    <customSheetView guid="{5B0F6BFE-188A-4753-AE77-32604E083662}" filter="1" showAutoFilter="1">
      <pageMargins left="0.7" right="0.7" top="0.75" bottom="0.75" header="0.3" footer="0.3"/>
      <autoFilter ref="A5:Z10" xr:uid="{ED1A7B55-2EF5-4441-817F-95E37286C91F}"/>
    </customSheetView>
    <customSheetView guid="{5B3E645D-5A66-4570-BB24-DDA97F75CE34}" filter="1" showAutoFilter="1">
      <pageMargins left="0.7" right="0.7" top="0.75" bottom="0.75" header="0.3" footer="0.3"/>
      <autoFilter ref="A5:Z10" xr:uid="{25FB1D40-441E-424F-B6C3-5A37EB22DC80}"/>
    </customSheetView>
    <customSheetView guid="{602D420B-4ACA-4A2E-AB14-C1A4FFA7A2F4}" filter="1" showAutoFilter="1">
      <pageMargins left="0.7" right="0.7" top="0.75" bottom="0.75" header="0.3" footer="0.3"/>
      <autoFilter ref="A5:Z10" xr:uid="{202248A2-A972-4B27-B24A-6321DF3CA216}"/>
    </customSheetView>
    <customSheetView guid="{FA86C240-EBBE-4D67-A6B6-017231320536}" filter="1" showAutoFilter="1">
      <pageMargins left="0.7" right="0.7" top="0.75" bottom="0.75" header="0.3" footer="0.3"/>
      <autoFilter ref="A5:Z10" xr:uid="{3121C8C1-AAB8-46C8-B412-8CC3E91871C6}"/>
    </customSheetView>
    <customSheetView guid="{572263C9-08FB-4A50-9BB9-8E6E9F17EC12}" filter="1" showAutoFilter="1">
      <pageMargins left="0.7" right="0.7" top="0.75" bottom="0.75" header="0.3" footer="0.3"/>
      <autoFilter ref="A5:W10" xr:uid="{A1B7AADD-B28E-4337-B19E-F047D59887F8}">
        <filterColumn colId="12">
          <filters>
            <filter val="Con la declaratoria la modalidad de contratación es diferente ya que se rige bajo el artículo  66 de la ley 1523 de 2012."/>
            <filter val="Teniendo en cuenta que en desarrollo de la calamidad, se aplica una contratación de régimen especial, se tenía claridad de cuál era la necesidad,  pero no se contaba con todas las solicitudes de las entidade"/>
            <filter val="Teniendo en cuenta que en desarrollo de la calamidad, se aplica una contratación de régimen especial, se tenía claridad de cuál era la necesidad,  pero no se contaba con todas las solicitudes de las entidades."/>
          </filters>
        </filterColumn>
      </autoFilter>
    </customSheetView>
    <customSheetView guid="{2C918C84-7C7F-4968-8736-352D3A637653}" filter="1" showAutoFilter="1">
      <pageMargins left="0.7" right="0.7" top="0.75" bottom="0.75" header="0.3" footer="0.3"/>
      <autoFilter ref="A5:W10" xr:uid="{63AC299A-C283-4A45-8287-45CEAFE379E9}">
        <filterColumn colId="4">
          <filters>
            <filter val="N/A"/>
          </filters>
        </filterColumn>
      </autoFilter>
    </customSheetView>
    <customSheetView guid="{2CEECA5B-40DD-426E-9742-9EE50CF12161}" filter="1" showAutoFilter="1">
      <pageMargins left="0.7" right="0.7" top="0.75" bottom="0.75" header="0.3" footer="0.3"/>
      <autoFilter ref="A5:W10" xr:uid="{B83129E8-F169-478E-B6AF-867198BB2BB7}"/>
    </customSheetView>
    <customSheetView guid="{AC2A583F-1B0F-48FC-ACFA-37C56C285871}" filter="1" showAutoFilter="1">
      <pageMargins left="0.7" right="0.7" top="0.75" bottom="0.75" header="0.3" footer="0.3"/>
      <autoFilter ref="A5:W10" xr:uid="{53AACC34-667C-4D9E-905B-C7CFCB4BB203}"/>
    </customSheetView>
    <customSheetView guid="{82D228BD-64EF-425B-8A47-BECC8D4538BA}" filter="1" showAutoFilter="1">
      <pageMargins left="0.7" right="0.7" top="0.75" bottom="0.75" header="0.3" footer="0.3"/>
      <autoFilter ref="A5:W10" xr:uid="{3975C5F4-E0A1-48EF-83AD-5D34424F8198}"/>
    </customSheetView>
    <customSheetView guid="{3B9B9BEF-1BF6-47A3-95B0-F4B6FF94FD78}" filter="1" showAutoFilter="1">
      <pageMargins left="0.7" right="0.7" top="0.75" bottom="0.75" header="0.3" footer="0.3"/>
      <autoFilter ref="A5:W10" xr:uid="{AEFDF1D7-9C64-43CD-B9DD-180B2D93BCCB}"/>
    </customSheetView>
    <customSheetView guid="{5407A562-0779-4443-91A5-9FF5BAFBC4DB}" filter="1" showAutoFilter="1">
      <pageMargins left="0.7" right="0.7" top="0.75" bottom="0.75" header="0.3" footer="0.3"/>
      <autoFilter ref="A5:W10" xr:uid="{D356E9F1-2019-4872-9A4A-A2BD2C8BB7CF}"/>
    </customSheetView>
  </customSheetViews>
  <mergeCells count="6">
    <mergeCell ref="B1:T1"/>
    <mergeCell ref="V1:W4"/>
    <mergeCell ref="X1:Z4"/>
    <mergeCell ref="AA1:AC4"/>
    <mergeCell ref="P2:T2"/>
    <mergeCell ref="P3:T3"/>
  </mergeCells>
  <dataValidations count="1">
    <dataValidation type="list" allowBlank="1" sqref="Z7:Z10 AC7:AC10" xr:uid="{00000000-0002-0000-0300-000000000000}">
      <formula1>"CUMPLIDA,EN EJECUCIÓN,VENCIDA"</formula1>
    </dataValidation>
  </dataValidations>
  <hyperlinks>
    <hyperlink ref="AB7" r:id="rId1" xr:uid="{00000000-0004-0000-0300-000000000000}"/>
    <hyperlink ref="AB9" r:id="rId2" xr:uid="{00000000-0004-0000-0300-000001000000}"/>
  </hyperlinks>
  <printOptions horizontalCentered="1" gridLines="1"/>
  <pageMargins left="0.7" right="0.7" top="0.75" bottom="0.75" header="0" footer="0"/>
  <pageSetup paperSize="14"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AP706"/>
  <sheetViews>
    <sheetView workbookViewId="0"/>
  </sheetViews>
  <sheetFormatPr baseColWidth="10" defaultColWidth="14.42578125" defaultRowHeight="15" customHeight="1"/>
  <cols>
    <col min="1" max="1" width="8.85546875" customWidth="1"/>
    <col min="5" max="5" width="18.140625" customWidth="1"/>
    <col min="7" max="7" width="12.85546875" customWidth="1"/>
    <col min="8" max="8" width="18.7109375" customWidth="1"/>
    <col min="9" max="9" width="18.42578125" customWidth="1"/>
    <col min="11" max="11" width="19.85546875" customWidth="1"/>
    <col min="12" max="12" width="29.42578125" customWidth="1"/>
    <col min="13" max="13" width="30.42578125" customWidth="1"/>
    <col min="14" max="14" width="16" customWidth="1"/>
    <col min="15" max="15" width="19.7109375" customWidth="1"/>
    <col min="16" max="16" width="18.42578125" customWidth="1"/>
    <col min="17" max="17" width="24.85546875" customWidth="1"/>
    <col min="19" max="19" width="17.28515625" customWidth="1"/>
    <col min="20" max="20" width="20.7109375" customWidth="1"/>
    <col min="21" max="21" width="60.28515625" customWidth="1"/>
    <col min="22" max="22" width="15.85546875" customWidth="1"/>
    <col min="23" max="23" width="47.42578125" customWidth="1"/>
    <col min="24" max="24" width="18.140625" customWidth="1"/>
    <col min="25" max="25" width="53.5703125" customWidth="1"/>
    <col min="26" max="26" width="14.7109375" customWidth="1"/>
    <col min="27" max="27" width="53.42578125" customWidth="1"/>
    <col min="28" max="28" width="19.28515625" customWidth="1"/>
    <col min="29" max="29" width="32.85546875" customWidth="1"/>
    <col min="30" max="30" width="23.5703125" customWidth="1"/>
    <col min="31" max="31" width="36.7109375" customWidth="1"/>
    <col min="32" max="32" width="18.28515625" customWidth="1"/>
    <col min="33" max="33" width="32.28515625" customWidth="1"/>
    <col min="34" max="34" width="22.7109375" customWidth="1"/>
    <col min="35" max="35" width="43.85546875" customWidth="1"/>
    <col min="36" max="36" width="25.28515625" customWidth="1"/>
    <col min="37" max="37" width="19.5703125" customWidth="1"/>
    <col min="38" max="38" width="51.42578125" customWidth="1"/>
    <col min="39" max="39" width="17" customWidth="1"/>
    <col min="40" max="40" width="24.140625" customWidth="1"/>
    <col min="41" max="41" width="35" customWidth="1"/>
    <col min="42" max="42" width="33.5703125" customWidth="1"/>
  </cols>
  <sheetData>
    <row r="1" spans="1:42" ht="49.5" customHeight="1">
      <c r="A1" s="35"/>
      <c r="B1" s="278" t="s">
        <v>1218</v>
      </c>
      <c r="C1" s="216"/>
      <c r="D1" s="216"/>
      <c r="E1" s="216"/>
      <c r="F1" s="216"/>
      <c r="G1" s="216"/>
      <c r="H1" s="216"/>
      <c r="I1" s="216"/>
      <c r="J1" s="216"/>
      <c r="K1" s="216"/>
      <c r="L1" s="216"/>
      <c r="M1" s="216"/>
      <c r="N1" s="216"/>
      <c r="O1" s="216"/>
      <c r="P1" s="216"/>
      <c r="Q1" s="216"/>
      <c r="R1" s="216"/>
      <c r="S1" s="216"/>
      <c r="T1" s="272" t="s">
        <v>102</v>
      </c>
      <c r="U1" s="241"/>
      <c r="V1" s="273" t="s">
        <v>103</v>
      </c>
      <c r="W1" s="241"/>
      <c r="X1" s="274" t="s">
        <v>104</v>
      </c>
      <c r="Y1" s="241"/>
      <c r="Z1" s="275" t="s">
        <v>105</v>
      </c>
      <c r="AA1" s="236"/>
      <c r="AB1" s="276" t="s">
        <v>106</v>
      </c>
      <c r="AC1" s="241"/>
      <c r="AD1" s="277" t="s">
        <v>107</v>
      </c>
      <c r="AE1" s="241"/>
      <c r="AF1" s="235" t="s">
        <v>108</v>
      </c>
      <c r="AG1" s="236"/>
      <c r="AH1" s="256" t="s">
        <v>113</v>
      </c>
      <c r="AI1" s="257"/>
      <c r="AJ1" s="258"/>
      <c r="AK1" s="256" t="s">
        <v>114</v>
      </c>
      <c r="AL1" s="257"/>
      <c r="AM1" s="258"/>
      <c r="AN1" s="256" t="s">
        <v>115</v>
      </c>
      <c r="AO1" s="257"/>
      <c r="AP1" s="258"/>
    </row>
    <row r="2" spans="1:42" ht="15.75">
      <c r="A2" s="33"/>
      <c r="B2" s="34"/>
      <c r="C2" s="34"/>
      <c r="D2" s="34"/>
      <c r="E2" s="34"/>
      <c r="F2" s="35"/>
      <c r="G2" s="34"/>
      <c r="H2" s="34"/>
      <c r="I2" s="34"/>
      <c r="J2" s="34"/>
      <c r="K2" s="34"/>
      <c r="L2" s="34"/>
      <c r="M2" s="36"/>
      <c r="N2" s="37"/>
      <c r="O2" s="270"/>
      <c r="P2" s="216"/>
      <c r="Q2" s="216"/>
      <c r="R2" s="216"/>
      <c r="S2" s="216"/>
      <c r="T2" s="237"/>
      <c r="U2" s="242"/>
      <c r="V2" s="237"/>
      <c r="W2" s="242"/>
      <c r="X2" s="237"/>
      <c r="Y2" s="242"/>
      <c r="Z2" s="216"/>
      <c r="AA2" s="216"/>
      <c r="AB2" s="237"/>
      <c r="AC2" s="242"/>
      <c r="AD2" s="237"/>
      <c r="AE2" s="242"/>
      <c r="AF2" s="237"/>
      <c r="AG2" s="216"/>
      <c r="AH2" s="216"/>
      <c r="AI2" s="216"/>
      <c r="AJ2" s="259"/>
      <c r="AK2" s="216"/>
      <c r="AL2" s="216"/>
      <c r="AM2" s="259"/>
      <c r="AN2" s="216"/>
      <c r="AO2" s="216"/>
      <c r="AP2" s="259"/>
    </row>
    <row r="3" spans="1:42" ht="15.75">
      <c r="A3" s="33"/>
      <c r="B3" s="39"/>
      <c r="C3" s="39"/>
      <c r="D3" s="39"/>
      <c r="E3" s="39"/>
      <c r="F3" s="39"/>
      <c r="G3" s="39"/>
      <c r="H3" s="39"/>
      <c r="I3" s="39"/>
      <c r="J3" s="39"/>
      <c r="K3" s="39"/>
      <c r="L3" s="34"/>
      <c r="M3" s="41" t="s">
        <v>116</v>
      </c>
      <c r="N3" s="34"/>
      <c r="O3" s="270" t="s">
        <v>1219</v>
      </c>
      <c r="P3" s="216"/>
      <c r="Q3" s="216"/>
      <c r="R3" s="216"/>
      <c r="S3" s="216"/>
      <c r="T3" s="237"/>
      <c r="U3" s="242"/>
      <c r="V3" s="237"/>
      <c r="W3" s="242"/>
      <c r="X3" s="237"/>
      <c r="Y3" s="242"/>
      <c r="Z3" s="216"/>
      <c r="AA3" s="216"/>
      <c r="AB3" s="237"/>
      <c r="AC3" s="242"/>
      <c r="AD3" s="237"/>
      <c r="AE3" s="242"/>
      <c r="AF3" s="237"/>
      <c r="AG3" s="216"/>
      <c r="AH3" s="216"/>
      <c r="AI3" s="216"/>
      <c r="AJ3" s="259"/>
      <c r="AK3" s="216"/>
      <c r="AL3" s="216"/>
      <c r="AM3" s="259"/>
      <c r="AN3" s="216"/>
      <c r="AO3" s="216"/>
      <c r="AP3" s="259"/>
    </row>
    <row r="4" spans="1:42" ht="31.5" customHeight="1">
      <c r="A4" s="34"/>
      <c r="B4" s="42"/>
      <c r="C4" s="42"/>
      <c r="D4" s="42"/>
      <c r="E4" s="42"/>
      <c r="F4" s="42"/>
      <c r="G4" s="42"/>
      <c r="H4" s="42"/>
      <c r="I4" s="42"/>
      <c r="J4" s="42"/>
      <c r="K4" s="42"/>
      <c r="L4" s="34"/>
      <c r="M4" s="34"/>
      <c r="N4" s="34"/>
      <c r="O4" s="34"/>
      <c r="P4" s="34"/>
      <c r="Q4" s="34"/>
      <c r="R4" s="34"/>
      <c r="S4" s="34"/>
      <c r="T4" s="238"/>
      <c r="U4" s="243"/>
      <c r="V4" s="238"/>
      <c r="W4" s="243"/>
      <c r="X4" s="238"/>
      <c r="Y4" s="243"/>
      <c r="Z4" s="239"/>
      <c r="AA4" s="239"/>
      <c r="AB4" s="238"/>
      <c r="AC4" s="243"/>
      <c r="AD4" s="238"/>
      <c r="AE4" s="243"/>
      <c r="AF4" s="238"/>
      <c r="AG4" s="239"/>
      <c r="AH4" s="260"/>
      <c r="AI4" s="260"/>
      <c r="AJ4" s="261"/>
      <c r="AK4" s="260"/>
      <c r="AL4" s="260"/>
      <c r="AM4" s="261"/>
      <c r="AN4" s="260"/>
      <c r="AO4" s="260"/>
      <c r="AP4" s="261"/>
    </row>
    <row r="5" spans="1:42" ht="70.5" customHeight="1">
      <c r="A5" s="44" t="s">
        <v>119</v>
      </c>
      <c r="B5" s="44" t="s">
        <v>5</v>
      </c>
      <c r="C5" s="44" t="s">
        <v>45</v>
      </c>
      <c r="D5" s="44" t="s">
        <v>120</v>
      </c>
      <c r="E5" s="44" t="s">
        <v>44</v>
      </c>
      <c r="F5" s="44" t="s">
        <v>121</v>
      </c>
      <c r="G5" s="44" t="s">
        <v>122</v>
      </c>
      <c r="H5" s="44" t="s">
        <v>7</v>
      </c>
      <c r="I5" s="44" t="s">
        <v>70</v>
      </c>
      <c r="J5" s="44" t="s">
        <v>123</v>
      </c>
      <c r="K5" s="30" t="s">
        <v>85</v>
      </c>
      <c r="L5" s="30" t="s">
        <v>1220</v>
      </c>
      <c r="M5" s="44" t="s">
        <v>125</v>
      </c>
      <c r="N5" s="44" t="s">
        <v>126</v>
      </c>
      <c r="O5" s="44" t="s">
        <v>127</v>
      </c>
      <c r="P5" s="44" t="s">
        <v>128</v>
      </c>
      <c r="Q5" s="44" t="s">
        <v>129</v>
      </c>
      <c r="R5" s="44" t="s">
        <v>130</v>
      </c>
      <c r="S5" s="44" t="s">
        <v>131</v>
      </c>
      <c r="T5" s="45" t="s">
        <v>132</v>
      </c>
      <c r="U5" s="46" t="s">
        <v>133</v>
      </c>
      <c r="V5" s="46" t="s">
        <v>132</v>
      </c>
      <c r="W5" s="46" t="s">
        <v>133</v>
      </c>
      <c r="X5" s="46" t="s">
        <v>132</v>
      </c>
      <c r="Y5" s="46" t="s">
        <v>133</v>
      </c>
      <c r="Z5" s="46" t="s">
        <v>132</v>
      </c>
      <c r="AA5" s="47" t="s">
        <v>133</v>
      </c>
      <c r="AB5" s="45" t="s">
        <v>132</v>
      </c>
      <c r="AC5" s="46" t="s">
        <v>133</v>
      </c>
      <c r="AD5" s="46" t="s">
        <v>132</v>
      </c>
      <c r="AE5" s="46" t="s">
        <v>133</v>
      </c>
      <c r="AF5" s="46" t="s">
        <v>132</v>
      </c>
      <c r="AG5" s="47" t="s">
        <v>133</v>
      </c>
      <c r="AH5" s="61" t="s">
        <v>132</v>
      </c>
      <c r="AI5" s="62" t="s">
        <v>142</v>
      </c>
      <c r="AJ5" s="63" t="s">
        <v>143</v>
      </c>
      <c r="AK5" s="61" t="s">
        <v>132</v>
      </c>
      <c r="AL5" s="62" t="s">
        <v>144</v>
      </c>
      <c r="AM5" s="63" t="s">
        <v>65</v>
      </c>
      <c r="AN5" s="61" t="s">
        <v>132</v>
      </c>
      <c r="AO5" s="62" t="s">
        <v>144</v>
      </c>
      <c r="AP5" s="63" t="s">
        <v>100</v>
      </c>
    </row>
    <row r="6" spans="1:42" ht="180">
      <c r="A6" s="206">
        <v>1</v>
      </c>
      <c r="B6" s="206">
        <v>203</v>
      </c>
      <c r="C6" s="206">
        <v>2020</v>
      </c>
      <c r="D6" s="206" t="s">
        <v>1009</v>
      </c>
      <c r="E6" s="206" t="s">
        <v>87</v>
      </c>
      <c r="F6" s="206">
        <v>1</v>
      </c>
      <c r="G6" s="206">
        <v>1</v>
      </c>
      <c r="H6" s="186" t="s">
        <v>88</v>
      </c>
      <c r="I6" s="186" t="s">
        <v>73</v>
      </c>
      <c r="J6" s="186" t="s">
        <v>1221</v>
      </c>
      <c r="K6" s="185" t="s">
        <v>89</v>
      </c>
      <c r="L6" s="185" t="s">
        <v>1222</v>
      </c>
      <c r="M6" s="185" t="s">
        <v>1223</v>
      </c>
      <c r="N6" s="185" t="s">
        <v>1224</v>
      </c>
      <c r="O6" s="185" t="s">
        <v>1225</v>
      </c>
      <c r="P6" s="185" t="s">
        <v>1226</v>
      </c>
      <c r="Q6" s="186" t="s">
        <v>1227</v>
      </c>
      <c r="R6" s="207">
        <v>44021</v>
      </c>
      <c r="S6" s="207">
        <v>44044</v>
      </c>
      <c r="T6" s="110"/>
      <c r="U6" s="110"/>
      <c r="V6" s="110"/>
      <c r="W6" s="159"/>
      <c r="X6" s="110"/>
      <c r="Y6" s="110"/>
      <c r="Z6" s="70">
        <v>1</v>
      </c>
      <c r="AA6" s="68" t="s">
        <v>1228</v>
      </c>
      <c r="AB6" s="110"/>
      <c r="AC6" s="110"/>
      <c r="AD6" s="110"/>
      <c r="AE6" s="110"/>
      <c r="AF6" s="110"/>
      <c r="AG6" s="110"/>
      <c r="AH6" s="70">
        <v>1</v>
      </c>
      <c r="AI6" s="67" t="s">
        <v>1229</v>
      </c>
      <c r="AJ6" s="67" t="s">
        <v>57</v>
      </c>
      <c r="AK6" s="70">
        <v>1</v>
      </c>
      <c r="AL6" s="67" t="s">
        <v>1229</v>
      </c>
      <c r="AM6" s="67" t="s">
        <v>57</v>
      </c>
      <c r="AN6" s="70">
        <v>1</v>
      </c>
      <c r="AO6" s="67" t="s">
        <v>1229</v>
      </c>
      <c r="AP6" s="67" t="s">
        <v>57</v>
      </c>
    </row>
    <row r="7" spans="1:42" ht="135">
      <c r="A7" s="206">
        <v>2</v>
      </c>
      <c r="B7" s="206">
        <v>203</v>
      </c>
      <c r="C7" s="206">
        <v>2020</v>
      </c>
      <c r="D7" s="206" t="s">
        <v>1009</v>
      </c>
      <c r="E7" s="206" t="s">
        <v>87</v>
      </c>
      <c r="F7" s="206">
        <v>1</v>
      </c>
      <c r="G7" s="206">
        <v>2</v>
      </c>
      <c r="H7" s="186" t="s">
        <v>88</v>
      </c>
      <c r="I7" s="186" t="s">
        <v>73</v>
      </c>
      <c r="J7" s="186" t="s">
        <v>1221</v>
      </c>
      <c r="K7" s="185" t="s">
        <v>89</v>
      </c>
      <c r="L7" s="185" t="s">
        <v>1222</v>
      </c>
      <c r="M7" s="185" t="s">
        <v>1230</v>
      </c>
      <c r="N7" s="185" t="s">
        <v>1231</v>
      </c>
      <c r="O7" s="185" t="s">
        <v>1232</v>
      </c>
      <c r="P7" s="185" t="s">
        <v>1233</v>
      </c>
      <c r="Q7" s="186" t="s">
        <v>1227</v>
      </c>
      <c r="R7" s="207">
        <v>44021</v>
      </c>
      <c r="S7" s="207">
        <v>44044</v>
      </c>
      <c r="T7" s="110"/>
      <c r="U7" s="110"/>
      <c r="V7" s="110"/>
      <c r="W7" s="159"/>
      <c r="X7" s="110"/>
      <c r="Y7" s="110"/>
      <c r="Z7" s="70">
        <v>1</v>
      </c>
      <c r="AA7" s="68" t="s">
        <v>1234</v>
      </c>
      <c r="AB7" s="110"/>
      <c r="AC7" s="110"/>
      <c r="AD7" s="110"/>
      <c r="AE7" s="110"/>
      <c r="AF7" s="110"/>
      <c r="AG7" s="110"/>
      <c r="AH7" s="70">
        <v>1</v>
      </c>
      <c r="AI7" s="67" t="s">
        <v>1235</v>
      </c>
      <c r="AJ7" s="67" t="s">
        <v>57</v>
      </c>
      <c r="AK7" s="70">
        <v>1</v>
      </c>
      <c r="AL7" s="67" t="s">
        <v>1235</v>
      </c>
      <c r="AM7" s="67" t="s">
        <v>57</v>
      </c>
      <c r="AN7" s="70">
        <v>1</v>
      </c>
      <c r="AO7" s="67" t="s">
        <v>1235</v>
      </c>
      <c r="AP7" s="67" t="s">
        <v>57</v>
      </c>
    </row>
    <row r="8" spans="1:42" ht="180">
      <c r="A8" s="206">
        <v>3</v>
      </c>
      <c r="B8" s="206">
        <v>203</v>
      </c>
      <c r="C8" s="206">
        <v>2020</v>
      </c>
      <c r="D8" s="206" t="s">
        <v>1009</v>
      </c>
      <c r="E8" s="206" t="s">
        <v>87</v>
      </c>
      <c r="F8" s="206">
        <v>2</v>
      </c>
      <c r="G8" s="206">
        <v>1</v>
      </c>
      <c r="H8" s="186" t="s">
        <v>88</v>
      </c>
      <c r="I8" s="186" t="s">
        <v>73</v>
      </c>
      <c r="J8" s="186" t="s">
        <v>1221</v>
      </c>
      <c r="K8" s="185" t="s">
        <v>89</v>
      </c>
      <c r="L8" s="185" t="s">
        <v>1236</v>
      </c>
      <c r="M8" s="185" t="s">
        <v>1223</v>
      </c>
      <c r="N8" s="185" t="s">
        <v>1224</v>
      </c>
      <c r="O8" s="185" t="s">
        <v>1225</v>
      </c>
      <c r="P8" s="185" t="s">
        <v>1226</v>
      </c>
      <c r="Q8" s="186" t="s">
        <v>1227</v>
      </c>
      <c r="R8" s="207">
        <v>44021</v>
      </c>
      <c r="S8" s="207">
        <v>44044</v>
      </c>
      <c r="T8" s="110"/>
      <c r="U8" s="110"/>
      <c r="V8" s="110"/>
      <c r="W8" s="159"/>
      <c r="X8" s="110"/>
      <c r="Y8" s="110"/>
      <c r="Z8" s="70">
        <v>1</v>
      </c>
      <c r="AA8" s="68" t="s">
        <v>1228</v>
      </c>
      <c r="AB8" s="110"/>
      <c r="AC8" s="110"/>
      <c r="AD8" s="110"/>
      <c r="AE8" s="110"/>
      <c r="AF8" s="110"/>
      <c r="AG8" s="110"/>
      <c r="AH8" s="70">
        <v>1</v>
      </c>
      <c r="AI8" s="67" t="s">
        <v>1229</v>
      </c>
      <c r="AJ8" s="67" t="s">
        <v>57</v>
      </c>
      <c r="AK8" s="70">
        <v>1</v>
      </c>
      <c r="AL8" s="67" t="s">
        <v>1229</v>
      </c>
      <c r="AM8" s="67" t="s">
        <v>57</v>
      </c>
      <c r="AN8" s="70">
        <v>1</v>
      </c>
      <c r="AO8" s="67" t="s">
        <v>1229</v>
      </c>
      <c r="AP8" s="67" t="s">
        <v>57</v>
      </c>
    </row>
    <row r="9" spans="1:42" ht="180">
      <c r="A9" s="206">
        <v>4</v>
      </c>
      <c r="B9" s="206">
        <v>203</v>
      </c>
      <c r="C9" s="206">
        <v>2020</v>
      </c>
      <c r="D9" s="206" t="s">
        <v>1009</v>
      </c>
      <c r="E9" s="206" t="s">
        <v>87</v>
      </c>
      <c r="F9" s="206">
        <v>3</v>
      </c>
      <c r="G9" s="206">
        <v>1</v>
      </c>
      <c r="H9" s="186" t="s">
        <v>88</v>
      </c>
      <c r="I9" s="186" t="s">
        <v>73</v>
      </c>
      <c r="J9" s="186" t="s">
        <v>1221</v>
      </c>
      <c r="K9" s="185" t="s">
        <v>89</v>
      </c>
      <c r="L9" s="185" t="s">
        <v>1237</v>
      </c>
      <c r="M9" s="185" t="s">
        <v>1223</v>
      </c>
      <c r="N9" s="185" t="s">
        <v>1224</v>
      </c>
      <c r="O9" s="185" t="s">
        <v>1225</v>
      </c>
      <c r="P9" s="185" t="s">
        <v>1226</v>
      </c>
      <c r="Q9" s="186" t="s">
        <v>1227</v>
      </c>
      <c r="R9" s="207">
        <v>44021</v>
      </c>
      <c r="S9" s="207">
        <v>44044</v>
      </c>
      <c r="T9" s="110"/>
      <c r="U9" s="110"/>
      <c r="V9" s="110"/>
      <c r="W9" s="159"/>
      <c r="X9" s="110"/>
      <c r="Y9" s="110"/>
      <c r="Z9" s="70">
        <v>1</v>
      </c>
      <c r="AA9" s="68" t="s">
        <v>1228</v>
      </c>
      <c r="AB9" s="110"/>
      <c r="AC9" s="110"/>
      <c r="AD9" s="110"/>
      <c r="AE9" s="110"/>
      <c r="AF9" s="110"/>
      <c r="AG9" s="110"/>
      <c r="AH9" s="70">
        <v>1</v>
      </c>
      <c r="AI9" s="67" t="s">
        <v>1229</v>
      </c>
      <c r="AJ9" s="67" t="s">
        <v>57</v>
      </c>
      <c r="AK9" s="70">
        <v>1</v>
      </c>
      <c r="AL9" s="67" t="s">
        <v>1229</v>
      </c>
      <c r="AM9" s="67" t="s">
        <v>57</v>
      </c>
      <c r="AN9" s="70">
        <v>1</v>
      </c>
      <c r="AO9" s="67" t="s">
        <v>1229</v>
      </c>
      <c r="AP9" s="67" t="s">
        <v>57</v>
      </c>
    </row>
    <row r="10" spans="1:42" ht="247.5">
      <c r="A10" s="206">
        <v>5</v>
      </c>
      <c r="B10" s="206">
        <v>203</v>
      </c>
      <c r="C10" s="206">
        <v>2020</v>
      </c>
      <c r="D10" s="206" t="s">
        <v>1009</v>
      </c>
      <c r="E10" s="206" t="s">
        <v>93</v>
      </c>
      <c r="F10" s="206">
        <v>1</v>
      </c>
      <c r="G10" s="206">
        <v>1</v>
      </c>
      <c r="H10" s="186" t="s">
        <v>94</v>
      </c>
      <c r="I10" s="186" t="s">
        <v>73</v>
      </c>
      <c r="J10" s="186" t="s">
        <v>1238</v>
      </c>
      <c r="K10" s="185" t="s">
        <v>95</v>
      </c>
      <c r="L10" s="185" t="s">
        <v>1239</v>
      </c>
      <c r="M10" s="186" t="s">
        <v>1240</v>
      </c>
      <c r="N10" s="185" t="s">
        <v>1241</v>
      </c>
      <c r="O10" s="185" t="s">
        <v>1241</v>
      </c>
      <c r="P10" s="185" t="s">
        <v>1242</v>
      </c>
      <c r="Q10" s="186" t="s">
        <v>378</v>
      </c>
      <c r="R10" s="207">
        <v>44197</v>
      </c>
      <c r="S10" s="207">
        <v>44316</v>
      </c>
      <c r="T10" s="110"/>
      <c r="U10" s="110"/>
      <c r="V10" s="110"/>
      <c r="W10" s="159"/>
      <c r="X10" s="110"/>
      <c r="Y10" s="110"/>
      <c r="Z10" s="110"/>
      <c r="AA10" s="159"/>
      <c r="AB10" s="110"/>
      <c r="AC10" s="110"/>
      <c r="AD10" s="110"/>
      <c r="AE10" s="110"/>
      <c r="AF10" s="110"/>
      <c r="AG10" s="110"/>
      <c r="AH10" s="155"/>
      <c r="AI10" s="155"/>
      <c r="AJ10" s="67"/>
      <c r="AK10" s="155"/>
      <c r="AL10" s="67" t="s">
        <v>1243</v>
      </c>
      <c r="AM10" s="67" t="s">
        <v>58</v>
      </c>
      <c r="AN10" s="155"/>
      <c r="AO10" s="67"/>
      <c r="AP10" s="67" t="s">
        <v>58</v>
      </c>
    </row>
    <row r="11" spans="1:42" ht="101.25">
      <c r="A11" s="206">
        <v>6</v>
      </c>
      <c r="B11" s="206">
        <v>203</v>
      </c>
      <c r="C11" s="206">
        <v>2020</v>
      </c>
      <c r="D11" s="206" t="s">
        <v>1009</v>
      </c>
      <c r="E11" s="206" t="s">
        <v>93</v>
      </c>
      <c r="F11" s="206">
        <v>2</v>
      </c>
      <c r="G11" s="206">
        <v>1</v>
      </c>
      <c r="H11" s="186" t="s">
        <v>94</v>
      </c>
      <c r="I11" s="186" t="s">
        <v>73</v>
      </c>
      <c r="J11" s="186" t="s">
        <v>1238</v>
      </c>
      <c r="K11" s="185" t="s">
        <v>95</v>
      </c>
      <c r="L11" s="185" t="s">
        <v>1244</v>
      </c>
      <c r="M11" s="186" t="s">
        <v>1245</v>
      </c>
      <c r="N11" s="185" t="s">
        <v>1246</v>
      </c>
      <c r="O11" s="185" t="s">
        <v>1246</v>
      </c>
      <c r="P11" s="185" t="s">
        <v>1242</v>
      </c>
      <c r="Q11" s="186" t="s">
        <v>378</v>
      </c>
      <c r="R11" s="207">
        <v>44197</v>
      </c>
      <c r="S11" s="207">
        <v>44316</v>
      </c>
      <c r="T11" s="110"/>
      <c r="U11" s="110"/>
      <c r="V11" s="110"/>
      <c r="W11" s="159"/>
      <c r="X11" s="110"/>
      <c r="Y11" s="110"/>
      <c r="Z11" s="110"/>
      <c r="AA11" s="159"/>
      <c r="AB11" s="110"/>
      <c r="AC11" s="110"/>
      <c r="AD11" s="110"/>
      <c r="AE11" s="110"/>
      <c r="AF11" s="110"/>
      <c r="AG11" s="110"/>
      <c r="AH11" s="155"/>
      <c r="AI11" s="155"/>
      <c r="AJ11" s="67"/>
      <c r="AK11" s="155"/>
      <c r="AL11" s="67" t="s">
        <v>1243</v>
      </c>
      <c r="AM11" s="67" t="s">
        <v>58</v>
      </c>
      <c r="AN11" s="155"/>
      <c r="AO11" s="67"/>
      <c r="AP11" s="67" t="s">
        <v>58</v>
      </c>
    </row>
    <row r="12" spans="1:42" ht="101.25">
      <c r="A12" s="206">
        <v>7</v>
      </c>
      <c r="B12" s="206">
        <v>203</v>
      </c>
      <c r="C12" s="206">
        <v>2020</v>
      </c>
      <c r="D12" s="206" t="s">
        <v>1009</v>
      </c>
      <c r="E12" s="206" t="s">
        <v>93</v>
      </c>
      <c r="F12" s="206">
        <v>3</v>
      </c>
      <c r="G12" s="206">
        <v>1</v>
      </c>
      <c r="H12" s="186" t="s">
        <v>94</v>
      </c>
      <c r="I12" s="186" t="s">
        <v>73</v>
      </c>
      <c r="J12" s="186" t="s">
        <v>1238</v>
      </c>
      <c r="K12" s="185" t="s">
        <v>95</v>
      </c>
      <c r="L12" s="185" t="s">
        <v>1247</v>
      </c>
      <c r="M12" s="186" t="s">
        <v>1248</v>
      </c>
      <c r="N12" s="185" t="s">
        <v>1249</v>
      </c>
      <c r="O12" s="185" t="s">
        <v>1249</v>
      </c>
      <c r="P12" s="185" t="s">
        <v>1249</v>
      </c>
      <c r="Q12" s="186" t="s">
        <v>378</v>
      </c>
      <c r="R12" s="207">
        <v>44197</v>
      </c>
      <c r="S12" s="207">
        <v>44316</v>
      </c>
      <c r="T12" s="110"/>
      <c r="U12" s="110"/>
      <c r="V12" s="110"/>
      <c r="W12" s="159"/>
      <c r="X12" s="110"/>
      <c r="Y12" s="110"/>
      <c r="Z12" s="110"/>
      <c r="AA12" s="159"/>
      <c r="AB12" s="110"/>
      <c r="AC12" s="110"/>
      <c r="AD12" s="110"/>
      <c r="AE12" s="110"/>
      <c r="AF12" s="110"/>
      <c r="AG12" s="110"/>
      <c r="AH12" s="155"/>
      <c r="AI12" s="155"/>
      <c r="AJ12" s="67"/>
      <c r="AK12" s="155"/>
      <c r="AL12" s="67" t="s">
        <v>1243</v>
      </c>
      <c r="AM12" s="67" t="s">
        <v>58</v>
      </c>
      <c r="AN12" s="155"/>
      <c r="AO12" s="67"/>
      <c r="AP12" s="67" t="s">
        <v>58</v>
      </c>
    </row>
    <row r="13" spans="1:42" ht="67.5">
      <c r="A13" s="206">
        <v>8</v>
      </c>
      <c r="B13" s="206">
        <v>203</v>
      </c>
      <c r="C13" s="206">
        <v>2020</v>
      </c>
      <c r="D13" s="206" t="s">
        <v>1009</v>
      </c>
      <c r="E13" s="206" t="s">
        <v>93</v>
      </c>
      <c r="F13" s="206">
        <v>4</v>
      </c>
      <c r="G13" s="206">
        <v>1</v>
      </c>
      <c r="H13" s="186" t="s">
        <v>94</v>
      </c>
      <c r="I13" s="186" t="s">
        <v>73</v>
      </c>
      <c r="J13" s="186" t="s">
        <v>1238</v>
      </c>
      <c r="K13" s="185" t="s">
        <v>95</v>
      </c>
      <c r="L13" s="185" t="s">
        <v>1250</v>
      </c>
      <c r="M13" s="186" t="s">
        <v>1251</v>
      </c>
      <c r="N13" s="185" t="s">
        <v>1242</v>
      </c>
      <c r="O13" s="185" t="s">
        <v>1242</v>
      </c>
      <c r="P13" s="185" t="s">
        <v>1242</v>
      </c>
      <c r="Q13" s="186" t="s">
        <v>378</v>
      </c>
      <c r="R13" s="207">
        <v>44197</v>
      </c>
      <c r="S13" s="207">
        <v>44316</v>
      </c>
      <c r="T13" s="110"/>
      <c r="U13" s="110"/>
      <c r="V13" s="110"/>
      <c r="W13" s="159"/>
      <c r="X13" s="110"/>
      <c r="Y13" s="110"/>
      <c r="Z13" s="110"/>
      <c r="AA13" s="159"/>
      <c r="AB13" s="110"/>
      <c r="AC13" s="110"/>
      <c r="AD13" s="110"/>
      <c r="AE13" s="110"/>
      <c r="AF13" s="110"/>
      <c r="AG13" s="110"/>
      <c r="AH13" s="155"/>
      <c r="AI13" s="155"/>
      <c r="AJ13" s="67"/>
      <c r="AK13" s="155"/>
      <c r="AL13" s="67" t="s">
        <v>1243</v>
      </c>
      <c r="AM13" s="67" t="s">
        <v>58</v>
      </c>
      <c r="AN13" s="155"/>
      <c r="AO13" s="67"/>
      <c r="AP13" s="67" t="s">
        <v>58</v>
      </c>
    </row>
    <row r="14" spans="1:42" ht="123.75">
      <c r="A14" s="206">
        <v>9</v>
      </c>
      <c r="B14" s="206">
        <v>203</v>
      </c>
      <c r="C14" s="206">
        <v>2020</v>
      </c>
      <c r="D14" s="206" t="s">
        <v>1009</v>
      </c>
      <c r="E14" s="206" t="s">
        <v>93</v>
      </c>
      <c r="F14" s="206">
        <v>5</v>
      </c>
      <c r="G14" s="206">
        <v>1</v>
      </c>
      <c r="H14" s="186" t="s">
        <v>94</v>
      </c>
      <c r="I14" s="186" t="s">
        <v>73</v>
      </c>
      <c r="J14" s="186" t="s">
        <v>1238</v>
      </c>
      <c r="K14" s="185" t="s">
        <v>95</v>
      </c>
      <c r="L14" s="185" t="s">
        <v>1252</v>
      </c>
      <c r="M14" s="186" t="s">
        <v>1251</v>
      </c>
      <c r="N14" s="185" t="s">
        <v>1242</v>
      </c>
      <c r="O14" s="185" t="s">
        <v>1242</v>
      </c>
      <c r="P14" s="185" t="s">
        <v>1242</v>
      </c>
      <c r="Q14" s="186" t="s">
        <v>378</v>
      </c>
      <c r="R14" s="207">
        <v>44197</v>
      </c>
      <c r="S14" s="207">
        <v>44316</v>
      </c>
      <c r="T14" s="110"/>
      <c r="U14" s="110"/>
      <c r="V14" s="110"/>
      <c r="W14" s="159"/>
      <c r="X14" s="110"/>
      <c r="Y14" s="110"/>
      <c r="Z14" s="110"/>
      <c r="AA14" s="159"/>
      <c r="AB14" s="110"/>
      <c r="AC14" s="110"/>
      <c r="AD14" s="110"/>
      <c r="AE14" s="110"/>
      <c r="AF14" s="110"/>
      <c r="AG14" s="110"/>
      <c r="AH14" s="155"/>
      <c r="AI14" s="155"/>
      <c r="AJ14" s="67"/>
      <c r="AK14" s="155"/>
      <c r="AL14" s="67" t="s">
        <v>1243</v>
      </c>
      <c r="AM14" s="67" t="s">
        <v>58</v>
      </c>
      <c r="AN14" s="155"/>
      <c r="AO14" s="67"/>
      <c r="AP14" s="67" t="s">
        <v>58</v>
      </c>
    </row>
    <row r="15" spans="1:42" ht="101.25">
      <c r="A15" s="206">
        <v>10</v>
      </c>
      <c r="B15" s="206">
        <v>203</v>
      </c>
      <c r="C15" s="206">
        <v>2020</v>
      </c>
      <c r="D15" s="206" t="s">
        <v>1009</v>
      </c>
      <c r="E15" s="206" t="s">
        <v>93</v>
      </c>
      <c r="F15" s="206">
        <v>6</v>
      </c>
      <c r="G15" s="206">
        <v>1</v>
      </c>
      <c r="H15" s="186" t="s">
        <v>94</v>
      </c>
      <c r="I15" s="186" t="s">
        <v>73</v>
      </c>
      <c r="J15" s="186" t="s">
        <v>1238</v>
      </c>
      <c r="K15" s="185" t="s">
        <v>95</v>
      </c>
      <c r="L15" s="185" t="s">
        <v>1253</v>
      </c>
      <c r="M15" s="186" t="s">
        <v>1251</v>
      </c>
      <c r="N15" s="185" t="s">
        <v>1242</v>
      </c>
      <c r="O15" s="185" t="s">
        <v>1242</v>
      </c>
      <c r="P15" s="185" t="s">
        <v>1242</v>
      </c>
      <c r="Q15" s="186" t="s">
        <v>378</v>
      </c>
      <c r="R15" s="207">
        <v>44197</v>
      </c>
      <c r="S15" s="207">
        <v>44316</v>
      </c>
      <c r="T15" s="110"/>
      <c r="U15" s="110"/>
      <c r="V15" s="110"/>
      <c r="W15" s="159"/>
      <c r="X15" s="110"/>
      <c r="Y15" s="110"/>
      <c r="Z15" s="110"/>
      <c r="AA15" s="159"/>
      <c r="AB15" s="110"/>
      <c r="AC15" s="110"/>
      <c r="AD15" s="110"/>
      <c r="AE15" s="110"/>
      <c r="AF15" s="110"/>
      <c r="AG15" s="110"/>
      <c r="AH15" s="155"/>
      <c r="AI15" s="155"/>
      <c r="AJ15" s="67"/>
      <c r="AK15" s="155"/>
      <c r="AL15" s="67" t="s">
        <v>1243</v>
      </c>
      <c r="AM15" s="67" t="s">
        <v>58</v>
      </c>
      <c r="AN15" s="155"/>
      <c r="AO15" s="67"/>
      <c r="AP15" s="67" t="s">
        <v>58</v>
      </c>
    </row>
    <row r="16" spans="1:42" ht="90">
      <c r="A16" s="206">
        <v>11</v>
      </c>
      <c r="B16" s="206">
        <v>203</v>
      </c>
      <c r="C16" s="206">
        <v>2020</v>
      </c>
      <c r="D16" s="206" t="s">
        <v>1009</v>
      </c>
      <c r="E16" s="206" t="s">
        <v>93</v>
      </c>
      <c r="F16" s="206">
        <v>7</v>
      </c>
      <c r="G16" s="206">
        <v>1</v>
      </c>
      <c r="H16" s="186" t="s">
        <v>94</v>
      </c>
      <c r="I16" s="186" t="s">
        <v>73</v>
      </c>
      <c r="J16" s="186" t="s">
        <v>1238</v>
      </c>
      <c r="K16" s="185" t="s">
        <v>95</v>
      </c>
      <c r="L16" s="185" t="s">
        <v>1254</v>
      </c>
      <c r="M16" s="186" t="s">
        <v>1255</v>
      </c>
      <c r="N16" s="185" t="s">
        <v>1256</v>
      </c>
      <c r="O16" s="185" t="s">
        <v>1256</v>
      </c>
      <c r="P16" s="185" t="s">
        <v>1256</v>
      </c>
      <c r="Q16" s="186" t="s">
        <v>378</v>
      </c>
      <c r="R16" s="207">
        <v>44197</v>
      </c>
      <c r="S16" s="207">
        <v>44316</v>
      </c>
      <c r="T16" s="110"/>
      <c r="U16" s="110"/>
      <c r="V16" s="110"/>
      <c r="W16" s="159"/>
      <c r="X16" s="110"/>
      <c r="Y16" s="110"/>
      <c r="Z16" s="110"/>
      <c r="AA16" s="159"/>
      <c r="AB16" s="110"/>
      <c r="AC16" s="68" t="s">
        <v>1257</v>
      </c>
      <c r="AD16" s="110"/>
      <c r="AE16" s="110"/>
      <c r="AF16" s="110"/>
      <c r="AG16" s="110"/>
      <c r="AH16" s="155"/>
      <c r="AI16" s="155"/>
      <c r="AJ16" s="67"/>
      <c r="AK16" s="155"/>
      <c r="AL16" s="67" t="s">
        <v>1243</v>
      </c>
      <c r="AM16" s="67" t="s">
        <v>58</v>
      </c>
      <c r="AN16" s="155"/>
      <c r="AO16" s="67" t="s">
        <v>1258</v>
      </c>
      <c r="AP16" s="67" t="s">
        <v>58</v>
      </c>
    </row>
    <row r="17" spans="1:42" ht="258.75">
      <c r="A17" s="206">
        <v>12</v>
      </c>
      <c r="B17" s="206">
        <v>203</v>
      </c>
      <c r="C17" s="206">
        <v>2020</v>
      </c>
      <c r="D17" s="206" t="s">
        <v>1009</v>
      </c>
      <c r="E17" s="206" t="s">
        <v>93</v>
      </c>
      <c r="F17" s="206">
        <v>8</v>
      </c>
      <c r="G17" s="206">
        <v>1</v>
      </c>
      <c r="H17" s="186" t="s">
        <v>94</v>
      </c>
      <c r="I17" s="186" t="s">
        <v>73</v>
      </c>
      <c r="J17" s="186" t="s">
        <v>1238</v>
      </c>
      <c r="K17" s="185" t="s">
        <v>95</v>
      </c>
      <c r="L17" s="185" t="s">
        <v>1259</v>
      </c>
      <c r="M17" s="186" t="s">
        <v>1260</v>
      </c>
      <c r="N17" s="185" t="s">
        <v>1256</v>
      </c>
      <c r="O17" s="185" t="s">
        <v>1256</v>
      </c>
      <c r="P17" s="185" t="s">
        <v>1256</v>
      </c>
      <c r="Q17" s="186" t="s">
        <v>152</v>
      </c>
      <c r="R17" s="207">
        <v>44197</v>
      </c>
      <c r="S17" s="207">
        <v>44316</v>
      </c>
      <c r="T17" s="110"/>
      <c r="U17" s="110"/>
      <c r="V17" s="110"/>
      <c r="W17" s="159"/>
      <c r="X17" s="110"/>
      <c r="Y17" s="110"/>
      <c r="Z17" s="110"/>
      <c r="AA17" s="159"/>
      <c r="AB17" s="110"/>
      <c r="AC17" s="110"/>
      <c r="AD17" s="110"/>
      <c r="AE17" s="110"/>
      <c r="AF17" s="110"/>
      <c r="AG17" s="110"/>
      <c r="AH17" s="155"/>
      <c r="AI17" s="155"/>
      <c r="AJ17" s="67"/>
      <c r="AK17" s="155"/>
      <c r="AL17" s="155"/>
      <c r="AM17" s="67" t="s">
        <v>58</v>
      </c>
      <c r="AN17" s="155"/>
      <c r="AO17" s="67"/>
      <c r="AP17" s="67" t="s">
        <v>58</v>
      </c>
    </row>
    <row r="18" spans="1:42" ht="191.25">
      <c r="A18" s="206">
        <v>13</v>
      </c>
      <c r="B18" s="206">
        <v>203</v>
      </c>
      <c r="C18" s="206">
        <v>2020</v>
      </c>
      <c r="D18" s="206" t="s">
        <v>1009</v>
      </c>
      <c r="E18" s="206" t="s">
        <v>93</v>
      </c>
      <c r="F18" s="206">
        <v>9</v>
      </c>
      <c r="G18" s="206">
        <v>1</v>
      </c>
      <c r="H18" s="186" t="s">
        <v>94</v>
      </c>
      <c r="I18" s="186" t="s">
        <v>73</v>
      </c>
      <c r="J18" s="186" t="s">
        <v>1238</v>
      </c>
      <c r="K18" s="185" t="s">
        <v>95</v>
      </c>
      <c r="L18" s="185" t="s">
        <v>1261</v>
      </c>
      <c r="M18" s="186" t="s">
        <v>1262</v>
      </c>
      <c r="N18" s="185" t="s">
        <v>1242</v>
      </c>
      <c r="O18" s="185" t="s">
        <v>1242</v>
      </c>
      <c r="P18" s="185" t="s">
        <v>1242</v>
      </c>
      <c r="Q18" s="186" t="s">
        <v>152</v>
      </c>
      <c r="R18" s="207">
        <v>44197</v>
      </c>
      <c r="S18" s="207">
        <v>44316</v>
      </c>
      <c r="T18" s="110"/>
      <c r="U18" s="110"/>
      <c r="V18" s="110"/>
      <c r="W18" s="159"/>
      <c r="X18" s="110"/>
      <c r="Y18" s="110"/>
      <c r="Z18" s="110"/>
      <c r="AA18" s="159"/>
      <c r="AB18" s="110"/>
      <c r="AC18" s="110"/>
      <c r="AD18" s="110"/>
      <c r="AE18" s="110"/>
      <c r="AF18" s="110"/>
      <c r="AG18" s="110"/>
      <c r="AH18" s="155"/>
      <c r="AI18" s="155"/>
      <c r="AJ18" s="67"/>
      <c r="AK18" s="155"/>
      <c r="AL18" s="155"/>
      <c r="AM18" s="67" t="s">
        <v>58</v>
      </c>
      <c r="AN18" s="155"/>
      <c r="AO18" s="67"/>
      <c r="AP18" s="67" t="s">
        <v>58</v>
      </c>
    </row>
    <row r="19" spans="1:42">
      <c r="A19" s="206">
        <v>14</v>
      </c>
      <c r="B19" s="208"/>
      <c r="C19" s="209"/>
      <c r="D19" s="209"/>
      <c r="E19" s="209"/>
      <c r="F19" s="206"/>
      <c r="G19" s="209"/>
      <c r="H19" s="210"/>
      <c r="I19" s="210"/>
      <c r="J19" s="210"/>
      <c r="K19" s="185"/>
      <c r="L19" s="210"/>
      <c r="M19" s="210"/>
      <c r="N19" s="185"/>
      <c r="O19" s="185"/>
      <c r="P19" s="185"/>
      <c r="Q19" s="210"/>
      <c r="R19" s="209"/>
      <c r="S19" s="209"/>
      <c r="T19" s="110"/>
      <c r="U19" s="110"/>
      <c r="V19" s="110"/>
      <c r="W19" s="159"/>
      <c r="X19" s="110"/>
      <c r="Y19" s="110"/>
      <c r="Z19" s="110"/>
      <c r="AA19" s="159"/>
      <c r="AB19" s="110"/>
      <c r="AC19" s="110"/>
      <c r="AD19" s="110"/>
      <c r="AE19" s="110"/>
      <c r="AF19" s="110"/>
      <c r="AG19" s="110"/>
      <c r="AH19" s="155"/>
      <c r="AI19" s="155"/>
      <c r="AJ19" s="67"/>
      <c r="AK19" s="155"/>
      <c r="AL19" s="155"/>
      <c r="AM19" s="67"/>
      <c r="AN19" s="155"/>
      <c r="AO19" s="155"/>
      <c r="AP19" s="67"/>
    </row>
    <row r="20" spans="1:42">
      <c r="A20" s="206">
        <v>15</v>
      </c>
      <c r="B20" s="208"/>
      <c r="C20" s="209"/>
      <c r="D20" s="209"/>
      <c r="E20" s="209"/>
      <c r="F20" s="209"/>
      <c r="G20" s="209"/>
      <c r="H20" s="210"/>
      <c r="I20" s="210"/>
      <c r="J20" s="210"/>
      <c r="K20" s="208"/>
      <c r="L20" s="210"/>
      <c r="M20" s="210"/>
      <c r="N20" s="185"/>
      <c r="O20" s="185"/>
      <c r="P20" s="185"/>
      <c r="Q20" s="210"/>
      <c r="R20" s="209"/>
      <c r="S20" s="209"/>
      <c r="T20" s="110"/>
      <c r="U20" s="110"/>
      <c r="V20" s="110"/>
      <c r="W20" s="159"/>
      <c r="X20" s="110"/>
      <c r="Y20" s="110"/>
      <c r="Z20" s="110"/>
      <c r="AA20" s="159"/>
      <c r="AB20" s="110"/>
      <c r="AC20" s="110"/>
      <c r="AD20" s="110"/>
      <c r="AE20" s="110"/>
      <c r="AF20" s="110"/>
      <c r="AG20" s="110"/>
      <c r="AH20" s="155"/>
      <c r="AI20" s="155"/>
      <c r="AJ20" s="67"/>
      <c r="AK20" s="155"/>
      <c r="AL20" s="155"/>
      <c r="AM20" s="67"/>
      <c r="AN20" s="155"/>
      <c r="AO20" s="155"/>
      <c r="AP20" s="67"/>
    </row>
    <row r="21" spans="1:42">
      <c r="A21" s="211"/>
      <c r="B21" s="212"/>
      <c r="C21" s="211"/>
      <c r="D21" s="211"/>
      <c r="E21" s="211"/>
      <c r="F21" s="211"/>
      <c r="G21" s="211"/>
      <c r="H21" s="213"/>
      <c r="I21" s="213"/>
      <c r="J21" s="213"/>
      <c r="K21" s="212"/>
      <c r="L21" s="213"/>
      <c r="M21" s="213"/>
      <c r="N21" s="214"/>
      <c r="O21" s="214"/>
      <c r="P21" s="214"/>
      <c r="Q21" s="213"/>
      <c r="R21" s="211"/>
      <c r="S21" s="211"/>
      <c r="T21" s="191"/>
      <c r="U21" s="191"/>
      <c r="V21" s="191"/>
      <c r="W21" s="189"/>
      <c r="X21" s="191"/>
      <c r="Y21" s="191"/>
      <c r="Z21" s="191"/>
      <c r="AA21" s="189"/>
      <c r="AB21" s="191"/>
      <c r="AC21" s="191"/>
      <c r="AD21" s="191"/>
      <c r="AE21" s="191"/>
      <c r="AF21" s="191"/>
      <c r="AG21" s="191"/>
      <c r="AH21" s="188"/>
      <c r="AI21" s="188"/>
      <c r="AJ21" s="192"/>
      <c r="AK21" s="188"/>
      <c r="AL21" s="188"/>
      <c r="AM21" s="192"/>
      <c r="AN21" s="192"/>
      <c r="AO21" s="192"/>
      <c r="AP21" s="192"/>
    </row>
    <row r="22" spans="1:42">
      <c r="A22" s="211"/>
      <c r="B22" s="212"/>
      <c r="C22" s="211"/>
      <c r="D22" s="211"/>
      <c r="E22" s="211"/>
      <c r="F22" s="211"/>
      <c r="G22" s="211"/>
      <c r="H22" s="213"/>
      <c r="I22" s="213"/>
      <c r="J22" s="213"/>
      <c r="K22" s="212"/>
      <c r="L22" s="213"/>
      <c r="M22" s="213"/>
      <c r="N22" s="214"/>
      <c r="O22" s="214"/>
      <c r="P22" s="214"/>
      <c r="Q22" s="213"/>
      <c r="R22" s="211"/>
      <c r="S22" s="211"/>
      <c r="T22" s="191"/>
      <c r="U22" s="191"/>
      <c r="V22" s="191"/>
      <c r="W22" s="189"/>
      <c r="X22" s="191"/>
      <c r="Y22" s="191"/>
      <c r="Z22" s="191"/>
      <c r="AA22" s="189"/>
      <c r="AB22" s="191"/>
      <c r="AC22" s="191"/>
      <c r="AD22" s="191"/>
      <c r="AE22" s="191"/>
      <c r="AF22" s="191"/>
      <c r="AG22" s="191"/>
      <c r="AH22" s="188"/>
      <c r="AI22" s="188"/>
      <c r="AJ22" s="192"/>
      <c r="AK22" s="188"/>
      <c r="AL22" s="188"/>
      <c r="AM22" s="192"/>
      <c r="AN22" s="192"/>
      <c r="AO22" s="192"/>
      <c r="AP22" s="192"/>
    </row>
    <row r="23" spans="1:42">
      <c r="A23" s="211"/>
      <c r="B23" s="212"/>
      <c r="C23" s="211"/>
      <c r="D23" s="211"/>
      <c r="E23" s="211"/>
      <c r="F23" s="211"/>
      <c r="G23" s="211"/>
      <c r="H23" s="213"/>
      <c r="I23" s="213"/>
      <c r="J23" s="213"/>
      <c r="K23" s="212"/>
      <c r="L23" s="213"/>
      <c r="M23" s="213"/>
      <c r="N23" s="214"/>
      <c r="O23" s="214"/>
      <c r="P23" s="214"/>
      <c r="Q23" s="213"/>
      <c r="R23" s="211"/>
      <c r="S23" s="211"/>
      <c r="T23" s="191"/>
      <c r="U23" s="191"/>
      <c r="V23" s="191"/>
      <c r="W23" s="189"/>
      <c r="X23" s="191"/>
      <c r="Y23" s="191"/>
      <c r="Z23" s="191"/>
      <c r="AA23" s="189"/>
      <c r="AB23" s="191"/>
      <c r="AC23" s="191"/>
      <c r="AD23" s="191"/>
      <c r="AE23" s="191"/>
      <c r="AF23" s="191"/>
      <c r="AG23" s="191"/>
      <c r="AH23" s="188"/>
      <c r="AI23" s="188"/>
      <c r="AJ23" s="192"/>
      <c r="AK23" s="188"/>
      <c r="AL23" s="188"/>
      <c r="AM23" s="192"/>
      <c r="AN23" s="192"/>
      <c r="AO23" s="192"/>
      <c r="AP23" s="192"/>
    </row>
    <row r="24" spans="1:42">
      <c r="A24" s="211"/>
      <c r="B24" s="212"/>
      <c r="C24" s="211"/>
      <c r="D24" s="211"/>
      <c r="E24" s="211"/>
      <c r="F24" s="211"/>
      <c r="G24" s="211"/>
      <c r="H24" s="213"/>
      <c r="I24" s="213"/>
      <c r="J24" s="213"/>
      <c r="K24" s="212"/>
      <c r="L24" s="213"/>
      <c r="M24" s="213"/>
      <c r="N24" s="214"/>
      <c r="O24" s="214"/>
      <c r="P24" s="214"/>
      <c r="Q24" s="213"/>
      <c r="R24" s="211"/>
      <c r="S24" s="211"/>
      <c r="T24" s="191"/>
      <c r="U24" s="191"/>
      <c r="V24" s="191"/>
      <c r="W24" s="189"/>
      <c r="X24" s="191"/>
      <c r="Y24" s="191"/>
      <c r="Z24" s="191"/>
      <c r="AA24" s="189"/>
      <c r="AB24" s="191"/>
      <c r="AC24" s="191"/>
      <c r="AD24" s="191"/>
      <c r="AE24" s="191"/>
      <c r="AF24" s="191"/>
      <c r="AG24" s="191"/>
      <c r="AH24" s="188"/>
      <c r="AI24" s="188"/>
      <c r="AJ24" s="192"/>
      <c r="AK24" s="188"/>
      <c r="AL24" s="188"/>
      <c r="AM24" s="192"/>
      <c r="AN24" s="192"/>
      <c r="AO24" s="192"/>
      <c r="AP24" s="192"/>
    </row>
    <row r="25" spans="1:42">
      <c r="A25" s="188"/>
      <c r="B25" s="189"/>
      <c r="C25" s="188"/>
      <c r="D25" s="188"/>
      <c r="E25" s="188"/>
      <c r="F25" s="188"/>
      <c r="G25" s="188"/>
      <c r="H25" s="190"/>
      <c r="I25" s="190"/>
      <c r="J25" s="190"/>
      <c r="K25" s="189"/>
      <c r="L25" s="190"/>
      <c r="M25" s="190"/>
      <c r="N25" s="190"/>
      <c r="O25" s="190"/>
      <c r="P25" s="188"/>
      <c r="Q25" s="190"/>
      <c r="R25" s="188"/>
      <c r="S25" s="188"/>
      <c r="T25" s="191"/>
      <c r="U25" s="191"/>
      <c r="V25" s="191"/>
      <c r="W25" s="189"/>
      <c r="X25" s="191"/>
      <c r="Y25" s="191"/>
      <c r="Z25" s="191"/>
      <c r="AA25" s="189"/>
      <c r="AB25" s="191"/>
      <c r="AC25" s="191"/>
      <c r="AD25" s="191"/>
      <c r="AE25" s="191"/>
      <c r="AF25" s="191"/>
      <c r="AG25" s="191"/>
      <c r="AH25" s="188"/>
      <c r="AI25" s="188"/>
      <c r="AJ25" s="188"/>
      <c r="AK25" s="188"/>
      <c r="AL25" s="188"/>
      <c r="AM25" s="188"/>
      <c r="AN25" s="188"/>
      <c r="AO25" s="188"/>
      <c r="AP25" s="188"/>
    </row>
    <row r="26" spans="1:42">
      <c r="A26" s="188"/>
      <c r="B26" s="189"/>
      <c r="C26" s="188"/>
      <c r="D26" s="188"/>
      <c r="E26" s="188"/>
      <c r="F26" s="188"/>
      <c r="G26" s="188"/>
      <c r="H26" s="190"/>
      <c r="I26" s="190"/>
      <c r="J26" s="190"/>
      <c r="K26" s="189"/>
      <c r="L26" s="190"/>
      <c r="M26" s="190"/>
      <c r="N26" s="190"/>
      <c r="O26" s="190"/>
      <c r="P26" s="188"/>
      <c r="Q26" s="190"/>
      <c r="R26" s="188"/>
      <c r="S26" s="188"/>
      <c r="T26" s="191"/>
      <c r="U26" s="191"/>
      <c r="V26" s="191"/>
      <c r="W26" s="189"/>
      <c r="X26" s="191"/>
      <c r="Y26" s="191"/>
      <c r="Z26" s="191"/>
      <c r="AA26" s="189"/>
      <c r="AB26" s="191"/>
      <c r="AC26" s="191"/>
      <c r="AD26" s="191"/>
      <c r="AE26" s="191"/>
      <c r="AF26" s="191"/>
      <c r="AG26" s="191"/>
      <c r="AH26" s="188"/>
      <c r="AI26" s="188"/>
      <c r="AJ26" s="188"/>
      <c r="AK26" s="188"/>
      <c r="AL26" s="188"/>
      <c r="AM26" s="188"/>
      <c r="AN26" s="188"/>
      <c r="AO26" s="188"/>
      <c r="AP26" s="188"/>
    </row>
    <row r="27" spans="1:42">
      <c r="A27" s="188"/>
      <c r="B27" s="189"/>
      <c r="C27" s="188"/>
      <c r="D27" s="188"/>
      <c r="E27" s="188"/>
      <c r="F27" s="188"/>
      <c r="G27" s="188"/>
      <c r="H27" s="190"/>
      <c r="I27" s="190"/>
      <c r="J27" s="190"/>
      <c r="K27" s="189"/>
      <c r="L27" s="190"/>
      <c r="M27" s="190"/>
      <c r="N27" s="190"/>
      <c r="O27" s="190"/>
      <c r="P27" s="188"/>
      <c r="Q27" s="190"/>
      <c r="R27" s="188"/>
      <c r="S27" s="188"/>
      <c r="T27" s="191"/>
      <c r="U27" s="191"/>
      <c r="V27" s="191"/>
      <c r="W27" s="189"/>
      <c r="X27" s="191"/>
      <c r="Y27" s="191"/>
      <c r="Z27" s="191"/>
      <c r="AA27" s="189"/>
      <c r="AB27" s="191"/>
      <c r="AC27" s="191"/>
      <c r="AD27" s="191"/>
      <c r="AE27" s="191"/>
      <c r="AF27" s="191"/>
      <c r="AG27" s="191"/>
      <c r="AH27" s="188"/>
      <c r="AI27" s="188"/>
      <c r="AJ27" s="188"/>
      <c r="AK27" s="188"/>
      <c r="AL27" s="188"/>
      <c r="AM27" s="188"/>
      <c r="AN27" s="188"/>
      <c r="AO27" s="188"/>
      <c r="AP27" s="188"/>
    </row>
    <row r="28" spans="1:42">
      <c r="A28" s="188"/>
      <c r="B28" s="189"/>
      <c r="C28" s="188"/>
      <c r="D28" s="188"/>
      <c r="E28" s="188"/>
      <c r="F28" s="188"/>
      <c r="G28" s="188"/>
      <c r="H28" s="190"/>
      <c r="I28" s="190"/>
      <c r="J28" s="190"/>
      <c r="K28" s="189"/>
      <c r="L28" s="190"/>
      <c r="M28" s="190"/>
      <c r="N28" s="190"/>
      <c r="O28" s="190"/>
      <c r="P28" s="188"/>
      <c r="Q28" s="190"/>
      <c r="R28" s="188"/>
      <c r="S28" s="188"/>
      <c r="T28" s="191"/>
      <c r="U28" s="191"/>
      <c r="V28" s="191"/>
      <c r="W28" s="189"/>
      <c r="X28" s="191"/>
      <c r="Y28" s="191"/>
      <c r="Z28" s="191"/>
      <c r="AA28" s="189"/>
      <c r="AB28" s="191"/>
      <c r="AC28" s="191"/>
      <c r="AD28" s="191"/>
      <c r="AE28" s="191"/>
      <c r="AF28" s="191"/>
      <c r="AG28" s="191"/>
      <c r="AH28" s="188"/>
      <c r="AI28" s="188"/>
      <c r="AJ28" s="188"/>
      <c r="AK28" s="188"/>
      <c r="AL28" s="188"/>
      <c r="AM28" s="188"/>
      <c r="AN28" s="188"/>
      <c r="AO28" s="188"/>
      <c r="AP28" s="188"/>
    </row>
    <row r="29" spans="1:42">
      <c r="A29" s="188"/>
      <c r="B29" s="189"/>
      <c r="C29" s="188"/>
      <c r="D29" s="188"/>
      <c r="E29" s="188"/>
      <c r="F29" s="188"/>
      <c r="G29" s="188"/>
      <c r="H29" s="190"/>
      <c r="I29" s="190"/>
      <c r="J29" s="190"/>
      <c r="K29" s="189"/>
      <c r="L29" s="190"/>
      <c r="M29" s="190"/>
      <c r="N29" s="190"/>
      <c r="O29" s="190"/>
      <c r="P29" s="188"/>
      <c r="Q29" s="190"/>
      <c r="R29" s="188"/>
      <c r="S29" s="188"/>
      <c r="T29" s="191"/>
      <c r="U29" s="191"/>
      <c r="V29" s="191"/>
      <c r="W29" s="189"/>
      <c r="X29" s="191"/>
      <c r="Y29" s="191"/>
      <c r="Z29" s="191"/>
      <c r="AA29" s="189"/>
      <c r="AB29" s="191"/>
      <c r="AC29" s="191"/>
      <c r="AD29" s="191"/>
      <c r="AE29" s="191"/>
      <c r="AF29" s="191"/>
      <c r="AG29" s="191"/>
      <c r="AH29" s="188"/>
      <c r="AI29" s="188"/>
      <c r="AJ29" s="188"/>
      <c r="AK29" s="188"/>
      <c r="AL29" s="188"/>
      <c r="AM29" s="188"/>
      <c r="AN29" s="188"/>
      <c r="AO29" s="188"/>
      <c r="AP29" s="188"/>
    </row>
    <row r="30" spans="1:42">
      <c r="A30" s="188"/>
      <c r="B30" s="189"/>
      <c r="C30" s="188"/>
      <c r="D30" s="188"/>
      <c r="E30" s="188"/>
      <c r="F30" s="188"/>
      <c r="G30" s="188"/>
      <c r="H30" s="190"/>
      <c r="I30" s="190"/>
      <c r="J30" s="190"/>
      <c r="K30" s="189"/>
      <c r="L30" s="190"/>
      <c r="M30" s="190"/>
      <c r="N30" s="190"/>
      <c r="O30" s="190"/>
      <c r="P30" s="188"/>
      <c r="Q30" s="190"/>
      <c r="R30" s="188"/>
      <c r="S30" s="188"/>
      <c r="T30" s="191"/>
      <c r="U30" s="191"/>
      <c r="V30" s="191"/>
      <c r="W30" s="189"/>
      <c r="X30" s="191"/>
      <c r="Y30" s="191"/>
      <c r="Z30" s="191"/>
      <c r="AA30" s="189"/>
      <c r="AB30" s="191"/>
      <c r="AC30" s="191"/>
      <c r="AD30" s="191"/>
      <c r="AE30" s="191"/>
      <c r="AF30" s="191"/>
      <c r="AG30" s="191"/>
      <c r="AH30" s="188"/>
      <c r="AI30" s="188"/>
      <c r="AJ30" s="188"/>
      <c r="AK30" s="188"/>
      <c r="AL30" s="188"/>
      <c r="AM30" s="188"/>
      <c r="AN30" s="188"/>
      <c r="AO30" s="188"/>
      <c r="AP30" s="188"/>
    </row>
    <row r="31" spans="1:42">
      <c r="A31" s="188"/>
      <c r="B31" s="189"/>
      <c r="C31" s="188"/>
      <c r="D31" s="188"/>
      <c r="E31" s="188"/>
      <c r="F31" s="188"/>
      <c r="G31" s="188"/>
      <c r="H31" s="190"/>
      <c r="I31" s="190"/>
      <c r="J31" s="190"/>
      <c r="K31" s="189"/>
      <c r="L31" s="190"/>
      <c r="M31" s="190"/>
      <c r="N31" s="190"/>
      <c r="O31" s="190"/>
      <c r="P31" s="188"/>
      <c r="Q31" s="190"/>
      <c r="R31" s="188"/>
      <c r="S31" s="188"/>
      <c r="T31" s="191"/>
      <c r="U31" s="191"/>
      <c r="V31" s="191"/>
      <c r="W31" s="189"/>
      <c r="X31" s="191"/>
      <c r="Y31" s="191"/>
      <c r="Z31" s="191"/>
      <c r="AA31" s="189"/>
      <c r="AB31" s="191"/>
      <c r="AC31" s="191"/>
      <c r="AD31" s="191"/>
      <c r="AE31" s="191"/>
      <c r="AF31" s="191"/>
      <c r="AG31" s="191"/>
      <c r="AH31" s="188"/>
      <c r="AI31" s="188"/>
      <c r="AJ31" s="188"/>
      <c r="AK31" s="188"/>
      <c r="AL31" s="188"/>
      <c r="AM31" s="188"/>
      <c r="AN31" s="188"/>
      <c r="AO31" s="188"/>
      <c r="AP31" s="188"/>
    </row>
    <row r="32" spans="1:42">
      <c r="A32" s="188"/>
      <c r="B32" s="189"/>
      <c r="C32" s="188"/>
      <c r="D32" s="188"/>
      <c r="E32" s="188"/>
      <c r="F32" s="188"/>
      <c r="G32" s="188"/>
      <c r="H32" s="190"/>
      <c r="I32" s="190"/>
      <c r="J32" s="190"/>
      <c r="K32" s="189"/>
      <c r="L32" s="190"/>
      <c r="M32" s="190"/>
      <c r="N32" s="190"/>
      <c r="O32" s="190"/>
      <c r="P32" s="188"/>
      <c r="Q32" s="190"/>
      <c r="R32" s="188"/>
      <c r="S32" s="188"/>
      <c r="T32" s="191"/>
      <c r="U32" s="191"/>
      <c r="V32" s="191"/>
      <c r="W32" s="189"/>
      <c r="X32" s="191"/>
      <c r="Y32" s="191"/>
      <c r="Z32" s="191"/>
      <c r="AA32" s="189"/>
      <c r="AB32" s="191"/>
      <c r="AC32" s="191"/>
      <c r="AD32" s="191"/>
      <c r="AE32" s="191"/>
      <c r="AF32" s="191"/>
      <c r="AG32" s="191"/>
      <c r="AH32" s="188"/>
      <c r="AI32" s="188"/>
      <c r="AJ32" s="188"/>
      <c r="AK32" s="188"/>
      <c r="AL32" s="188"/>
      <c r="AM32" s="188"/>
      <c r="AN32" s="188"/>
      <c r="AO32" s="188"/>
      <c r="AP32" s="188"/>
    </row>
    <row r="33" spans="1:42">
      <c r="A33" s="188"/>
      <c r="B33" s="189"/>
      <c r="C33" s="188"/>
      <c r="D33" s="188"/>
      <c r="E33" s="188"/>
      <c r="F33" s="188"/>
      <c r="G33" s="188"/>
      <c r="H33" s="190"/>
      <c r="I33" s="190"/>
      <c r="J33" s="190"/>
      <c r="K33" s="189"/>
      <c r="L33" s="190"/>
      <c r="M33" s="190"/>
      <c r="N33" s="190"/>
      <c r="O33" s="190"/>
      <c r="P33" s="188"/>
      <c r="Q33" s="190"/>
      <c r="R33" s="188"/>
      <c r="S33" s="188"/>
      <c r="T33" s="191"/>
      <c r="U33" s="191"/>
      <c r="V33" s="191"/>
      <c r="W33" s="189"/>
      <c r="X33" s="191"/>
      <c r="Y33" s="191"/>
      <c r="Z33" s="191"/>
      <c r="AA33" s="189"/>
      <c r="AB33" s="191"/>
      <c r="AC33" s="191"/>
      <c r="AD33" s="191"/>
      <c r="AE33" s="191"/>
      <c r="AF33" s="191"/>
      <c r="AG33" s="191"/>
      <c r="AH33" s="188"/>
      <c r="AI33" s="188"/>
      <c r="AJ33" s="188"/>
      <c r="AK33" s="188"/>
      <c r="AL33" s="188"/>
      <c r="AM33" s="188"/>
      <c r="AN33" s="188"/>
      <c r="AO33" s="188"/>
      <c r="AP33" s="188"/>
    </row>
    <row r="34" spans="1:42">
      <c r="A34" s="188"/>
      <c r="B34" s="189"/>
      <c r="C34" s="188"/>
      <c r="D34" s="188"/>
      <c r="E34" s="188"/>
      <c r="F34" s="188"/>
      <c r="G34" s="188"/>
      <c r="H34" s="190"/>
      <c r="I34" s="190"/>
      <c r="J34" s="190"/>
      <c r="K34" s="189"/>
      <c r="L34" s="190"/>
      <c r="M34" s="190"/>
      <c r="N34" s="190"/>
      <c r="O34" s="190"/>
      <c r="P34" s="188"/>
      <c r="Q34" s="190"/>
      <c r="R34" s="188"/>
      <c r="S34" s="188"/>
      <c r="T34" s="191"/>
      <c r="U34" s="191"/>
      <c r="V34" s="191"/>
      <c r="W34" s="189"/>
      <c r="X34" s="191"/>
      <c r="Y34" s="191"/>
      <c r="Z34" s="191"/>
      <c r="AA34" s="189"/>
      <c r="AB34" s="191"/>
      <c r="AC34" s="191"/>
      <c r="AD34" s="191"/>
      <c r="AE34" s="191"/>
      <c r="AF34" s="191"/>
      <c r="AG34" s="191"/>
      <c r="AH34" s="188"/>
      <c r="AI34" s="188"/>
      <c r="AJ34" s="188"/>
      <c r="AK34" s="188"/>
      <c r="AL34" s="188"/>
      <c r="AM34" s="188"/>
      <c r="AN34" s="188"/>
      <c r="AO34" s="188"/>
      <c r="AP34" s="188"/>
    </row>
    <row r="35" spans="1:42">
      <c r="A35" s="188"/>
      <c r="B35" s="189"/>
      <c r="C35" s="188"/>
      <c r="D35" s="188"/>
      <c r="E35" s="188"/>
      <c r="F35" s="188"/>
      <c r="G35" s="188"/>
      <c r="H35" s="190"/>
      <c r="I35" s="190"/>
      <c r="J35" s="190"/>
      <c r="K35" s="189"/>
      <c r="L35" s="190"/>
      <c r="M35" s="190"/>
      <c r="N35" s="190"/>
      <c r="O35" s="190"/>
      <c r="P35" s="188"/>
      <c r="Q35" s="190"/>
      <c r="R35" s="188"/>
      <c r="S35" s="188"/>
      <c r="T35" s="191"/>
      <c r="U35" s="191"/>
      <c r="V35" s="191"/>
      <c r="W35" s="189"/>
      <c r="X35" s="191"/>
      <c r="Y35" s="191"/>
      <c r="Z35" s="191"/>
      <c r="AA35" s="189"/>
      <c r="AB35" s="191"/>
      <c r="AC35" s="191"/>
      <c r="AD35" s="191"/>
      <c r="AE35" s="191"/>
      <c r="AF35" s="191"/>
      <c r="AG35" s="191"/>
      <c r="AH35" s="188"/>
      <c r="AI35" s="188"/>
      <c r="AJ35" s="188"/>
      <c r="AK35" s="188"/>
      <c r="AL35" s="188"/>
      <c r="AM35" s="188"/>
      <c r="AN35" s="188"/>
      <c r="AO35" s="188"/>
      <c r="AP35" s="188"/>
    </row>
    <row r="36" spans="1:42">
      <c r="A36" s="188"/>
      <c r="B36" s="189"/>
      <c r="C36" s="188"/>
      <c r="D36" s="188"/>
      <c r="E36" s="188"/>
      <c r="F36" s="188"/>
      <c r="G36" s="188"/>
      <c r="H36" s="190"/>
      <c r="I36" s="190"/>
      <c r="J36" s="190"/>
      <c r="K36" s="189"/>
      <c r="L36" s="190"/>
      <c r="M36" s="190"/>
      <c r="N36" s="190"/>
      <c r="O36" s="190"/>
      <c r="P36" s="188"/>
      <c r="Q36" s="190"/>
      <c r="R36" s="188"/>
      <c r="S36" s="188"/>
      <c r="T36" s="191"/>
      <c r="U36" s="191"/>
      <c r="V36" s="191"/>
      <c r="W36" s="189"/>
      <c r="X36" s="191"/>
      <c r="Y36" s="191"/>
      <c r="Z36" s="191"/>
      <c r="AA36" s="189"/>
      <c r="AB36" s="191"/>
      <c r="AC36" s="191"/>
      <c r="AD36" s="191"/>
      <c r="AE36" s="191"/>
      <c r="AF36" s="191"/>
      <c r="AG36" s="191"/>
      <c r="AH36" s="188"/>
      <c r="AI36" s="188"/>
      <c r="AJ36" s="188"/>
      <c r="AK36" s="188"/>
      <c r="AL36" s="188"/>
      <c r="AM36" s="188"/>
      <c r="AN36" s="188"/>
      <c r="AO36" s="188"/>
      <c r="AP36" s="188"/>
    </row>
    <row r="37" spans="1:42">
      <c r="A37" s="188"/>
      <c r="B37" s="189"/>
      <c r="C37" s="188"/>
      <c r="D37" s="188"/>
      <c r="E37" s="188"/>
      <c r="F37" s="188"/>
      <c r="G37" s="188"/>
      <c r="H37" s="190"/>
      <c r="I37" s="190"/>
      <c r="J37" s="190"/>
      <c r="K37" s="189"/>
      <c r="L37" s="190"/>
      <c r="M37" s="190"/>
      <c r="N37" s="190"/>
      <c r="O37" s="190"/>
      <c r="P37" s="188"/>
      <c r="Q37" s="190"/>
      <c r="R37" s="188"/>
      <c r="S37" s="188"/>
      <c r="T37" s="191"/>
      <c r="U37" s="191"/>
      <c r="V37" s="191"/>
      <c r="W37" s="189"/>
      <c r="X37" s="191"/>
      <c r="Y37" s="191"/>
      <c r="Z37" s="191"/>
      <c r="AA37" s="189"/>
      <c r="AB37" s="191"/>
      <c r="AC37" s="191"/>
      <c r="AD37" s="191"/>
      <c r="AE37" s="191"/>
      <c r="AF37" s="191"/>
      <c r="AG37" s="191"/>
      <c r="AH37" s="188"/>
      <c r="AI37" s="188"/>
      <c r="AJ37" s="188"/>
      <c r="AK37" s="188"/>
      <c r="AL37" s="188"/>
      <c r="AM37" s="188"/>
      <c r="AN37" s="188"/>
      <c r="AO37" s="188"/>
      <c r="AP37" s="188"/>
    </row>
    <row r="38" spans="1:42">
      <c r="A38" s="188"/>
      <c r="B38" s="189"/>
      <c r="C38" s="188"/>
      <c r="D38" s="188"/>
      <c r="E38" s="188"/>
      <c r="F38" s="188"/>
      <c r="G38" s="188"/>
      <c r="H38" s="190"/>
      <c r="I38" s="190"/>
      <c r="J38" s="190"/>
      <c r="K38" s="189"/>
      <c r="L38" s="190"/>
      <c r="M38" s="190"/>
      <c r="N38" s="190"/>
      <c r="O38" s="190"/>
      <c r="P38" s="188"/>
      <c r="Q38" s="190"/>
      <c r="R38" s="188"/>
      <c r="S38" s="188"/>
      <c r="T38" s="191"/>
      <c r="U38" s="191"/>
      <c r="V38" s="191"/>
      <c r="W38" s="189"/>
      <c r="X38" s="191"/>
      <c r="Y38" s="191"/>
      <c r="Z38" s="191"/>
      <c r="AA38" s="189"/>
      <c r="AB38" s="191"/>
      <c r="AC38" s="191"/>
      <c r="AD38" s="191"/>
      <c r="AE38" s="191"/>
      <c r="AF38" s="191"/>
      <c r="AG38" s="191"/>
      <c r="AH38" s="188"/>
      <c r="AI38" s="188"/>
      <c r="AJ38" s="188"/>
      <c r="AK38" s="188"/>
      <c r="AL38" s="188"/>
      <c r="AM38" s="188"/>
      <c r="AN38" s="188"/>
      <c r="AO38" s="188"/>
      <c r="AP38" s="188"/>
    </row>
    <row r="39" spans="1:42">
      <c r="A39" s="188"/>
      <c r="B39" s="189"/>
      <c r="C39" s="188"/>
      <c r="D39" s="188"/>
      <c r="E39" s="188"/>
      <c r="F39" s="188"/>
      <c r="G39" s="188"/>
      <c r="H39" s="190"/>
      <c r="I39" s="190"/>
      <c r="J39" s="190"/>
      <c r="K39" s="189"/>
      <c r="L39" s="190"/>
      <c r="M39" s="190"/>
      <c r="N39" s="190"/>
      <c r="O39" s="190"/>
      <c r="P39" s="188"/>
      <c r="Q39" s="190"/>
      <c r="R39" s="188"/>
      <c r="S39" s="188"/>
      <c r="T39" s="191"/>
      <c r="U39" s="191"/>
      <c r="V39" s="191"/>
      <c r="W39" s="189"/>
      <c r="X39" s="191"/>
      <c r="Y39" s="191"/>
      <c r="Z39" s="191"/>
      <c r="AA39" s="189"/>
      <c r="AB39" s="191"/>
      <c r="AC39" s="191"/>
      <c r="AD39" s="191"/>
      <c r="AE39" s="191"/>
      <c r="AF39" s="191"/>
      <c r="AG39" s="191"/>
      <c r="AH39" s="188"/>
      <c r="AI39" s="188"/>
      <c r="AJ39" s="188"/>
      <c r="AK39" s="188"/>
      <c r="AL39" s="188"/>
      <c r="AM39" s="188"/>
      <c r="AN39" s="188"/>
      <c r="AO39" s="188"/>
      <c r="AP39" s="188"/>
    </row>
    <row r="40" spans="1:42">
      <c r="A40" s="188"/>
      <c r="B40" s="189"/>
      <c r="C40" s="188"/>
      <c r="D40" s="188"/>
      <c r="E40" s="188"/>
      <c r="F40" s="188"/>
      <c r="G40" s="188"/>
      <c r="H40" s="190"/>
      <c r="I40" s="190"/>
      <c r="J40" s="190"/>
      <c r="K40" s="189"/>
      <c r="L40" s="190"/>
      <c r="M40" s="190"/>
      <c r="N40" s="190"/>
      <c r="O40" s="190"/>
      <c r="P40" s="188"/>
      <c r="Q40" s="190"/>
      <c r="R40" s="188"/>
      <c r="S40" s="188"/>
      <c r="T40" s="191"/>
      <c r="U40" s="191"/>
      <c r="V40" s="191"/>
      <c r="W40" s="189"/>
      <c r="X40" s="191"/>
      <c r="Y40" s="191"/>
      <c r="Z40" s="191"/>
      <c r="AA40" s="189"/>
      <c r="AB40" s="191"/>
      <c r="AC40" s="191"/>
      <c r="AD40" s="191"/>
      <c r="AE40" s="191"/>
      <c r="AF40" s="191"/>
      <c r="AG40" s="191"/>
      <c r="AH40" s="188"/>
      <c r="AI40" s="188"/>
      <c r="AJ40" s="188"/>
      <c r="AK40" s="188"/>
      <c r="AL40" s="188"/>
      <c r="AM40" s="188"/>
      <c r="AN40" s="188"/>
      <c r="AO40" s="188"/>
      <c r="AP40" s="188"/>
    </row>
    <row r="41" spans="1:42">
      <c r="A41" s="188"/>
      <c r="B41" s="189"/>
      <c r="C41" s="188"/>
      <c r="D41" s="188"/>
      <c r="E41" s="188"/>
      <c r="F41" s="188"/>
      <c r="G41" s="188"/>
      <c r="H41" s="190"/>
      <c r="I41" s="190"/>
      <c r="J41" s="190"/>
      <c r="K41" s="189"/>
      <c r="L41" s="190"/>
      <c r="M41" s="190"/>
      <c r="N41" s="190"/>
      <c r="O41" s="190"/>
      <c r="P41" s="188"/>
      <c r="Q41" s="190"/>
      <c r="R41" s="188"/>
      <c r="S41" s="188"/>
      <c r="T41" s="191"/>
      <c r="U41" s="191"/>
      <c r="V41" s="191"/>
      <c r="W41" s="189"/>
      <c r="X41" s="191"/>
      <c r="Y41" s="191"/>
      <c r="Z41" s="191"/>
      <c r="AA41" s="189"/>
      <c r="AB41" s="191"/>
      <c r="AC41" s="191"/>
      <c r="AD41" s="191"/>
      <c r="AE41" s="191"/>
      <c r="AF41" s="191"/>
      <c r="AG41" s="191"/>
      <c r="AH41" s="188"/>
      <c r="AI41" s="188"/>
      <c r="AJ41" s="188"/>
      <c r="AK41" s="188"/>
      <c r="AL41" s="188"/>
      <c r="AM41" s="188"/>
      <c r="AN41" s="188"/>
      <c r="AO41" s="188"/>
      <c r="AP41" s="188"/>
    </row>
    <row r="42" spans="1:42">
      <c r="A42" s="188"/>
      <c r="B42" s="189"/>
      <c r="C42" s="188"/>
      <c r="D42" s="188"/>
      <c r="E42" s="188"/>
      <c r="F42" s="188"/>
      <c r="G42" s="188"/>
      <c r="H42" s="190"/>
      <c r="I42" s="190"/>
      <c r="J42" s="190"/>
      <c r="K42" s="189"/>
      <c r="L42" s="190"/>
      <c r="M42" s="190"/>
      <c r="N42" s="190"/>
      <c r="O42" s="190"/>
      <c r="P42" s="188"/>
      <c r="Q42" s="190"/>
      <c r="R42" s="188"/>
      <c r="S42" s="188"/>
      <c r="T42" s="191"/>
      <c r="U42" s="191"/>
      <c r="V42" s="191"/>
      <c r="W42" s="189"/>
      <c r="X42" s="191"/>
      <c r="Y42" s="191"/>
      <c r="Z42" s="191"/>
      <c r="AA42" s="189"/>
      <c r="AB42" s="191"/>
      <c r="AC42" s="191"/>
      <c r="AD42" s="191"/>
      <c r="AE42" s="191"/>
      <c r="AF42" s="191"/>
      <c r="AG42" s="191"/>
      <c r="AH42" s="188"/>
      <c r="AI42" s="188"/>
      <c r="AJ42" s="188"/>
      <c r="AK42" s="188"/>
      <c r="AL42" s="188"/>
      <c r="AM42" s="188"/>
      <c r="AN42" s="188"/>
      <c r="AO42" s="188"/>
      <c r="AP42" s="188"/>
    </row>
    <row r="43" spans="1:42">
      <c r="A43" s="188"/>
      <c r="B43" s="189"/>
      <c r="C43" s="188"/>
      <c r="D43" s="188"/>
      <c r="E43" s="188"/>
      <c r="F43" s="188"/>
      <c r="G43" s="188"/>
      <c r="H43" s="190"/>
      <c r="I43" s="190"/>
      <c r="J43" s="190"/>
      <c r="K43" s="189"/>
      <c r="L43" s="190"/>
      <c r="M43" s="190"/>
      <c r="N43" s="190"/>
      <c r="O43" s="190"/>
      <c r="P43" s="188"/>
      <c r="Q43" s="190"/>
      <c r="R43" s="188"/>
      <c r="S43" s="188"/>
      <c r="T43" s="191"/>
      <c r="U43" s="191"/>
      <c r="V43" s="191"/>
      <c r="W43" s="189"/>
      <c r="X43" s="191"/>
      <c r="Y43" s="191"/>
      <c r="Z43" s="191"/>
      <c r="AA43" s="189"/>
      <c r="AB43" s="191"/>
      <c r="AC43" s="191"/>
      <c r="AD43" s="191"/>
      <c r="AE43" s="191"/>
      <c r="AF43" s="191"/>
      <c r="AG43" s="191"/>
      <c r="AH43" s="188"/>
      <c r="AI43" s="188"/>
      <c r="AJ43" s="188"/>
      <c r="AK43" s="188"/>
      <c r="AL43" s="188"/>
      <c r="AM43" s="188"/>
      <c r="AN43" s="188"/>
      <c r="AO43" s="188"/>
      <c r="AP43" s="188"/>
    </row>
    <row r="44" spans="1:42">
      <c r="A44" s="188"/>
      <c r="B44" s="189"/>
      <c r="C44" s="188"/>
      <c r="D44" s="188"/>
      <c r="E44" s="188"/>
      <c r="F44" s="188"/>
      <c r="G44" s="188"/>
      <c r="H44" s="190"/>
      <c r="I44" s="190"/>
      <c r="J44" s="190"/>
      <c r="K44" s="189"/>
      <c r="L44" s="190"/>
      <c r="M44" s="190"/>
      <c r="N44" s="190"/>
      <c r="O44" s="190"/>
      <c r="P44" s="188"/>
      <c r="Q44" s="190"/>
      <c r="R44" s="188"/>
      <c r="S44" s="188"/>
      <c r="T44" s="191"/>
      <c r="U44" s="191"/>
      <c r="V44" s="191"/>
      <c r="W44" s="189"/>
      <c r="X44" s="191"/>
      <c r="Y44" s="191"/>
      <c r="Z44" s="191"/>
      <c r="AA44" s="189"/>
      <c r="AB44" s="191"/>
      <c r="AC44" s="191"/>
      <c r="AD44" s="191"/>
      <c r="AE44" s="191"/>
      <c r="AF44" s="191"/>
      <c r="AG44" s="191"/>
      <c r="AH44" s="188"/>
      <c r="AI44" s="188"/>
      <c r="AJ44" s="188"/>
      <c r="AK44" s="188"/>
      <c r="AL44" s="188"/>
      <c r="AM44" s="188"/>
      <c r="AN44" s="188"/>
      <c r="AO44" s="188"/>
      <c r="AP44" s="188"/>
    </row>
    <row r="45" spans="1:42">
      <c r="A45" s="188"/>
      <c r="B45" s="189"/>
      <c r="C45" s="188"/>
      <c r="D45" s="188"/>
      <c r="E45" s="188"/>
      <c r="F45" s="188"/>
      <c r="G45" s="188"/>
      <c r="H45" s="190"/>
      <c r="I45" s="190"/>
      <c r="J45" s="190"/>
      <c r="K45" s="189"/>
      <c r="L45" s="190"/>
      <c r="M45" s="190"/>
      <c r="N45" s="190"/>
      <c r="O45" s="190"/>
      <c r="P45" s="188"/>
      <c r="Q45" s="190"/>
      <c r="R45" s="188"/>
      <c r="S45" s="188"/>
      <c r="T45" s="191"/>
      <c r="U45" s="191"/>
      <c r="V45" s="191"/>
      <c r="W45" s="189"/>
      <c r="X45" s="191"/>
      <c r="Y45" s="191"/>
      <c r="Z45" s="191"/>
      <c r="AA45" s="189"/>
      <c r="AB45" s="191"/>
      <c r="AC45" s="191"/>
      <c r="AD45" s="191"/>
      <c r="AE45" s="191"/>
      <c r="AF45" s="191"/>
      <c r="AG45" s="191"/>
      <c r="AH45" s="188"/>
      <c r="AI45" s="188"/>
      <c r="AJ45" s="188"/>
      <c r="AK45" s="188"/>
      <c r="AL45" s="188"/>
      <c r="AM45" s="188"/>
      <c r="AN45" s="188"/>
      <c r="AO45" s="188"/>
      <c r="AP45" s="188"/>
    </row>
    <row r="46" spans="1:42">
      <c r="A46" s="188"/>
      <c r="B46" s="189"/>
      <c r="C46" s="188"/>
      <c r="D46" s="188"/>
      <c r="E46" s="188"/>
      <c r="F46" s="188"/>
      <c r="G46" s="188"/>
      <c r="H46" s="190"/>
      <c r="I46" s="190"/>
      <c r="J46" s="190"/>
      <c r="K46" s="189"/>
      <c r="L46" s="190"/>
      <c r="M46" s="190"/>
      <c r="N46" s="190"/>
      <c r="O46" s="190"/>
      <c r="P46" s="188"/>
      <c r="Q46" s="190"/>
      <c r="R46" s="188"/>
      <c r="S46" s="188"/>
      <c r="T46" s="191"/>
      <c r="U46" s="191"/>
      <c r="V46" s="191"/>
      <c r="W46" s="189"/>
      <c r="X46" s="191"/>
      <c r="Y46" s="191"/>
      <c r="Z46" s="191"/>
      <c r="AA46" s="189"/>
      <c r="AB46" s="191"/>
      <c r="AC46" s="191"/>
      <c r="AD46" s="191"/>
      <c r="AE46" s="191"/>
      <c r="AF46" s="191"/>
      <c r="AG46" s="191"/>
      <c r="AH46" s="188"/>
      <c r="AI46" s="188"/>
      <c r="AJ46" s="188"/>
      <c r="AK46" s="188"/>
      <c r="AL46" s="188"/>
      <c r="AM46" s="188"/>
      <c r="AN46" s="188"/>
      <c r="AO46" s="188"/>
      <c r="AP46" s="188"/>
    </row>
    <row r="47" spans="1:42">
      <c r="A47" s="188"/>
      <c r="B47" s="189"/>
      <c r="C47" s="188"/>
      <c r="D47" s="188"/>
      <c r="E47" s="188"/>
      <c r="F47" s="188"/>
      <c r="G47" s="188"/>
      <c r="H47" s="190"/>
      <c r="I47" s="190"/>
      <c r="J47" s="190"/>
      <c r="K47" s="189"/>
      <c r="L47" s="190"/>
      <c r="M47" s="190"/>
      <c r="N47" s="190"/>
      <c r="O47" s="190"/>
      <c r="P47" s="188"/>
      <c r="Q47" s="190"/>
      <c r="R47" s="188"/>
      <c r="S47" s="188"/>
      <c r="T47" s="191"/>
      <c r="U47" s="191"/>
      <c r="V47" s="191"/>
      <c r="W47" s="189"/>
      <c r="X47" s="191"/>
      <c r="Y47" s="191"/>
      <c r="Z47" s="191"/>
      <c r="AA47" s="189"/>
      <c r="AB47" s="191"/>
      <c r="AC47" s="191"/>
      <c r="AD47" s="191"/>
      <c r="AE47" s="191"/>
      <c r="AF47" s="191"/>
      <c r="AG47" s="191"/>
      <c r="AH47" s="188"/>
      <c r="AI47" s="188"/>
      <c r="AJ47" s="188"/>
      <c r="AK47" s="188"/>
      <c r="AL47" s="188"/>
      <c r="AM47" s="188"/>
      <c r="AN47" s="188"/>
      <c r="AO47" s="188"/>
      <c r="AP47" s="188"/>
    </row>
    <row r="48" spans="1:42">
      <c r="A48" s="188"/>
      <c r="B48" s="189"/>
      <c r="C48" s="188"/>
      <c r="D48" s="188"/>
      <c r="E48" s="188"/>
      <c r="F48" s="188"/>
      <c r="G48" s="188"/>
      <c r="H48" s="190"/>
      <c r="I48" s="190"/>
      <c r="J48" s="190"/>
      <c r="K48" s="189"/>
      <c r="L48" s="190"/>
      <c r="M48" s="190"/>
      <c r="N48" s="190"/>
      <c r="O48" s="190"/>
      <c r="P48" s="188"/>
      <c r="Q48" s="190"/>
      <c r="R48" s="188"/>
      <c r="S48" s="188"/>
      <c r="T48" s="191"/>
      <c r="U48" s="191"/>
      <c r="V48" s="191"/>
      <c r="W48" s="189"/>
      <c r="X48" s="191"/>
      <c r="Y48" s="191"/>
      <c r="Z48" s="191"/>
      <c r="AA48" s="189"/>
      <c r="AB48" s="191"/>
      <c r="AC48" s="191"/>
      <c r="AD48" s="191"/>
      <c r="AE48" s="191"/>
      <c r="AF48" s="191"/>
      <c r="AG48" s="191"/>
      <c r="AH48" s="188"/>
      <c r="AI48" s="188"/>
      <c r="AJ48" s="188"/>
      <c r="AK48" s="188"/>
      <c r="AL48" s="188"/>
      <c r="AM48" s="188"/>
      <c r="AN48" s="188"/>
      <c r="AO48" s="188"/>
      <c r="AP48" s="188"/>
    </row>
    <row r="49" spans="1:42">
      <c r="A49" s="188"/>
      <c r="B49" s="189"/>
      <c r="C49" s="188"/>
      <c r="D49" s="188"/>
      <c r="E49" s="188"/>
      <c r="F49" s="188"/>
      <c r="G49" s="188"/>
      <c r="H49" s="190"/>
      <c r="I49" s="190"/>
      <c r="J49" s="190"/>
      <c r="K49" s="189"/>
      <c r="L49" s="190"/>
      <c r="M49" s="190"/>
      <c r="N49" s="190"/>
      <c r="O49" s="190"/>
      <c r="P49" s="188"/>
      <c r="Q49" s="190"/>
      <c r="R49" s="188"/>
      <c r="S49" s="188"/>
      <c r="T49" s="191"/>
      <c r="U49" s="191"/>
      <c r="V49" s="191"/>
      <c r="W49" s="189"/>
      <c r="X49" s="191"/>
      <c r="Y49" s="191"/>
      <c r="Z49" s="191"/>
      <c r="AA49" s="189"/>
      <c r="AB49" s="191"/>
      <c r="AC49" s="191"/>
      <c r="AD49" s="191"/>
      <c r="AE49" s="191"/>
      <c r="AF49" s="191"/>
      <c r="AG49" s="191"/>
      <c r="AH49" s="188"/>
      <c r="AI49" s="188"/>
      <c r="AJ49" s="188"/>
      <c r="AK49" s="188"/>
      <c r="AL49" s="188"/>
      <c r="AM49" s="188"/>
      <c r="AN49" s="188"/>
      <c r="AO49" s="188"/>
      <c r="AP49" s="188"/>
    </row>
    <row r="50" spans="1:42">
      <c r="A50" s="188"/>
      <c r="B50" s="189"/>
      <c r="C50" s="188"/>
      <c r="D50" s="188"/>
      <c r="E50" s="188"/>
      <c r="F50" s="188"/>
      <c r="G50" s="188"/>
      <c r="H50" s="190"/>
      <c r="I50" s="190"/>
      <c r="J50" s="190"/>
      <c r="K50" s="189"/>
      <c r="L50" s="190"/>
      <c r="M50" s="190"/>
      <c r="N50" s="190"/>
      <c r="O50" s="190"/>
      <c r="P50" s="188"/>
      <c r="Q50" s="190"/>
      <c r="R50" s="188"/>
      <c r="S50" s="188"/>
      <c r="T50" s="191"/>
      <c r="U50" s="191"/>
      <c r="V50" s="191"/>
      <c r="W50" s="189"/>
      <c r="X50" s="191"/>
      <c r="Y50" s="191"/>
      <c r="Z50" s="191"/>
      <c r="AA50" s="189"/>
      <c r="AB50" s="191"/>
      <c r="AC50" s="191"/>
      <c r="AD50" s="191"/>
      <c r="AE50" s="191"/>
      <c r="AF50" s="191"/>
      <c r="AG50" s="191"/>
      <c r="AH50" s="188"/>
      <c r="AI50" s="188"/>
      <c r="AJ50" s="188"/>
      <c r="AK50" s="188"/>
      <c r="AL50" s="188"/>
      <c r="AM50" s="188"/>
      <c r="AN50" s="188"/>
      <c r="AO50" s="188"/>
      <c r="AP50" s="188"/>
    </row>
    <row r="51" spans="1:42">
      <c r="A51" s="188"/>
      <c r="B51" s="189"/>
      <c r="C51" s="188"/>
      <c r="D51" s="188"/>
      <c r="E51" s="188"/>
      <c r="F51" s="188"/>
      <c r="G51" s="188"/>
      <c r="H51" s="190"/>
      <c r="I51" s="190"/>
      <c r="J51" s="190"/>
      <c r="K51" s="189"/>
      <c r="L51" s="190"/>
      <c r="M51" s="190"/>
      <c r="N51" s="190"/>
      <c r="O51" s="190"/>
      <c r="P51" s="188"/>
      <c r="Q51" s="190"/>
      <c r="R51" s="188"/>
      <c r="S51" s="188"/>
      <c r="T51" s="191"/>
      <c r="U51" s="191"/>
      <c r="V51" s="191"/>
      <c r="W51" s="189"/>
      <c r="X51" s="191"/>
      <c r="Y51" s="191"/>
      <c r="Z51" s="191"/>
      <c r="AA51" s="189"/>
      <c r="AB51" s="191"/>
      <c r="AC51" s="191"/>
      <c r="AD51" s="191"/>
      <c r="AE51" s="191"/>
      <c r="AF51" s="191"/>
      <c r="AG51" s="191"/>
      <c r="AH51" s="188"/>
      <c r="AI51" s="188"/>
      <c r="AJ51" s="188"/>
      <c r="AK51" s="188"/>
      <c r="AL51" s="188"/>
      <c r="AM51" s="188"/>
      <c r="AN51" s="188"/>
      <c r="AO51" s="188"/>
      <c r="AP51" s="188"/>
    </row>
    <row r="52" spans="1:42">
      <c r="A52" s="188"/>
      <c r="B52" s="189"/>
      <c r="C52" s="188"/>
      <c r="D52" s="188"/>
      <c r="E52" s="188"/>
      <c r="F52" s="188"/>
      <c r="G52" s="188"/>
      <c r="H52" s="190"/>
      <c r="I52" s="190"/>
      <c r="J52" s="190"/>
      <c r="K52" s="189"/>
      <c r="L52" s="190"/>
      <c r="M52" s="190"/>
      <c r="N52" s="190"/>
      <c r="O52" s="190"/>
      <c r="P52" s="188"/>
      <c r="Q52" s="190"/>
      <c r="R52" s="188"/>
      <c r="S52" s="188"/>
      <c r="T52" s="191"/>
      <c r="U52" s="191"/>
      <c r="V52" s="191"/>
      <c r="W52" s="189"/>
      <c r="X52" s="191"/>
      <c r="Y52" s="191"/>
      <c r="Z52" s="191"/>
      <c r="AA52" s="189"/>
      <c r="AB52" s="191"/>
      <c r="AC52" s="191"/>
      <c r="AD52" s="191"/>
      <c r="AE52" s="191"/>
      <c r="AF52" s="191"/>
      <c r="AG52" s="191"/>
      <c r="AH52" s="188"/>
      <c r="AI52" s="188"/>
      <c r="AJ52" s="188"/>
      <c r="AK52" s="188"/>
      <c r="AL52" s="188"/>
      <c r="AM52" s="188"/>
      <c r="AN52" s="188"/>
      <c r="AO52" s="188"/>
      <c r="AP52" s="188"/>
    </row>
    <row r="53" spans="1:42">
      <c r="A53" s="188"/>
      <c r="B53" s="189"/>
      <c r="C53" s="188"/>
      <c r="D53" s="188"/>
      <c r="E53" s="188"/>
      <c r="F53" s="188"/>
      <c r="G53" s="188"/>
      <c r="H53" s="190"/>
      <c r="I53" s="190"/>
      <c r="J53" s="190"/>
      <c r="K53" s="189"/>
      <c r="L53" s="190"/>
      <c r="M53" s="190"/>
      <c r="N53" s="190"/>
      <c r="O53" s="190"/>
      <c r="P53" s="188"/>
      <c r="Q53" s="190"/>
      <c r="R53" s="188"/>
      <c r="S53" s="188"/>
      <c r="T53" s="191"/>
      <c r="U53" s="191"/>
      <c r="V53" s="191"/>
      <c r="W53" s="189"/>
      <c r="X53" s="191"/>
      <c r="Y53" s="191"/>
      <c r="Z53" s="191"/>
      <c r="AA53" s="189"/>
      <c r="AB53" s="191"/>
      <c r="AC53" s="191"/>
      <c r="AD53" s="191"/>
      <c r="AE53" s="191"/>
      <c r="AF53" s="191"/>
      <c r="AG53" s="191"/>
      <c r="AH53" s="188"/>
      <c r="AI53" s="188"/>
      <c r="AJ53" s="188"/>
      <c r="AK53" s="188"/>
      <c r="AL53" s="188"/>
      <c r="AM53" s="188"/>
      <c r="AN53" s="188"/>
      <c r="AO53" s="188"/>
      <c r="AP53" s="188"/>
    </row>
    <row r="54" spans="1:42">
      <c r="A54" s="188"/>
      <c r="B54" s="189"/>
      <c r="C54" s="188"/>
      <c r="D54" s="188"/>
      <c r="E54" s="188"/>
      <c r="F54" s="188"/>
      <c r="G54" s="188"/>
      <c r="H54" s="190"/>
      <c r="I54" s="190"/>
      <c r="J54" s="190"/>
      <c r="K54" s="189"/>
      <c r="L54" s="190"/>
      <c r="M54" s="190"/>
      <c r="N54" s="190"/>
      <c r="O54" s="190"/>
      <c r="P54" s="188"/>
      <c r="Q54" s="190"/>
      <c r="R54" s="188"/>
      <c r="S54" s="188"/>
      <c r="T54" s="191"/>
      <c r="U54" s="191"/>
      <c r="V54" s="191"/>
      <c r="W54" s="189"/>
      <c r="X54" s="191"/>
      <c r="Y54" s="191"/>
      <c r="Z54" s="191"/>
      <c r="AA54" s="189"/>
      <c r="AB54" s="191"/>
      <c r="AC54" s="191"/>
      <c r="AD54" s="191"/>
      <c r="AE54" s="191"/>
      <c r="AF54" s="191"/>
      <c r="AG54" s="191"/>
      <c r="AH54" s="188"/>
      <c r="AI54" s="188"/>
      <c r="AJ54" s="188"/>
      <c r="AK54" s="188"/>
      <c r="AL54" s="188"/>
      <c r="AM54" s="188"/>
      <c r="AN54" s="188"/>
      <c r="AO54" s="188"/>
      <c r="AP54" s="188"/>
    </row>
    <row r="55" spans="1:42">
      <c r="A55" s="188"/>
      <c r="B55" s="189"/>
      <c r="C55" s="188"/>
      <c r="D55" s="188"/>
      <c r="E55" s="188"/>
      <c r="F55" s="188"/>
      <c r="G55" s="188"/>
      <c r="H55" s="190"/>
      <c r="I55" s="190"/>
      <c r="J55" s="190"/>
      <c r="K55" s="189"/>
      <c r="L55" s="190"/>
      <c r="M55" s="190"/>
      <c r="N55" s="190"/>
      <c r="O55" s="190"/>
      <c r="P55" s="188"/>
      <c r="Q55" s="190"/>
      <c r="R55" s="188"/>
      <c r="S55" s="188"/>
      <c r="T55" s="191"/>
      <c r="U55" s="191"/>
      <c r="V55" s="191"/>
      <c r="W55" s="189"/>
      <c r="X55" s="191"/>
      <c r="Y55" s="191"/>
      <c r="Z55" s="191"/>
      <c r="AA55" s="189"/>
      <c r="AB55" s="191"/>
      <c r="AC55" s="191"/>
      <c r="AD55" s="191"/>
      <c r="AE55" s="191"/>
      <c r="AF55" s="191"/>
      <c r="AG55" s="191"/>
      <c r="AH55" s="188"/>
      <c r="AI55" s="188"/>
      <c r="AJ55" s="188"/>
      <c r="AK55" s="188"/>
      <c r="AL55" s="188"/>
      <c r="AM55" s="188"/>
      <c r="AN55" s="188"/>
      <c r="AO55" s="188"/>
      <c r="AP55" s="188"/>
    </row>
    <row r="56" spans="1:42">
      <c r="A56" s="188"/>
      <c r="B56" s="189"/>
      <c r="C56" s="188"/>
      <c r="D56" s="188"/>
      <c r="E56" s="188"/>
      <c r="F56" s="188"/>
      <c r="G56" s="188"/>
      <c r="H56" s="190"/>
      <c r="I56" s="190"/>
      <c r="J56" s="190"/>
      <c r="K56" s="189"/>
      <c r="L56" s="190"/>
      <c r="M56" s="190"/>
      <c r="N56" s="190"/>
      <c r="O56" s="190"/>
      <c r="P56" s="188"/>
      <c r="Q56" s="190"/>
      <c r="R56" s="188"/>
      <c r="S56" s="188"/>
      <c r="T56" s="191"/>
      <c r="U56" s="191"/>
      <c r="V56" s="191"/>
      <c r="W56" s="189"/>
      <c r="X56" s="191"/>
      <c r="Y56" s="191"/>
      <c r="Z56" s="191"/>
      <c r="AA56" s="189"/>
      <c r="AB56" s="191"/>
      <c r="AC56" s="191"/>
      <c r="AD56" s="191"/>
      <c r="AE56" s="191"/>
      <c r="AF56" s="191"/>
      <c r="AG56" s="191"/>
      <c r="AH56" s="188"/>
      <c r="AI56" s="188"/>
      <c r="AJ56" s="188"/>
      <c r="AK56" s="188"/>
      <c r="AL56" s="188"/>
      <c r="AM56" s="188"/>
      <c r="AN56" s="188"/>
      <c r="AO56" s="188"/>
      <c r="AP56" s="188"/>
    </row>
    <row r="57" spans="1:42">
      <c r="A57" s="188"/>
      <c r="B57" s="189"/>
      <c r="C57" s="188"/>
      <c r="D57" s="188"/>
      <c r="E57" s="188"/>
      <c r="F57" s="188"/>
      <c r="G57" s="188"/>
      <c r="H57" s="190"/>
      <c r="I57" s="190"/>
      <c r="J57" s="190"/>
      <c r="K57" s="189"/>
      <c r="L57" s="190"/>
      <c r="M57" s="190"/>
      <c r="N57" s="190"/>
      <c r="O57" s="190"/>
      <c r="P57" s="188"/>
      <c r="Q57" s="190"/>
      <c r="R57" s="188"/>
      <c r="S57" s="188"/>
      <c r="T57" s="191"/>
      <c r="U57" s="191"/>
      <c r="V57" s="191"/>
      <c r="W57" s="189"/>
      <c r="X57" s="191"/>
      <c r="Y57" s="191"/>
      <c r="Z57" s="191"/>
      <c r="AA57" s="189"/>
      <c r="AB57" s="191"/>
      <c r="AC57" s="191"/>
      <c r="AD57" s="191"/>
      <c r="AE57" s="191"/>
      <c r="AF57" s="191"/>
      <c r="AG57" s="191"/>
      <c r="AH57" s="188"/>
      <c r="AI57" s="188"/>
      <c r="AJ57" s="188"/>
      <c r="AK57" s="188"/>
      <c r="AL57" s="188"/>
      <c r="AM57" s="188"/>
      <c r="AN57" s="188"/>
      <c r="AO57" s="188"/>
      <c r="AP57" s="188"/>
    </row>
    <row r="58" spans="1:42">
      <c r="A58" s="188"/>
      <c r="B58" s="189"/>
      <c r="C58" s="188"/>
      <c r="D58" s="188"/>
      <c r="E58" s="188"/>
      <c r="F58" s="188"/>
      <c r="G58" s="188"/>
      <c r="H58" s="190"/>
      <c r="I58" s="190"/>
      <c r="J58" s="190"/>
      <c r="K58" s="189"/>
      <c r="L58" s="190"/>
      <c r="M58" s="190"/>
      <c r="N58" s="190"/>
      <c r="O58" s="190"/>
      <c r="P58" s="188"/>
      <c r="Q58" s="190"/>
      <c r="R58" s="188"/>
      <c r="S58" s="188"/>
      <c r="T58" s="191"/>
      <c r="U58" s="191"/>
      <c r="V58" s="191"/>
      <c r="W58" s="189"/>
      <c r="X58" s="191"/>
      <c r="Y58" s="191"/>
      <c r="Z58" s="191"/>
      <c r="AA58" s="189"/>
      <c r="AB58" s="191"/>
      <c r="AC58" s="191"/>
      <c r="AD58" s="191"/>
      <c r="AE58" s="191"/>
      <c r="AF58" s="191"/>
      <c r="AG58" s="191"/>
      <c r="AH58" s="188"/>
      <c r="AI58" s="188"/>
      <c r="AJ58" s="188"/>
      <c r="AK58" s="188"/>
      <c r="AL58" s="188"/>
      <c r="AM58" s="188"/>
      <c r="AN58" s="188"/>
      <c r="AO58" s="188"/>
      <c r="AP58" s="188"/>
    </row>
    <row r="59" spans="1:42">
      <c r="A59" s="188"/>
      <c r="B59" s="189"/>
      <c r="C59" s="188"/>
      <c r="D59" s="188"/>
      <c r="E59" s="188"/>
      <c r="F59" s="188"/>
      <c r="G59" s="188"/>
      <c r="H59" s="190"/>
      <c r="I59" s="190"/>
      <c r="J59" s="190"/>
      <c r="K59" s="189"/>
      <c r="L59" s="190"/>
      <c r="M59" s="190"/>
      <c r="N59" s="190"/>
      <c r="O59" s="190"/>
      <c r="P59" s="188"/>
      <c r="Q59" s="190"/>
      <c r="R59" s="188"/>
      <c r="S59" s="188"/>
      <c r="T59" s="191"/>
      <c r="U59" s="191"/>
      <c r="V59" s="191"/>
      <c r="W59" s="189"/>
      <c r="X59" s="191"/>
      <c r="Y59" s="191"/>
      <c r="Z59" s="191"/>
      <c r="AA59" s="189"/>
      <c r="AB59" s="191"/>
      <c r="AC59" s="191"/>
      <c r="AD59" s="191"/>
      <c r="AE59" s="191"/>
      <c r="AF59" s="191"/>
      <c r="AG59" s="191"/>
      <c r="AH59" s="188"/>
      <c r="AI59" s="188"/>
      <c r="AJ59" s="188"/>
      <c r="AK59" s="188"/>
      <c r="AL59" s="188"/>
      <c r="AM59" s="188"/>
      <c r="AN59" s="188"/>
      <c r="AO59" s="188"/>
      <c r="AP59" s="188"/>
    </row>
    <row r="60" spans="1:42">
      <c r="A60" s="188"/>
      <c r="B60" s="189"/>
      <c r="C60" s="188"/>
      <c r="D60" s="188"/>
      <c r="E60" s="188"/>
      <c r="F60" s="188"/>
      <c r="G60" s="188"/>
      <c r="H60" s="190"/>
      <c r="I60" s="190"/>
      <c r="J60" s="190"/>
      <c r="K60" s="189"/>
      <c r="L60" s="190"/>
      <c r="M60" s="190"/>
      <c r="N60" s="190"/>
      <c r="O60" s="190"/>
      <c r="P60" s="188"/>
      <c r="Q60" s="190"/>
      <c r="R60" s="188"/>
      <c r="S60" s="188"/>
      <c r="T60" s="191"/>
      <c r="U60" s="191"/>
      <c r="V60" s="191"/>
      <c r="W60" s="189"/>
      <c r="X60" s="191"/>
      <c r="Y60" s="191"/>
      <c r="Z60" s="191"/>
      <c r="AA60" s="189"/>
      <c r="AB60" s="191"/>
      <c r="AC60" s="191"/>
      <c r="AD60" s="191"/>
      <c r="AE60" s="191"/>
      <c r="AF60" s="191"/>
      <c r="AG60" s="191"/>
      <c r="AH60" s="188"/>
      <c r="AI60" s="188"/>
      <c r="AJ60" s="188"/>
      <c r="AK60" s="188"/>
      <c r="AL60" s="188"/>
      <c r="AM60" s="188"/>
      <c r="AN60" s="188"/>
      <c r="AO60" s="188"/>
      <c r="AP60" s="188"/>
    </row>
    <row r="61" spans="1:42">
      <c r="A61" s="188"/>
      <c r="B61" s="189"/>
      <c r="C61" s="188"/>
      <c r="D61" s="188"/>
      <c r="E61" s="188"/>
      <c r="F61" s="188"/>
      <c r="G61" s="188"/>
      <c r="H61" s="190"/>
      <c r="I61" s="190"/>
      <c r="J61" s="190"/>
      <c r="K61" s="189"/>
      <c r="L61" s="190"/>
      <c r="M61" s="190"/>
      <c r="N61" s="190"/>
      <c r="O61" s="190"/>
      <c r="P61" s="188"/>
      <c r="Q61" s="190"/>
      <c r="R61" s="188"/>
      <c r="S61" s="188"/>
      <c r="T61" s="191"/>
      <c r="U61" s="191"/>
      <c r="V61" s="191"/>
      <c r="W61" s="189"/>
      <c r="X61" s="191"/>
      <c r="Y61" s="191"/>
      <c r="Z61" s="191"/>
      <c r="AA61" s="189"/>
      <c r="AB61" s="191"/>
      <c r="AC61" s="191"/>
      <c r="AD61" s="191"/>
      <c r="AE61" s="191"/>
      <c r="AF61" s="191"/>
      <c r="AG61" s="191"/>
      <c r="AH61" s="188"/>
      <c r="AI61" s="188"/>
      <c r="AJ61" s="188"/>
      <c r="AK61" s="188"/>
      <c r="AL61" s="188"/>
      <c r="AM61" s="188"/>
      <c r="AN61" s="188"/>
      <c r="AO61" s="188"/>
      <c r="AP61" s="188"/>
    </row>
    <row r="62" spans="1:42">
      <c r="A62" s="188"/>
      <c r="B62" s="189"/>
      <c r="C62" s="188"/>
      <c r="D62" s="188"/>
      <c r="E62" s="188"/>
      <c r="F62" s="188"/>
      <c r="G62" s="188"/>
      <c r="H62" s="190"/>
      <c r="I62" s="190"/>
      <c r="J62" s="190"/>
      <c r="K62" s="189"/>
      <c r="L62" s="190"/>
      <c r="M62" s="190"/>
      <c r="N62" s="190"/>
      <c r="O62" s="190"/>
      <c r="P62" s="188"/>
      <c r="Q62" s="190"/>
      <c r="R62" s="188"/>
      <c r="S62" s="188"/>
      <c r="T62" s="191"/>
      <c r="U62" s="191"/>
      <c r="V62" s="191"/>
      <c r="W62" s="189"/>
      <c r="X62" s="191"/>
      <c r="Y62" s="191"/>
      <c r="Z62" s="191"/>
      <c r="AA62" s="189"/>
      <c r="AB62" s="191"/>
      <c r="AC62" s="191"/>
      <c r="AD62" s="191"/>
      <c r="AE62" s="191"/>
      <c r="AF62" s="191"/>
      <c r="AG62" s="191"/>
      <c r="AH62" s="188"/>
      <c r="AI62" s="188"/>
      <c r="AJ62" s="188"/>
      <c r="AK62" s="188"/>
      <c r="AL62" s="188"/>
      <c r="AM62" s="188"/>
      <c r="AN62" s="188"/>
      <c r="AO62" s="188"/>
      <c r="AP62" s="188"/>
    </row>
    <row r="63" spans="1:42">
      <c r="A63" s="188"/>
      <c r="B63" s="189"/>
      <c r="C63" s="188"/>
      <c r="D63" s="188"/>
      <c r="E63" s="188"/>
      <c r="F63" s="188"/>
      <c r="G63" s="188"/>
      <c r="H63" s="190"/>
      <c r="I63" s="190"/>
      <c r="J63" s="190"/>
      <c r="K63" s="189"/>
      <c r="L63" s="190"/>
      <c r="M63" s="190"/>
      <c r="N63" s="190"/>
      <c r="O63" s="190"/>
      <c r="P63" s="188"/>
      <c r="Q63" s="190"/>
      <c r="R63" s="188"/>
      <c r="S63" s="188"/>
      <c r="T63" s="191"/>
      <c r="U63" s="191"/>
      <c r="V63" s="191"/>
      <c r="W63" s="189"/>
      <c r="X63" s="191"/>
      <c r="Y63" s="191"/>
      <c r="Z63" s="191"/>
      <c r="AA63" s="189"/>
      <c r="AB63" s="191"/>
      <c r="AC63" s="191"/>
      <c r="AD63" s="191"/>
      <c r="AE63" s="191"/>
      <c r="AF63" s="191"/>
      <c r="AG63" s="191"/>
      <c r="AH63" s="188"/>
      <c r="AI63" s="188"/>
      <c r="AJ63" s="188"/>
      <c r="AK63" s="188"/>
      <c r="AL63" s="188"/>
      <c r="AM63" s="188"/>
      <c r="AN63" s="188"/>
      <c r="AO63" s="188"/>
      <c r="AP63" s="188"/>
    </row>
    <row r="64" spans="1:42">
      <c r="A64" s="188"/>
      <c r="B64" s="189"/>
      <c r="C64" s="188"/>
      <c r="D64" s="188"/>
      <c r="E64" s="188"/>
      <c r="F64" s="188"/>
      <c r="G64" s="188"/>
      <c r="H64" s="190"/>
      <c r="I64" s="190"/>
      <c r="J64" s="190"/>
      <c r="K64" s="189"/>
      <c r="L64" s="190"/>
      <c r="M64" s="190"/>
      <c r="N64" s="190"/>
      <c r="O64" s="190"/>
      <c r="P64" s="188"/>
      <c r="Q64" s="190"/>
      <c r="R64" s="188"/>
      <c r="S64" s="188"/>
      <c r="T64" s="191"/>
      <c r="U64" s="191"/>
      <c r="V64" s="191"/>
      <c r="W64" s="189"/>
      <c r="X64" s="191"/>
      <c r="Y64" s="191"/>
      <c r="Z64" s="191"/>
      <c r="AA64" s="189"/>
      <c r="AB64" s="191"/>
      <c r="AC64" s="191"/>
      <c r="AD64" s="191"/>
      <c r="AE64" s="191"/>
      <c r="AF64" s="191"/>
      <c r="AG64" s="191"/>
      <c r="AH64" s="188"/>
      <c r="AI64" s="188"/>
      <c r="AJ64" s="188"/>
      <c r="AK64" s="188"/>
      <c r="AL64" s="188"/>
      <c r="AM64" s="188"/>
      <c r="AN64" s="188"/>
      <c r="AO64" s="188"/>
      <c r="AP64" s="188"/>
    </row>
    <row r="65" spans="1:42">
      <c r="A65" s="188"/>
      <c r="B65" s="189"/>
      <c r="C65" s="188"/>
      <c r="D65" s="188"/>
      <c r="E65" s="188"/>
      <c r="F65" s="188"/>
      <c r="G65" s="188"/>
      <c r="H65" s="190"/>
      <c r="I65" s="190"/>
      <c r="J65" s="190"/>
      <c r="K65" s="189"/>
      <c r="L65" s="190"/>
      <c r="M65" s="190"/>
      <c r="N65" s="190"/>
      <c r="O65" s="190"/>
      <c r="P65" s="188"/>
      <c r="Q65" s="190"/>
      <c r="R65" s="188"/>
      <c r="S65" s="188"/>
      <c r="T65" s="191"/>
      <c r="U65" s="191"/>
      <c r="V65" s="191"/>
      <c r="W65" s="189"/>
      <c r="X65" s="191"/>
      <c r="Y65" s="191"/>
      <c r="Z65" s="191"/>
      <c r="AA65" s="189"/>
      <c r="AB65" s="191"/>
      <c r="AC65" s="191"/>
      <c r="AD65" s="191"/>
      <c r="AE65" s="191"/>
      <c r="AF65" s="191"/>
      <c r="AG65" s="191"/>
      <c r="AH65" s="188"/>
      <c r="AI65" s="188"/>
      <c r="AJ65" s="188"/>
      <c r="AK65" s="188"/>
      <c r="AL65" s="188"/>
      <c r="AM65" s="188"/>
      <c r="AN65" s="188"/>
      <c r="AO65" s="188"/>
      <c r="AP65" s="188"/>
    </row>
    <row r="66" spans="1:42">
      <c r="A66" s="188"/>
      <c r="B66" s="189"/>
      <c r="C66" s="188"/>
      <c r="D66" s="188"/>
      <c r="E66" s="188"/>
      <c r="F66" s="188"/>
      <c r="G66" s="188"/>
      <c r="H66" s="190"/>
      <c r="I66" s="190"/>
      <c r="J66" s="190"/>
      <c r="K66" s="189"/>
      <c r="L66" s="190"/>
      <c r="M66" s="190"/>
      <c r="N66" s="190"/>
      <c r="O66" s="190"/>
      <c r="P66" s="188"/>
      <c r="Q66" s="190"/>
      <c r="R66" s="188"/>
      <c r="S66" s="188"/>
      <c r="T66" s="191"/>
      <c r="U66" s="191"/>
      <c r="V66" s="191"/>
      <c r="W66" s="189"/>
      <c r="X66" s="191"/>
      <c r="Y66" s="191"/>
      <c r="Z66" s="191"/>
      <c r="AA66" s="189"/>
      <c r="AB66" s="191"/>
      <c r="AC66" s="191"/>
      <c r="AD66" s="191"/>
      <c r="AE66" s="191"/>
      <c r="AF66" s="191"/>
      <c r="AG66" s="191"/>
      <c r="AH66" s="188"/>
      <c r="AI66" s="188"/>
      <c r="AJ66" s="188"/>
      <c r="AK66" s="188"/>
      <c r="AL66" s="188"/>
      <c r="AM66" s="188"/>
      <c r="AN66" s="188"/>
      <c r="AO66" s="188"/>
      <c r="AP66" s="188"/>
    </row>
    <row r="67" spans="1:42">
      <c r="A67" s="188"/>
      <c r="B67" s="189"/>
      <c r="C67" s="188"/>
      <c r="D67" s="188"/>
      <c r="E67" s="188"/>
      <c r="F67" s="188"/>
      <c r="G67" s="188"/>
      <c r="H67" s="190"/>
      <c r="I67" s="190"/>
      <c r="J67" s="190"/>
      <c r="K67" s="189"/>
      <c r="L67" s="190"/>
      <c r="M67" s="190"/>
      <c r="N67" s="190"/>
      <c r="O67" s="190"/>
      <c r="P67" s="188"/>
      <c r="Q67" s="190"/>
      <c r="R67" s="188"/>
      <c r="S67" s="188"/>
      <c r="T67" s="191"/>
      <c r="U67" s="191"/>
      <c r="V67" s="191"/>
      <c r="W67" s="189"/>
      <c r="X67" s="191"/>
      <c r="Y67" s="191"/>
      <c r="Z67" s="191"/>
      <c r="AA67" s="189"/>
      <c r="AB67" s="191"/>
      <c r="AC67" s="191"/>
      <c r="AD67" s="191"/>
      <c r="AE67" s="191"/>
      <c r="AF67" s="191"/>
      <c r="AG67" s="191"/>
      <c r="AH67" s="188"/>
      <c r="AI67" s="188"/>
      <c r="AJ67" s="188"/>
      <c r="AK67" s="188"/>
      <c r="AL67" s="188"/>
      <c r="AM67" s="188"/>
      <c r="AN67" s="188"/>
      <c r="AO67" s="188"/>
      <c r="AP67" s="188"/>
    </row>
    <row r="68" spans="1:42">
      <c r="A68" s="188"/>
      <c r="B68" s="189"/>
      <c r="C68" s="188"/>
      <c r="D68" s="188"/>
      <c r="E68" s="188"/>
      <c r="F68" s="188"/>
      <c r="G68" s="188"/>
      <c r="H68" s="190"/>
      <c r="I68" s="190"/>
      <c r="J68" s="190"/>
      <c r="K68" s="189"/>
      <c r="L68" s="190"/>
      <c r="M68" s="190"/>
      <c r="N68" s="190"/>
      <c r="O68" s="190"/>
      <c r="P68" s="188"/>
      <c r="Q68" s="190"/>
      <c r="R68" s="188"/>
      <c r="S68" s="188"/>
      <c r="T68" s="191"/>
      <c r="U68" s="191"/>
      <c r="V68" s="191"/>
      <c r="W68" s="189"/>
      <c r="X68" s="191"/>
      <c r="Y68" s="191"/>
      <c r="Z68" s="191"/>
      <c r="AA68" s="189"/>
      <c r="AB68" s="191"/>
      <c r="AC68" s="191"/>
      <c r="AD68" s="191"/>
      <c r="AE68" s="191"/>
      <c r="AF68" s="191"/>
      <c r="AG68" s="191"/>
      <c r="AH68" s="188"/>
      <c r="AI68" s="188"/>
      <c r="AJ68" s="188"/>
      <c r="AK68" s="188"/>
      <c r="AL68" s="188"/>
      <c r="AM68" s="188"/>
      <c r="AN68" s="188"/>
      <c r="AO68" s="188"/>
      <c r="AP68" s="188"/>
    </row>
    <row r="69" spans="1:42">
      <c r="A69" s="188"/>
      <c r="B69" s="189"/>
      <c r="C69" s="188"/>
      <c r="D69" s="188"/>
      <c r="E69" s="188"/>
      <c r="F69" s="188"/>
      <c r="G69" s="188"/>
      <c r="H69" s="190"/>
      <c r="I69" s="190"/>
      <c r="J69" s="190"/>
      <c r="K69" s="189"/>
      <c r="L69" s="190"/>
      <c r="M69" s="190"/>
      <c r="N69" s="190"/>
      <c r="O69" s="190"/>
      <c r="P69" s="188"/>
      <c r="Q69" s="190"/>
      <c r="R69" s="188"/>
      <c r="S69" s="188"/>
      <c r="T69" s="191"/>
      <c r="U69" s="191"/>
      <c r="V69" s="191"/>
      <c r="W69" s="189"/>
      <c r="X69" s="191"/>
      <c r="Y69" s="191"/>
      <c r="Z69" s="191"/>
      <c r="AA69" s="189"/>
      <c r="AB69" s="191"/>
      <c r="AC69" s="191"/>
      <c r="AD69" s="191"/>
      <c r="AE69" s="191"/>
      <c r="AF69" s="191"/>
      <c r="AG69" s="191"/>
      <c r="AH69" s="188"/>
      <c r="AI69" s="188"/>
      <c r="AJ69" s="188"/>
      <c r="AK69" s="188"/>
      <c r="AL69" s="188"/>
      <c r="AM69" s="188"/>
      <c r="AN69" s="188"/>
      <c r="AO69" s="188"/>
      <c r="AP69" s="188"/>
    </row>
    <row r="70" spans="1:42">
      <c r="A70" s="188"/>
      <c r="B70" s="189"/>
      <c r="C70" s="188"/>
      <c r="D70" s="188"/>
      <c r="E70" s="188"/>
      <c r="F70" s="188"/>
      <c r="G70" s="188"/>
      <c r="H70" s="190"/>
      <c r="I70" s="190"/>
      <c r="J70" s="190"/>
      <c r="K70" s="189"/>
      <c r="L70" s="190"/>
      <c r="M70" s="190"/>
      <c r="N70" s="190"/>
      <c r="O70" s="190"/>
      <c r="P70" s="188"/>
      <c r="Q70" s="190"/>
      <c r="R70" s="188"/>
      <c r="S70" s="188"/>
      <c r="T70" s="191"/>
      <c r="U70" s="191"/>
      <c r="V70" s="191"/>
      <c r="W70" s="189"/>
      <c r="X70" s="191"/>
      <c r="Y70" s="191"/>
      <c r="Z70" s="191"/>
      <c r="AA70" s="189"/>
      <c r="AB70" s="191"/>
      <c r="AC70" s="191"/>
      <c r="AD70" s="191"/>
      <c r="AE70" s="191"/>
      <c r="AF70" s="191"/>
      <c r="AG70" s="191"/>
      <c r="AH70" s="188"/>
      <c r="AI70" s="188"/>
      <c r="AJ70" s="188"/>
      <c r="AK70" s="188"/>
      <c r="AL70" s="188"/>
      <c r="AM70" s="188"/>
      <c r="AN70" s="188"/>
      <c r="AO70" s="188"/>
      <c r="AP70" s="188"/>
    </row>
    <row r="71" spans="1:42">
      <c r="A71" s="188"/>
      <c r="B71" s="189"/>
      <c r="C71" s="188"/>
      <c r="D71" s="188"/>
      <c r="E71" s="188"/>
      <c r="F71" s="188"/>
      <c r="G71" s="188"/>
      <c r="H71" s="190"/>
      <c r="I71" s="190"/>
      <c r="J71" s="190"/>
      <c r="K71" s="189"/>
      <c r="L71" s="190"/>
      <c r="M71" s="190"/>
      <c r="N71" s="190"/>
      <c r="O71" s="190"/>
      <c r="P71" s="188"/>
      <c r="Q71" s="190"/>
      <c r="R71" s="188"/>
      <c r="S71" s="188"/>
      <c r="T71" s="191"/>
      <c r="U71" s="191"/>
      <c r="V71" s="191"/>
      <c r="W71" s="189"/>
      <c r="X71" s="191"/>
      <c r="Y71" s="191"/>
      <c r="Z71" s="191"/>
      <c r="AA71" s="189"/>
      <c r="AB71" s="191"/>
      <c r="AC71" s="191"/>
      <c r="AD71" s="191"/>
      <c r="AE71" s="191"/>
      <c r="AF71" s="191"/>
      <c r="AG71" s="191"/>
      <c r="AH71" s="188"/>
      <c r="AI71" s="188"/>
      <c r="AJ71" s="188"/>
      <c r="AK71" s="188"/>
      <c r="AL71" s="188"/>
      <c r="AM71" s="188"/>
      <c r="AN71" s="188"/>
      <c r="AO71" s="188"/>
      <c r="AP71" s="188"/>
    </row>
    <row r="72" spans="1:42">
      <c r="A72" s="188"/>
      <c r="B72" s="189"/>
      <c r="C72" s="188"/>
      <c r="D72" s="188"/>
      <c r="E72" s="188"/>
      <c r="F72" s="188"/>
      <c r="G72" s="188"/>
      <c r="H72" s="190"/>
      <c r="I72" s="190"/>
      <c r="J72" s="190"/>
      <c r="K72" s="189"/>
      <c r="L72" s="190"/>
      <c r="M72" s="190"/>
      <c r="N72" s="190"/>
      <c r="O72" s="190"/>
      <c r="P72" s="188"/>
      <c r="Q72" s="190"/>
      <c r="R72" s="188"/>
      <c r="S72" s="188"/>
      <c r="T72" s="191"/>
      <c r="U72" s="191"/>
      <c r="V72" s="191"/>
      <c r="W72" s="189"/>
      <c r="X72" s="191"/>
      <c r="Y72" s="191"/>
      <c r="Z72" s="191"/>
      <c r="AA72" s="189"/>
      <c r="AB72" s="191"/>
      <c r="AC72" s="191"/>
      <c r="AD72" s="191"/>
      <c r="AE72" s="191"/>
      <c r="AF72" s="191"/>
      <c r="AG72" s="191"/>
      <c r="AH72" s="188"/>
      <c r="AI72" s="188"/>
      <c r="AJ72" s="188"/>
      <c r="AK72" s="188"/>
      <c r="AL72" s="188"/>
      <c r="AM72" s="188"/>
      <c r="AN72" s="188"/>
      <c r="AO72" s="188"/>
      <c r="AP72" s="188"/>
    </row>
    <row r="73" spans="1:42">
      <c r="A73" s="188"/>
      <c r="B73" s="189"/>
      <c r="C73" s="188"/>
      <c r="D73" s="188"/>
      <c r="E73" s="188"/>
      <c r="F73" s="188"/>
      <c r="G73" s="188"/>
      <c r="H73" s="190"/>
      <c r="I73" s="190"/>
      <c r="J73" s="190"/>
      <c r="K73" s="189"/>
      <c r="L73" s="190"/>
      <c r="M73" s="190"/>
      <c r="N73" s="190"/>
      <c r="O73" s="190"/>
      <c r="P73" s="188"/>
      <c r="Q73" s="190"/>
      <c r="R73" s="188"/>
      <c r="S73" s="188"/>
      <c r="T73" s="191"/>
      <c r="U73" s="191"/>
      <c r="V73" s="191"/>
      <c r="W73" s="189"/>
      <c r="X73" s="191"/>
      <c r="Y73" s="191"/>
      <c r="Z73" s="191"/>
      <c r="AA73" s="189"/>
      <c r="AB73" s="191"/>
      <c r="AC73" s="191"/>
      <c r="AD73" s="191"/>
      <c r="AE73" s="191"/>
      <c r="AF73" s="191"/>
      <c r="AG73" s="191"/>
      <c r="AH73" s="188"/>
      <c r="AI73" s="188"/>
      <c r="AJ73" s="188"/>
      <c r="AK73" s="188"/>
      <c r="AL73" s="188"/>
      <c r="AM73" s="188"/>
      <c r="AN73" s="188"/>
      <c r="AO73" s="188"/>
      <c r="AP73" s="188"/>
    </row>
    <row r="74" spans="1:42">
      <c r="A74" s="188"/>
      <c r="B74" s="189"/>
      <c r="C74" s="188"/>
      <c r="D74" s="188"/>
      <c r="E74" s="188"/>
      <c r="F74" s="188"/>
      <c r="G74" s="188"/>
      <c r="H74" s="190"/>
      <c r="I74" s="190"/>
      <c r="J74" s="190"/>
      <c r="K74" s="189"/>
      <c r="L74" s="190"/>
      <c r="M74" s="190"/>
      <c r="N74" s="190"/>
      <c r="O74" s="190"/>
      <c r="P74" s="188"/>
      <c r="Q74" s="190"/>
      <c r="R74" s="188"/>
      <c r="S74" s="188"/>
      <c r="T74" s="191"/>
      <c r="U74" s="191"/>
      <c r="V74" s="191"/>
      <c r="W74" s="189"/>
      <c r="X74" s="191"/>
      <c r="Y74" s="191"/>
      <c r="Z74" s="191"/>
      <c r="AA74" s="189"/>
      <c r="AB74" s="191"/>
      <c r="AC74" s="191"/>
      <c r="AD74" s="191"/>
      <c r="AE74" s="191"/>
      <c r="AF74" s="191"/>
      <c r="AG74" s="191"/>
      <c r="AH74" s="188"/>
      <c r="AI74" s="188"/>
      <c r="AJ74" s="188"/>
      <c r="AK74" s="188"/>
      <c r="AL74" s="188"/>
      <c r="AM74" s="188"/>
      <c r="AN74" s="188"/>
      <c r="AO74" s="188"/>
      <c r="AP74" s="188"/>
    </row>
    <row r="75" spans="1:42">
      <c r="A75" s="188"/>
      <c r="B75" s="189"/>
      <c r="C75" s="188"/>
      <c r="D75" s="188"/>
      <c r="E75" s="188"/>
      <c r="F75" s="188"/>
      <c r="G75" s="188"/>
      <c r="H75" s="190"/>
      <c r="I75" s="190"/>
      <c r="J75" s="190"/>
      <c r="K75" s="189"/>
      <c r="L75" s="190"/>
      <c r="M75" s="190"/>
      <c r="N75" s="190"/>
      <c r="O75" s="190"/>
      <c r="P75" s="188"/>
      <c r="Q75" s="190"/>
      <c r="R75" s="188"/>
      <c r="S75" s="188"/>
      <c r="T75" s="191"/>
      <c r="U75" s="191"/>
      <c r="V75" s="191"/>
      <c r="W75" s="189"/>
      <c r="X75" s="191"/>
      <c r="Y75" s="191"/>
      <c r="Z75" s="191"/>
      <c r="AA75" s="189"/>
      <c r="AB75" s="191"/>
      <c r="AC75" s="191"/>
      <c r="AD75" s="191"/>
      <c r="AE75" s="191"/>
      <c r="AF75" s="191"/>
      <c r="AG75" s="191"/>
      <c r="AH75" s="188"/>
      <c r="AI75" s="188"/>
      <c r="AJ75" s="188"/>
      <c r="AK75" s="188"/>
      <c r="AL75" s="188"/>
      <c r="AM75" s="188"/>
      <c r="AN75" s="188"/>
      <c r="AO75" s="188"/>
      <c r="AP75" s="188"/>
    </row>
    <row r="76" spans="1:42">
      <c r="A76" s="188"/>
      <c r="B76" s="189"/>
      <c r="C76" s="188"/>
      <c r="D76" s="188"/>
      <c r="E76" s="188"/>
      <c r="F76" s="188"/>
      <c r="G76" s="188"/>
      <c r="H76" s="190"/>
      <c r="I76" s="190"/>
      <c r="J76" s="190"/>
      <c r="K76" s="189"/>
      <c r="L76" s="190"/>
      <c r="M76" s="190"/>
      <c r="N76" s="190"/>
      <c r="O76" s="190"/>
      <c r="P76" s="188"/>
      <c r="Q76" s="190"/>
      <c r="R76" s="188"/>
      <c r="S76" s="188"/>
      <c r="T76" s="191"/>
      <c r="U76" s="191"/>
      <c r="V76" s="191"/>
      <c r="W76" s="189"/>
      <c r="X76" s="191"/>
      <c r="Y76" s="191"/>
      <c r="Z76" s="191"/>
      <c r="AA76" s="189"/>
      <c r="AB76" s="191"/>
      <c r="AC76" s="191"/>
      <c r="AD76" s="191"/>
      <c r="AE76" s="191"/>
      <c r="AF76" s="191"/>
      <c r="AG76" s="191"/>
      <c r="AH76" s="188"/>
      <c r="AI76" s="188"/>
      <c r="AJ76" s="188"/>
      <c r="AK76" s="188"/>
      <c r="AL76" s="188"/>
      <c r="AM76" s="188"/>
      <c r="AN76" s="188"/>
      <c r="AO76" s="188"/>
      <c r="AP76" s="188"/>
    </row>
    <row r="77" spans="1:42">
      <c r="A77" s="188"/>
      <c r="B77" s="189"/>
      <c r="C77" s="188"/>
      <c r="D77" s="188"/>
      <c r="E77" s="188"/>
      <c r="F77" s="188"/>
      <c r="G77" s="188"/>
      <c r="H77" s="190"/>
      <c r="I77" s="190"/>
      <c r="J77" s="190"/>
      <c r="K77" s="189"/>
      <c r="L77" s="190"/>
      <c r="M77" s="190"/>
      <c r="N77" s="190"/>
      <c r="O77" s="190"/>
      <c r="P77" s="188"/>
      <c r="Q77" s="190"/>
      <c r="R77" s="188"/>
      <c r="S77" s="188"/>
      <c r="T77" s="191"/>
      <c r="U77" s="191"/>
      <c r="V77" s="191"/>
      <c r="W77" s="189"/>
      <c r="X77" s="191"/>
      <c r="Y77" s="191"/>
      <c r="Z77" s="191"/>
      <c r="AA77" s="189"/>
      <c r="AB77" s="191"/>
      <c r="AC77" s="191"/>
      <c r="AD77" s="191"/>
      <c r="AE77" s="191"/>
      <c r="AF77" s="191"/>
      <c r="AG77" s="191"/>
      <c r="AH77" s="188"/>
      <c r="AI77" s="188"/>
      <c r="AJ77" s="188"/>
      <c r="AK77" s="188"/>
      <c r="AL77" s="188"/>
      <c r="AM77" s="188"/>
      <c r="AN77" s="188"/>
      <c r="AO77" s="188"/>
      <c r="AP77" s="188"/>
    </row>
    <row r="78" spans="1:42">
      <c r="A78" s="188"/>
      <c r="B78" s="189"/>
      <c r="C78" s="188"/>
      <c r="D78" s="188"/>
      <c r="E78" s="188"/>
      <c r="F78" s="188"/>
      <c r="G78" s="188"/>
      <c r="H78" s="190"/>
      <c r="I78" s="190"/>
      <c r="J78" s="190"/>
      <c r="K78" s="189"/>
      <c r="L78" s="190"/>
      <c r="M78" s="190"/>
      <c r="N78" s="190"/>
      <c r="O78" s="190"/>
      <c r="P78" s="188"/>
      <c r="Q78" s="190"/>
      <c r="R78" s="188"/>
      <c r="S78" s="188"/>
      <c r="T78" s="191"/>
      <c r="U78" s="191"/>
      <c r="V78" s="191"/>
      <c r="W78" s="189"/>
      <c r="X78" s="191"/>
      <c r="Y78" s="191"/>
      <c r="Z78" s="191"/>
      <c r="AA78" s="189"/>
      <c r="AB78" s="191"/>
      <c r="AC78" s="191"/>
      <c r="AD78" s="191"/>
      <c r="AE78" s="191"/>
      <c r="AF78" s="191"/>
      <c r="AG78" s="191"/>
      <c r="AH78" s="188"/>
      <c r="AI78" s="188"/>
      <c r="AJ78" s="188"/>
      <c r="AK78" s="188"/>
      <c r="AL78" s="188"/>
      <c r="AM78" s="188"/>
      <c r="AN78" s="188"/>
      <c r="AO78" s="188"/>
      <c r="AP78" s="188"/>
    </row>
    <row r="79" spans="1:42">
      <c r="A79" s="188"/>
      <c r="B79" s="189"/>
      <c r="C79" s="188"/>
      <c r="D79" s="188"/>
      <c r="E79" s="188"/>
      <c r="F79" s="188"/>
      <c r="G79" s="188"/>
      <c r="H79" s="190"/>
      <c r="I79" s="190"/>
      <c r="J79" s="190"/>
      <c r="K79" s="189"/>
      <c r="L79" s="190"/>
      <c r="M79" s="190"/>
      <c r="N79" s="190"/>
      <c r="O79" s="190"/>
      <c r="P79" s="188"/>
      <c r="Q79" s="190"/>
      <c r="R79" s="188"/>
      <c r="S79" s="188"/>
      <c r="T79" s="191"/>
      <c r="U79" s="191"/>
      <c r="V79" s="191"/>
      <c r="W79" s="189"/>
      <c r="X79" s="191"/>
      <c r="Y79" s="191"/>
      <c r="Z79" s="191"/>
      <c r="AA79" s="189"/>
      <c r="AB79" s="191"/>
      <c r="AC79" s="191"/>
      <c r="AD79" s="191"/>
      <c r="AE79" s="191"/>
      <c r="AF79" s="191"/>
      <c r="AG79" s="191"/>
      <c r="AH79" s="188"/>
      <c r="AI79" s="188"/>
      <c r="AJ79" s="188"/>
      <c r="AK79" s="188"/>
      <c r="AL79" s="188"/>
      <c r="AM79" s="188"/>
      <c r="AN79" s="188"/>
      <c r="AO79" s="188"/>
      <c r="AP79" s="188"/>
    </row>
    <row r="80" spans="1:42">
      <c r="A80" s="188"/>
      <c r="B80" s="189"/>
      <c r="C80" s="188"/>
      <c r="D80" s="188"/>
      <c r="E80" s="188"/>
      <c r="F80" s="188"/>
      <c r="G80" s="188"/>
      <c r="H80" s="190"/>
      <c r="I80" s="190"/>
      <c r="J80" s="190"/>
      <c r="K80" s="189"/>
      <c r="L80" s="190"/>
      <c r="M80" s="190"/>
      <c r="N80" s="190"/>
      <c r="O80" s="190"/>
      <c r="P80" s="188"/>
      <c r="Q80" s="190"/>
      <c r="R80" s="188"/>
      <c r="S80" s="188"/>
      <c r="T80" s="191"/>
      <c r="U80" s="191"/>
      <c r="V80" s="191"/>
      <c r="W80" s="189"/>
      <c r="X80" s="191"/>
      <c r="Y80" s="191"/>
      <c r="Z80" s="191"/>
      <c r="AA80" s="189"/>
      <c r="AB80" s="191"/>
      <c r="AC80" s="191"/>
      <c r="AD80" s="191"/>
      <c r="AE80" s="191"/>
      <c r="AF80" s="191"/>
      <c r="AG80" s="191"/>
      <c r="AH80" s="188"/>
      <c r="AI80" s="188"/>
      <c r="AJ80" s="188"/>
      <c r="AK80" s="188"/>
      <c r="AL80" s="188"/>
      <c r="AM80" s="188"/>
      <c r="AN80" s="188"/>
      <c r="AO80" s="188"/>
      <c r="AP80" s="188"/>
    </row>
    <row r="81" spans="1:42">
      <c r="A81" s="188"/>
      <c r="B81" s="189"/>
      <c r="C81" s="188"/>
      <c r="D81" s="188"/>
      <c r="E81" s="188"/>
      <c r="F81" s="188"/>
      <c r="G81" s="188"/>
      <c r="H81" s="190"/>
      <c r="I81" s="190"/>
      <c r="J81" s="190"/>
      <c r="K81" s="189"/>
      <c r="L81" s="190"/>
      <c r="M81" s="190"/>
      <c r="N81" s="190"/>
      <c r="O81" s="190"/>
      <c r="P81" s="188"/>
      <c r="Q81" s="190"/>
      <c r="R81" s="188"/>
      <c r="S81" s="188"/>
      <c r="T81" s="191"/>
      <c r="U81" s="191"/>
      <c r="V81" s="191"/>
      <c r="W81" s="189"/>
      <c r="X81" s="191"/>
      <c r="Y81" s="191"/>
      <c r="Z81" s="191"/>
      <c r="AA81" s="189"/>
      <c r="AB81" s="191"/>
      <c r="AC81" s="191"/>
      <c r="AD81" s="191"/>
      <c r="AE81" s="191"/>
      <c r="AF81" s="191"/>
      <c r="AG81" s="191"/>
      <c r="AH81" s="188"/>
      <c r="AI81" s="188"/>
      <c r="AJ81" s="188"/>
      <c r="AK81" s="188"/>
      <c r="AL81" s="188"/>
      <c r="AM81" s="188"/>
      <c r="AN81" s="188"/>
      <c r="AO81" s="188"/>
      <c r="AP81" s="188"/>
    </row>
    <row r="82" spans="1:42">
      <c r="A82" s="188"/>
      <c r="B82" s="189"/>
      <c r="C82" s="188"/>
      <c r="D82" s="188"/>
      <c r="E82" s="188"/>
      <c r="F82" s="188"/>
      <c r="G82" s="188"/>
      <c r="H82" s="190"/>
      <c r="I82" s="190"/>
      <c r="J82" s="190"/>
      <c r="K82" s="189"/>
      <c r="L82" s="190"/>
      <c r="M82" s="190"/>
      <c r="N82" s="190"/>
      <c r="O82" s="190"/>
      <c r="P82" s="188"/>
      <c r="Q82" s="190"/>
      <c r="R82" s="188"/>
      <c r="S82" s="188"/>
      <c r="T82" s="191"/>
      <c r="U82" s="191"/>
      <c r="V82" s="191"/>
      <c r="W82" s="189"/>
      <c r="X82" s="191"/>
      <c r="Y82" s="191"/>
      <c r="Z82" s="191"/>
      <c r="AA82" s="189"/>
      <c r="AB82" s="191"/>
      <c r="AC82" s="191"/>
      <c r="AD82" s="191"/>
      <c r="AE82" s="191"/>
      <c r="AF82" s="191"/>
      <c r="AG82" s="191"/>
      <c r="AH82" s="188"/>
      <c r="AI82" s="188"/>
      <c r="AJ82" s="188"/>
      <c r="AK82" s="188"/>
      <c r="AL82" s="188"/>
      <c r="AM82" s="188"/>
      <c r="AN82" s="188"/>
      <c r="AO82" s="188"/>
      <c r="AP82" s="188"/>
    </row>
    <row r="83" spans="1:42">
      <c r="A83" s="188"/>
      <c r="B83" s="189"/>
      <c r="C83" s="188"/>
      <c r="D83" s="188"/>
      <c r="E83" s="188"/>
      <c r="F83" s="188"/>
      <c r="G83" s="188"/>
      <c r="H83" s="190"/>
      <c r="I83" s="190"/>
      <c r="J83" s="190"/>
      <c r="K83" s="189"/>
      <c r="L83" s="190"/>
      <c r="M83" s="190"/>
      <c r="N83" s="190"/>
      <c r="O83" s="190"/>
      <c r="P83" s="188"/>
      <c r="Q83" s="190"/>
      <c r="R83" s="188"/>
      <c r="S83" s="188"/>
      <c r="T83" s="191"/>
      <c r="U83" s="191"/>
      <c r="V83" s="191"/>
      <c r="W83" s="189"/>
      <c r="X83" s="191"/>
      <c r="Y83" s="191"/>
      <c r="Z83" s="191"/>
      <c r="AA83" s="189"/>
      <c r="AB83" s="191"/>
      <c r="AC83" s="191"/>
      <c r="AD83" s="191"/>
      <c r="AE83" s="191"/>
      <c r="AF83" s="191"/>
      <c r="AG83" s="191"/>
      <c r="AH83" s="188"/>
      <c r="AI83" s="188"/>
      <c r="AJ83" s="188"/>
      <c r="AK83" s="188"/>
      <c r="AL83" s="188"/>
      <c r="AM83" s="188"/>
      <c r="AN83" s="188"/>
      <c r="AO83" s="188"/>
      <c r="AP83" s="188"/>
    </row>
    <row r="84" spans="1:42">
      <c r="A84" s="188"/>
      <c r="B84" s="189"/>
      <c r="C84" s="188"/>
      <c r="D84" s="188"/>
      <c r="E84" s="188"/>
      <c r="F84" s="188"/>
      <c r="G84" s="188"/>
      <c r="H84" s="190"/>
      <c r="I84" s="190"/>
      <c r="J84" s="190"/>
      <c r="K84" s="189"/>
      <c r="L84" s="190"/>
      <c r="M84" s="190"/>
      <c r="N84" s="190"/>
      <c r="O84" s="190"/>
      <c r="P84" s="188"/>
      <c r="Q84" s="190"/>
      <c r="R84" s="188"/>
      <c r="S84" s="188"/>
      <c r="T84" s="191"/>
      <c r="U84" s="191"/>
      <c r="V84" s="191"/>
      <c r="W84" s="189"/>
      <c r="X84" s="191"/>
      <c r="Y84" s="191"/>
      <c r="Z84" s="191"/>
      <c r="AA84" s="189"/>
      <c r="AB84" s="191"/>
      <c r="AC84" s="191"/>
      <c r="AD84" s="191"/>
      <c r="AE84" s="191"/>
      <c r="AF84" s="191"/>
      <c r="AG84" s="191"/>
      <c r="AH84" s="188"/>
      <c r="AI84" s="188"/>
      <c r="AJ84" s="188"/>
      <c r="AK84" s="188"/>
      <c r="AL84" s="188"/>
      <c r="AM84" s="188"/>
      <c r="AN84" s="188"/>
      <c r="AO84" s="188"/>
      <c r="AP84" s="188"/>
    </row>
    <row r="85" spans="1:42">
      <c r="A85" s="188"/>
      <c r="B85" s="189"/>
      <c r="C85" s="188"/>
      <c r="D85" s="188"/>
      <c r="E85" s="188"/>
      <c r="F85" s="188"/>
      <c r="G85" s="188"/>
      <c r="H85" s="190"/>
      <c r="I85" s="190"/>
      <c r="J85" s="190"/>
      <c r="K85" s="189"/>
      <c r="L85" s="190"/>
      <c r="M85" s="190"/>
      <c r="N85" s="190"/>
      <c r="O85" s="190"/>
      <c r="P85" s="188"/>
      <c r="Q85" s="190"/>
      <c r="R85" s="188"/>
      <c r="S85" s="188"/>
      <c r="T85" s="191"/>
      <c r="U85" s="191"/>
      <c r="V85" s="191"/>
      <c r="W85" s="189"/>
      <c r="X85" s="191"/>
      <c r="Y85" s="191"/>
      <c r="Z85" s="191"/>
      <c r="AA85" s="189"/>
      <c r="AB85" s="191"/>
      <c r="AC85" s="191"/>
      <c r="AD85" s="191"/>
      <c r="AE85" s="191"/>
      <c r="AF85" s="191"/>
      <c r="AG85" s="191"/>
      <c r="AH85" s="188"/>
      <c r="AI85" s="188"/>
      <c r="AJ85" s="188"/>
      <c r="AK85" s="188"/>
      <c r="AL85" s="188"/>
      <c r="AM85" s="188"/>
      <c r="AN85" s="188"/>
      <c r="AO85" s="188"/>
      <c r="AP85" s="188"/>
    </row>
    <row r="86" spans="1:42">
      <c r="A86" s="188"/>
      <c r="B86" s="189"/>
      <c r="C86" s="188"/>
      <c r="D86" s="188"/>
      <c r="E86" s="188"/>
      <c r="F86" s="188"/>
      <c r="G86" s="188"/>
      <c r="H86" s="190"/>
      <c r="I86" s="190"/>
      <c r="J86" s="190"/>
      <c r="K86" s="189"/>
      <c r="L86" s="190"/>
      <c r="M86" s="190"/>
      <c r="N86" s="190"/>
      <c r="O86" s="190"/>
      <c r="P86" s="188"/>
      <c r="Q86" s="190"/>
      <c r="R86" s="188"/>
      <c r="S86" s="188"/>
      <c r="T86" s="191"/>
      <c r="U86" s="191"/>
      <c r="V86" s="191"/>
      <c r="W86" s="189"/>
      <c r="X86" s="191"/>
      <c r="Y86" s="191"/>
      <c r="Z86" s="191"/>
      <c r="AA86" s="189"/>
      <c r="AB86" s="191"/>
      <c r="AC86" s="191"/>
      <c r="AD86" s="191"/>
      <c r="AE86" s="191"/>
      <c r="AF86" s="191"/>
      <c r="AG86" s="191"/>
      <c r="AH86" s="188"/>
      <c r="AI86" s="188"/>
      <c r="AJ86" s="188"/>
      <c r="AK86" s="188"/>
      <c r="AL86" s="188"/>
      <c r="AM86" s="188"/>
      <c r="AN86" s="188"/>
      <c r="AO86" s="188"/>
      <c r="AP86" s="188"/>
    </row>
    <row r="87" spans="1:42">
      <c r="A87" s="188"/>
      <c r="B87" s="189"/>
      <c r="C87" s="188"/>
      <c r="D87" s="188"/>
      <c r="E87" s="188"/>
      <c r="F87" s="188"/>
      <c r="G87" s="188"/>
      <c r="H87" s="190"/>
      <c r="I87" s="190"/>
      <c r="J87" s="190"/>
      <c r="K87" s="189"/>
      <c r="L87" s="190"/>
      <c r="M87" s="190"/>
      <c r="N87" s="190"/>
      <c r="O87" s="190"/>
      <c r="P87" s="188"/>
      <c r="Q87" s="190"/>
      <c r="R87" s="188"/>
      <c r="S87" s="188"/>
      <c r="T87" s="191"/>
      <c r="U87" s="191"/>
      <c r="V87" s="191"/>
      <c r="W87" s="189"/>
      <c r="X87" s="191"/>
      <c r="Y87" s="191"/>
      <c r="Z87" s="191"/>
      <c r="AA87" s="189"/>
      <c r="AB87" s="191"/>
      <c r="AC87" s="191"/>
      <c r="AD87" s="191"/>
      <c r="AE87" s="191"/>
      <c r="AF87" s="191"/>
      <c r="AG87" s="191"/>
      <c r="AH87" s="188"/>
      <c r="AI87" s="188"/>
      <c r="AJ87" s="188"/>
      <c r="AK87" s="188"/>
      <c r="AL87" s="188"/>
      <c r="AM87" s="188"/>
      <c r="AN87" s="188"/>
      <c r="AO87" s="188"/>
      <c r="AP87" s="188"/>
    </row>
    <row r="88" spans="1:42">
      <c r="A88" s="188"/>
      <c r="B88" s="189"/>
      <c r="C88" s="188"/>
      <c r="D88" s="188"/>
      <c r="E88" s="188"/>
      <c r="F88" s="188"/>
      <c r="G88" s="188"/>
      <c r="H88" s="190"/>
      <c r="I88" s="190"/>
      <c r="J88" s="190"/>
      <c r="K88" s="189"/>
      <c r="L88" s="190"/>
      <c r="M88" s="190"/>
      <c r="N88" s="190"/>
      <c r="O88" s="190"/>
      <c r="P88" s="188"/>
      <c r="Q88" s="190"/>
      <c r="R88" s="188"/>
      <c r="S88" s="188"/>
      <c r="T88" s="191"/>
      <c r="U88" s="191"/>
      <c r="V88" s="191"/>
      <c r="W88" s="189"/>
      <c r="X88" s="191"/>
      <c r="Y88" s="191"/>
      <c r="Z88" s="191"/>
      <c r="AA88" s="189"/>
      <c r="AB88" s="191"/>
      <c r="AC88" s="191"/>
      <c r="AD88" s="191"/>
      <c r="AE88" s="191"/>
      <c r="AF88" s="191"/>
      <c r="AG88" s="191"/>
      <c r="AH88" s="188"/>
      <c r="AI88" s="188"/>
      <c r="AJ88" s="188"/>
      <c r="AK88" s="188"/>
      <c r="AL88" s="188"/>
      <c r="AM88" s="188"/>
      <c r="AN88" s="188"/>
      <c r="AO88" s="188"/>
      <c r="AP88" s="188"/>
    </row>
    <row r="89" spans="1:42">
      <c r="A89" s="188"/>
      <c r="B89" s="189"/>
      <c r="C89" s="188"/>
      <c r="D89" s="188"/>
      <c r="E89" s="188"/>
      <c r="F89" s="188"/>
      <c r="G89" s="188"/>
      <c r="H89" s="190"/>
      <c r="I89" s="190"/>
      <c r="J89" s="190"/>
      <c r="K89" s="189"/>
      <c r="L89" s="190"/>
      <c r="M89" s="190"/>
      <c r="N89" s="190"/>
      <c r="O89" s="190"/>
      <c r="P89" s="188"/>
      <c r="Q89" s="190"/>
      <c r="R89" s="188"/>
      <c r="S89" s="188"/>
      <c r="T89" s="191"/>
      <c r="U89" s="191"/>
      <c r="V89" s="191"/>
      <c r="W89" s="189"/>
      <c r="X89" s="191"/>
      <c r="Y89" s="191"/>
      <c r="Z89" s="191"/>
      <c r="AA89" s="189"/>
      <c r="AB89" s="191"/>
      <c r="AC89" s="191"/>
      <c r="AD89" s="191"/>
      <c r="AE89" s="191"/>
      <c r="AF89" s="191"/>
      <c r="AG89" s="191"/>
      <c r="AH89" s="188"/>
      <c r="AI89" s="188"/>
      <c r="AJ89" s="188"/>
      <c r="AK89" s="188"/>
      <c r="AL89" s="188"/>
      <c r="AM89" s="188"/>
      <c r="AN89" s="188"/>
      <c r="AO89" s="188"/>
      <c r="AP89" s="188"/>
    </row>
    <row r="90" spans="1:42">
      <c r="A90" s="188"/>
      <c r="B90" s="189"/>
      <c r="C90" s="188"/>
      <c r="D90" s="188"/>
      <c r="E90" s="188"/>
      <c r="F90" s="188"/>
      <c r="G90" s="188"/>
      <c r="H90" s="190"/>
      <c r="I90" s="190"/>
      <c r="J90" s="190"/>
      <c r="K90" s="189"/>
      <c r="L90" s="190"/>
      <c r="M90" s="190"/>
      <c r="N90" s="190"/>
      <c r="O90" s="190"/>
      <c r="P90" s="188"/>
      <c r="Q90" s="190"/>
      <c r="R90" s="188"/>
      <c r="S90" s="188"/>
      <c r="T90" s="191"/>
      <c r="U90" s="191"/>
      <c r="V90" s="191"/>
      <c r="W90" s="189"/>
      <c r="X90" s="191"/>
      <c r="Y90" s="191"/>
      <c r="Z90" s="191"/>
      <c r="AA90" s="189"/>
      <c r="AB90" s="191"/>
      <c r="AC90" s="191"/>
      <c r="AD90" s="191"/>
      <c r="AE90" s="191"/>
      <c r="AF90" s="191"/>
      <c r="AG90" s="191"/>
      <c r="AH90" s="188"/>
      <c r="AI90" s="188"/>
      <c r="AJ90" s="188"/>
      <c r="AK90" s="188"/>
      <c r="AL90" s="188"/>
      <c r="AM90" s="188"/>
      <c r="AN90" s="188"/>
      <c r="AO90" s="188"/>
      <c r="AP90" s="188"/>
    </row>
    <row r="91" spans="1:42">
      <c r="A91" s="188"/>
      <c r="B91" s="189"/>
      <c r="C91" s="188"/>
      <c r="D91" s="188"/>
      <c r="E91" s="188"/>
      <c r="F91" s="188"/>
      <c r="G91" s="188"/>
      <c r="H91" s="190"/>
      <c r="I91" s="190"/>
      <c r="J91" s="190"/>
      <c r="K91" s="189"/>
      <c r="L91" s="190"/>
      <c r="M91" s="190"/>
      <c r="N91" s="190"/>
      <c r="O91" s="190"/>
      <c r="P91" s="188"/>
      <c r="Q91" s="190"/>
      <c r="R91" s="188"/>
      <c r="S91" s="188"/>
      <c r="T91" s="191"/>
      <c r="U91" s="191"/>
      <c r="V91" s="191"/>
      <c r="W91" s="189"/>
      <c r="X91" s="191"/>
      <c r="Y91" s="191"/>
      <c r="Z91" s="191"/>
      <c r="AA91" s="189"/>
      <c r="AB91" s="191"/>
      <c r="AC91" s="191"/>
      <c r="AD91" s="191"/>
      <c r="AE91" s="191"/>
      <c r="AF91" s="191"/>
      <c r="AG91" s="191"/>
      <c r="AH91" s="188"/>
      <c r="AI91" s="188"/>
      <c r="AJ91" s="188"/>
      <c r="AK91" s="188"/>
      <c r="AL91" s="188"/>
      <c r="AM91" s="188"/>
      <c r="AN91" s="188"/>
      <c r="AO91" s="188"/>
      <c r="AP91" s="188"/>
    </row>
    <row r="92" spans="1:42">
      <c r="A92" s="188"/>
      <c r="B92" s="189"/>
      <c r="C92" s="188"/>
      <c r="D92" s="188"/>
      <c r="E92" s="188"/>
      <c r="F92" s="188"/>
      <c r="G92" s="188"/>
      <c r="H92" s="190"/>
      <c r="I92" s="190"/>
      <c r="J92" s="190"/>
      <c r="K92" s="189"/>
      <c r="L92" s="190"/>
      <c r="M92" s="190"/>
      <c r="N92" s="190"/>
      <c r="O92" s="190"/>
      <c r="P92" s="188"/>
      <c r="Q92" s="190"/>
      <c r="R92" s="188"/>
      <c r="S92" s="188"/>
      <c r="T92" s="191"/>
      <c r="U92" s="191"/>
      <c r="V92" s="191"/>
      <c r="W92" s="189"/>
      <c r="X92" s="191"/>
      <c r="Y92" s="191"/>
      <c r="Z92" s="191"/>
      <c r="AA92" s="189"/>
      <c r="AB92" s="191"/>
      <c r="AC92" s="191"/>
      <c r="AD92" s="191"/>
      <c r="AE92" s="191"/>
      <c r="AF92" s="191"/>
      <c r="AG92" s="191"/>
      <c r="AH92" s="188"/>
      <c r="AI92" s="188"/>
      <c r="AJ92" s="188"/>
      <c r="AK92" s="188"/>
      <c r="AL92" s="188"/>
      <c r="AM92" s="188"/>
      <c r="AN92" s="188"/>
      <c r="AO92" s="188"/>
      <c r="AP92" s="188"/>
    </row>
    <row r="93" spans="1:42">
      <c r="A93" s="188"/>
      <c r="B93" s="189"/>
      <c r="C93" s="188"/>
      <c r="D93" s="188"/>
      <c r="E93" s="188"/>
      <c r="F93" s="188"/>
      <c r="G93" s="188"/>
      <c r="H93" s="190"/>
      <c r="I93" s="190"/>
      <c r="J93" s="190"/>
      <c r="K93" s="189"/>
      <c r="L93" s="190"/>
      <c r="M93" s="190"/>
      <c r="N93" s="190"/>
      <c r="O93" s="190"/>
      <c r="P93" s="188"/>
      <c r="Q93" s="190"/>
      <c r="R93" s="188"/>
      <c r="S93" s="188"/>
      <c r="T93" s="191"/>
      <c r="U93" s="191"/>
      <c r="V93" s="191"/>
      <c r="W93" s="189"/>
      <c r="X93" s="191"/>
      <c r="Y93" s="191"/>
      <c r="Z93" s="191"/>
      <c r="AA93" s="189"/>
      <c r="AB93" s="191"/>
      <c r="AC93" s="191"/>
      <c r="AD93" s="191"/>
      <c r="AE93" s="191"/>
      <c r="AF93" s="191"/>
      <c r="AG93" s="191"/>
      <c r="AH93" s="188"/>
      <c r="AI93" s="188"/>
      <c r="AJ93" s="188"/>
      <c r="AK93" s="188"/>
      <c r="AL93" s="188"/>
      <c r="AM93" s="188"/>
      <c r="AN93" s="188"/>
      <c r="AO93" s="188"/>
      <c r="AP93" s="188"/>
    </row>
    <row r="94" spans="1:42">
      <c r="A94" s="188"/>
      <c r="B94" s="189"/>
      <c r="C94" s="188"/>
      <c r="D94" s="188"/>
      <c r="E94" s="188"/>
      <c r="F94" s="188"/>
      <c r="G94" s="188"/>
      <c r="H94" s="190"/>
      <c r="I94" s="190"/>
      <c r="J94" s="190"/>
      <c r="K94" s="189"/>
      <c r="L94" s="190"/>
      <c r="M94" s="190"/>
      <c r="N94" s="190"/>
      <c r="O94" s="190"/>
      <c r="P94" s="188"/>
      <c r="Q94" s="190"/>
      <c r="R94" s="188"/>
      <c r="S94" s="188"/>
      <c r="T94" s="191"/>
      <c r="U94" s="191"/>
      <c r="V94" s="191"/>
      <c r="W94" s="189"/>
      <c r="X94" s="191"/>
      <c r="Y94" s="191"/>
      <c r="Z94" s="191"/>
      <c r="AA94" s="189"/>
      <c r="AB94" s="191"/>
      <c r="AC94" s="191"/>
      <c r="AD94" s="191"/>
      <c r="AE94" s="191"/>
      <c r="AF94" s="191"/>
      <c r="AG94" s="191"/>
      <c r="AH94" s="188"/>
      <c r="AI94" s="188"/>
      <c r="AJ94" s="188"/>
      <c r="AK94" s="188"/>
      <c r="AL94" s="188"/>
      <c r="AM94" s="188"/>
      <c r="AN94" s="188"/>
      <c r="AO94" s="188"/>
      <c r="AP94" s="188"/>
    </row>
    <row r="95" spans="1:42">
      <c r="A95" s="188"/>
      <c r="B95" s="189"/>
      <c r="C95" s="188"/>
      <c r="D95" s="188"/>
      <c r="E95" s="188"/>
      <c r="F95" s="188"/>
      <c r="G95" s="188"/>
      <c r="H95" s="190"/>
      <c r="I95" s="190"/>
      <c r="J95" s="190"/>
      <c r="K95" s="189"/>
      <c r="L95" s="190"/>
      <c r="M95" s="190"/>
      <c r="N95" s="190"/>
      <c r="O95" s="190"/>
      <c r="P95" s="188"/>
      <c r="Q95" s="190"/>
      <c r="R95" s="188"/>
      <c r="S95" s="188"/>
      <c r="T95" s="191"/>
      <c r="U95" s="191"/>
      <c r="V95" s="191"/>
      <c r="W95" s="189"/>
      <c r="X95" s="191"/>
      <c r="Y95" s="191"/>
      <c r="Z95" s="191"/>
      <c r="AA95" s="189"/>
      <c r="AB95" s="191"/>
      <c r="AC95" s="191"/>
      <c r="AD95" s="191"/>
      <c r="AE95" s="191"/>
      <c r="AF95" s="191"/>
      <c r="AG95" s="191"/>
      <c r="AH95" s="188"/>
      <c r="AI95" s="188"/>
      <c r="AJ95" s="188"/>
      <c r="AK95" s="188"/>
      <c r="AL95" s="188"/>
      <c r="AM95" s="188"/>
      <c r="AN95" s="188"/>
      <c r="AO95" s="188"/>
      <c r="AP95" s="188"/>
    </row>
    <row r="96" spans="1:42">
      <c r="A96" s="188"/>
      <c r="B96" s="189"/>
      <c r="C96" s="188"/>
      <c r="D96" s="188"/>
      <c r="E96" s="188"/>
      <c r="F96" s="188"/>
      <c r="G96" s="188"/>
      <c r="H96" s="190"/>
      <c r="I96" s="190"/>
      <c r="J96" s="190"/>
      <c r="K96" s="189"/>
      <c r="L96" s="190"/>
      <c r="M96" s="190"/>
      <c r="N96" s="190"/>
      <c r="O96" s="190"/>
      <c r="P96" s="188"/>
      <c r="Q96" s="190"/>
      <c r="R96" s="188"/>
      <c r="S96" s="188"/>
      <c r="T96" s="191"/>
      <c r="U96" s="191"/>
      <c r="V96" s="191"/>
      <c r="W96" s="189"/>
      <c r="X96" s="191"/>
      <c r="Y96" s="191"/>
      <c r="Z96" s="191"/>
      <c r="AA96" s="189"/>
      <c r="AB96" s="191"/>
      <c r="AC96" s="191"/>
      <c r="AD96" s="191"/>
      <c r="AE96" s="191"/>
      <c r="AF96" s="191"/>
      <c r="AG96" s="191"/>
      <c r="AH96" s="188"/>
      <c r="AI96" s="188"/>
      <c r="AJ96" s="188"/>
      <c r="AK96" s="188"/>
      <c r="AL96" s="188"/>
      <c r="AM96" s="188"/>
      <c r="AN96" s="188"/>
      <c r="AO96" s="188"/>
      <c r="AP96" s="188"/>
    </row>
    <row r="97" spans="1:42">
      <c r="A97" s="188"/>
      <c r="B97" s="189"/>
      <c r="C97" s="188"/>
      <c r="D97" s="188"/>
      <c r="E97" s="188"/>
      <c r="F97" s="188"/>
      <c r="G97" s="188"/>
      <c r="H97" s="190"/>
      <c r="I97" s="190"/>
      <c r="J97" s="190"/>
      <c r="K97" s="189"/>
      <c r="L97" s="190"/>
      <c r="M97" s="190"/>
      <c r="N97" s="190"/>
      <c r="O97" s="190"/>
      <c r="P97" s="188"/>
      <c r="Q97" s="190"/>
      <c r="R97" s="188"/>
      <c r="S97" s="188"/>
      <c r="T97" s="191"/>
      <c r="U97" s="191"/>
      <c r="V97" s="191"/>
      <c r="W97" s="189"/>
      <c r="X97" s="191"/>
      <c r="Y97" s="191"/>
      <c r="Z97" s="191"/>
      <c r="AA97" s="189"/>
      <c r="AB97" s="191"/>
      <c r="AC97" s="191"/>
      <c r="AD97" s="191"/>
      <c r="AE97" s="191"/>
      <c r="AF97" s="191"/>
      <c r="AG97" s="191"/>
      <c r="AH97" s="188"/>
      <c r="AI97" s="188"/>
      <c r="AJ97" s="188"/>
      <c r="AK97" s="188"/>
      <c r="AL97" s="188"/>
      <c r="AM97" s="188"/>
      <c r="AN97" s="188"/>
      <c r="AO97" s="188"/>
      <c r="AP97" s="188"/>
    </row>
    <row r="98" spans="1:42">
      <c r="A98" s="188"/>
      <c r="B98" s="189"/>
      <c r="C98" s="188"/>
      <c r="D98" s="188"/>
      <c r="E98" s="188"/>
      <c r="F98" s="188"/>
      <c r="G98" s="188"/>
      <c r="H98" s="190"/>
      <c r="I98" s="190"/>
      <c r="J98" s="190"/>
      <c r="K98" s="189"/>
      <c r="L98" s="190"/>
      <c r="M98" s="190"/>
      <c r="N98" s="190"/>
      <c r="O98" s="190"/>
      <c r="P98" s="188"/>
      <c r="Q98" s="190"/>
      <c r="R98" s="188"/>
      <c r="S98" s="188"/>
      <c r="T98" s="191"/>
      <c r="U98" s="191"/>
      <c r="V98" s="191"/>
      <c r="W98" s="189"/>
      <c r="X98" s="191"/>
      <c r="Y98" s="191"/>
      <c r="Z98" s="191"/>
      <c r="AA98" s="189"/>
      <c r="AB98" s="191"/>
      <c r="AC98" s="191"/>
      <c r="AD98" s="191"/>
      <c r="AE98" s="191"/>
      <c r="AF98" s="191"/>
      <c r="AG98" s="191"/>
      <c r="AH98" s="188"/>
      <c r="AI98" s="188"/>
      <c r="AJ98" s="188"/>
      <c r="AK98" s="188"/>
      <c r="AL98" s="188"/>
      <c r="AM98" s="188"/>
      <c r="AN98" s="188"/>
      <c r="AO98" s="188"/>
      <c r="AP98" s="188"/>
    </row>
    <row r="99" spans="1:42">
      <c r="A99" s="188"/>
      <c r="B99" s="189"/>
      <c r="C99" s="188"/>
      <c r="D99" s="188"/>
      <c r="E99" s="188"/>
      <c r="F99" s="188"/>
      <c r="G99" s="188"/>
      <c r="H99" s="190"/>
      <c r="I99" s="190"/>
      <c r="J99" s="190"/>
      <c r="K99" s="189"/>
      <c r="L99" s="190"/>
      <c r="M99" s="190"/>
      <c r="N99" s="190"/>
      <c r="O99" s="190"/>
      <c r="P99" s="188"/>
      <c r="Q99" s="190"/>
      <c r="R99" s="188"/>
      <c r="S99" s="188"/>
      <c r="T99" s="191"/>
      <c r="U99" s="191"/>
      <c r="V99" s="191"/>
      <c r="W99" s="189"/>
      <c r="X99" s="191"/>
      <c r="Y99" s="191"/>
      <c r="Z99" s="191"/>
      <c r="AA99" s="189"/>
      <c r="AB99" s="191"/>
      <c r="AC99" s="191"/>
      <c r="AD99" s="191"/>
      <c r="AE99" s="191"/>
      <c r="AF99" s="191"/>
      <c r="AG99" s="191"/>
      <c r="AH99" s="188"/>
      <c r="AI99" s="188"/>
      <c r="AJ99" s="188"/>
      <c r="AK99" s="188"/>
      <c r="AL99" s="188"/>
      <c r="AM99" s="188"/>
      <c r="AN99" s="188"/>
      <c r="AO99" s="188"/>
      <c r="AP99" s="188"/>
    </row>
    <row r="100" spans="1:42">
      <c r="A100" s="188"/>
      <c r="B100" s="189"/>
      <c r="C100" s="188"/>
      <c r="D100" s="188"/>
      <c r="E100" s="188"/>
      <c r="F100" s="188"/>
      <c r="G100" s="188"/>
      <c r="H100" s="190"/>
      <c r="I100" s="190"/>
      <c r="J100" s="190"/>
      <c r="K100" s="189"/>
      <c r="L100" s="190"/>
      <c r="M100" s="190"/>
      <c r="N100" s="190"/>
      <c r="O100" s="190"/>
      <c r="P100" s="188"/>
      <c r="Q100" s="190"/>
      <c r="R100" s="188"/>
      <c r="S100" s="188"/>
      <c r="T100" s="191"/>
      <c r="U100" s="191"/>
      <c r="V100" s="191"/>
      <c r="W100" s="189"/>
      <c r="X100" s="191"/>
      <c r="Y100" s="191"/>
      <c r="Z100" s="191"/>
      <c r="AA100" s="189"/>
      <c r="AB100" s="191"/>
      <c r="AC100" s="191"/>
      <c r="AD100" s="191"/>
      <c r="AE100" s="191"/>
      <c r="AF100" s="191"/>
      <c r="AG100" s="191"/>
      <c r="AH100" s="188"/>
      <c r="AI100" s="188"/>
      <c r="AJ100" s="188"/>
      <c r="AK100" s="188"/>
      <c r="AL100" s="188"/>
      <c r="AM100" s="188"/>
      <c r="AN100" s="188"/>
      <c r="AO100" s="188"/>
      <c r="AP100" s="188"/>
    </row>
    <row r="101" spans="1:42">
      <c r="A101" s="188"/>
      <c r="B101" s="189"/>
      <c r="C101" s="188"/>
      <c r="D101" s="188"/>
      <c r="E101" s="188"/>
      <c r="F101" s="188"/>
      <c r="G101" s="188"/>
      <c r="H101" s="190"/>
      <c r="I101" s="190"/>
      <c r="J101" s="190"/>
      <c r="K101" s="189"/>
      <c r="L101" s="190"/>
      <c r="M101" s="190"/>
      <c r="N101" s="190"/>
      <c r="O101" s="190"/>
      <c r="P101" s="188"/>
      <c r="Q101" s="190"/>
      <c r="R101" s="188"/>
      <c r="S101" s="188"/>
      <c r="T101" s="191"/>
      <c r="U101" s="191"/>
      <c r="V101" s="191"/>
      <c r="W101" s="189"/>
      <c r="X101" s="191"/>
      <c r="Y101" s="191"/>
      <c r="Z101" s="191"/>
      <c r="AA101" s="189"/>
      <c r="AB101" s="191"/>
      <c r="AC101" s="191"/>
      <c r="AD101" s="191"/>
      <c r="AE101" s="191"/>
      <c r="AF101" s="191"/>
      <c r="AG101" s="191"/>
      <c r="AH101" s="188"/>
      <c r="AI101" s="188"/>
      <c r="AJ101" s="188"/>
      <c r="AK101" s="188"/>
      <c r="AL101" s="188"/>
      <c r="AM101" s="188"/>
      <c r="AN101" s="188"/>
      <c r="AO101" s="188"/>
      <c r="AP101" s="188"/>
    </row>
    <row r="102" spans="1:42">
      <c r="A102" s="188"/>
      <c r="B102" s="189"/>
      <c r="C102" s="188"/>
      <c r="D102" s="188"/>
      <c r="E102" s="188"/>
      <c r="F102" s="188"/>
      <c r="G102" s="188"/>
      <c r="H102" s="190"/>
      <c r="I102" s="190"/>
      <c r="J102" s="190"/>
      <c r="K102" s="189"/>
      <c r="L102" s="190"/>
      <c r="M102" s="190"/>
      <c r="N102" s="190"/>
      <c r="O102" s="190"/>
      <c r="P102" s="188"/>
      <c r="Q102" s="190"/>
      <c r="R102" s="188"/>
      <c r="S102" s="188"/>
      <c r="T102" s="191"/>
      <c r="U102" s="191"/>
      <c r="V102" s="191"/>
      <c r="W102" s="189"/>
      <c r="X102" s="191"/>
      <c r="Y102" s="191"/>
      <c r="Z102" s="191"/>
      <c r="AA102" s="189"/>
      <c r="AB102" s="191"/>
      <c r="AC102" s="191"/>
      <c r="AD102" s="191"/>
      <c r="AE102" s="191"/>
      <c r="AF102" s="191"/>
      <c r="AG102" s="191"/>
      <c r="AH102" s="188"/>
      <c r="AI102" s="188"/>
      <c r="AJ102" s="188"/>
      <c r="AK102" s="188"/>
      <c r="AL102" s="188"/>
      <c r="AM102" s="188"/>
      <c r="AN102" s="188"/>
      <c r="AO102" s="188"/>
      <c r="AP102" s="188"/>
    </row>
    <row r="103" spans="1:42">
      <c r="A103" s="188"/>
      <c r="B103" s="189"/>
      <c r="C103" s="188"/>
      <c r="D103" s="188"/>
      <c r="E103" s="188"/>
      <c r="F103" s="188"/>
      <c r="G103" s="188"/>
      <c r="H103" s="190"/>
      <c r="I103" s="190"/>
      <c r="J103" s="190"/>
      <c r="K103" s="189"/>
      <c r="L103" s="190"/>
      <c r="M103" s="190"/>
      <c r="N103" s="190"/>
      <c r="O103" s="190"/>
      <c r="P103" s="188"/>
      <c r="Q103" s="190"/>
      <c r="R103" s="188"/>
      <c r="S103" s="188"/>
      <c r="T103" s="191"/>
      <c r="U103" s="191"/>
      <c r="V103" s="191"/>
      <c r="W103" s="189"/>
      <c r="X103" s="191"/>
      <c r="Y103" s="191"/>
      <c r="Z103" s="191"/>
      <c r="AA103" s="189"/>
      <c r="AB103" s="191"/>
      <c r="AC103" s="191"/>
      <c r="AD103" s="191"/>
      <c r="AE103" s="191"/>
      <c r="AF103" s="191"/>
      <c r="AG103" s="191"/>
      <c r="AH103" s="188"/>
      <c r="AI103" s="188"/>
      <c r="AJ103" s="188"/>
      <c r="AK103" s="188"/>
      <c r="AL103" s="188"/>
      <c r="AM103" s="188"/>
      <c r="AN103" s="188"/>
      <c r="AO103" s="188"/>
      <c r="AP103" s="188"/>
    </row>
    <row r="104" spans="1:42">
      <c r="A104" s="188"/>
      <c r="B104" s="189"/>
      <c r="C104" s="188"/>
      <c r="D104" s="188"/>
      <c r="E104" s="188"/>
      <c r="F104" s="188"/>
      <c r="G104" s="188"/>
      <c r="H104" s="190"/>
      <c r="I104" s="190"/>
      <c r="J104" s="190"/>
      <c r="K104" s="189"/>
      <c r="L104" s="190"/>
      <c r="M104" s="190"/>
      <c r="N104" s="190"/>
      <c r="O104" s="190"/>
      <c r="P104" s="188"/>
      <c r="Q104" s="190"/>
      <c r="R104" s="188"/>
      <c r="S104" s="188"/>
      <c r="T104" s="191"/>
      <c r="U104" s="191"/>
      <c r="V104" s="191"/>
      <c r="W104" s="189"/>
      <c r="X104" s="191"/>
      <c r="Y104" s="191"/>
      <c r="Z104" s="191"/>
      <c r="AA104" s="189"/>
      <c r="AB104" s="191"/>
      <c r="AC104" s="191"/>
      <c r="AD104" s="191"/>
      <c r="AE104" s="191"/>
      <c r="AF104" s="191"/>
      <c r="AG104" s="191"/>
      <c r="AH104" s="188"/>
      <c r="AI104" s="188"/>
      <c r="AJ104" s="188"/>
      <c r="AK104" s="188"/>
      <c r="AL104" s="188"/>
      <c r="AM104" s="188"/>
      <c r="AN104" s="188"/>
      <c r="AO104" s="188"/>
      <c r="AP104" s="188"/>
    </row>
    <row r="105" spans="1:42">
      <c r="A105" s="188"/>
      <c r="B105" s="189"/>
      <c r="C105" s="188"/>
      <c r="D105" s="188"/>
      <c r="E105" s="188"/>
      <c r="F105" s="188"/>
      <c r="G105" s="188"/>
      <c r="H105" s="190"/>
      <c r="I105" s="190"/>
      <c r="J105" s="190"/>
      <c r="K105" s="189"/>
      <c r="L105" s="190"/>
      <c r="M105" s="190"/>
      <c r="N105" s="190"/>
      <c r="O105" s="190"/>
      <c r="P105" s="188"/>
      <c r="Q105" s="190"/>
      <c r="R105" s="188"/>
      <c r="S105" s="188"/>
      <c r="T105" s="191"/>
      <c r="U105" s="191"/>
      <c r="V105" s="191"/>
      <c r="W105" s="189"/>
      <c r="X105" s="191"/>
      <c r="Y105" s="191"/>
      <c r="Z105" s="191"/>
      <c r="AA105" s="189"/>
      <c r="AB105" s="191"/>
      <c r="AC105" s="191"/>
      <c r="AD105" s="191"/>
      <c r="AE105" s="191"/>
      <c r="AF105" s="191"/>
      <c r="AG105" s="191"/>
      <c r="AH105" s="188"/>
      <c r="AI105" s="188"/>
      <c r="AJ105" s="188"/>
      <c r="AK105" s="188"/>
      <c r="AL105" s="188"/>
      <c r="AM105" s="188"/>
      <c r="AN105" s="188"/>
      <c r="AO105" s="188"/>
      <c r="AP105" s="188"/>
    </row>
    <row r="106" spans="1:42">
      <c r="A106" s="188"/>
      <c r="B106" s="189"/>
      <c r="C106" s="188"/>
      <c r="D106" s="188"/>
      <c r="E106" s="188"/>
      <c r="F106" s="188"/>
      <c r="G106" s="188"/>
      <c r="H106" s="190"/>
      <c r="I106" s="190"/>
      <c r="J106" s="190"/>
      <c r="K106" s="189"/>
      <c r="L106" s="190"/>
      <c r="M106" s="190"/>
      <c r="N106" s="190"/>
      <c r="O106" s="190"/>
      <c r="P106" s="188"/>
      <c r="Q106" s="190"/>
      <c r="R106" s="188"/>
      <c r="S106" s="188"/>
      <c r="T106" s="191"/>
      <c r="U106" s="191"/>
      <c r="V106" s="191"/>
      <c r="W106" s="189"/>
      <c r="X106" s="191"/>
      <c r="Y106" s="191"/>
      <c r="Z106" s="191"/>
      <c r="AA106" s="189"/>
      <c r="AB106" s="191"/>
      <c r="AC106" s="191"/>
      <c r="AD106" s="191"/>
      <c r="AE106" s="191"/>
      <c r="AF106" s="191"/>
      <c r="AG106" s="191"/>
      <c r="AH106" s="188"/>
      <c r="AI106" s="188"/>
      <c r="AJ106" s="188"/>
      <c r="AK106" s="188"/>
      <c r="AL106" s="188"/>
      <c r="AM106" s="188"/>
      <c r="AN106" s="188"/>
      <c r="AO106" s="188"/>
      <c r="AP106" s="188"/>
    </row>
    <row r="107" spans="1:42">
      <c r="A107" s="188"/>
      <c r="B107" s="189"/>
      <c r="C107" s="188"/>
      <c r="D107" s="188"/>
      <c r="E107" s="188"/>
      <c r="F107" s="188"/>
      <c r="G107" s="188"/>
      <c r="H107" s="190"/>
      <c r="I107" s="190"/>
      <c r="J107" s="190"/>
      <c r="K107" s="189"/>
      <c r="L107" s="190"/>
      <c r="M107" s="190"/>
      <c r="N107" s="190"/>
      <c r="O107" s="190"/>
      <c r="P107" s="188"/>
      <c r="Q107" s="190"/>
      <c r="R107" s="188"/>
      <c r="S107" s="188"/>
      <c r="T107" s="191"/>
      <c r="U107" s="191"/>
      <c r="V107" s="191"/>
      <c r="W107" s="189"/>
      <c r="X107" s="191"/>
      <c r="Y107" s="191"/>
      <c r="Z107" s="191"/>
      <c r="AA107" s="189"/>
      <c r="AB107" s="191"/>
      <c r="AC107" s="191"/>
      <c r="AD107" s="191"/>
      <c r="AE107" s="191"/>
      <c r="AF107" s="191"/>
      <c r="AG107" s="191"/>
      <c r="AH107" s="188"/>
      <c r="AI107" s="188"/>
      <c r="AJ107" s="188"/>
      <c r="AK107" s="188"/>
      <c r="AL107" s="188"/>
      <c r="AM107" s="188"/>
      <c r="AN107" s="188"/>
      <c r="AO107" s="188"/>
      <c r="AP107" s="188"/>
    </row>
    <row r="108" spans="1:42">
      <c r="A108" s="188"/>
      <c r="B108" s="189"/>
      <c r="C108" s="188"/>
      <c r="D108" s="188"/>
      <c r="E108" s="188"/>
      <c r="F108" s="188"/>
      <c r="G108" s="188"/>
      <c r="H108" s="190"/>
      <c r="I108" s="190"/>
      <c r="J108" s="190"/>
      <c r="K108" s="189"/>
      <c r="L108" s="190"/>
      <c r="M108" s="190"/>
      <c r="N108" s="190"/>
      <c r="O108" s="190"/>
      <c r="P108" s="188"/>
      <c r="Q108" s="190"/>
      <c r="R108" s="188"/>
      <c r="S108" s="188"/>
      <c r="T108" s="191"/>
      <c r="U108" s="191"/>
      <c r="V108" s="191"/>
      <c r="W108" s="189"/>
      <c r="X108" s="191"/>
      <c r="Y108" s="191"/>
      <c r="Z108" s="191"/>
      <c r="AA108" s="189"/>
      <c r="AB108" s="191"/>
      <c r="AC108" s="191"/>
      <c r="AD108" s="191"/>
      <c r="AE108" s="191"/>
      <c r="AF108" s="191"/>
      <c r="AG108" s="191"/>
      <c r="AH108" s="188"/>
      <c r="AI108" s="188"/>
      <c r="AJ108" s="188"/>
      <c r="AK108" s="188"/>
      <c r="AL108" s="188"/>
      <c r="AM108" s="188"/>
      <c r="AN108" s="188"/>
      <c r="AO108" s="188"/>
      <c r="AP108" s="188"/>
    </row>
    <row r="109" spans="1:42">
      <c r="A109" s="188"/>
      <c r="B109" s="189"/>
      <c r="C109" s="188"/>
      <c r="D109" s="188"/>
      <c r="E109" s="188"/>
      <c r="F109" s="188"/>
      <c r="G109" s="188"/>
      <c r="H109" s="190"/>
      <c r="I109" s="190"/>
      <c r="J109" s="190"/>
      <c r="K109" s="189"/>
      <c r="L109" s="190"/>
      <c r="M109" s="190"/>
      <c r="N109" s="190"/>
      <c r="O109" s="190"/>
      <c r="P109" s="188"/>
      <c r="Q109" s="190"/>
      <c r="R109" s="188"/>
      <c r="S109" s="188"/>
      <c r="T109" s="191"/>
      <c r="U109" s="191"/>
      <c r="V109" s="191"/>
      <c r="W109" s="189"/>
      <c r="X109" s="191"/>
      <c r="Y109" s="191"/>
      <c r="Z109" s="191"/>
      <c r="AA109" s="189"/>
      <c r="AB109" s="191"/>
      <c r="AC109" s="191"/>
      <c r="AD109" s="191"/>
      <c r="AE109" s="191"/>
      <c r="AF109" s="191"/>
      <c r="AG109" s="191"/>
      <c r="AH109" s="188"/>
      <c r="AI109" s="188"/>
      <c r="AJ109" s="188"/>
      <c r="AK109" s="188"/>
      <c r="AL109" s="188"/>
      <c r="AM109" s="188"/>
      <c r="AN109" s="188"/>
      <c r="AO109" s="188"/>
      <c r="AP109" s="188"/>
    </row>
    <row r="110" spans="1:42">
      <c r="A110" s="188"/>
      <c r="B110" s="189"/>
      <c r="C110" s="188"/>
      <c r="D110" s="188"/>
      <c r="E110" s="188"/>
      <c r="F110" s="188"/>
      <c r="G110" s="188"/>
      <c r="H110" s="190"/>
      <c r="I110" s="190"/>
      <c r="J110" s="190"/>
      <c r="K110" s="189"/>
      <c r="L110" s="190"/>
      <c r="M110" s="190"/>
      <c r="N110" s="190"/>
      <c r="O110" s="190"/>
      <c r="P110" s="188"/>
      <c r="Q110" s="190"/>
      <c r="R110" s="188"/>
      <c r="S110" s="188"/>
      <c r="T110" s="191"/>
      <c r="U110" s="191"/>
      <c r="V110" s="191"/>
      <c r="W110" s="189"/>
      <c r="X110" s="191"/>
      <c r="Y110" s="191"/>
      <c r="Z110" s="191"/>
      <c r="AA110" s="189"/>
      <c r="AB110" s="191"/>
      <c r="AC110" s="191"/>
      <c r="AD110" s="191"/>
      <c r="AE110" s="191"/>
      <c r="AF110" s="191"/>
      <c r="AG110" s="191"/>
      <c r="AH110" s="188"/>
      <c r="AI110" s="188"/>
      <c r="AJ110" s="188"/>
      <c r="AK110" s="188"/>
      <c r="AL110" s="188"/>
      <c r="AM110" s="188"/>
      <c r="AN110" s="188"/>
      <c r="AO110" s="188"/>
      <c r="AP110" s="188"/>
    </row>
    <row r="111" spans="1:42">
      <c r="A111" s="188"/>
      <c r="B111" s="189"/>
      <c r="C111" s="188"/>
      <c r="D111" s="188"/>
      <c r="E111" s="188"/>
      <c r="F111" s="188"/>
      <c r="G111" s="188"/>
      <c r="H111" s="190"/>
      <c r="I111" s="190"/>
      <c r="J111" s="190"/>
      <c r="K111" s="189"/>
      <c r="L111" s="190"/>
      <c r="M111" s="190"/>
      <c r="N111" s="190"/>
      <c r="O111" s="190"/>
      <c r="P111" s="188"/>
      <c r="Q111" s="190"/>
      <c r="R111" s="188"/>
      <c r="S111" s="188"/>
      <c r="T111" s="191"/>
      <c r="U111" s="191"/>
      <c r="V111" s="191"/>
      <c r="W111" s="189"/>
      <c r="X111" s="191"/>
      <c r="Y111" s="191"/>
      <c r="Z111" s="191"/>
      <c r="AA111" s="189"/>
      <c r="AB111" s="191"/>
      <c r="AC111" s="191"/>
      <c r="AD111" s="191"/>
      <c r="AE111" s="191"/>
      <c r="AF111" s="191"/>
      <c r="AG111" s="191"/>
      <c r="AH111" s="188"/>
      <c r="AI111" s="188"/>
      <c r="AJ111" s="188"/>
      <c r="AK111" s="188"/>
      <c r="AL111" s="188"/>
      <c r="AM111" s="188"/>
      <c r="AN111" s="188"/>
      <c r="AO111" s="188"/>
      <c r="AP111" s="188"/>
    </row>
    <row r="112" spans="1:42">
      <c r="A112" s="188"/>
      <c r="B112" s="189"/>
      <c r="C112" s="188"/>
      <c r="D112" s="188"/>
      <c r="E112" s="188"/>
      <c r="F112" s="188"/>
      <c r="G112" s="188"/>
      <c r="H112" s="190"/>
      <c r="I112" s="190"/>
      <c r="J112" s="190"/>
      <c r="K112" s="189"/>
      <c r="L112" s="190"/>
      <c r="M112" s="190"/>
      <c r="N112" s="190"/>
      <c r="O112" s="190"/>
      <c r="P112" s="188"/>
      <c r="Q112" s="190"/>
      <c r="R112" s="188"/>
      <c r="S112" s="188"/>
      <c r="T112" s="191"/>
      <c r="U112" s="191"/>
      <c r="V112" s="191"/>
      <c r="W112" s="189"/>
      <c r="X112" s="191"/>
      <c r="Y112" s="191"/>
      <c r="Z112" s="191"/>
      <c r="AA112" s="189"/>
      <c r="AB112" s="191"/>
      <c r="AC112" s="191"/>
      <c r="AD112" s="191"/>
      <c r="AE112" s="191"/>
      <c r="AF112" s="191"/>
      <c r="AG112" s="191"/>
      <c r="AH112" s="188"/>
      <c r="AI112" s="188"/>
      <c r="AJ112" s="188"/>
      <c r="AK112" s="188"/>
      <c r="AL112" s="188"/>
      <c r="AM112" s="188"/>
      <c r="AN112" s="188"/>
      <c r="AO112" s="188"/>
      <c r="AP112" s="188"/>
    </row>
    <row r="113" spans="1:42">
      <c r="A113" s="188"/>
      <c r="B113" s="189"/>
      <c r="C113" s="188"/>
      <c r="D113" s="188"/>
      <c r="E113" s="188"/>
      <c r="F113" s="188"/>
      <c r="G113" s="188"/>
      <c r="H113" s="190"/>
      <c r="I113" s="190"/>
      <c r="J113" s="190"/>
      <c r="K113" s="189"/>
      <c r="L113" s="190"/>
      <c r="M113" s="190"/>
      <c r="N113" s="190"/>
      <c r="O113" s="190"/>
      <c r="P113" s="188"/>
      <c r="Q113" s="190"/>
      <c r="R113" s="188"/>
      <c r="S113" s="188"/>
      <c r="T113" s="191"/>
      <c r="U113" s="191"/>
      <c r="V113" s="191"/>
      <c r="W113" s="189"/>
      <c r="X113" s="191"/>
      <c r="Y113" s="191"/>
      <c r="Z113" s="191"/>
      <c r="AA113" s="189"/>
      <c r="AB113" s="191"/>
      <c r="AC113" s="191"/>
      <c r="AD113" s="191"/>
      <c r="AE113" s="191"/>
      <c r="AF113" s="191"/>
      <c r="AG113" s="191"/>
      <c r="AH113" s="188"/>
      <c r="AI113" s="188"/>
      <c r="AJ113" s="188"/>
      <c r="AK113" s="188"/>
      <c r="AL113" s="188"/>
      <c r="AM113" s="188"/>
      <c r="AN113" s="188"/>
      <c r="AO113" s="188"/>
      <c r="AP113" s="188"/>
    </row>
    <row r="114" spans="1:42">
      <c r="A114" s="188"/>
      <c r="B114" s="189"/>
      <c r="C114" s="188"/>
      <c r="D114" s="188"/>
      <c r="E114" s="188"/>
      <c r="F114" s="188"/>
      <c r="G114" s="188"/>
      <c r="H114" s="190"/>
      <c r="I114" s="190"/>
      <c r="J114" s="190"/>
      <c r="K114" s="189"/>
      <c r="L114" s="190"/>
      <c r="M114" s="190"/>
      <c r="N114" s="190"/>
      <c r="O114" s="190"/>
      <c r="P114" s="188"/>
      <c r="Q114" s="190"/>
      <c r="R114" s="188"/>
      <c r="S114" s="188"/>
      <c r="T114" s="191"/>
      <c r="U114" s="191"/>
      <c r="V114" s="191"/>
      <c r="W114" s="189"/>
      <c r="X114" s="191"/>
      <c r="Y114" s="191"/>
      <c r="Z114" s="191"/>
      <c r="AA114" s="189"/>
      <c r="AB114" s="191"/>
      <c r="AC114" s="191"/>
      <c r="AD114" s="191"/>
      <c r="AE114" s="191"/>
      <c r="AF114" s="191"/>
      <c r="AG114" s="191"/>
      <c r="AH114" s="188"/>
      <c r="AI114" s="188"/>
      <c r="AJ114" s="188"/>
      <c r="AK114" s="188"/>
      <c r="AL114" s="188"/>
      <c r="AM114" s="188"/>
      <c r="AN114" s="188"/>
      <c r="AO114" s="188"/>
      <c r="AP114" s="188"/>
    </row>
    <row r="115" spans="1:42">
      <c r="A115" s="188"/>
      <c r="B115" s="189"/>
      <c r="C115" s="188"/>
      <c r="D115" s="188"/>
      <c r="E115" s="188"/>
      <c r="F115" s="188"/>
      <c r="G115" s="188"/>
      <c r="H115" s="190"/>
      <c r="I115" s="190"/>
      <c r="J115" s="190"/>
      <c r="K115" s="189"/>
      <c r="L115" s="190"/>
      <c r="M115" s="190"/>
      <c r="N115" s="190"/>
      <c r="O115" s="190"/>
      <c r="P115" s="188"/>
      <c r="Q115" s="190"/>
      <c r="R115" s="188"/>
      <c r="S115" s="188"/>
      <c r="T115" s="191"/>
      <c r="U115" s="191"/>
      <c r="V115" s="191"/>
      <c r="W115" s="189"/>
      <c r="X115" s="191"/>
      <c r="Y115" s="191"/>
      <c r="Z115" s="191"/>
      <c r="AA115" s="189"/>
      <c r="AB115" s="191"/>
      <c r="AC115" s="191"/>
      <c r="AD115" s="191"/>
      <c r="AE115" s="191"/>
      <c r="AF115" s="191"/>
      <c r="AG115" s="191"/>
      <c r="AH115" s="188"/>
      <c r="AI115" s="188"/>
      <c r="AJ115" s="188"/>
      <c r="AK115" s="188"/>
      <c r="AL115" s="188"/>
      <c r="AM115" s="188"/>
      <c r="AN115" s="188"/>
      <c r="AO115" s="188"/>
      <c r="AP115" s="188"/>
    </row>
    <row r="116" spans="1:42">
      <c r="A116" s="188"/>
      <c r="B116" s="189"/>
      <c r="C116" s="188"/>
      <c r="D116" s="188"/>
      <c r="E116" s="188"/>
      <c r="F116" s="188"/>
      <c r="G116" s="188"/>
      <c r="H116" s="190"/>
      <c r="I116" s="190"/>
      <c r="J116" s="190"/>
      <c r="K116" s="189"/>
      <c r="L116" s="190"/>
      <c r="M116" s="190"/>
      <c r="N116" s="190"/>
      <c r="O116" s="190"/>
      <c r="P116" s="188"/>
      <c r="Q116" s="190"/>
      <c r="R116" s="188"/>
      <c r="S116" s="188"/>
      <c r="T116" s="191"/>
      <c r="U116" s="191"/>
      <c r="V116" s="191"/>
      <c r="W116" s="189"/>
      <c r="X116" s="191"/>
      <c r="Y116" s="191"/>
      <c r="Z116" s="191"/>
      <c r="AA116" s="189"/>
      <c r="AB116" s="191"/>
      <c r="AC116" s="191"/>
      <c r="AD116" s="191"/>
      <c r="AE116" s="191"/>
      <c r="AF116" s="191"/>
      <c r="AG116" s="191"/>
      <c r="AH116" s="188"/>
      <c r="AI116" s="188"/>
      <c r="AJ116" s="188"/>
      <c r="AK116" s="188"/>
      <c r="AL116" s="188"/>
      <c r="AM116" s="188"/>
      <c r="AN116" s="188"/>
      <c r="AO116" s="188"/>
      <c r="AP116" s="188"/>
    </row>
    <row r="117" spans="1:42">
      <c r="A117" s="188"/>
      <c r="B117" s="189"/>
      <c r="C117" s="188"/>
      <c r="D117" s="188"/>
      <c r="E117" s="188"/>
      <c r="F117" s="188"/>
      <c r="G117" s="188"/>
      <c r="H117" s="190"/>
      <c r="I117" s="190"/>
      <c r="J117" s="190"/>
      <c r="K117" s="189"/>
      <c r="L117" s="190"/>
      <c r="M117" s="190"/>
      <c r="N117" s="190"/>
      <c r="O117" s="190"/>
      <c r="P117" s="188"/>
      <c r="Q117" s="190"/>
      <c r="R117" s="188"/>
      <c r="S117" s="188"/>
      <c r="T117" s="191"/>
      <c r="U117" s="191"/>
      <c r="V117" s="191"/>
      <c r="W117" s="189"/>
      <c r="X117" s="191"/>
      <c r="Y117" s="191"/>
      <c r="Z117" s="191"/>
      <c r="AA117" s="189"/>
      <c r="AB117" s="191"/>
      <c r="AC117" s="191"/>
      <c r="AD117" s="191"/>
      <c r="AE117" s="191"/>
      <c r="AF117" s="191"/>
      <c r="AG117" s="191"/>
      <c r="AH117" s="188"/>
      <c r="AI117" s="188"/>
      <c r="AJ117" s="188"/>
      <c r="AK117" s="188"/>
      <c r="AL117" s="188"/>
      <c r="AM117" s="188"/>
      <c r="AN117" s="188"/>
      <c r="AO117" s="188"/>
      <c r="AP117" s="188"/>
    </row>
    <row r="118" spans="1:42">
      <c r="A118" s="188"/>
      <c r="B118" s="189"/>
      <c r="C118" s="188"/>
      <c r="D118" s="188"/>
      <c r="E118" s="188"/>
      <c r="F118" s="188"/>
      <c r="G118" s="188"/>
      <c r="H118" s="190"/>
      <c r="I118" s="190"/>
      <c r="J118" s="190"/>
      <c r="K118" s="189"/>
      <c r="L118" s="190"/>
      <c r="M118" s="190"/>
      <c r="N118" s="190"/>
      <c r="O118" s="190"/>
      <c r="P118" s="188"/>
      <c r="Q118" s="190"/>
      <c r="R118" s="188"/>
      <c r="S118" s="188"/>
      <c r="T118" s="191"/>
      <c r="U118" s="191"/>
      <c r="V118" s="191"/>
      <c r="W118" s="189"/>
      <c r="X118" s="191"/>
      <c r="Y118" s="191"/>
      <c r="Z118" s="191"/>
      <c r="AA118" s="189"/>
      <c r="AB118" s="191"/>
      <c r="AC118" s="191"/>
      <c r="AD118" s="191"/>
      <c r="AE118" s="191"/>
      <c r="AF118" s="191"/>
      <c r="AG118" s="191"/>
      <c r="AH118" s="188"/>
      <c r="AI118" s="188"/>
      <c r="AJ118" s="188"/>
      <c r="AK118" s="188"/>
      <c r="AL118" s="188"/>
      <c r="AM118" s="188"/>
      <c r="AN118" s="188"/>
      <c r="AO118" s="188"/>
      <c r="AP118" s="188"/>
    </row>
    <row r="119" spans="1:42">
      <c r="A119" s="188"/>
      <c r="B119" s="189"/>
      <c r="C119" s="188"/>
      <c r="D119" s="188"/>
      <c r="E119" s="188"/>
      <c r="F119" s="188"/>
      <c r="G119" s="188"/>
      <c r="H119" s="190"/>
      <c r="I119" s="190"/>
      <c r="J119" s="190"/>
      <c r="K119" s="189"/>
      <c r="L119" s="190"/>
      <c r="M119" s="190"/>
      <c r="N119" s="190"/>
      <c r="O119" s="190"/>
      <c r="P119" s="188"/>
      <c r="Q119" s="190"/>
      <c r="R119" s="188"/>
      <c r="S119" s="188"/>
      <c r="T119" s="191"/>
      <c r="U119" s="191"/>
      <c r="V119" s="191"/>
      <c r="W119" s="189"/>
      <c r="X119" s="191"/>
      <c r="Y119" s="191"/>
      <c r="Z119" s="191"/>
      <c r="AA119" s="189"/>
      <c r="AB119" s="191"/>
      <c r="AC119" s="191"/>
      <c r="AD119" s="191"/>
      <c r="AE119" s="191"/>
      <c r="AF119" s="191"/>
      <c r="AG119" s="191"/>
      <c r="AH119" s="188"/>
      <c r="AI119" s="188"/>
      <c r="AJ119" s="188"/>
      <c r="AK119" s="188"/>
      <c r="AL119" s="188"/>
      <c r="AM119" s="188"/>
      <c r="AN119" s="188"/>
      <c r="AO119" s="188"/>
      <c r="AP119" s="188"/>
    </row>
    <row r="120" spans="1:42">
      <c r="A120" s="188"/>
      <c r="B120" s="189"/>
      <c r="C120" s="188"/>
      <c r="D120" s="188"/>
      <c r="E120" s="188"/>
      <c r="F120" s="188"/>
      <c r="G120" s="188"/>
      <c r="H120" s="190"/>
      <c r="I120" s="190"/>
      <c r="J120" s="190"/>
      <c r="K120" s="189"/>
      <c r="L120" s="190"/>
      <c r="M120" s="190"/>
      <c r="N120" s="190"/>
      <c r="O120" s="190"/>
      <c r="P120" s="188"/>
      <c r="Q120" s="190"/>
      <c r="R120" s="188"/>
      <c r="S120" s="188"/>
      <c r="T120" s="191"/>
      <c r="U120" s="191"/>
      <c r="V120" s="191"/>
      <c r="W120" s="189"/>
      <c r="X120" s="191"/>
      <c r="Y120" s="191"/>
      <c r="Z120" s="191"/>
      <c r="AA120" s="189"/>
      <c r="AB120" s="191"/>
      <c r="AC120" s="191"/>
      <c r="AD120" s="191"/>
      <c r="AE120" s="191"/>
      <c r="AF120" s="191"/>
      <c r="AG120" s="191"/>
      <c r="AH120" s="188"/>
      <c r="AI120" s="188"/>
      <c r="AJ120" s="188"/>
      <c r="AK120" s="188"/>
      <c r="AL120" s="188"/>
      <c r="AM120" s="188"/>
      <c r="AN120" s="188"/>
      <c r="AO120" s="188"/>
      <c r="AP120" s="188"/>
    </row>
    <row r="121" spans="1:42">
      <c r="A121" s="188"/>
      <c r="B121" s="189"/>
      <c r="C121" s="188"/>
      <c r="D121" s="188"/>
      <c r="E121" s="188"/>
      <c r="F121" s="188"/>
      <c r="G121" s="188"/>
      <c r="H121" s="190"/>
      <c r="I121" s="190"/>
      <c r="J121" s="190"/>
      <c r="K121" s="189"/>
      <c r="L121" s="190"/>
      <c r="M121" s="190"/>
      <c r="N121" s="190"/>
      <c r="O121" s="190"/>
      <c r="P121" s="188"/>
      <c r="Q121" s="190"/>
      <c r="R121" s="188"/>
      <c r="S121" s="188"/>
      <c r="T121" s="191"/>
      <c r="U121" s="191"/>
      <c r="V121" s="191"/>
      <c r="W121" s="189"/>
      <c r="X121" s="191"/>
      <c r="Y121" s="191"/>
      <c r="Z121" s="191"/>
      <c r="AA121" s="189"/>
      <c r="AB121" s="191"/>
      <c r="AC121" s="191"/>
      <c r="AD121" s="191"/>
      <c r="AE121" s="191"/>
      <c r="AF121" s="191"/>
      <c r="AG121" s="191"/>
      <c r="AH121" s="188"/>
      <c r="AI121" s="188"/>
      <c r="AJ121" s="188"/>
      <c r="AK121" s="188"/>
      <c r="AL121" s="188"/>
      <c r="AM121" s="188"/>
      <c r="AN121" s="188"/>
      <c r="AO121" s="188"/>
      <c r="AP121" s="188"/>
    </row>
    <row r="122" spans="1:42">
      <c r="A122" s="188"/>
      <c r="B122" s="189"/>
      <c r="C122" s="188"/>
      <c r="D122" s="188"/>
      <c r="E122" s="188"/>
      <c r="F122" s="188"/>
      <c r="G122" s="188"/>
      <c r="H122" s="190"/>
      <c r="I122" s="190"/>
      <c r="J122" s="190"/>
      <c r="K122" s="189"/>
      <c r="L122" s="190"/>
      <c r="M122" s="190"/>
      <c r="N122" s="190"/>
      <c r="O122" s="190"/>
      <c r="P122" s="188"/>
      <c r="Q122" s="190"/>
      <c r="R122" s="188"/>
      <c r="S122" s="188"/>
      <c r="T122" s="191"/>
      <c r="U122" s="191"/>
      <c r="V122" s="191"/>
      <c r="W122" s="189"/>
      <c r="X122" s="191"/>
      <c r="Y122" s="191"/>
      <c r="Z122" s="191"/>
      <c r="AA122" s="189"/>
      <c r="AB122" s="191"/>
      <c r="AC122" s="191"/>
      <c r="AD122" s="191"/>
      <c r="AE122" s="191"/>
      <c r="AF122" s="191"/>
      <c r="AG122" s="191"/>
      <c r="AH122" s="188"/>
      <c r="AI122" s="188"/>
      <c r="AJ122" s="188"/>
      <c r="AK122" s="188"/>
      <c r="AL122" s="188"/>
      <c r="AM122" s="188"/>
      <c r="AN122" s="188"/>
      <c r="AO122" s="188"/>
      <c r="AP122" s="188"/>
    </row>
    <row r="123" spans="1:42">
      <c r="A123" s="188"/>
      <c r="B123" s="189"/>
      <c r="C123" s="188"/>
      <c r="D123" s="188"/>
      <c r="E123" s="188"/>
      <c r="F123" s="188"/>
      <c r="G123" s="188"/>
      <c r="H123" s="190"/>
      <c r="I123" s="190"/>
      <c r="J123" s="190"/>
      <c r="K123" s="189"/>
      <c r="L123" s="190"/>
      <c r="M123" s="190"/>
      <c r="N123" s="190"/>
      <c r="O123" s="190"/>
      <c r="P123" s="188"/>
      <c r="Q123" s="190"/>
      <c r="R123" s="188"/>
      <c r="S123" s="188"/>
      <c r="T123" s="191"/>
      <c r="U123" s="191"/>
      <c r="V123" s="191"/>
      <c r="W123" s="189"/>
      <c r="X123" s="191"/>
      <c r="Y123" s="191"/>
      <c r="Z123" s="191"/>
      <c r="AA123" s="189"/>
      <c r="AB123" s="191"/>
      <c r="AC123" s="191"/>
      <c r="AD123" s="191"/>
      <c r="AE123" s="191"/>
      <c r="AF123" s="191"/>
      <c r="AG123" s="191"/>
      <c r="AH123" s="188"/>
      <c r="AI123" s="188"/>
      <c r="AJ123" s="188"/>
      <c r="AK123" s="188"/>
      <c r="AL123" s="188"/>
      <c r="AM123" s="188"/>
      <c r="AN123" s="188"/>
      <c r="AO123" s="188"/>
      <c r="AP123" s="188"/>
    </row>
    <row r="124" spans="1:42">
      <c r="A124" s="188"/>
      <c r="B124" s="189"/>
      <c r="C124" s="188"/>
      <c r="D124" s="188"/>
      <c r="E124" s="188"/>
      <c r="F124" s="188"/>
      <c r="G124" s="188"/>
      <c r="H124" s="190"/>
      <c r="I124" s="190"/>
      <c r="J124" s="190"/>
      <c r="K124" s="189"/>
      <c r="L124" s="190"/>
      <c r="M124" s="190"/>
      <c r="N124" s="190"/>
      <c r="O124" s="190"/>
      <c r="P124" s="188"/>
      <c r="Q124" s="190"/>
      <c r="R124" s="188"/>
      <c r="S124" s="188"/>
      <c r="T124" s="191"/>
      <c r="U124" s="191"/>
      <c r="V124" s="191"/>
      <c r="W124" s="189"/>
      <c r="X124" s="191"/>
      <c r="Y124" s="191"/>
      <c r="Z124" s="191"/>
      <c r="AA124" s="189"/>
      <c r="AB124" s="191"/>
      <c r="AC124" s="191"/>
      <c r="AD124" s="191"/>
      <c r="AE124" s="191"/>
      <c r="AF124" s="191"/>
      <c r="AG124" s="191"/>
      <c r="AH124" s="188"/>
      <c r="AI124" s="188"/>
      <c r="AJ124" s="188"/>
      <c r="AK124" s="188"/>
      <c r="AL124" s="188"/>
      <c r="AM124" s="188"/>
      <c r="AN124" s="188"/>
      <c r="AO124" s="188"/>
      <c r="AP124" s="188"/>
    </row>
    <row r="125" spans="1:42">
      <c r="A125" s="188"/>
      <c r="B125" s="189"/>
      <c r="C125" s="188"/>
      <c r="D125" s="188"/>
      <c r="E125" s="188"/>
      <c r="F125" s="188"/>
      <c r="G125" s="188"/>
      <c r="H125" s="190"/>
      <c r="I125" s="190"/>
      <c r="J125" s="190"/>
      <c r="K125" s="189"/>
      <c r="L125" s="190"/>
      <c r="M125" s="190"/>
      <c r="N125" s="190"/>
      <c r="O125" s="190"/>
      <c r="P125" s="188"/>
      <c r="Q125" s="190"/>
      <c r="R125" s="188"/>
      <c r="S125" s="188"/>
      <c r="T125" s="191"/>
      <c r="U125" s="191"/>
      <c r="V125" s="191"/>
      <c r="W125" s="189"/>
      <c r="X125" s="191"/>
      <c r="Y125" s="191"/>
      <c r="Z125" s="191"/>
      <c r="AA125" s="189"/>
      <c r="AB125" s="191"/>
      <c r="AC125" s="191"/>
      <c r="AD125" s="191"/>
      <c r="AE125" s="191"/>
      <c r="AF125" s="191"/>
      <c r="AG125" s="191"/>
      <c r="AH125" s="188"/>
      <c r="AI125" s="188"/>
      <c r="AJ125" s="188"/>
      <c r="AK125" s="188"/>
      <c r="AL125" s="188"/>
      <c r="AM125" s="188"/>
      <c r="AN125" s="188"/>
      <c r="AO125" s="188"/>
      <c r="AP125" s="188"/>
    </row>
    <row r="126" spans="1:42">
      <c r="A126" s="188"/>
      <c r="B126" s="189"/>
      <c r="C126" s="188"/>
      <c r="D126" s="188"/>
      <c r="E126" s="188"/>
      <c r="F126" s="188"/>
      <c r="G126" s="188"/>
      <c r="H126" s="190"/>
      <c r="I126" s="190"/>
      <c r="J126" s="190"/>
      <c r="K126" s="189"/>
      <c r="L126" s="190"/>
      <c r="M126" s="190"/>
      <c r="N126" s="190"/>
      <c r="O126" s="190"/>
      <c r="P126" s="188"/>
      <c r="Q126" s="190"/>
      <c r="R126" s="188"/>
      <c r="S126" s="188"/>
      <c r="T126" s="191"/>
      <c r="U126" s="191"/>
      <c r="V126" s="191"/>
      <c r="W126" s="189"/>
      <c r="X126" s="191"/>
      <c r="Y126" s="191"/>
      <c r="Z126" s="191"/>
      <c r="AA126" s="189"/>
      <c r="AB126" s="191"/>
      <c r="AC126" s="191"/>
      <c r="AD126" s="191"/>
      <c r="AE126" s="191"/>
      <c r="AF126" s="191"/>
      <c r="AG126" s="191"/>
      <c r="AH126" s="188"/>
      <c r="AI126" s="188"/>
      <c r="AJ126" s="188"/>
      <c r="AK126" s="188"/>
      <c r="AL126" s="188"/>
      <c r="AM126" s="188"/>
      <c r="AN126" s="188"/>
      <c r="AO126" s="188"/>
      <c r="AP126" s="188"/>
    </row>
    <row r="127" spans="1:42">
      <c r="A127" s="188"/>
      <c r="B127" s="189"/>
      <c r="C127" s="188"/>
      <c r="D127" s="188"/>
      <c r="E127" s="188"/>
      <c r="F127" s="188"/>
      <c r="G127" s="188"/>
      <c r="H127" s="190"/>
      <c r="I127" s="190"/>
      <c r="J127" s="190"/>
      <c r="K127" s="189"/>
      <c r="L127" s="190"/>
      <c r="M127" s="190"/>
      <c r="N127" s="190"/>
      <c r="O127" s="190"/>
      <c r="P127" s="188"/>
      <c r="Q127" s="190"/>
      <c r="R127" s="188"/>
      <c r="S127" s="188"/>
      <c r="T127" s="191"/>
      <c r="U127" s="191"/>
      <c r="V127" s="191"/>
      <c r="W127" s="189"/>
      <c r="X127" s="191"/>
      <c r="Y127" s="191"/>
      <c r="Z127" s="191"/>
      <c r="AA127" s="189"/>
      <c r="AB127" s="191"/>
      <c r="AC127" s="191"/>
      <c r="AD127" s="191"/>
      <c r="AE127" s="191"/>
      <c r="AF127" s="191"/>
      <c r="AG127" s="191"/>
      <c r="AH127" s="188"/>
      <c r="AI127" s="188"/>
      <c r="AJ127" s="188"/>
      <c r="AK127" s="188"/>
      <c r="AL127" s="188"/>
      <c r="AM127" s="188"/>
      <c r="AN127" s="188"/>
      <c r="AO127" s="188"/>
      <c r="AP127" s="188"/>
    </row>
    <row r="128" spans="1:42">
      <c r="A128" s="188"/>
      <c r="B128" s="189"/>
      <c r="C128" s="188"/>
      <c r="D128" s="188"/>
      <c r="E128" s="188"/>
      <c r="F128" s="188"/>
      <c r="G128" s="188"/>
      <c r="H128" s="190"/>
      <c r="I128" s="190"/>
      <c r="J128" s="190"/>
      <c r="K128" s="189"/>
      <c r="L128" s="190"/>
      <c r="M128" s="190"/>
      <c r="N128" s="190"/>
      <c r="O128" s="190"/>
      <c r="P128" s="188"/>
      <c r="Q128" s="190"/>
      <c r="R128" s="188"/>
      <c r="S128" s="188"/>
      <c r="T128" s="191"/>
      <c r="U128" s="191"/>
      <c r="V128" s="191"/>
      <c r="W128" s="189"/>
      <c r="X128" s="191"/>
      <c r="Y128" s="191"/>
      <c r="Z128" s="191"/>
      <c r="AA128" s="189"/>
      <c r="AB128" s="191"/>
      <c r="AC128" s="191"/>
      <c r="AD128" s="191"/>
      <c r="AE128" s="191"/>
      <c r="AF128" s="191"/>
      <c r="AG128" s="191"/>
      <c r="AH128" s="188"/>
      <c r="AI128" s="188"/>
      <c r="AJ128" s="188"/>
      <c r="AK128" s="188"/>
      <c r="AL128" s="188"/>
      <c r="AM128" s="188"/>
      <c r="AN128" s="188"/>
      <c r="AO128" s="188"/>
      <c r="AP128" s="188"/>
    </row>
    <row r="129" spans="1:42">
      <c r="A129" s="188"/>
      <c r="B129" s="189"/>
      <c r="C129" s="188"/>
      <c r="D129" s="188"/>
      <c r="E129" s="188"/>
      <c r="F129" s="188"/>
      <c r="G129" s="188"/>
      <c r="H129" s="190"/>
      <c r="I129" s="190"/>
      <c r="J129" s="190"/>
      <c r="K129" s="189"/>
      <c r="L129" s="190"/>
      <c r="M129" s="190"/>
      <c r="N129" s="190"/>
      <c r="O129" s="190"/>
      <c r="P129" s="188"/>
      <c r="Q129" s="190"/>
      <c r="R129" s="188"/>
      <c r="S129" s="188"/>
      <c r="T129" s="191"/>
      <c r="U129" s="191"/>
      <c r="V129" s="191"/>
      <c r="W129" s="189"/>
      <c r="X129" s="191"/>
      <c r="Y129" s="191"/>
      <c r="Z129" s="191"/>
      <c r="AA129" s="189"/>
      <c r="AB129" s="191"/>
      <c r="AC129" s="191"/>
      <c r="AD129" s="191"/>
      <c r="AE129" s="191"/>
      <c r="AF129" s="191"/>
      <c r="AG129" s="191"/>
      <c r="AH129" s="188"/>
      <c r="AI129" s="188"/>
      <c r="AJ129" s="188"/>
      <c r="AK129" s="188"/>
      <c r="AL129" s="188"/>
      <c r="AM129" s="188"/>
      <c r="AN129" s="188"/>
      <c r="AO129" s="188"/>
      <c r="AP129" s="188"/>
    </row>
    <row r="130" spans="1:42">
      <c r="A130" s="188"/>
      <c r="B130" s="189"/>
      <c r="C130" s="188"/>
      <c r="D130" s="188"/>
      <c r="E130" s="188"/>
      <c r="F130" s="188"/>
      <c r="G130" s="188"/>
      <c r="H130" s="190"/>
      <c r="I130" s="190"/>
      <c r="J130" s="190"/>
      <c r="K130" s="189"/>
      <c r="L130" s="190"/>
      <c r="M130" s="190"/>
      <c r="N130" s="190"/>
      <c r="O130" s="190"/>
      <c r="P130" s="188"/>
      <c r="Q130" s="190"/>
      <c r="R130" s="188"/>
      <c r="S130" s="188"/>
      <c r="T130" s="191"/>
      <c r="U130" s="191"/>
      <c r="V130" s="191"/>
      <c r="W130" s="189"/>
      <c r="X130" s="191"/>
      <c r="Y130" s="191"/>
      <c r="Z130" s="191"/>
      <c r="AA130" s="189"/>
      <c r="AB130" s="191"/>
      <c r="AC130" s="191"/>
      <c r="AD130" s="191"/>
      <c r="AE130" s="191"/>
      <c r="AF130" s="191"/>
      <c r="AG130" s="191"/>
      <c r="AH130" s="188"/>
      <c r="AI130" s="188"/>
      <c r="AJ130" s="188"/>
      <c r="AK130" s="188"/>
      <c r="AL130" s="188"/>
      <c r="AM130" s="188"/>
      <c r="AN130" s="188"/>
      <c r="AO130" s="188"/>
      <c r="AP130" s="188"/>
    </row>
    <row r="131" spans="1:42">
      <c r="A131" s="188"/>
      <c r="B131" s="189"/>
      <c r="C131" s="188"/>
      <c r="D131" s="188"/>
      <c r="E131" s="188"/>
      <c r="F131" s="188"/>
      <c r="G131" s="188"/>
      <c r="H131" s="190"/>
      <c r="I131" s="190"/>
      <c r="J131" s="190"/>
      <c r="K131" s="189"/>
      <c r="L131" s="190"/>
      <c r="M131" s="190"/>
      <c r="N131" s="190"/>
      <c r="O131" s="190"/>
      <c r="P131" s="188"/>
      <c r="Q131" s="190"/>
      <c r="R131" s="188"/>
      <c r="S131" s="188"/>
      <c r="T131" s="191"/>
      <c r="U131" s="191"/>
      <c r="V131" s="191"/>
      <c r="W131" s="189"/>
      <c r="X131" s="191"/>
      <c r="Y131" s="191"/>
      <c r="Z131" s="191"/>
      <c r="AA131" s="189"/>
      <c r="AB131" s="191"/>
      <c r="AC131" s="191"/>
      <c r="AD131" s="191"/>
      <c r="AE131" s="191"/>
      <c r="AF131" s="191"/>
      <c r="AG131" s="191"/>
      <c r="AH131" s="188"/>
      <c r="AI131" s="188"/>
      <c r="AJ131" s="188"/>
      <c r="AK131" s="188"/>
      <c r="AL131" s="188"/>
      <c r="AM131" s="188"/>
      <c r="AN131" s="188"/>
      <c r="AO131" s="188"/>
      <c r="AP131" s="188"/>
    </row>
    <row r="132" spans="1:42">
      <c r="A132" s="188"/>
      <c r="B132" s="189"/>
      <c r="C132" s="188"/>
      <c r="D132" s="188"/>
      <c r="E132" s="188"/>
      <c r="F132" s="188"/>
      <c r="G132" s="188"/>
      <c r="H132" s="190"/>
      <c r="I132" s="190"/>
      <c r="J132" s="190"/>
      <c r="K132" s="189"/>
      <c r="L132" s="190"/>
      <c r="M132" s="190"/>
      <c r="N132" s="190"/>
      <c r="O132" s="190"/>
      <c r="P132" s="188"/>
      <c r="Q132" s="190"/>
      <c r="R132" s="188"/>
      <c r="S132" s="188"/>
      <c r="T132" s="191"/>
      <c r="U132" s="191"/>
      <c r="V132" s="191"/>
      <c r="W132" s="189"/>
      <c r="X132" s="191"/>
      <c r="Y132" s="191"/>
      <c r="Z132" s="191"/>
      <c r="AA132" s="189"/>
      <c r="AB132" s="191"/>
      <c r="AC132" s="191"/>
      <c r="AD132" s="191"/>
      <c r="AE132" s="191"/>
      <c r="AF132" s="191"/>
      <c r="AG132" s="191"/>
      <c r="AH132" s="188"/>
      <c r="AI132" s="188"/>
      <c r="AJ132" s="188"/>
      <c r="AK132" s="188"/>
      <c r="AL132" s="188"/>
      <c r="AM132" s="188"/>
      <c r="AN132" s="188"/>
      <c r="AO132" s="188"/>
      <c r="AP132" s="188"/>
    </row>
    <row r="133" spans="1:42">
      <c r="A133" s="188"/>
      <c r="B133" s="189"/>
      <c r="C133" s="188"/>
      <c r="D133" s="188"/>
      <c r="E133" s="188"/>
      <c r="F133" s="188"/>
      <c r="G133" s="188"/>
      <c r="H133" s="190"/>
      <c r="I133" s="190"/>
      <c r="J133" s="190"/>
      <c r="K133" s="189"/>
      <c r="L133" s="190"/>
      <c r="M133" s="190"/>
      <c r="N133" s="190"/>
      <c r="O133" s="190"/>
      <c r="P133" s="188"/>
      <c r="Q133" s="190"/>
      <c r="R133" s="188"/>
      <c r="S133" s="188"/>
      <c r="T133" s="191"/>
      <c r="U133" s="191"/>
      <c r="V133" s="191"/>
      <c r="W133" s="189"/>
      <c r="X133" s="191"/>
      <c r="Y133" s="191"/>
      <c r="Z133" s="191"/>
      <c r="AA133" s="189"/>
      <c r="AB133" s="191"/>
      <c r="AC133" s="191"/>
      <c r="AD133" s="191"/>
      <c r="AE133" s="191"/>
      <c r="AF133" s="191"/>
      <c r="AG133" s="191"/>
      <c r="AH133" s="188"/>
      <c r="AI133" s="188"/>
      <c r="AJ133" s="188"/>
      <c r="AK133" s="188"/>
      <c r="AL133" s="188"/>
      <c r="AM133" s="188"/>
      <c r="AN133" s="188"/>
      <c r="AO133" s="188"/>
      <c r="AP133" s="188"/>
    </row>
    <row r="134" spans="1:42">
      <c r="A134" s="188"/>
      <c r="B134" s="189"/>
      <c r="C134" s="188"/>
      <c r="D134" s="188"/>
      <c r="E134" s="188"/>
      <c r="F134" s="188"/>
      <c r="G134" s="188"/>
      <c r="H134" s="190"/>
      <c r="I134" s="190"/>
      <c r="J134" s="190"/>
      <c r="K134" s="189"/>
      <c r="L134" s="190"/>
      <c r="M134" s="190"/>
      <c r="N134" s="190"/>
      <c r="O134" s="190"/>
      <c r="P134" s="188"/>
      <c r="Q134" s="190"/>
      <c r="R134" s="188"/>
      <c r="S134" s="188"/>
      <c r="T134" s="191"/>
      <c r="U134" s="191"/>
      <c r="V134" s="191"/>
      <c r="W134" s="189"/>
      <c r="X134" s="191"/>
      <c r="Y134" s="191"/>
      <c r="Z134" s="191"/>
      <c r="AA134" s="189"/>
      <c r="AB134" s="191"/>
      <c r="AC134" s="191"/>
      <c r="AD134" s="191"/>
      <c r="AE134" s="191"/>
      <c r="AF134" s="191"/>
      <c r="AG134" s="191"/>
      <c r="AH134" s="188"/>
      <c r="AI134" s="188"/>
      <c r="AJ134" s="188"/>
      <c r="AK134" s="188"/>
      <c r="AL134" s="188"/>
      <c r="AM134" s="188"/>
      <c r="AN134" s="188"/>
      <c r="AO134" s="188"/>
      <c r="AP134" s="188"/>
    </row>
    <row r="135" spans="1:42">
      <c r="A135" s="188"/>
      <c r="B135" s="189"/>
      <c r="C135" s="188"/>
      <c r="D135" s="188"/>
      <c r="E135" s="188"/>
      <c r="F135" s="188"/>
      <c r="G135" s="188"/>
      <c r="H135" s="190"/>
      <c r="I135" s="190"/>
      <c r="J135" s="190"/>
      <c r="K135" s="189"/>
      <c r="L135" s="190"/>
      <c r="M135" s="190"/>
      <c r="N135" s="190"/>
      <c r="O135" s="190"/>
      <c r="P135" s="188"/>
      <c r="Q135" s="190"/>
      <c r="R135" s="188"/>
      <c r="S135" s="188"/>
      <c r="T135" s="191"/>
      <c r="U135" s="191"/>
      <c r="V135" s="191"/>
      <c r="W135" s="189"/>
      <c r="X135" s="191"/>
      <c r="Y135" s="191"/>
      <c r="Z135" s="191"/>
      <c r="AA135" s="189"/>
      <c r="AB135" s="191"/>
      <c r="AC135" s="191"/>
      <c r="AD135" s="191"/>
      <c r="AE135" s="191"/>
      <c r="AF135" s="191"/>
      <c r="AG135" s="191"/>
      <c r="AH135" s="188"/>
      <c r="AI135" s="188"/>
      <c r="AJ135" s="188"/>
      <c r="AK135" s="188"/>
      <c r="AL135" s="188"/>
      <c r="AM135" s="188"/>
      <c r="AN135" s="188"/>
      <c r="AO135" s="188"/>
      <c r="AP135" s="188"/>
    </row>
    <row r="136" spans="1:42">
      <c r="A136" s="188"/>
      <c r="B136" s="189"/>
      <c r="C136" s="188"/>
      <c r="D136" s="188"/>
      <c r="E136" s="188"/>
      <c r="F136" s="188"/>
      <c r="G136" s="188"/>
      <c r="H136" s="190"/>
      <c r="I136" s="190"/>
      <c r="J136" s="190"/>
      <c r="K136" s="189"/>
      <c r="L136" s="190"/>
      <c r="M136" s="190"/>
      <c r="N136" s="190"/>
      <c r="O136" s="190"/>
      <c r="P136" s="188"/>
      <c r="Q136" s="190"/>
      <c r="R136" s="188"/>
      <c r="S136" s="188"/>
      <c r="T136" s="191"/>
      <c r="U136" s="191"/>
      <c r="V136" s="191"/>
      <c r="W136" s="189"/>
      <c r="X136" s="191"/>
      <c r="Y136" s="191"/>
      <c r="Z136" s="191"/>
      <c r="AA136" s="189"/>
      <c r="AB136" s="191"/>
      <c r="AC136" s="191"/>
      <c r="AD136" s="191"/>
      <c r="AE136" s="191"/>
      <c r="AF136" s="191"/>
      <c r="AG136" s="191"/>
      <c r="AH136" s="188"/>
      <c r="AI136" s="188"/>
      <c r="AJ136" s="188"/>
      <c r="AK136" s="188"/>
      <c r="AL136" s="188"/>
      <c r="AM136" s="188"/>
      <c r="AN136" s="188"/>
      <c r="AO136" s="188"/>
      <c r="AP136" s="188"/>
    </row>
    <row r="137" spans="1:42">
      <c r="A137" s="188"/>
      <c r="B137" s="189"/>
      <c r="C137" s="188"/>
      <c r="D137" s="188"/>
      <c r="E137" s="188"/>
      <c r="F137" s="188"/>
      <c r="G137" s="188"/>
      <c r="H137" s="190"/>
      <c r="I137" s="190"/>
      <c r="J137" s="190"/>
      <c r="K137" s="189"/>
      <c r="L137" s="190"/>
      <c r="M137" s="190"/>
      <c r="N137" s="190"/>
      <c r="O137" s="190"/>
      <c r="P137" s="188"/>
      <c r="Q137" s="190"/>
      <c r="R137" s="188"/>
      <c r="S137" s="188"/>
      <c r="T137" s="191"/>
      <c r="U137" s="191"/>
      <c r="V137" s="191"/>
      <c r="W137" s="189"/>
      <c r="X137" s="191"/>
      <c r="Y137" s="191"/>
      <c r="Z137" s="191"/>
      <c r="AA137" s="189"/>
      <c r="AB137" s="191"/>
      <c r="AC137" s="191"/>
      <c r="AD137" s="191"/>
      <c r="AE137" s="191"/>
      <c r="AF137" s="191"/>
      <c r="AG137" s="191"/>
      <c r="AH137" s="188"/>
      <c r="AI137" s="188"/>
      <c r="AJ137" s="188"/>
      <c r="AK137" s="188"/>
      <c r="AL137" s="188"/>
      <c r="AM137" s="188"/>
      <c r="AN137" s="188"/>
      <c r="AO137" s="188"/>
      <c r="AP137" s="188"/>
    </row>
    <row r="138" spans="1:42">
      <c r="A138" s="188"/>
      <c r="B138" s="189"/>
      <c r="C138" s="188"/>
      <c r="D138" s="188"/>
      <c r="E138" s="188"/>
      <c r="F138" s="188"/>
      <c r="G138" s="188"/>
      <c r="H138" s="190"/>
      <c r="I138" s="190"/>
      <c r="J138" s="190"/>
      <c r="K138" s="189"/>
      <c r="L138" s="190"/>
      <c r="M138" s="190"/>
      <c r="N138" s="190"/>
      <c r="O138" s="190"/>
      <c r="P138" s="188"/>
      <c r="Q138" s="190"/>
      <c r="R138" s="188"/>
      <c r="S138" s="188"/>
      <c r="T138" s="191"/>
      <c r="U138" s="191"/>
      <c r="V138" s="191"/>
      <c r="W138" s="189"/>
      <c r="X138" s="191"/>
      <c r="Y138" s="191"/>
      <c r="Z138" s="191"/>
      <c r="AA138" s="189"/>
      <c r="AB138" s="191"/>
      <c r="AC138" s="191"/>
      <c r="AD138" s="191"/>
      <c r="AE138" s="191"/>
      <c r="AF138" s="191"/>
      <c r="AG138" s="191"/>
      <c r="AH138" s="188"/>
      <c r="AI138" s="188"/>
      <c r="AJ138" s="188"/>
      <c r="AK138" s="188"/>
      <c r="AL138" s="188"/>
      <c r="AM138" s="188"/>
      <c r="AN138" s="188"/>
      <c r="AO138" s="188"/>
      <c r="AP138" s="188"/>
    </row>
    <row r="139" spans="1:42">
      <c r="A139" s="188"/>
      <c r="B139" s="189"/>
      <c r="C139" s="188"/>
      <c r="D139" s="188"/>
      <c r="E139" s="188"/>
      <c r="F139" s="188"/>
      <c r="G139" s="188"/>
      <c r="H139" s="190"/>
      <c r="I139" s="190"/>
      <c r="J139" s="190"/>
      <c r="K139" s="189"/>
      <c r="L139" s="190"/>
      <c r="M139" s="190"/>
      <c r="N139" s="190"/>
      <c r="O139" s="190"/>
      <c r="P139" s="188"/>
      <c r="Q139" s="190"/>
      <c r="R139" s="188"/>
      <c r="S139" s="188"/>
      <c r="T139" s="191"/>
      <c r="U139" s="191"/>
      <c r="V139" s="191"/>
      <c r="W139" s="189"/>
      <c r="X139" s="191"/>
      <c r="Y139" s="191"/>
      <c r="Z139" s="191"/>
      <c r="AA139" s="189"/>
      <c r="AB139" s="191"/>
      <c r="AC139" s="191"/>
      <c r="AD139" s="191"/>
      <c r="AE139" s="191"/>
      <c r="AF139" s="191"/>
      <c r="AG139" s="191"/>
      <c r="AH139" s="188"/>
      <c r="AI139" s="188"/>
      <c r="AJ139" s="188"/>
      <c r="AK139" s="188"/>
      <c r="AL139" s="188"/>
      <c r="AM139" s="188"/>
      <c r="AN139" s="188"/>
      <c r="AO139" s="188"/>
      <c r="AP139" s="188"/>
    </row>
    <row r="140" spans="1:42">
      <c r="A140" s="188"/>
      <c r="B140" s="189"/>
      <c r="C140" s="188"/>
      <c r="D140" s="188"/>
      <c r="E140" s="188"/>
      <c r="F140" s="188"/>
      <c r="G140" s="188"/>
      <c r="H140" s="190"/>
      <c r="I140" s="190"/>
      <c r="J140" s="190"/>
      <c r="K140" s="189"/>
      <c r="L140" s="190"/>
      <c r="M140" s="190"/>
      <c r="N140" s="190"/>
      <c r="O140" s="190"/>
      <c r="P140" s="188"/>
      <c r="Q140" s="190"/>
      <c r="R140" s="188"/>
      <c r="S140" s="188"/>
      <c r="T140" s="191"/>
      <c r="U140" s="191"/>
      <c r="V140" s="191"/>
      <c r="W140" s="189"/>
      <c r="X140" s="191"/>
      <c r="Y140" s="191"/>
      <c r="Z140" s="191"/>
      <c r="AA140" s="189"/>
      <c r="AB140" s="191"/>
      <c r="AC140" s="191"/>
      <c r="AD140" s="191"/>
      <c r="AE140" s="191"/>
      <c r="AF140" s="191"/>
      <c r="AG140" s="191"/>
      <c r="AH140" s="188"/>
      <c r="AI140" s="188"/>
      <c r="AJ140" s="188"/>
      <c r="AK140" s="188"/>
      <c r="AL140" s="188"/>
      <c r="AM140" s="188"/>
      <c r="AN140" s="188"/>
      <c r="AO140" s="188"/>
      <c r="AP140" s="188"/>
    </row>
    <row r="141" spans="1:42">
      <c r="A141" s="188"/>
      <c r="B141" s="189"/>
      <c r="C141" s="188"/>
      <c r="D141" s="188"/>
      <c r="E141" s="188"/>
      <c r="F141" s="188"/>
      <c r="G141" s="188"/>
      <c r="H141" s="190"/>
      <c r="I141" s="190"/>
      <c r="J141" s="190"/>
      <c r="K141" s="189"/>
      <c r="L141" s="190"/>
      <c r="M141" s="190"/>
      <c r="N141" s="190"/>
      <c r="O141" s="190"/>
      <c r="P141" s="188"/>
      <c r="Q141" s="190"/>
      <c r="R141" s="188"/>
      <c r="S141" s="188"/>
      <c r="T141" s="191"/>
      <c r="U141" s="191"/>
      <c r="V141" s="191"/>
      <c r="W141" s="189"/>
      <c r="X141" s="191"/>
      <c r="Y141" s="191"/>
      <c r="Z141" s="191"/>
      <c r="AA141" s="189"/>
      <c r="AB141" s="191"/>
      <c r="AC141" s="191"/>
      <c r="AD141" s="191"/>
      <c r="AE141" s="191"/>
      <c r="AF141" s="191"/>
      <c r="AG141" s="191"/>
      <c r="AH141" s="188"/>
      <c r="AI141" s="188"/>
      <c r="AJ141" s="188"/>
      <c r="AK141" s="188"/>
      <c r="AL141" s="188"/>
      <c r="AM141" s="188"/>
      <c r="AN141" s="188"/>
      <c r="AO141" s="188"/>
      <c r="AP141" s="188"/>
    </row>
    <row r="142" spans="1:42">
      <c r="A142" s="188"/>
      <c r="B142" s="189"/>
      <c r="C142" s="188"/>
      <c r="D142" s="188"/>
      <c r="E142" s="188"/>
      <c r="F142" s="188"/>
      <c r="G142" s="188"/>
      <c r="H142" s="190"/>
      <c r="I142" s="190"/>
      <c r="J142" s="190"/>
      <c r="K142" s="189"/>
      <c r="L142" s="190"/>
      <c r="M142" s="190"/>
      <c r="N142" s="190"/>
      <c r="O142" s="190"/>
      <c r="P142" s="188"/>
      <c r="Q142" s="190"/>
      <c r="R142" s="188"/>
      <c r="S142" s="188"/>
      <c r="T142" s="191"/>
      <c r="U142" s="191"/>
      <c r="V142" s="191"/>
      <c r="W142" s="189"/>
      <c r="X142" s="191"/>
      <c r="Y142" s="191"/>
      <c r="Z142" s="191"/>
      <c r="AA142" s="189"/>
      <c r="AB142" s="191"/>
      <c r="AC142" s="191"/>
      <c r="AD142" s="191"/>
      <c r="AE142" s="191"/>
      <c r="AF142" s="191"/>
      <c r="AG142" s="191"/>
      <c r="AH142" s="188"/>
      <c r="AI142" s="188"/>
      <c r="AJ142" s="188"/>
      <c r="AK142" s="188"/>
      <c r="AL142" s="188"/>
      <c r="AM142" s="188"/>
      <c r="AN142" s="188"/>
      <c r="AO142" s="188"/>
      <c r="AP142" s="188"/>
    </row>
    <row r="143" spans="1:42">
      <c r="A143" s="188"/>
      <c r="B143" s="189"/>
      <c r="C143" s="188"/>
      <c r="D143" s="188"/>
      <c r="E143" s="188"/>
      <c r="F143" s="188"/>
      <c r="G143" s="188"/>
      <c r="H143" s="190"/>
      <c r="I143" s="190"/>
      <c r="J143" s="190"/>
      <c r="K143" s="189"/>
      <c r="L143" s="190"/>
      <c r="M143" s="190"/>
      <c r="N143" s="190"/>
      <c r="O143" s="190"/>
      <c r="P143" s="188"/>
      <c r="Q143" s="190"/>
      <c r="R143" s="188"/>
      <c r="S143" s="188"/>
      <c r="T143" s="191"/>
      <c r="U143" s="191"/>
      <c r="V143" s="191"/>
      <c r="W143" s="189"/>
      <c r="X143" s="191"/>
      <c r="Y143" s="191"/>
      <c r="Z143" s="191"/>
      <c r="AA143" s="189"/>
      <c r="AB143" s="191"/>
      <c r="AC143" s="191"/>
      <c r="AD143" s="191"/>
      <c r="AE143" s="191"/>
      <c r="AF143" s="191"/>
      <c r="AG143" s="191"/>
      <c r="AH143" s="188"/>
      <c r="AI143" s="188"/>
      <c r="AJ143" s="188"/>
      <c r="AK143" s="188"/>
      <c r="AL143" s="188"/>
      <c r="AM143" s="188"/>
      <c r="AN143" s="188"/>
      <c r="AO143" s="188"/>
      <c r="AP143" s="188"/>
    </row>
    <row r="144" spans="1:42">
      <c r="A144" s="188"/>
      <c r="B144" s="189"/>
      <c r="C144" s="188"/>
      <c r="D144" s="188"/>
      <c r="E144" s="188"/>
      <c r="F144" s="188"/>
      <c r="G144" s="188"/>
      <c r="H144" s="190"/>
      <c r="I144" s="190"/>
      <c r="J144" s="190"/>
      <c r="K144" s="189"/>
      <c r="L144" s="190"/>
      <c r="M144" s="190"/>
      <c r="N144" s="190"/>
      <c r="O144" s="190"/>
      <c r="P144" s="188"/>
      <c r="Q144" s="190"/>
      <c r="R144" s="188"/>
      <c r="S144" s="188"/>
      <c r="T144" s="191"/>
      <c r="U144" s="191"/>
      <c r="V144" s="191"/>
      <c r="W144" s="189"/>
      <c r="X144" s="191"/>
      <c r="Y144" s="191"/>
      <c r="Z144" s="191"/>
      <c r="AA144" s="189"/>
      <c r="AB144" s="191"/>
      <c r="AC144" s="191"/>
      <c r="AD144" s="191"/>
      <c r="AE144" s="191"/>
      <c r="AF144" s="191"/>
      <c r="AG144" s="191"/>
      <c r="AH144" s="188"/>
      <c r="AI144" s="188"/>
      <c r="AJ144" s="188"/>
      <c r="AK144" s="188"/>
      <c r="AL144" s="188"/>
      <c r="AM144" s="188"/>
      <c r="AN144" s="188"/>
      <c r="AO144" s="188"/>
      <c r="AP144" s="188"/>
    </row>
    <row r="145" spans="1:42">
      <c r="A145" s="188"/>
      <c r="B145" s="189"/>
      <c r="C145" s="188"/>
      <c r="D145" s="188"/>
      <c r="E145" s="188"/>
      <c r="F145" s="188"/>
      <c r="G145" s="188"/>
      <c r="H145" s="190"/>
      <c r="I145" s="190"/>
      <c r="J145" s="190"/>
      <c r="K145" s="189"/>
      <c r="L145" s="190"/>
      <c r="M145" s="190"/>
      <c r="N145" s="190"/>
      <c r="O145" s="190"/>
      <c r="P145" s="188"/>
      <c r="Q145" s="190"/>
      <c r="R145" s="188"/>
      <c r="S145" s="188"/>
      <c r="T145" s="191"/>
      <c r="U145" s="191"/>
      <c r="V145" s="191"/>
      <c r="W145" s="189"/>
      <c r="X145" s="191"/>
      <c r="Y145" s="191"/>
      <c r="Z145" s="191"/>
      <c r="AA145" s="189"/>
      <c r="AB145" s="191"/>
      <c r="AC145" s="191"/>
      <c r="AD145" s="191"/>
      <c r="AE145" s="191"/>
      <c r="AF145" s="191"/>
      <c r="AG145" s="191"/>
      <c r="AH145" s="188"/>
      <c r="AI145" s="188"/>
      <c r="AJ145" s="188"/>
      <c r="AK145" s="188"/>
      <c r="AL145" s="188"/>
      <c r="AM145" s="188"/>
      <c r="AN145" s="188"/>
      <c r="AO145" s="188"/>
      <c r="AP145" s="188"/>
    </row>
    <row r="146" spans="1:42">
      <c r="A146" s="188"/>
      <c r="B146" s="189"/>
      <c r="C146" s="188"/>
      <c r="D146" s="188"/>
      <c r="E146" s="188"/>
      <c r="F146" s="188"/>
      <c r="G146" s="188"/>
      <c r="H146" s="190"/>
      <c r="I146" s="190"/>
      <c r="J146" s="190"/>
      <c r="K146" s="189"/>
      <c r="L146" s="190"/>
      <c r="M146" s="190"/>
      <c r="N146" s="190"/>
      <c r="O146" s="190"/>
      <c r="P146" s="188"/>
      <c r="Q146" s="190"/>
      <c r="R146" s="188"/>
      <c r="S146" s="188"/>
      <c r="T146" s="191"/>
      <c r="U146" s="191"/>
      <c r="V146" s="191"/>
      <c r="W146" s="189"/>
      <c r="X146" s="191"/>
      <c r="Y146" s="191"/>
      <c r="Z146" s="191"/>
      <c r="AA146" s="189"/>
      <c r="AB146" s="191"/>
      <c r="AC146" s="191"/>
      <c r="AD146" s="191"/>
      <c r="AE146" s="191"/>
      <c r="AF146" s="191"/>
      <c r="AG146" s="191"/>
      <c r="AH146" s="188"/>
      <c r="AI146" s="188"/>
      <c r="AJ146" s="188"/>
      <c r="AK146" s="188"/>
      <c r="AL146" s="188"/>
      <c r="AM146" s="188"/>
      <c r="AN146" s="188"/>
      <c r="AO146" s="188"/>
      <c r="AP146" s="188"/>
    </row>
    <row r="147" spans="1:42">
      <c r="A147" s="188"/>
      <c r="B147" s="189"/>
      <c r="C147" s="188"/>
      <c r="D147" s="188"/>
      <c r="E147" s="188"/>
      <c r="F147" s="188"/>
      <c r="G147" s="188"/>
      <c r="H147" s="190"/>
      <c r="I147" s="190"/>
      <c r="J147" s="190"/>
      <c r="K147" s="189"/>
      <c r="L147" s="190"/>
      <c r="M147" s="190"/>
      <c r="N147" s="190"/>
      <c r="O147" s="190"/>
      <c r="P147" s="188"/>
      <c r="Q147" s="190"/>
      <c r="R147" s="188"/>
      <c r="S147" s="188"/>
      <c r="T147" s="191"/>
      <c r="U147" s="191"/>
      <c r="V147" s="191"/>
      <c r="W147" s="189"/>
      <c r="X147" s="191"/>
      <c r="Y147" s="191"/>
      <c r="Z147" s="191"/>
      <c r="AA147" s="189"/>
      <c r="AB147" s="191"/>
      <c r="AC147" s="191"/>
      <c r="AD147" s="191"/>
      <c r="AE147" s="191"/>
      <c r="AF147" s="191"/>
      <c r="AG147" s="191"/>
      <c r="AH147" s="188"/>
      <c r="AI147" s="188"/>
      <c r="AJ147" s="188"/>
      <c r="AK147" s="188"/>
      <c r="AL147" s="188"/>
      <c r="AM147" s="188"/>
      <c r="AN147" s="188"/>
      <c r="AO147" s="188"/>
      <c r="AP147" s="188"/>
    </row>
    <row r="148" spans="1:42">
      <c r="A148" s="188"/>
      <c r="B148" s="189"/>
      <c r="C148" s="188"/>
      <c r="D148" s="188"/>
      <c r="E148" s="188"/>
      <c r="F148" s="188"/>
      <c r="G148" s="188"/>
      <c r="H148" s="190"/>
      <c r="I148" s="190"/>
      <c r="J148" s="190"/>
      <c r="K148" s="189"/>
      <c r="L148" s="190"/>
      <c r="M148" s="190"/>
      <c r="N148" s="190"/>
      <c r="O148" s="190"/>
      <c r="P148" s="188"/>
      <c r="Q148" s="190"/>
      <c r="R148" s="188"/>
      <c r="S148" s="188"/>
      <c r="T148" s="191"/>
      <c r="U148" s="191"/>
      <c r="V148" s="191"/>
      <c r="W148" s="189"/>
      <c r="X148" s="191"/>
      <c r="Y148" s="191"/>
      <c r="Z148" s="191"/>
      <c r="AA148" s="189"/>
      <c r="AB148" s="191"/>
      <c r="AC148" s="191"/>
      <c r="AD148" s="191"/>
      <c r="AE148" s="191"/>
      <c r="AF148" s="191"/>
      <c r="AG148" s="191"/>
      <c r="AH148" s="188"/>
      <c r="AI148" s="188"/>
      <c r="AJ148" s="188"/>
      <c r="AK148" s="188"/>
      <c r="AL148" s="188"/>
      <c r="AM148" s="188"/>
      <c r="AN148" s="188"/>
      <c r="AO148" s="188"/>
      <c r="AP148" s="188"/>
    </row>
    <row r="149" spans="1:42">
      <c r="A149" s="188"/>
      <c r="B149" s="189"/>
      <c r="C149" s="188"/>
      <c r="D149" s="188"/>
      <c r="E149" s="188"/>
      <c r="F149" s="188"/>
      <c r="G149" s="188"/>
      <c r="H149" s="190"/>
      <c r="I149" s="190"/>
      <c r="J149" s="190"/>
      <c r="K149" s="189"/>
      <c r="L149" s="190"/>
      <c r="M149" s="190"/>
      <c r="N149" s="190"/>
      <c r="O149" s="190"/>
      <c r="P149" s="188"/>
      <c r="Q149" s="190"/>
      <c r="R149" s="188"/>
      <c r="S149" s="188"/>
      <c r="T149" s="191"/>
      <c r="U149" s="191"/>
      <c r="V149" s="191"/>
      <c r="W149" s="189"/>
      <c r="X149" s="191"/>
      <c r="Y149" s="191"/>
      <c r="Z149" s="191"/>
      <c r="AA149" s="189"/>
      <c r="AB149" s="191"/>
      <c r="AC149" s="191"/>
      <c r="AD149" s="191"/>
      <c r="AE149" s="191"/>
      <c r="AF149" s="191"/>
      <c r="AG149" s="191"/>
      <c r="AH149" s="188"/>
      <c r="AI149" s="188"/>
      <c r="AJ149" s="188"/>
      <c r="AK149" s="188"/>
      <c r="AL149" s="188"/>
      <c r="AM149" s="188"/>
      <c r="AN149" s="188"/>
      <c r="AO149" s="188"/>
      <c r="AP149" s="188"/>
    </row>
    <row r="150" spans="1:42">
      <c r="A150" s="188"/>
      <c r="B150" s="189"/>
      <c r="C150" s="188"/>
      <c r="D150" s="188"/>
      <c r="E150" s="188"/>
      <c r="F150" s="188"/>
      <c r="G150" s="188"/>
      <c r="H150" s="190"/>
      <c r="I150" s="190"/>
      <c r="J150" s="190"/>
      <c r="K150" s="189"/>
      <c r="L150" s="190"/>
      <c r="M150" s="190"/>
      <c r="N150" s="190"/>
      <c r="O150" s="190"/>
      <c r="P150" s="188"/>
      <c r="Q150" s="190"/>
      <c r="R150" s="188"/>
      <c r="S150" s="188"/>
      <c r="T150" s="191"/>
      <c r="U150" s="191"/>
      <c r="V150" s="191"/>
      <c r="W150" s="189"/>
      <c r="X150" s="191"/>
      <c r="Y150" s="191"/>
      <c r="Z150" s="191"/>
      <c r="AA150" s="189"/>
      <c r="AB150" s="191"/>
      <c r="AC150" s="191"/>
      <c r="AD150" s="191"/>
      <c r="AE150" s="191"/>
      <c r="AF150" s="191"/>
      <c r="AG150" s="191"/>
      <c r="AH150" s="188"/>
      <c r="AI150" s="188"/>
      <c r="AJ150" s="188"/>
      <c r="AK150" s="188"/>
      <c r="AL150" s="188"/>
      <c r="AM150" s="188"/>
      <c r="AN150" s="188"/>
      <c r="AO150" s="188"/>
      <c r="AP150" s="188"/>
    </row>
    <row r="151" spans="1:42">
      <c r="A151" s="188"/>
      <c r="B151" s="189"/>
      <c r="C151" s="188"/>
      <c r="D151" s="188"/>
      <c r="E151" s="188"/>
      <c r="F151" s="188"/>
      <c r="G151" s="188"/>
      <c r="H151" s="190"/>
      <c r="I151" s="190"/>
      <c r="J151" s="190"/>
      <c r="K151" s="189"/>
      <c r="L151" s="190"/>
      <c r="M151" s="190"/>
      <c r="N151" s="190"/>
      <c r="O151" s="190"/>
      <c r="P151" s="188"/>
      <c r="Q151" s="190"/>
      <c r="R151" s="188"/>
      <c r="S151" s="188"/>
      <c r="T151" s="191"/>
      <c r="U151" s="191"/>
      <c r="V151" s="191"/>
      <c r="W151" s="189"/>
      <c r="X151" s="191"/>
      <c r="Y151" s="191"/>
      <c r="Z151" s="191"/>
      <c r="AA151" s="189"/>
      <c r="AB151" s="191"/>
      <c r="AC151" s="191"/>
      <c r="AD151" s="191"/>
      <c r="AE151" s="191"/>
      <c r="AF151" s="191"/>
      <c r="AG151" s="191"/>
      <c r="AH151" s="188"/>
      <c r="AI151" s="188"/>
      <c r="AJ151" s="188"/>
      <c r="AK151" s="188"/>
      <c r="AL151" s="188"/>
      <c r="AM151" s="188"/>
      <c r="AN151" s="188"/>
      <c r="AO151" s="188"/>
      <c r="AP151" s="188"/>
    </row>
    <row r="152" spans="1:42">
      <c r="A152" s="188"/>
      <c r="B152" s="189"/>
      <c r="C152" s="188"/>
      <c r="D152" s="188"/>
      <c r="E152" s="188"/>
      <c r="F152" s="188"/>
      <c r="G152" s="188"/>
      <c r="H152" s="190"/>
      <c r="I152" s="190"/>
      <c r="J152" s="190"/>
      <c r="K152" s="189"/>
      <c r="L152" s="190"/>
      <c r="M152" s="190"/>
      <c r="N152" s="190"/>
      <c r="O152" s="190"/>
      <c r="P152" s="188"/>
      <c r="Q152" s="190"/>
      <c r="R152" s="188"/>
      <c r="S152" s="188"/>
      <c r="T152" s="191"/>
      <c r="U152" s="191"/>
      <c r="V152" s="191"/>
      <c r="W152" s="189"/>
      <c r="X152" s="191"/>
      <c r="Y152" s="191"/>
      <c r="Z152" s="191"/>
      <c r="AA152" s="189"/>
      <c r="AB152" s="191"/>
      <c r="AC152" s="191"/>
      <c r="AD152" s="191"/>
      <c r="AE152" s="191"/>
      <c r="AF152" s="191"/>
      <c r="AG152" s="191"/>
      <c r="AH152" s="188"/>
      <c r="AI152" s="188"/>
      <c r="AJ152" s="188"/>
      <c r="AK152" s="188"/>
      <c r="AL152" s="188"/>
      <c r="AM152" s="188"/>
      <c r="AN152" s="188"/>
      <c r="AO152" s="188"/>
      <c r="AP152" s="188"/>
    </row>
    <row r="153" spans="1:42">
      <c r="A153" s="188"/>
      <c r="B153" s="189"/>
      <c r="C153" s="188"/>
      <c r="D153" s="188"/>
      <c r="E153" s="188"/>
      <c r="F153" s="188"/>
      <c r="G153" s="188"/>
      <c r="H153" s="190"/>
      <c r="I153" s="190"/>
      <c r="J153" s="190"/>
      <c r="K153" s="189"/>
      <c r="L153" s="190"/>
      <c r="M153" s="190"/>
      <c r="N153" s="190"/>
      <c r="O153" s="190"/>
      <c r="P153" s="188"/>
      <c r="Q153" s="190"/>
      <c r="R153" s="188"/>
      <c r="S153" s="188"/>
      <c r="T153" s="191"/>
      <c r="U153" s="191"/>
      <c r="V153" s="191"/>
      <c r="W153" s="189"/>
      <c r="X153" s="191"/>
      <c r="Y153" s="191"/>
      <c r="Z153" s="191"/>
      <c r="AA153" s="189"/>
      <c r="AB153" s="191"/>
      <c r="AC153" s="191"/>
      <c r="AD153" s="191"/>
      <c r="AE153" s="191"/>
      <c r="AF153" s="191"/>
      <c r="AG153" s="191"/>
      <c r="AH153" s="188"/>
      <c r="AI153" s="188"/>
      <c r="AJ153" s="188"/>
      <c r="AK153" s="188"/>
      <c r="AL153" s="188"/>
      <c r="AM153" s="188"/>
      <c r="AN153" s="188"/>
      <c r="AO153" s="188"/>
      <c r="AP153" s="188"/>
    </row>
    <row r="154" spans="1:42">
      <c r="A154" s="188"/>
      <c r="B154" s="189"/>
      <c r="C154" s="188"/>
      <c r="D154" s="188"/>
      <c r="E154" s="188"/>
      <c r="F154" s="188"/>
      <c r="G154" s="188"/>
      <c r="H154" s="190"/>
      <c r="I154" s="190"/>
      <c r="J154" s="190"/>
      <c r="K154" s="189"/>
      <c r="L154" s="190"/>
      <c r="M154" s="190"/>
      <c r="N154" s="190"/>
      <c r="O154" s="190"/>
      <c r="P154" s="188"/>
      <c r="Q154" s="190"/>
      <c r="R154" s="188"/>
      <c r="S154" s="188"/>
      <c r="T154" s="191"/>
      <c r="U154" s="191"/>
      <c r="V154" s="191"/>
      <c r="W154" s="189"/>
      <c r="X154" s="191"/>
      <c r="Y154" s="191"/>
      <c r="Z154" s="191"/>
      <c r="AA154" s="189"/>
      <c r="AB154" s="191"/>
      <c r="AC154" s="191"/>
      <c r="AD154" s="191"/>
      <c r="AE154" s="191"/>
      <c r="AF154" s="191"/>
      <c r="AG154" s="191"/>
      <c r="AH154" s="188"/>
      <c r="AI154" s="188"/>
      <c r="AJ154" s="188"/>
      <c r="AK154" s="188"/>
      <c r="AL154" s="188"/>
      <c r="AM154" s="188"/>
      <c r="AN154" s="188"/>
      <c r="AO154" s="188"/>
      <c r="AP154" s="188"/>
    </row>
    <row r="155" spans="1:42">
      <c r="A155" s="188"/>
      <c r="B155" s="189"/>
      <c r="C155" s="188"/>
      <c r="D155" s="188"/>
      <c r="E155" s="188"/>
      <c r="F155" s="188"/>
      <c r="G155" s="188"/>
      <c r="H155" s="190"/>
      <c r="I155" s="190"/>
      <c r="J155" s="190"/>
      <c r="K155" s="189"/>
      <c r="L155" s="190"/>
      <c r="M155" s="190"/>
      <c r="N155" s="190"/>
      <c r="O155" s="190"/>
      <c r="P155" s="188"/>
      <c r="Q155" s="190"/>
      <c r="R155" s="188"/>
      <c r="S155" s="188"/>
      <c r="T155" s="191"/>
      <c r="U155" s="191"/>
      <c r="V155" s="191"/>
      <c r="W155" s="189"/>
      <c r="X155" s="191"/>
      <c r="Y155" s="191"/>
      <c r="Z155" s="191"/>
      <c r="AA155" s="189"/>
      <c r="AB155" s="191"/>
      <c r="AC155" s="191"/>
      <c r="AD155" s="191"/>
      <c r="AE155" s="191"/>
      <c r="AF155" s="191"/>
      <c r="AG155" s="191"/>
      <c r="AH155" s="188"/>
      <c r="AI155" s="188"/>
      <c r="AJ155" s="188"/>
      <c r="AK155" s="188"/>
      <c r="AL155" s="188"/>
      <c r="AM155" s="188"/>
      <c r="AN155" s="188"/>
      <c r="AO155" s="188"/>
      <c r="AP155" s="188"/>
    </row>
    <row r="156" spans="1:42">
      <c r="A156" s="188"/>
      <c r="B156" s="189"/>
      <c r="C156" s="188"/>
      <c r="D156" s="188"/>
      <c r="E156" s="188"/>
      <c r="F156" s="188"/>
      <c r="G156" s="188"/>
      <c r="H156" s="190"/>
      <c r="I156" s="190"/>
      <c r="J156" s="190"/>
      <c r="K156" s="189"/>
      <c r="L156" s="190"/>
      <c r="M156" s="190"/>
      <c r="N156" s="190"/>
      <c r="O156" s="190"/>
      <c r="P156" s="188"/>
      <c r="Q156" s="190"/>
      <c r="R156" s="188"/>
      <c r="S156" s="188"/>
      <c r="T156" s="191"/>
      <c r="U156" s="191"/>
      <c r="V156" s="191"/>
      <c r="W156" s="189"/>
      <c r="X156" s="191"/>
      <c r="Y156" s="191"/>
      <c r="Z156" s="191"/>
      <c r="AA156" s="189"/>
      <c r="AB156" s="191"/>
      <c r="AC156" s="191"/>
      <c r="AD156" s="191"/>
      <c r="AE156" s="191"/>
      <c r="AF156" s="191"/>
      <c r="AG156" s="191"/>
      <c r="AH156" s="188"/>
      <c r="AI156" s="188"/>
      <c r="AJ156" s="188"/>
      <c r="AK156" s="188"/>
      <c r="AL156" s="188"/>
      <c r="AM156" s="188"/>
      <c r="AN156" s="188"/>
      <c r="AO156" s="188"/>
      <c r="AP156" s="188"/>
    </row>
    <row r="157" spans="1:42">
      <c r="A157" s="188"/>
      <c r="B157" s="189"/>
      <c r="C157" s="188"/>
      <c r="D157" s="188"/>
      <c r="E157" s="188"/>
      <c r="F157" s="188"/>
      <c r="G157" s="188"/>
      <c r="H157" s="190"/>
      <c r="I157" s="190"/>
      <c r="J157" s="190"/>
      <c r="K157" s="189"/>
      <c r="L157" s="190"/>
      <c r="M157" s="190"/>
      <c r="N157" s="190"/>
      <c r="O157" s="190"/>
      <c r="P157" s="188"/>
      <c r="Q157" s="190"/>
      <c r="R157" s="188"/>
      <c r="S157" s="188"/>
      <c r="T157" s="191"/>
      <c r="U157" s="191"/>
      <c r="V157" s="191"/>
      <c r="W157" s="189"/>
      <c r="X157" s="191"/>
      <c r="Y157" s="191"/>
      <c r="Z157" s="191"/>
      <c r="AA157" s="189"/>
      <c r="AB157" s="191"/>
      <c r="AC157" s="191"/>
      <c r="AD157" s="191"/>
      <c r="AE157" s="191"/>
      <c r="AF157" s="191"/>
      <c r="AG157" s="191"/>
      <c r="AH157" s="188"/>
      <c r="AI157" s="188"/>
      <c r="AJ157" s="188"/>
      <c r="AK157" s="188"/>
      <c r="AL157" s="188"/>
      <c r="AM157" s="188"/>
      <c r="AN157" s="188"/>
      <c r="AO157" s="188"/>
      <c r="AP157" s="188"/>
    </row>
    <row r="158" spans="1:42">
      <c r="A158" s="188"/>
      <c r="B158" s="189"/>
      <c r="C158" s="188"/>
      <c r="D158" s="188"/>
      <c r="E158" s="188"/>
      <c r="F158" s="188"/>
      <c r="G158" s="188"/>
      <c r="H158" s="190"/>
      <c r="I158" s="190"/>
      <c r="J158" s="190"/>
      <c r="K158" s="189"/>
      <c r="L158" s="190"/>
      <c r="M158" s="190"/>
      <c r="N158" s="190"/>
      <c r="O158" s="190"/>
      <c r="P158" s="188"/>
      <c r="Q158" s="190"/>
      <c r="R158" s="188"/>
      <c r="S158" s="188"/>
      <c r="T158" s="191"/>
      <c r="U158" s="191"/>
      <c r="V158" s="191"/>
      <c r="W158" s="189"/>
      <c r="X158" s="191"/>
      <c r="Y158" s="191"/>
      <c r="Z158" s="191"/>
      <c r="AA158" s="189"/>
      <c r="AB158" s="191"/>
      <c r="AC158" s="191"/>
      <c r="AD158" s="191"/>
      <c r="AE158" s="191"/>
      <c r="AF158" s="191"/>
      <c r="AG158" s="191"/>
      <c r="AH158" s="188"/>
      <c r="AI158" s="188"/>
      <c r="AJ158" s="188"/>
      <c r="AK158" s="188"/>
      <c r="AL158" s="188"/>
      <c r="AM158" s="188"/>
      <c r="AN158" s="188"/>
      <c r="AO158" s="188"/>
      <c r="AP158" s="188"/>
    </row>
    <row r="159" spans="1:42">
      <c r="A159" s="188"/>
      <c r="B159" s="189"/>
      <c r="C159" s="188"/>
      <c r="D159" s="188"/>
      <c r="E159" s="188"/>
      <c r="F159" s="188"/>
      <c r="G159" s="188"/>
      <c r="H159" s="190"/>
      <c r="I159" s="190"/>
      <c r="J159" s="190"/>
      <c r="K159" s="189"/>
      <c r="L159" s="190"/>
      <c r="M159" s="190"/>
      <c r="N159" s="190"/>
      <c r="O159" s="190"/>
      <c r="P159" s="188"/>
      <c r="Q159" s="190"/>
      <c r="R159" s="188"/>
      <c r="S159" s="188"/>
      <c r="T159" s="191"/>
      <c r="U159" s="191"/>
      <c r="V159" s="191"/>
      <c r="W159" s="189"/>
      <c r="X159" s="191"/>
      <c r="Y159" s="191"/>
      <c r="Z159" s="191"/>
      <c r="AA159" s="189"/>
      <c r="AB159" s="191"/>
      <c r="AC159" s="191"/>
      <c r="AD159" s="191"/>
      <c r="AE159" s="191"/>
      <c r="AF159" s="191"/>
      <c r="AG159" s="191"/>
      <c r="AH159" s="188"/>
      <c r="AI159" s="188"/>
      <c r="AJ159" s="188"/>
      <c r="AK159" s="188"/>
      <c r="AL159" s="188"/>
      <c r="AM159" s="188"/>
      <c r="AN159" s="188"/>
      <c r="AO159" s="188"/>
      <c r="AP159" s="188"/>
    </row>
    <row r="160" spans="1:42">
      <c r="A160" s="188"/>
      <c r="B160" s="189"/>
      <c r="C160" s="188"/>
      <c r="D160" s="188"/>
      <c r="E160" s="188"/>
      <c r="F160" s="188"/>
      <c r="G160" s="188"/>
      <c r="H160" s="190"/>
      <c r="I160" s="190"/>
      <c r="J160" s="190"/>
      <c r="K160" s="189"/>
      <c r="L160" s="190"/>
      <c r="M160" s="190"/>
      <c r="N160" s="190"/>
      <c r="O160" s="190"/>
      <c r="P160" s="188"/>
      <c r="Q160" s="190"/>
      <c r="R160" s="188"/>
      <c r="S160" s="188"/>
      <c r="T160" s="191"/>
      <c r="U160" s="191"/>
      <c r="V160" s="191"/>
      <c r="W160" s="189"/>
      <c r="X160" s="191"/>
      <c r="Y160" s="191"/>
      <c r="Z160" s="191"/>
      <c r="AA160" s="189"/>
      <c r="AB160" s="191"/>
      <c r="AC160" s="191"/>
      <c r="AD160" s="191"/>
      <c r="AE160" s="191"/>
      <c r="AF160" s="191"/>
      <c r="AG160" s="191"/>
      <c r="AH160" s="188"/>
      <c r="AI160" s="188"/>
      <c r="AJ160" s="188"/>
      <c r="AK160" s="188"/>
      <c r="AL160" s="188"/>
      <c r="AM160" s="188"/>
      <c r="AN160" s="188"/>
      <c r="AO160" s="188"/>
      <c r="AP160" s="188"/>
    </row>
    <row r="161" spans="1:42">
      <c r="A161" s="188"/>
      <c r="B161" s="189"/>
      <c r="C161" s="188"/>
      <c r="D161" s="188"/>
      <c r="E161" s="188"/>
      <c r="F161" s="188"/>
      <c r="G161" s="188"/>
      <c r="H161" s="190"/>
      <c r="I161" s="190"/>
      <c r="J161" s="190"/>
      <c r="K161" s="189"/>
      <c r="L161" s="190"/>
      <c r="M161" s="190"/>
      <c r="N161" s="190"/>
      <c r="O161" s="190"/>
      <c r="P161" s="188"/>
      <c r="Q161" s="190"/>
      <c r="R161" s="188"/>
      <c r="S161" s="188"/>
      <c r="T161" s="191"/>
      <c r="U161" s="191"/>
      <c r="V161" s="191"/>
      <c r="W161" s="189"/>
      <c r="X161" s="191"/>
      <c r="Y161" s="191"/>
      <c r="Z161" s="191"/>
      <c r="AA161" s="189"/>
      <c r="AB161" s="191"/>
      <c r="AC161" s="191"/>
      <c r="AD161" s="191"/>
      <c r="AE161" s="191"/>
      <c r="AF161" s="191"/>
      <c r="AG161" s="191"/>
      <c r="AH161" s="188"/>
      <c r="AI161" s="188"/>
      <c r="AJ161" s="188"/>
      <c r="AK161" s="188"/>
      <c r="AL161" s="188"/>
      <c r="AM161" s="188"/>
      <c r="AN161" s="188"/>
      <c r="AO161" s="188"/>
      <c r="AP161" s="188"/>
    </row>
    <row r="162" spans="1:42">
      <c r="A162" s="188"/>
      <c r="B162" s="189"/>
      <c r="C162" s="188"/>
      <c r="D162" s="188"/>
      <c r="E162" s="188"/>
      <c r="F162" s="188"/>
      <c r="G162" s="188"/>
      <c r="H162" s="190"/>
      <c r="I162" s="190"/>
      <c r="J162" s="190"/>
      <c r="K162" s="189"/>
      <c r="L162" s="190"/>
      <c r="M162" s="190"/>
      <c r="N162" s="190"/>
      <c r="O162" s="190"/>
      <c r="P162" s="188"/>
      <c r="Q162" s="190"/>
      <c r="R162" s="188"/>
      <c r="S162" s="188"/>
      <c r="T162" s="191"/>
      <c r="U162" s="191"/>
      <c r="V162" s="191"/>
      <c r="W162" s="189"/>
      <c r="X162" s="191"/>
      <c r="Y162" s="191"/>
      <c r="Z162" s="191"/>
      <c r="AA162" s="189"/>
      <c r="AB162" s="191"/>
      <c r="AC162" s="191"/>
      <c r="AD162" s="191"/>
      <c r="AE162" s="191"/>
      <c r="AF162" s="191"/>
      <c r="AG162" s="191"/>
      <c r="AH162" s="188"/>
      <c r="AI162" s="188"/>
      <c r="AJ162" s="188"/>
      <c r="AK162" s="188"/>
      <c r="AL162" s="188"/>
      <c r="AM162" s="188"/>
      <c r="AN162" s="188"/>
      <c r="AO162" s="188"/>
      <c r="AP162" s="188"/>
    </row>
    <row r="163" spans="1:42">
      <c r="A163" s="188"/>
      <c r="B163" s="189"/>
      <c r="C163" s="188"/>
      <c r="D163" s="188"/>
      <c r="E163" s="188"/>
      <c r="F163" s="188"/>
      <c r="G163" s="188"/>
      <c r="H163" s="190"/>
      <c r="I163" s="190"/>
      <c r="J163" s="190"/>
      <c r="K163" s="189"/>
      <c r="L163" s="190"/>
      <c r="M163" s="190"/>
      <c r="N163" s="190"/>
      <c r="O163" s="190"/>
      <c r="P163" s="188"/>
      <c r="Q163" s="190"/>
      <c r="R163" s="188"/>
      <c r="S163" s="188"/>
      <c r="T163" s="191"/>
      <c r="U163" s="191"/>
      <c r="V163" s="191"/>
      <c r="W163" s="189"/>
      <c r="X163" s="191"/>
      <c r="Y163" s="191"/>
      <c r="Z163" s="191"/>
      <c r="AA163" s="189"/>
      <c r="AB163" s="191"/>
      <c r="AC163" s="191"/>
      <c r="AD163" s="191"/>
      <c r="AE163" s="191"/>
      <c r="AF163" s="191"/>
      <c r="AG163" s="191"/>
      <c r="AH163" s="188"/>
      <c r="AI163" s="188"/>
      <c r="AJ163" s="188"/>
      <c r="AK163" s="188"/>
      <c r="AL163" s="188"/>
      <c r="AM163" s="188"/>
      <c r="AN163" s="188"/>
      <c r="AO163" s="188"/>
      <c r="AP163" s="188"/>
    </row>
    <row r="164" spans="1:42">
      <c r="A164" s="188"/>
      <c r="B164" s="189"/>
      <c r="C164" s="188"/>
      <c r="D164" s="188"/>
      <c r="E164" s="188"/>
      <c r="F164" s="188"/>
      <c r="G164" s="188"/>
      <c r="H164" s="190"/>
      <c r="I164" s="190"/>
      <c r="J164" s="190"/>
      <c r="K164" s="189"/>
      <c r="L164" s="190"/>
      <c r="M164" s="190"/>
      <c r="N164" s="190"/>
      <c r="O164" s="190"/>
      <c r="P164" s="188"/>
      <c r="Q164" s="190"/>
      <c r="R164" s="188"/>
      <c r="S164" s="188"/>
      <c r="T164" s="191"/>
      <c r="U164" s="191"/>
      <c r="V164" s="191"/>
      <c r="W164" s="189"/>
      <c r="X164" s="191"/>
      <c r="Y164" s="191"/>
      <c r="Z164" s="191"/>
      <c r="AA164" s="189"/>
      <c r="AB164" s="191"/>
      <c r="AC164" s="191"/>
      <c r="AD164" s="191"/>
      <c r="AE164" s="191"/>
      <c r="AF164" s="191"/>
      <c r="AG164" s="191"/>
      <c r="AH164" s="188"/>
      <c r="AI164" s="188"/>
      <c r="AJ164" s="188"/>
      <c r="AK164" s="188"/>
      <c r="AL164" s="188"/>
      <c r="AM164" s="188"/>
      <c r="AN164" s="188"/>
      <c r="AO164" s="188"/>
      <c r="AP164" s="188"/>
    </row>
    <row r="165" spans="1:42">
      <c r="A165" s="188"/>
      <c r="B165" s="189"/>
      <c r="C165" s="188"/>
      <c r="D165" s="188"/>
      <c r="E165" s="188"/>
      <c r="F165" s="188"/>
      <c r="G165" s="188"/>
      <c r="H165" s="190"/>
      <c r="I165" s="190"/>
      <c r="J165" s="190"/>
      <c r="K165" s="189"/>
      <c r="L165" s="190"/>
      <c r="M165" s="190"/>
      <c r="N165" s="190"/>
      <c r="O165" s="190"/>
      <c r="P165" s="188"/>
      <c r="Q165" s="190"/>
      <c r="R165" s="188"/>
      <c r="S165" s="188"/>
      <c r="T165" s="191"/>
      <c r="U165" s="191"/>
      <c r="V165" s="191"/>
      <c r="W165" s="189"/>
      <c r="X165" s="191"/>
      <c r="Y165" s="191"/>
      <c r="Z165" s="191"/>
      <c r="AA165" s="189"/>
      <c r="AB165" s="191"/>
      <c r="AC165" s="191"/>
      <c r="AD165" s="191"/>
      <c r="AE165" s="191"/>
      <c r="AF165" s="191"/>
      <c r="AG165" s="191"/>
      <c r="AH165" s="188"/>
      <c r="AI165" s="188"/>
      <c r="AJ165" s="188"/>
      <c r="AK165" s="188"/>
      <c r="AL165" s="188"/>
      <c r="AM165" s="188"/>
      <c r="AN165" s="188"/>
      <c r="AO165" s="188"/>
      <c r="AP165" s="188"/>
    </row>
    <row r="166" spans="1:42">
      <c r="A166" s="188"/>
      <c r="B166" s="189"/>
      <c r="C166" s="188"/>
      <c r="D166" s="188"/>
      <c r="E166" s="188"/>
      <c r="F166" s="188"/>
      <c r="G166" s="188"/>
      <c r="H166" s="190"/>
      <c r="I166" s="190"/>
      <c r="J166" s="190"/>
      <c r="K166" s="189"/>
      <c r="L166" s="190"/>
      <c r="M166" s="190"/>
      <c r="N166" s="190"/>
      <c r="O166" s="190"/>
      <c r="P166" s="188"/>
      <c r="Q166" s="190"/>
      <c r="R166" s="188"/>
      <c r="S166" s="188"/>
      <c r="T166" s="191"/>
      <c r="U166" s="191"/>
      <c r="V166" s="191"/>
      <c r="W166" s="189"/>
      <c r="X166" s="191"/>
      <c r="Y166" s="191"/>
      <c r="Z166" s="191"/>
      <c r="AA166" s="189"/>
      <c r="AB166" s="191"/>
      <c r="AC166" s="191"/>
      <c r="AD166" s="191"/>
      <c r="AE166" s="191"/>
      <c r="AF166" s="191"/>
      <c r="AG166" s="191"/>
      <c r="AH166" s="188"/>
      <c r="AI166" s="188"/>
      <c r="AJ166" s="188"/>
      <c r="AK166" s="188"/>
      <c r="AL166" s="188"/>
      <c r="AM166" s="188"/>
      <c r="AN166" s="188"/>
      <c r="AO166" s="188"/>
      <c r="AP166" s="188"/>
    </row>
    <row r="167" spans="1:42">
      <c r="A167" s="188"/>
      <c r="B167" s="189"/>
      <c r="C167" s="188"/>
      <c r="D167" s="188"/>
      <c r="E167" s="188"/>
      <c r="F167" s="188"/>
      <c r="G167" s="188"/>
      <c r="H167" s="190"/>
      <c r="I167" s="190"/>
      <c r="J167" s="190"/>
      <c r="K167" s="189"/>
      <c r="L167" s="190"/>
      <c r="M167" s="190"/>
      <c r="N167" s="190"/>
      <c r="O167" s="190"/>
      <c r="P167" s="188"/>
      <c r="Q167" s="190"/>
      <c r="R167" s="188"/>
      <c r="S167" s="188"/>
      <c r="T167" s="191"/>
      <c r="U167" s="191"/>
      <c r="V167" s="191"/>
      <c r="W167" s="189"/>
      <c r="X167" s="191"/>
      <c r="Y167" s="191"/>
      <c r="Z167" s="191"/>
      <c r="AA167" s="189"/>
      <c r="AB167" s="191"/>
      <c r="AC167" s="191"/>
      <c r="AD167" s="191"/>
      <c r="AE167" s="191"/>
      <c r="AF167" s="191"/>
      <c r="AG167" s="191"/>
      <c r="AH167" s="188"/>
      <c r="AI167" s="188"/>
      <c r="AJ167" s="188"/>
      <c r="AK167" s="188"/>
      <c r="AL167" s="188"/>
      <c r="AM167" s="188"/>
      <c r="AN167" s="188"/>
      <c r="AO167" s="188"/>
      <c r="AP167" s="188"/>
    </row>
    <row r="168" spans="1:42">
      <c r="A168" s="188"/>
      <c r="B168" s="189"/>
      <c r="C168" s="188"/>
      <c r="D168" s="188"/>
      <c r="E168" s="188"/>
      <c r="F168" s="188"/>
      <c r="G168" s="188"/>
      <c r="H168" s="190"/>
      <c r="I168" s="190"/>
      <c r="J168" s="190"/>
      <c r="K168" s="189"/>
      <c r="L168" s="190"/>
      <c r="M168" s="190"/>
      <c r="N168" s="190"/>
      <c r="O168" s="190"/>
      <c r="P168" s="188"/>
      <c r="Q168" s="190"/>
      <c r="R168" s="188"/>
      <c r="S168" s="188"/>
      <c r="T168" s="191"/>
      <c r="U168" s="191"/>
      <c r="V168" s="191"/>
      <c r="W168" s="189"/>
      <c r="X168" s="191"/>
      <c r="Y168" s="191"/>
      <c r="Z168" s="191"/>
      <c r="AA168" s="189"/>
      <c r="AB168" s="191"/>
      <c r="AC168" s="191"/>
      <c r="AD168" s="191"/>
      <c r="AE168" s="191"/>
      <c r="AF168" s="191"/>
      <c r="AG168" s="191"/>
      <c r="AH168" s="188"/>
      <c r="AI168" s="188"/>
      <c r="AJ168" s="188"/>
      <c r="AK168" s="188"/>
      <c r="AL168" s="188"/>
      <c r="AM168" s="188"/>
      <c r="AN168" s="188"/>
      <c r="AO168" s="188"/>
      <c r="AP168" s="188"/>
    </row>
    <row r="169" spans="1:42">
      <c r="A169" s="188"/>
      <c r="B169" s="189"/>
      <c r="C169" s="188"/>
      <c r="D169" s="188"/>
      <c r="E169" s="188"/>
      <c r="F169" s="188"/>
      <c r="G169" s="188"/>
      <c r="H169" s="190"/>
      <c r="I169" s="190"/>
      <c r="J169" s="190"/>
      <c r="K169" s="189"/>
      <c r="L169" s="190"/>
      <c r="M169" s="190"/>
      <c r="N169" s="190"/>
      <c r="O169" s="190"/>
      <c r="P169" s="188"/>
      <c r="Q169" s="190"/>
      <c r="R169" s="188"/>
      <c r="S169" s="188"/>
      <c r="T169" s="191"/>
      <c r="U169" s="191"/>
      <c r="V169" s="191"/>
      <c r="W169" s="189"/>
      <c r="X169" s="191"/>
      <c r="Y169" s="191"/>
      <c r="Z169" s="191"/>
      <c r="AA169" s="189"/>
      <c r="AB169" s="191"/>
      <c r="AC169" s="191"/>
      <c r="AD169" s="191"/>
      <c r="AE169" s="191"/>
      <c r="AF169" s="191"/>
      <c r="AG169" s="191"/>
      <c r="AH169" s="188"/>
      <c r="AI169" s="188"/>
      <c r="AJ169" s="188"/>
      <c r="AK169" s="188"/>
      <c r="AL169" s="188"/>
      <c r="AM169" s="188"/>
      <c r="AN169" s="188"/>
      <c r="AO169" s="188"/>
      <c r="AP169" s="188"/>
    </row>
    <row r="170" spans="1:42">
      <c r="A170" s="188"/>
      <c r="B170" s="189"/>
      <c r="C170" s="188"/>
      <c r="D170" s="188"/>
      <c r="E170" s="188"/>
      <c r="F170" s="188"/>
      <c r="G170" s="188"/>
      <c r="H170" s="190"/>
      <c r="I170" s="190"/>
      <c r="J170" s="190"/>
      <c r="K170" s="189"/>
      <c r="L170" s="190"/>
      <c r="M170" s="190"/>
      <c r="N170" s="190"/>
      <c r="O170" s="190"/>
      <c r="P170" s="188"/>
      <c r="Q170" s="190"/>
      <c r="R170" s="188"/>
      <c r="S170" s="188"/>
      <c r="T170" s="191"/>
      <c r="U170" s="191"/>
      <c r="V170" s="191"/>
      <c r="W170" s="189"/>
      <c r="X170" s="191"/>
      <c r="Y170" s="191"/>
      <c r="Z170" s="191"/>
      <c r="AA170" s="189"/>
      <c r="AB170" s="191"/>
      <c r="AC170" s="191"/>
      <c r="AD170" s="191"/>
      <c r="AE170" s="191"/>
      <c r="AF170" s="191"/>
      <c r="AG170" s="191"/>
      <c r="AH170" s="188"/>
      <c r="AI170" s="188"/>
      <c r="AJ170" s="188"/>
      <c r="AK170" s="188"/>
      <c r="AL170" s="188"/>
      <c r="AM170" s="188"/>
      <c r="AN170" s="188"/>
      <c r="AO170" s="188"/>
      <c r="AP170" s="188"/>
    </row>
    <row r="171" spans="1:42">
      <c r="A171" s="188"/>
      <c r="B171" s="189"/>
      <c r="C171" s="188"/>
      <c r="D171" s="188"/>
      <c r="E171" s="188"/>
      <c r="F171" s="188"/>
      <c r="G171" s="188"/>
      <c r="H171" s="190"/>
      <c r="I171" s="190"/>
      <c r="J171" s="190"/>
      <c r="K171" s="189"/>
      <c r="L171" s="190"/>
      <c r="M171" s="190"/>
      <c r="N171" s="190"/>
      <c r="O171" s="190"/>
      <c r="P171" s="188"/>
      <c r="Q171" s="190"/>
      <c r="R171" s="188"/>
      <c r="S171" s="188"/>
      <c r="T171" s="191"/>
      <c r="U171" s="191"/>
      <c r="V171" s="191"/>
      <c r="W171" s="189"/>
      <c r="X171" s="191"/>
      <c r="Y171" s="191"/>
      <c r="Z171" s="191"/>
      <c r="AA171" s="189"/>
      <c r="AB171" s="191"/>
      <c r="AC171" s="191"/>
      <c r="AD171" s="191"/>
      <c r="AE171" s="191"/>
      <c r="AF171" s="191"/>
      <c r="AG171" s="191"/>
      <c r="AH171" s="188"/>
      <c r="AI171" s="188"/>
      <c r="AJ171" s="188"/>
      <c r="AK171" s="188"/>
      <c r="AL171" s="188"/>
      <c r="AM171" s="188"/>
      <c r="AN171" s="188"/>
      <c r="AO171" s="188"/>
      <c r="AP171" s="188"/>
    </row>
    <row r="172" spans="1:42">
      <c r="A172" s="188"/>
      <c r="B172" s="189"/>
      <c r="C172" s="188"/>
      <c r="D172" s="188"/>
      <c r="E172" s="188"/>
      <c r="F172" s="188"/>
      <c r="G172" s="188"/>
      <c r="H172" s="190"/>
      <c r="I172" s="190"/>
      <c r="J172" s="190"/>
      <c r="K172" s="189"/>
      <c r="L172" s="190"/>
      <c r="M172" s="190"/>
      <c r="N172" s="190"/>
      <c r="O172" s="190"/>
      <c r="P172" s="188"/>
      <c r="Q172" s="190"/>
      <c r="R172" s="188"/>
      <c r="S172" s="188"/>
      <c r="T172" s="191"/>
      <c r="U172" s="191"/>
      <c r="V172" s="191"/>
      <c r="W172" s="189"/>
      <c r="X172" s="191"/>
      <c r="Y172" s="191"/>
      <c r="Z172" s="191"/>
      <c r="AA172" s="189"/>
      <c r="AB172" s="191"/>
      <c r="AC172" s="191"/>
      <c r="AD172" s="191"/>
      <c r="AE172" s="191"/>
      <c r="AF172" s="191"/>
      <c r="AG172" s="191"/>
      <c r="AH172" s="188"/>
      <c r="AI172" s="188"/>
      <c r="AJ172" s="188"/>
      <c r="AK172" s="188"/>
      <c r="AL172" s="188"/>
      <c r="AM172" s="188"/>
      <c r="AN172" s="188"/>
      <c r="AO172" s="188"/>
      <c r="AP172" s="188"/>
    </row>
    <row r="173" spans="1:42">
      <c r="A173" s="188"/>
      <c r="B173" s="189"/>
      <c r="C173" s="188"/>
      <c r="D173" s="188"/>
      <c r="E173" s="188"/>
      <c r="F173" s="188"/>
      <c r="G173" s="188"/>
      <c r="H173" s="190"/>
      <c r="I173" s="190"/>
      <c r="J173" s="190"/>
      <c r="K173" s="189"/>
      <c r="L173" s="190"/>
      <c r="M173" s="190"/>
      <c r="N173" s="190"/>
      <c r="O173" s="190"/>
      <c r="P173" s="188"/>
      <c r="Q173" s="190"/>
      <c r="R173" s="188"/>
      <c r="S173" s="188"/>
      <c r="T173" s="191"/>
      <c r="U173" s="191"/>
      <c r="V173" s="191"/>
      <c r="W173" s="189"/>
      <c r="X173" s="191"/>
      <c r="Y173" s="191"/>
      <c r="Z173" s="191"/>
      <c r="AA173" s="189"/>
      <c r="AB173" s="191"/>
      <c r="AC173" s="191"/>
      <c r="AD173" s="191"/>
      <c r="AE173" s="191"/>
      <c r="AF173" s="191"/>
      <c r="AG173" s="191"/>
      <c r="AH173" s="188"/>
      <c r="AI173" s="188"/>
      <c r="AJ173" s="188"/>
      <c r="AK173" s="188"/>
      <c r="AL173" s="188"/>
      <c r="AM173" s="188"/>
      <c r="AN173" s="188"/>
      <c r="AO173" s="188"/>
      <c r="AP173" s="188"/>
    </row>
    <row r="174" spans="1:42">
      <c r="A174" s="188"/>
      <c r="B174" s="189"/>
      <c r="C174" s="188"/>
      <c r="D174" s="188"/>
      <c r="E174" s="188"/>
      <c r="F174" s="188"/>
      <c r="G174" s="188"/>
      <c r="H174" s="190"/>
      <c r="I174" s="190"/>
      <c r="J174" s="190"/>
      <c r="K174" s="189"/>
      <c r="L174" s="190"/>
      <c r="M174" s="190"/>
      <c r="N174" s="190"/>
      <c r="O174" s="190"/>
      <c r="P174" s="188"/>
      <c r="Q174" s="190"/>
      <c r="R174" s="188"/>
      <c r="S174" s="188"/>
      <c r="T174" s="191"/>
      <c r="U174" s="191"/>
      <c r="V174" s="191"/>
      <c r="W174" s="189"/>
      <c r="X174" s="191"/>
      <c r="Y174" s="191"/>
      <c r="Z174" s="191"/>
      <c r="AA174" s="189"/>
      <c r="AB174" s="191"/>
      <c r="AC174" s="191"/>
      <c r="AD174" s="191"/>
      <c r="AE174" s="191"/>
      <c r="AF174" s="191"/>
      <c r="AG174" s="191"/>
      <c r="AH174" s="188"/>
      <c r="AI174" s="188"/>
      <c r="AJ174" s="188"/>
      <c r="AK174" s="188"/>
      <c r="AL174" s="188"/>
      <c r="AM174" s="188"/>
      <c r="AN174" s="188"/>
      <c r="AO174" s="188"/>
      <c r="AP174" s="188"/>
    </row>
    <row r="175" spans="1:42">
      <c r="A175" s="188"/>
      <c r="B175" s="189"/>
      <c r="C175" s="188"/>
      <c r="D175" s="188"/>
      <c r="E175" s="188"/>
      <c r="F175" s="188"/>
      <c r="G175" s="188"/>
      <c r="H175" s="190"/>
      <c r="I175" s="190"/>
      <c r="J175" s="190"/>
      <c r="K175" s="189"/>
      <c r="L175" s="190"/>
      <c r="M175" s="190"/>
      <c r="N175" s="190"/>
      <c r="O175" s="190"/>
      <c r="P175" s="188"/>
      <c r="Q175" s="190"/>
      <c r="R175" s="188"/>
      <c r="S175" s="188"/>
      <c r="T175" s="191"/>
      <c r="U175" s="191"/>
      <c r="V175" s="191"/>
      <c r="W175" s="189"/>
      <c r="X175" s="191"/>
      <c r="Y175" s="191"/>
      <c r="Z175" s="191"/>
      <c r="AA175" s="189"/>
      <c r="AB175" s="191"/>
      <c r="AC175" s="191"/>
      <c r="AD175" s="191"/>
      <c r="AE175" s="191"/>
      <c r="AF175" s="191"/>
      <c r="AG175" s="191"/>
      <c r="AH175" s="188"/>
      <c r="AI175" s="188"/>
      <c r="AJ175" s="188"/>
      <c r="AK175" s="188"/>
      <c r="AL175" s="188"/>
      <c r="AM175" s="188"/>
      <c r="AN175" s="188"/>
      <c r="AO175" s="188"/>
      <c r="AP175" s="188"/>
    </row>
    <row r="176" spans="1:42">
      <c r="A176" s="188"/>
      <c r="B176" s="189"/>
      <c r="C176" s="188"/>
      <c r="D176" s="188"/>
      <c r="E176" s="188"/>
      <c r="F176" s="188"/>
      <c r="G176" s="188"/>
      <c r="H176" s="190"/>
      <c r="I176" s="190"/>
      <c r="J176" s="190"/>
      <c r="K176" s="189"/>
      <c r="L176" s="190"/>
      <c r="M176" s="190"/>
      <c r="N176" s="190"/>
      <c r="O176" s="190"/>
      <c r="P176" s="188"/>
      <c r="Q176" s="190"/>
      <c r="R176" s="188"/>
      <c r="S176" s="188"/>
      <c r="T176" s="191"/>
      <c r="U176" s="191"/>
      <c r="V176" s="191"/>
      <c r="W176" s="189"/>
      <c r="X176" s="191"/>
      <c r="Y176" s="191"/>
      <c r="Z176" s="191"/>
      <c r="AA176" s="189"/>
      <c r="AB176" s="191"/>
      <c r="AC176" s="191"/>
      <c r="AD176" s="191"/>
      <c r="AE176" s="191"/>
      <c r="AF176" s="191"/>
      <c r="AG176" s="191"/>
      <c r="AH176" s="188"/>
      <c r="AI176" s="188"/>
      <c r="AJ176" s="188"/>
      <c r="AK176" s="188"/>
      <c r="AL176" s="188"/>
      <c r="AM176" s="188"/>
      <c r="AN176" s="188"/>
      <c r="AO176" s="188"/>
      <c r="AP176" s="188"/>
    </row>
    <row r="177" spans="1:42">
      <c r="A177" s="188"/>
      <c r="B177" s="189"/>
      <c r="C177" s="188"/>
      <c r="D177" s="188"/>
      <c r="E177" s="188"/>
      <c r="F177" s="188"/>
      <c r="G177" s="188"/>
      <c r="H177" s="190"/>
      <c r="I177" s="190"/>
      <c r="J177" s="190"/>
      <c r="K177" s="189"/>
      <c r="L177" s="190"/>
      <c r="M177" s="190"/>
      <c r="N177" s="190"/>
      <c r="O177" s="190"/>
      <c r="P177" s="188"/>
      <c r="Q177" s="190"/>
      <c r="R177" s="188"/>
      <c r="S177" s="188"/>
      <c r="T177" s="191"/>
      <c r="U177" s="191"/>
      <c r="V177" s="191"/>
      <c r="W177" s="189"/>
      <c r="X177" s="191"/>
      <c r="Y177" s="191"/>
      <c r="Z177" s="191"/>
      <c r="AA177" s="189"/>
      <c r="AB177" s="191"/>
      <c r="AC177" s="191"/>
      <c r="AD177" s="191"/>
      <c r="AE177" s="191"/>
      <c r="AF177" s="191"/>
      <c r="AG177" s="191"/>
      <c r="AH177" s="188"/>
      <c r="AI177" s="188"/>
      <c r="AJ177" s="188"/>
      <c r="AK177" s="188"/>
      <c r="AL177" s="188"/>
      <c r="AM177" s="188"/>
      <c r="AN177" s="188"/>
      <c r="AO177" s="188"/>
      <c r="AP177" s="188"/>
    </row>
    <row r="178" spans="1:42">
      <c r="A178" s="188"/>
      <c r="B178" s="189"/>
      <c r="C178" s="188"/>
      <c r="D178" s="188"/>
      <c r="E178" s="188"/>
      <c r="F178" s="188"/>
      <c r="G178" s="188"/>
      <c r="H178" s="190"/>
      <c r="I178" s="190"/>
      <c r="J178" s="190"/>
      <c r="K178" s="189"/>
      <c r="L178" s="190"/>
      <c r="M178" s="190"/>
      <c r="N178" s="190"/>
      <c r="O178" s="190"/>
      <c r="P178" s="188"/>
      <c r="Q178" s="190"/>
      <c r="R178" s="188"/>
      <c r="S178" s="188"/>
      <c r="T178" s="191"/>
      <c r="U178" s="191"/>
      <c r="V178" s="191"/>
      <c r="W178" s="189"/>
      <c r="X178" s="191"/>
      <c r="Y178" s="191"/>
      <c r="Z178" s="191"/>
      <c r="AA178" s="189"/>
      <c r="AB178" s="191"/>
      <c r="AC178" s="191"/>
      <c r="AD178" s="191"/>
      <c r="AE178" s="191"/>
      <c r="AF178" s="191"/>
      <c r="AG178" s="191"/>
      <c r="AH178" s="188"/>
      <c r="AI178" s="188"/>
      <c r="AJ178" s="188"/>
      <c r="AK178" s="188"/>
      <c r="AL178" s="188"/>
      <c r="AM178" s="188"/>
      <c r="AN178" s="188"/>
      <c r="AO178" s="188"/>
      <c r="AP178" s="188"/>
    </row>
    <row r="179" spans="1:42">
      <c r="A179" s="188"/>
      <c r="B179" s="189"/>
      <c r="C179" s="188"/>
      <c r="D179" s="188"/>
      <c r="E179" s="188"/>
      <c r="F179" s="188"/>
      <c r="G179" s="188"/>
      <c r="H179" s="190"/>
      <c r="I179" s="190"/>
      <c r="J179" s="190"/>
      <c r="K179" s="189"/>
      <c r="L179" s="190"/>
      <c r="M179" s="190"/>
      <c r="N179" s="190"/>
      <c r="O179" s="190"/>
      <c r="P179" s="188"/>
      <c r="Q179" s="190"/>
      <c r="R179" s="188"/>
      <c r="S179" s="188"/>
      <c r="T179" s="191"/>
      <c r="U179" s="191"/>
      <c r="V179" s="191"/>
      <c r="W179" s="189"/>
      <c r="X179" s="191"/>
      <c r="Y179" s="191"/>
      <c r="Z179" s="191"/>
      <c r="AA179" s="189"/>
      <c r="AB179" s="191"/>
      <c r="AC179" s="191"/>
      <c r="AD179" s="191"/>
      <c r="AE179" s="191"/>
      <c r="AF179" s="191"/>
      <c r="AG179" s="191"/>
      <c r="AH179" s="188"/>
      <c r="AI179" s="188"/>
      <c r="AJ179" s="188"/>
      <c r="AK179" s="188"/>
      <c r="AL179" s="188"/>
      <c r="AM179" s="188"/>
      <c r="AN179" s="188"/>
      <c r="AO179" s="188"/>
      <c r="AP179" s="188"/>
    </row>
    <row r="180" spans="1:42">
      <c r="A180" s="188"/>
      <c r="B180" s="189"/>
      <c r="C180" s="188"/>
      <c r="D180" s="188"/>
      <c r="E180" s="188"/>
      <c r="F180" s="188"/>
      <c r="G180" s="188"/>
      <c r="H180" s="190"/>
      <c r="I180" s="190"/>
      <c r="J180" s="190"/>
      <c r="K180" s="189"/>
      <c r="L180" s="190"/>
      <c r="M180" s="190"/>
      <c r="N180" s="190"/>
      <c r="O180" s="190"/>
      <c r="P180" s="188"/>
      <c r="Q180" s="190"/>
      <c r="R180" s="188"/>
      <c r="S180" s="188"/>
      <c r="T180" s="191"/>
      <c r="U180" s="191"/>
      <c r="V180" s="191"/>
      <c r="W180" s="189"/>
      <c r="X180" s="191"/>
      <c r="Y180" s="191"/>
      <c r="Z180" s="191"/>
      <c r="AA180" s="189"/>
      <c r="AB180" s="191"/>
      <c r="AC180" s="191"/>
      <c r="AD180" s="191"/>
      <c r="AE180" s="191"/>
      <c r="AF180" s="191"/>
      <c r="AG180" s="191"/>
      <c r="AH180" s="188"/>
      <c r="AI180" s="188"/>
      <c r="AJ180" s="188"/>
      <c r="AK180" s="188"/>
      <c r="AL180" s="188"/>
      <c r="AM180" s="188"/>
      <c r="AN180" s="188"/>
      <c r="AO180" s="188"/>
      <c r="AP180" s="188"/>
    </row>
    <row r="181" spans="1:42">
      <c r="A181" s="188"/>
      <c r="B181" s="189"/>
      <c r="C181" s="188"/>
      <c r="D181" s="188"/>
      <c r="E181" s="188"/>
      <c r="F181" s="188"/>
      <c r="G181" s="188"/>
      <c r="H181" s="190"/>
      <c r="I181" s="190"/>
      <c r="J181" s="190"/>
      <c r="K181" s="189"/>
      <c r="L181" s="190"/>
      <c r="M181" s="190"/>
      <c r="N181" s="190"/>
      <c r="O181" s="190"/>
      <c r="P181" s="188"/>
      <c r="Q181" s="190"/>
      <c r="R181" s="188"/>
      <c r="S181" s="188"/>
      <c r="T181" s="191"/>
      <c r="U181" s="191"/>
      <c r="V181" s="191"/>
      <c r="W181" s="189"/>
      <c r="X181" s="191"/>
      <c r="Y181" s="191"/>
      <c r="Z181" s="191"/>
      <c r="AA181" s="189"/>
      <c r="AB181" s="191"/>
      <c r="AC181" s="191"/>
      <c r="AD181" s="191"/>
      <c r="AE181" s="191"/>
      <c r="AF181" s="191"/>
      <c r="AG181" s="191"/>
      <c r="AH181" s="188"/>
      <c r="AI181" s="188"/>
      <c r="AJ181" s="188"/>
      <c r="AK181" s="188"/>
      <c r="AL181" s="188"/>
      <c r="AM181" s="188"/>
      <c r="AN181" s="188"/>
      <c r="AO181" s="188"/>
      <c r="AP181" s="188"/>
    </row>
    <row r="182" spans="1:42">
      <c r="A182" s="188"/>
      <c r="B182" s="189"/>
      <c r="C182" s="188"/>
      <c r="D182" s="188"/>
      <c r="E182" s="188"/>
      <c r="F182" s="188"/>
      <c r="G182" s="188"/>
      <c r="H182" s="190"/>
      <c r="I182" s="190"/>
      <c r="J182" s="190"/>
      <c r="K182" s="189"/>
      <c r="L182" s="190"/>
      <c r="M182" s="190"/>
      <c r="N182" s="190"/>
      <c r="O182" s="190"/>
      <c r="P182" s="188"/>
      <c r="Q182" s="190"/>
      <c r="R182" s="188"/>
      <c r="S182" s="188"/>
      <c r="T182" s="191"/>
      <c r="U182" s="191"/>
      <c r="V182" s="191"/>
      <c r="W182" s="189"/>
      <c r="X182" s="191"/>
      <c r="Y182" s="191"/>
      <c r="Z182" s="191"/>
      <c r="AA182" s="189"/>
      <c r="AB182" s="191"/>
      <c r="AC182" s="191"/>
      <c r="AD182" s="191"/>
      <c r="AE182" s="191"/>
      <c r="AF182" s="191"/>
      <c r="AG182" s="191"/>
      <c r="AH182" s="188"/>
      <c r="AI182" s="188"/>
      <c r="AJ182" s="188"/>
      <c r="AK182" s="188"/>
      <c r="AL182" s="188"/>
      <c r="AM182" s="188"/>
      <c r="AN182" s="188"/>
      <c r="AO182" s="188"/>
      <c r="AP182" s="188"/>
    </row>
    <row r="183" spans="1:42">
      <c r="A183" s="188"/>
      <c r="B183" s="189"/>
      <c r="C183" s="188"/>
      <c r="D183" s="188"/>
      <c r="E183" s="188"/>
      <c r="F183" s="188"/>
      <c r="G183" s="188"/>
      <c r="H183" s="190"/>
      <c r="I183" s="190"/>
      <c r="J183" s="190"/>
      <c r="K183" s="189"/>
      <c r="L183" s="190"/>
      <c r="M183" s="190"/>
      <c r="N183" s="190"/>
      <c r="O183" s="190"/>
      <c r="P183" s="188"/>
      <c r="Q183" s="190"/>
      <c r="R183" s="188"/>
      <c r="S183" s="188"/>
      <c r="T183" s="191"/>
      <c r="U183" s="191"/>
      <c r="V183" s="191"/>
      <c r="W183" s="189"/>
      <c r="X183" s="191"/>
      <c r="Y183" s="191"/>
      <c r="Z183" s="191"/>
      <c r="AA183" s="189"/>
      <c r="AB183" s="191"/>
      <c r="AC183" s="191"/>
      <c r="AD183" s="191"/>
      <c r="AE183" s="191"/>
      <c r="AF183" s="191"/>
      <c r="AG183" s="191"/>
      <c r="AH183" s="188"/>
      <c r="AI183" s="188"/>
      <c r="AJ183" s="188"/>
      <c r="AK183" s="188"/>
      <c r="AL183" s="188"/>
      <c r="AM183" s="188"/>
      <c r="AN183" s="188"/>
      <c r="AO183" s="188"/>
      <c r="AP183" s="188"/>
    </row>
    <row r="184" spans="1:42">
      <c r="A184" s="188"/>
      <c r="B184" s="189"/>
      <c r="C184" s="188"/>
      <c r="D184" s="188"/>
      <c r="E184" s="188"/>
      <c r="F184" s="188"/>
      <c r="G184" s="188"/>
      <c r="H184" s="190"/>
      <c r="I184" s="190"/>
      <c r="J184" s="190"/>
      <c r="K184" s="189"/>
      <c r="L184" s="190"/>
      <c r="M184" s="190"/>
      <c r="N184" s="190"/>
      <c r="O184" s="190"/>
      <c r="P184" s="188"/>
      <c r="Q184" s="190"/>
      <c r="R184" s="188"/>
      <c r="S184" s="188"/>
      <c r="T184" s="191"/>
      <c r="U184" s="191"/>
      <c r="V184" s="191"/>
      <c r="W184" s="189"/>
      <c r="X184" s="191"/>
      <c r="Y184" s="191"/>
      <c r="Z184" s="191"/>
      <c r="AA184" s="189"/>
      <c r="AB184" s="191"/>
      <c r="AC184" s="191"/>
      <c r="AD184" s="191"/>
      <c r="AE184" s="191"/>
      <c r="AF184" s="191"/>
      <c r="AG184" s="191"/>
      <c r="AH184" s="188"/>
      <c r="AI184" s="188"/>
      <c r="AJ184" s="188"/>
      <c r="AK184" s="188"/>
      <c r="AL184" s="188"/>
      <c r="AM184" s="188"/>
      <c r="AN184" s="188"/>
      <c r="AO184" s="188"/>
      <c r="AP184" s="188"/>
    </row>
    <row r="185" spans="1:42">
      <c r="A185" s="188"/>
      <c r="B185" s="189"/>
      <c r="C185" s="188"/>
      <c r="D185" s="188"/>
      <c r="E185" s="188"/>
      <c r="F185" s="188"/>
      <c r="G185" s="188"/>
      <c r="H185" s="190"/>
      <c r="I185" s="190"/>
      <c r="J185" s="190"/>
      <c r="K185" s="189"/>
      <c r="L185" s="190"/>
      <c r="M185" s="190"/>
      <c r="N185" s="190"/>
      <c r="O185" s="190"/>
      <c r="P185" s="188"/>
      <c r="Q185" s="190"/>
      <c r="R185" s="188"/>
      <c r="S185" s="188"/>
      <c r="T185" s="191"/>
      <c r="U185" s="191"/>
      <c r="V185" s="191"/>
      <c r="W185" s="189"/>
      <c r="X185" s="191"/>
      <c r="Y185" s="191"/>
      <c r="Z185" s="191"/>
      <c r="AA185" s="189"/>
      <c r="AB185" s="191"/>
      <c r="AC185" s="191"/>
      <c r="AD185" s="191"/>
      <c r="AE185" s="191"/>
      <c r="AF185" s="191"/>
      <c r="AG185" s="191"/>
      <c r="AH185" s="188"/>
      <c r="AI185" s="188"/>
      <c r="AJ185" s="188"/>
      <c r="AK185" s="188"/>
      <c r="AL185" s="188"/>
      <c r="AM185" s="188"/>
      <c r="AN185" s="188"/>
      <c r="AO185" s="188"/>
      <c r="AP185" s="188"/>
    </row>
    <row r="186" spans="1:42">
      <c r="A186" s="188"/>
      <c r="B186" s="189"/>
      <c r="C186" s="188"/>
      <c r="D186" s="188"/>
      <c r="E186" s="188"/>
      <c r="F186" s="188"/>
      <c r="G186" s="188"/>
      <c r="H186" s="190"/>
      <c r="I186" s="190"/>
      <c r="J186" s="190"/>
      <c r="K186" s="189"/>
      <c r="L186" s="190"/>
      <c r="M186" s="190"/>
      <c r="N186" s="190"/>
      <c r="O186" s="190"/>
      <c r="P186" s="188"/>
      <c r="Q186" s="190"/>
      <c r="R186" s="188"/>
      <c r="S186" s="188"/>
      <c r="T186" s="191"/>
      <c r="U186" s="191"/>
      <c r="V186" s="191"/>
      <c r="W186" s="189"/>
      <c r="X186" s="191"/>
      <c r="Y186" s="191"/>
      <c r="Z186" s="191"/>
      <c r="AA186" s="189"/>
      <c r="AB186" s="191"/>
      <c r="AC186" s="191"/>
      <c r="AD186" s="191"/>
      <c r="AE186" s="191"/>
      <c r="AF186" s="191"/>
      <c r="AG186" s="191"/>
      <c r="AH186" s="188"/>
      <c r="AI186" s="188"/>
      <c r="AJ186" s="188"/>
      <c r="AK186" s="188"/>
      <c r="AL186" s="188"/>
      <c r="AM186" s="188"/>
      <c r="AN186" s="188"/>
      <c r="AO186" s="188"/>
      <c r="AP186" s="188"/>
    </row>
    <row r="187" spans="1:42">
      <c r="A187" s="188"/>
      <c r="B187" s="189"/>
      <c r="C187" s="188"/>
      <c r="D187" s="188"/>
      <c r="E187" s="188"/>
      <c r="F187" s="188"/>
      <c r="G187" s="188"/>
      <c r="H187" s="190"/>
      <c r="I187" s="190"/>
      <c r="J187" s="190"/>
      <c r="K187" s="189"/>
      <c r="L187" s="190"/>
      <c r="M187" s="190"/>
      <c r="N187" s="190"/>
      <c r="O187" s="190"/>
      <c r="P187" s="188"/>
      <c r="Q187" s="190"/>
      <c r="R187" s="188"/>
      <c r="S187" s="188"/>
      <c r="T187" s="191"/>
      <c r="U187" s="191"/>
      <c r="V187" s="191"/>
      <c r="W187" s="189"/>
      <c r="X187" s="191"/>
      <c r="Y187" s="191"/>
      <c r="Z187" s="191"/>
      <c r="AA187" s="189"/>
      <c r="AB187" s="191"/>
      <c r="AC187" s="191"/>
      <c r="AD187" s="191"/>
      <c r="AE187" s="191"/>
      <c r="AF187" s="191"/>
      <c r="AG187" s="191"/>
      <c r="AH187" s="188"/>
      <c r="AI187" s="188"/>
      <c r="AJ187" s="188"/>
      <c r="AK187" s="188"/>
      <c r="AL187" s="188"/>
      <c r="AM187" s="188"/>
      <c r="AN187" s="188"/>
      <c r="AO187" s="188"/>
      <c r="AP187" s="188"/>
    </row>
    <row r="188" spans="1:42">
      <c r="A188" s="188"/>
      <c r="B188" s="189"/>
      <c r="C188" s="188"/>
      <c r="D188" s="188"/>
      <c r="E188" s="188"/>
      <c r="F188" s="188"/>
      <c r="G188" s="188"/>
      <c r="H188" s="190"/>
      <c r="I188" s="190"/>
      <c r="J188" s="190"/>
      <c r="K188" s="189"/>
      <c r="L188" s="190"/>
      <c r="M188" s="190"/>
      <c r="N188" s="190"/>
      <c r="O188" s="190"/>
      <c r="P188" s="188"/>
      <c r="Q188" s="190"/>
      <c r="R188" s="188"/>
      <c r="S188" s="188"/>
      <c r="T188" s="191"/>
      <c r="U188" s="191"/>
      <c r="V188" s="191"/>
      <c r="W188" s="189"/>
      <c r="X188" s="191"/>
      <c r="Y188" s="191"/>
      <c r="Z188" s="191"/>
      <c r="AA188" s="189"/>
      <c r="AB188" s="191"/>
      <c r="AC188" s="191"/>
      <c r="AD188" s="191"/>
      <c r="AE188" s="191"/>
      <c r="AF188" s="191"/>
      <c r="AG188" s="191"/>
      <c r="AH188" s="188"/>
      <c r="AI188" s="188"/>
      <c r="AJ188" s="188"/>
      <c r="AK188" s="188"/>
      <c r="AL188" s="188"/>
      <c r="AM188" s="188"/>
      <c r="AN188" s="188"/>
      <c r="AO188" s="188"/>
      <c r="AP188" s="188"/>
    </row>
    <row r="189" spans="1:42">
      <c r="A189" s="188"/>
      <c r="B189" s="189"/>
      <c r="C189" s="188"/>
      <c r="D189" s="188"/>
      <c r="E189" s="188"/>
      <c r="F189" s="188"/>
      <c r="G189" s="188"/>
      <c r="H189" s="190"/>
      <c r="I189" s="190"/>
      <c r="J189" s="190"/>
      <c r="K189" s="189"/>
      <c r="L189" s="190"/>
      <c r="M189" s="190"/>
      <c r="N189" s="190"/>
      <c r="O189" s="190"/>
      <c r="P189" s="188"/>
      <c r="Q189" s="190"/>
      <c r="R189" s="188"/>
      <c r="S189" s="188"/>
      <c r="T189" s="191"/>
      <c r="U189" s="191"/>
      <c r="V189" s="191"/>
      <c r="W189" s="189"/>
      <c r="X189" s="191"/>
      <c r="Y189" s="191"/>
      <c r="Z189" s="191"/>
      <c r="AA189" s="189"/>
      <c r="AB189" s="191"/>
      <c r="AC189" s="191"/>
      <c r="AD189" s="191"/>
      <c r="AE189" s="191"/>
      <c r="AF189" s="191"/>
      <c r="AG189" s="191"/>
      <c r="AH189" s="188"/>
      <c r="AI189" s="188"/>
      <c r="AJ189" s="188"/>
      <c r="AK189" s="188"/>
      <c r="AL189" s="188"/>
      <c r="AM189" s="188"/>
      <c r="AN189" s="188"/>
      <c r="AO189" s="188"/>
      <c r="AP189" s="188"/>
    </row>
    <row r="190" spans="1:42">
      <c r="A190" s="188"/>
      <c r="B190" s="189"/>
      <c r="C190" s="188"/>
      <c r="D190" s="188"/>
      <c r="E190" s="188"/>
      <c r="F190" s="188"/>
      <c r="G190" s="188"/>
      <c r="H190" s="190"/>
      <c r="I190" s="190"/>
      <c r="J190" s="190"/>
      <c r="K190" s="189"/>
      <c r="L190" s="190"/>
      <c r="M190" s="190"/>
      <c r="N190" s="190"/>
      <c r="O190" s="190"/>
      <c r="P190" s="188"/>
      <c r="Q190" s="190"/>
      <c r="R190" s="188"/>
      <c r="S190" s="188"/>
      <c r="T190" s="191"/>
      <c r="U190" s="191"/>
      <c r="V190" s="191"/>
      <c r="W190" s="189"/>
      <c r="X190" s="191"/>
      <c r="Y190" s="191"/>
      <c r="Z190" s="191"/>
      <c r="AA190" s="189"/>
      <c r="AB190" s="191"/>
      <c r="AC190" s="191"/>
      <c r="AD190" s="191"/>
      <c r="AE190" s="191"/>
      <c r="AF190" s="191"/>
      <c r="AG190" s="191"/>
      <c r="AH190" s="188"/>
      <c r="AI190" s="188"/>
      <c r="AJ190" s="188"/>
      <c r="AK190" s="188"/>
      <c r="AL190" s="188"/>
      <c r="AM190" s="188"/>
      <c r="AN190" s="188"/>
      <c r="AO190" s="188"/>
      <c r="AP190" s="188"/>
    </row>
    <row r="191" spans="1:42">
      <c r="A191" s="188"/>
      <c r="B191" s="189"/>
      <c r="C191" s="188"/>
      <c r="D191" s="188"/>
      <c r="E191" s="188"/>
      <c r="F191" s="188"/>
      <c r="G191" s="188"/>
      <c r="H191" s="190"/>
      <c r="I191" s="190"/>
      <c r="J191" s="190"/>
      <c r="K191" s="189"/>
      <c r="L191" s="190"/>
      <c r="M191" s="190"/>
      <c r="N191" s="190"/>
      <c r="O191" s="190"/>
      <c r="P191" s="188"/>
      <c r="Q191" s="190"/>
      <c r="R191" s="188"/>
      <c r="S191" s="188"/>
      <c r="T191" s="191"/>
      <c r="U191" s="191"/>
      <c r="V191" s="191"/>
      <c r="W191" s="189"/>
      <c r="X191" s="191"/>
      <c r="Y191" s="191"/>
      <c r="Z191" s="191"/>
      <c r="AA191" s="189"/>
      <c r="AB191" s="191"/>
      <c r="AC191" s="191"/>
      <c r="AD191" s="191"/>
      <c r="AE191" s="191"/>
      <c r="AF191" s="191"/>
      <c r="AG191" s="191"/>
      <c r="AH191" s="188"/>
      <c r="AI191" s="188"/>
      <c r="AJ191" s="188"/>
      <c r="AK191" s="188"/>
      <c r="AL191" s="188"/>
      <c r="AM191" s="188"/>
      <c r="AN191" s="188"/>
      <c r="AO191" s="188"/>
      <c r="AP191" s="188"/>
    </row>
    <row r="192" spans="1:42">
      <c r="A192" s="188"/>
      <c r="B192" s="189"/>
      <c r="C192" s="188"/>
      <c r="D192" s="188"/>
      <c r="E192" s="188"/>
      <c r="F192" s="188"/>
      <c r="G192" s="188"/>
      <c r="H192" s="190"/>
      <c r="I192" s="190"/>
      <c r="J192" s="190"/>
      <c r="K192" s="189"/>
      <c r="L192" s="190"/>
      <c r="M192" s="190"/>
      <c r="N192" s="190"/>
      <c r="O192" s="190"/>
      <c r="P192" s="188"/>
      <c r="Q192" s="190"/>
      <c r="R192" s="188"/>
      <c r="S192" s="188"/>
      <c r="T192" s="191"/>
      <c r="U192" s="191"/>
      <c r="V192" s="191"/>
      <c r="W192" s="189"/>
      <c r="X192" s="191"/>
      <c r="Y192" s="191"/>
      <c r="Z192" s="191"/>
      <c r="AA192" s="189"/>
      <c r="AB192" s="191"/>
      <c r="AC192" s="191"/>
      <c r="AD192" s="191"/>
      <c r="AE192" s="191"/>
      <c r="AF192" s="191"/>
      <c r="AG192" s="191"/>
      <c r="AH192" s="188"/>
      <c r="AI192" s="188"/>
      <c r="AJ192" s="188"/>
      <c r="AK192" s="188"/>
      <c r="AL192" s="188"/>
      <c r="AM192" s="188"/>
      <c r="AN192" s="188"/>
      <c r="AO192" s="188"/>
      <c r="AP192" s="188"/>
    </row>
    <row r="193" spans="1:42">
      <c r="A193" s="188"/>
      <c r="B193" s="189"/>
      <c r="C193" s="188"/>
      <c r="D193" s="188"/>
      <c r="E193" s="188"/>
      <c r="F193" s="188"/>
      <c r="G193" s="188"/>
      <c r="H193" s="190"/>
      <c r="I193" s="190"/>
      <c r="J193" s="190"/>
      <c r="K193" s="189"/>
      <c r="L193" s="190"/>
      <c r="M193" s="190"/>
      <c r="N193" s="190"/>
      <c r="O193" s="190"/>
      <c r="P193" s="188"/>
      <c r="Q193" s="190"/>
      <c r="R193" s="188"/>
      <c r="S193" s="188"/>
      <c r="T193" s="191"/>
      <c r="U193" s="191"/>
      <c r="V193" s="191"/>
      <c r="W193" s="189"/>
      <c r="X193" s="191"/>
      <c r="Y193" s="191"/>
      <c r="Z193" s="191"/>
      <c r="AA193" s="189"/>
      <c r="AB193" s="191"/>
      <c r="AC193" s="191"/>
      <c r="AD193" s="191"/>
      <c r="AE193" s="191"/>
      <c r="AF193" s="191"/>
      <c r="AG193" s="191"/>
      <c r="AH193" s="188"/>
      <c r="AI193" s="188"/>
      <c r="AJ193" s="188"/>
      <c r="AK193" s="188"/>
      <c r="AL193" s="188"/>
      <c r="AM193" s="188"/>
      <c r="AN193" s="188"/>
      <c r="AO193" s="188"/>
      <c r="AP193" s="188"/>
    </row>
    <row r="194" spans="1:42">
      <c r="A194" s="188"/>
      <c r="B194" s="189"/>
      <c r="C194" s="188"/>
      <c r="D194" s="188"/>
      <c r="E194" s="188"/>
      <c r="F194" s="188"/>
      <c r="G194" s="188"/>
      <c r="H194" s="190"/>
      <c r="I194" s="190"/>
      <c r="J194" s="190"/>
      <c r="K194" s="189"/>
      <c r="L194" s="190"/>
      <c r="M194" s="190"/>
      <c r="N194" s="190"/>
      <c r="O194" s="190"/>
      <c r="P194" s="188"/>
      <c r="Q194" s="190"/>
      <c r="R194" s="188"/>
      <c r="S194" s="188"/>
      <c r="T194" s="191"/>
      <c r="U194" s="191"/>
      <c r="V194" s="191"/>
      <c r="W194" s="189"/>
      <c r="X194" s="191"/>
      <c r="Y194" s="191"/>
      <c r="Z194" s="191"/>
      <c r="AA194" s="189"/>
      <c r="AB194" s="191"/>
      <c r="AC194" s="191"/>
      <c r="AD194" s="191"/>
      <c r="AE194" s="191"/>
      <c r="AF194" s="191"/>
      <c r="AG194" s="191"/>
      <c r="AH194" s="188"/>
      <c r="AI194" s="188"/>
      <c r="AJ194" s="188"/>
      <c r="AK194" s="188"/>
      <c r="AL194" s="188"/>
      <c r="AM194" s="188"/>
      <c r="AN194" s="188"/>
      <c r="AO194" s="188"/>
      <c r="AP194" s="188"/>
    </row>
    <row r="195" spans="1:42">
      <c r="A195" s="188"/>
      <c r="B195" s="189"/>
      <c r="C195" s="188"/>
      <c r="D195" s="188"/>
      <c r="E195" s="188"/>
      <c r="F195" s="188"/>
      <c r="G195" s="188"/>
      <c r="H195" s="190"/>
      <c r="I195" s="190"/>
      <c r="J195" s="190"/>
      <c r="K195" s="189"/>
      <c r="L195" s="190"/>
      <c r="M195" s="190"/>
      <c r="N195" s="190"/>
      <c r="O195" s="190"/>
      <c r="P195" s="188"/>
      <c r="Q195" s="190"/>
      <c r="R195" s="188"/>
      <c r="S195" s="188"/>
      <c r="T195" s="191"/>
      <c r="U195" s="191"/>
      <c r="V195" s="191"/>
      <c r="W195" s="189"/>
      <c r="X195" s="191"/>
      <c r="Y195" s="191"/>
      <c r="Z195" s="191"/>
      <c r="AA195" s="189"/>
      <c r="AB195" s="191"/>
      <c r="AC195" s="191"/>
      <c r="AD195" s="191"/>
      <c r="AE195" s="191"/>
      <c r="AF195" s="191"/>
      <c r="AG195" s="191"/>
      <c r="AH195" s="188"/>
      <c r="AI195" s="188"/>
      <c r="AJ195" s="188"/>
      <c r="AK195" s="188"/>
      <c r="AL195" s="188"/>
      <c r="AM195" s="188"/>
      <c r="AN195" s="188"/>
      <c r="AO195" s="188"/>
      <c r="AP195" s="188"/>
    </row>
    <row r="196" spans="1:42">
      <c r="A196" s="188"/>
      <c r="B196" s="189"/>
      <c r="C196" s="188"/>
      <c r="D196" s="188"/>
      <c r="E196" s="188"/>
      <c r="F196" s="188"/>
      <c r="G196" s="188"/>
      <c r="H196" s="190"/>
      <c r="I196" s="190"/>
      <c r="J196" s="190"/>
      <c r="K196" s="189"/>
      <c r="L196" s="190"/>
      <c r="M196" s="190"/>
      <c r="N196" s="190"/>
      <c r="O196" s="190"/>
      <c r="P196" s="188"/>
      <c r="Q196" s="190"/>
      <c r="R196" s="188"/>
      <c r="S196" s="188"/>
      <c r="T196" s="191"/>
      <c r="U196" s="191"/>
      <c r="V196" s="191"/>
      <c r="W196" s="189"/>
      <c r="X196" s="191"/>
      <c r="Y196" s="191"/>
      <c r="Z196" s="191"/>
      <c r="AA196" s="189"/>
      <c r="AB196" s="191"/>
      <c r="AC196" s="191"/>
      <c r="AD196" s="191"/>
      <c r="AE196" s="191"/>
      <c r="AF196" s="191"/>
      <c r="AG196" s="191"/>
      <c r="AH196" s="188"/>
      <c r="AI196" s="188"/>
      <c r="AJ196" s="188"/>
      <c r="AK196" s="188"/>
      <c r="AL196" s="188"/>
      <c r="AM196" s="188"/>
      <c r="AN196" s="188"/>
      <c r="AO196" s="188"/>
      <c r="AP196" s="188"/>
    </row>
    <row r="197" spans="1:42">
      <c r="A197" s="188"/>
      <c r="B197" s="189"/>
      <c r="C197" s="188"/>
      <c r="D197" s="188"/>
      <c r="E197" s="188"/>
      <c r="F197" s="188"/>
      <c r="G197" s="188"/>
      <c r="H197" s="190"/>
      <c r="I197" s="190"/>
      <c r="J197" s="190"/>
      <c r="K197" s="189"/>
      <c r="L197" s="190"/>
      <c r="M197" s="190"/>
      <c r="N197" s="190"/>
      <c r="O197" s="190"/>
      <c r="P197" s="188"/>
      <c r="Q197" s="190"/>
      <c r="R197" s="188"/>
      <c r="S197" s="188"/>
      <c r="T197" s="191"/>
      <c r="U197" s="191"/>
      <c r="V197" s="191"/>
      <c r="W197" s="189"/>
      <c r="X197" s="191"/>
      <c r="Y197" s="191"/>
      <c r="Z197" s="191"/>
      <c r="AA197" s="189"/>
      <c r="AB197" s="191"/>
      <c r="AC197" s="191"/>
      <c r="AD197" s="191"/>
      <c r="AE197" s="191"/>
      <c r="AF197" s="191"/>
      <c r="AG197" s="191"/>
      <c r="AH197" s="188"/>
      <c r="AI197" s="188"/>
      <c r="AJ197" s="188"/>
      <c r="AK197" s="188"/>
      <c r="AL197" s="188"/>
      <c r="AM197" s="188"/>
      <c r="AN197" s="188"/>
      <c r="AO197" s="188"/>
      <c r="AP197" s="188"/>
    </row>
    <row r="198" spans="1:42">
      <c r="A198" s="188"/>
      <c r="B198" s="189"/>
      <c r="C198" s="188"/>
      <c r="D198" s="188"/>
      <c r="E198" s="188"/>
      <c r="F198" s="188"/>
      <c r="G198" s="188"/>
      <c r="H198" s="190"/>
      <c r="I198" s="190"/>
      <c r="J198" s="190"/>
      <c r="K198" s="189"/>
      <c r="L198" s="190"/>
      <c r="M198" s="190"/>
      <c r="N198" s="190"/>
      <c r="O198" s="190"/>
      <c r="P198" s="188"/>
      <c r="Q198" s="190"/>
      <c r="R198" s="188"/>
      <c r="S198" s="188"/>
      <c r="T198" s="191"/>
      <c r="U198" s="191"/>
      <c r="V198" s="191"/>
      <c r="W198" s="189"/>
      <c r="X198" s="191"/>
      <c r="Y198" s="191"/>
      <c r="Z198" s="191"/>
      <c r="AA198" s="189"/>
      <c r="AB198" s="191"/>
      <c r="AC198" s="191"/>
      <c r="AD198" s="191"/>
      <c r="AE198" s="191"/>
      <c r="AF198" s="191"/>
      <c r="AG198" s="191"/>
      <c r="AH198" s="188"/>
      <c r="AI198" s="188"/>
      <c r="AJ198" s="188"/>
      <c r="AK198" s="188"/>
      <c r="AL198" s="188"/>
      <c r="AM198" s="188"/>
      <c r="AN198" s="188"/>
      <c r="AO198" s="188"/>
      <c r="AP198" s="188"/>
    </row>
    <row r="199" spans="1:42">
      <c r="A199" s="188"/>
      <c r="B199" s="189"/>
      <c r="C199" s="188"/>
      <c r="D199" s="188"/>
      <c r="E199" s="188"/>
      <c r="F199" s="188"/>
      <c r="G199" s="188"/>
      <c r="H199" s="190"/>
      <c r="I199" s="190"/>
      <c r="J199" s="190"/>
      <c r="K199" s="189"/>
      <c r="L199" s="190"/>
      <c r="M199" s="190"/>
      <c r="N199" s="190"/>
      <c r="O199" s="190"/>
      <c r="P199" s="188"/>
      <c r="Q199" s="190"/>
      <c r="R199" s="188"/>
      <c r="S199" s="188"/>
      <c r="T199" s="191"/>
      <c r="U199" s="191"/>
      <c r="V199" s="191"/>
      <c r="W199" s="189"/>
      <c r="X199" s="191"/>
      <c r="Y199" s="191"/>
      <c r="Z199" s="191"/>
      <c r="AA199" s="189"/>
      <c r="AB199" s="191"/>
      <c r="AC199" s="191"/>
      <c r="AD199" s="191"/>
      <c r="AE199" s="191"/>
      <c r="AF199" s="191"/>
      <c r="AG199" s="191"/>
      <c r="AH199" s="188"/>
      <c r="AI199" s="188"/>
      <c r="AJ199" s="188"/>
      <c r="AK199" s="188"/>
      <c r="AL199" s="188"/>
      <c r="AM199" s="188"/>
      <c r="AN199" s="188"/>
      <c r="AO199" s="188"/>
      <c r="AP199" s="188"/>
    </row>
    <row r="200" spans="1:42">
      <c r="A200" s="188"/>
      <c r="B200" s="189"/>
      <c r="C200" s="188"/>
      <c r="D200" s="188"/>
      <c r="E200" s="188"/>
      <c r="F200" s="188"/>
      <c r="G200" s="188"/>
      <c r="H200" s="190"/>
      <c r="I200" s="190"/>
      <c r="J200" s="190"/>
      <c r="K200" s="189"/>
      <c r="L200" s="190"/>
      <c r="M200" s="190"/>
      <c r="N200" s="190"/>
      <c r="O200" s="190"/>
      <c r="P200" s="188"/>
      <c r="Q200" s="190"/>
      <c r="R200" s="188"/>
      <c r="S200" s="188"/>
      <c r="T200" s="191"/>
      <c r="U200" s="191"/>
      <c r="V200" s="191"/>
      <c r="W200" s="189"/>
      <c r="X200" s="191"/>
      <c r="Y200" s="191"/>
      <c r="Z200" s="191"/>
      <c r="AA200" s="189"/>
      <c r="AB200" s="191"/>
      <c r="AC200" s="191"/>
      <c r="AD200" s="191"/>
      <c r="AE200" s="191"/>
      <c r="AF200" s="191"/>
      <c r="AG200" s="191"/>
      <c r="AH200" s="188"/>
      <c r="AI200" s="188"/>
      <c r="AJ200" s="188"/>
      <c r="AK200" s="188"/>
      <c r="AL200" s="188"/>
      <c r="AM200" s="188"/>
      <c r="AN200" s="188"/>
      <c r="AO200" s="188"/>
      <c r="AP200" s="188"/>
    </row>
    <row r="201" spans="1:42">
      <c r="A201" s="188"/>
      <c r="B201" s="189"/>
      <c r="C201" s="188"/>
      <c r="D201" s="188"/>
      <c r="E201" s="188"/>
      <c r="F201" s="188"/>
      <c r="G201" s="188"/>
      <c r="H201" s="190"/>
      <c r="I201" s="190"/>
      <c r="J201" s="190"/>
      <c r="K201" s="189"/>
      <c r="L201" s="190"/>
      <c r="M201" s="190"/>
      <c r="N201" s="190"/>
      <c r="O201" s="190"/>
      <c r="P201" s="188"/>
      <c r="Q201" s="190"/>
      <c r="R201" s="188"/>
      <c r="S201" s="188"/>
      <c r="T201" s="191"/>
      <c r="U201" s="191"/>
      <c r="V201" s="191"/>
      <c r="W201" s="189"/>
      <c r="X201" s="191"/>
      <c r="Y201" s="191"/>
      <c r="Z201" s="191"/>
      <c r="AA201" s="189"/>
      <c r="AB201" s="191"/>
      <c r="AC201" s="191"/>
      <c r="AD201" s="191"/>
      <c r="AE201" s="191"/>
      <c r="AF201" s="191"/>
      <c r="AG201" s="191"/>
      <c r="AH201" s="188"/>
      <c r="AI201" s="188"/>
      <c r="AJ201" s="188"/>
      <c r="AK201" s="188"/>
      <c r="AL201" s="188"/>
      <c r="AM201" s="188"/>
      <c r="AN201" s="188"/>
      <c r="AO201" s="188"/>
      <c r="AP201" s="188"/>
    </row>
    <row r="202" spans="1:42">
      <c r="A202" s="188"/>
      <c r="B202" s="189"/>
      <c r="C202" s="188"/>
      <c r="D202" s="188"/>
      <c r="E202" s="188"/>
      <c r="F202" s="188"/>
      <c r="G202" s="188"/>
      <c r="H202" s="190"/>
      <c r="I202" s="190"/>
      <c r="J202" s="190"/>
      <c r="K202" s="189"/>
      <c r="L202" s="190"/>
      <c r="M202" s="190"/>
      <c r="N202" s="190"/>
      <c r="O202" s="190"/>
      <c r="P202" s="188"/>
      <c r="Q202" s="190"/>
      <c r="R202" s="188"/>
      <c r="S202" s="188"/>
      <c r="T202" s="191"/>
      <c r="U202" s="191"/>
      <c r="V202" s="191"/>
      <c r="W202" s="189"/>
      <c r="X202" s="191"/>
      <c r="Y202" s="191"/>
      <c r="Z202" s="191"/>
      <c r="AA202" s="189"/>
      <c r="AB202" s="191"/>
      <c r="AC202" s="191"/>
      <c r="AD202" s="191"/>
      <c r="AE202" s="191"/>
      <c r="AF202" s="191"/>
      <c r="AG202" s="191"/>
      <c r="AH202" s="188"/>
      <c r="AI202" s="188"/>
      <c r="AJ202" s="188"/>
      <c r="AK202" s="188"/>
      <c r="AL202" s="188"/>
      <c r="AM202" s="188"/>
      <c r="AN202" s="188"/>
      <c r="AO202" s="188"/>
      <c r="AP202" s="188"/>
    </row>
    <row r="203" spans="1:42">
      <c r="A203" s="188"/>
      <c r="B203" s="189"/>
      <c r="C203" s="188"/>
      <c r="D203" s="188"/>
      <c r="E203" s="188"/>
      <c r="F203" s="188"/>
      <c r="G203" s="188"/>
      <c r="H203" s="190"/>
      <c r="I203" s="190"/>
      <c r="J203" s="190"/>
      <c r="K203" s="189"/>
      <c r="L203" s="190"/>
      <c r="M203" s="190"/>
      <c r="N203" s="190"/>
      <c r="O203" s="190"/>
      <c r="P203" s="188"/>
      <c r="Q203" s="190"/>
      <c r="R203" s="188"/>
      <c r="S203" s="188"/>
      <c r="T203" s="191"/>
      <c r="U203" s="191"/>
      <c r="V203" s="191"/>
      <c r="W203" s="189"/>
      <c r="X203" s="191"/>
      <c r="Y203" s="191"/>
      <c r="Z203" s="191"/>
      <c r="AA203" s="189"/>
      <c r="AB203" s="191"/>
      <c r="AC203" s="191"/>
      <c r="AD203" s="191"/>
      <c r="AE203" s="191"/>
      <c r="AF203" s="191"/>
      <c r="AG203" s="191"/>
      <c r="AH203" s="188"/>
      <c r="AI203" s="188"/>
      <c r="AJ203" s="188"/>
      <c r="AK203" s="188"/>
      <c r="AL203" s="188"/>
      <c r="AM203" s="188"/>
      <c r="AN203" s="188"/>
      <c r="AO203" s="188"/>
      <c r="AP203" s="188"/>
    </row>
    <row r="204" spans="1:42">
      <c r="A204" s="188"/>
      <c r="B204" s="189"/>
      <c r="C204" s="188"/>
      <c r="D204" s="188"/>
      <c r="E204" s="188"/>
      <c r="F204" s="188"/>
      <c r="G204" s="188"/>
      <c r="H204" s="190"/>
      <c r="I204" s="190"/>
      <c r="J204" s="190"/>
      <c r="K204" s="189"/>
      <c r="L204" s="190"/>
      <c r="M204" s="190"/>
      <c r="N204" s="190"/>
      <c r="O204" s="190"/>
      <c r="P204" s="188"/>
      <c r="Q204" s="190"/>
      <c r="R204" s="188"/>
      <c r="S204" s="188"/>
      <c r="T204" s="191"/>
      <c r="U204" s="191"/>
      <c r="V204" s="191"/>
      <c r="W204" s="189"/>
      <c r="X204" s="191"/>
      <c r="Y204" s="191"/>
      <c r="Z204" s="191"/>
      <c r="AA204" s="189"/>
      <c r="AB204" s="191"/>
      <c r="AC204" s="191"/>
      <c r="AD204" s="191"/>
      <c r="AE204" s="191"/>
      <c r="AF204" s="191"/>
      <c r="AG204" s="191"/>
      <c r="AH204" s="188"/>
      <c r="AI204" s="188"/>
      <c r="AJ204" s="188"/>
      <c r="AK204" s="188"/>
      <c r="AL204" s="188"/>
      <c r="AM204" s="188"/>
      <c r="AN204" s="188"/>
      <c r="AO204" s="188"/>
      <c r="AP204" s="188"/>
    </row>
    <row r="205" spans="1:42">
      <c r="A205" s="188"/>
      <c r="B205" s="189"/>
      <c r="C205" s="188"/>
      <c r="D205" s="188"/>
      <c r="E205" s="188"/>
      <c r="F205" s="188"/>
      <c r="G205" s="188"/>
      <c r="H205" s="190"/>
      <c r="I205" s="190"/>
      <c r="J205" s="190"/>
      <c r="K205" s="189"/>
      <c r="L205" s="190"/>
      <c r="M205" s="190"/>
      <c r="N205" s="190"/>
      <c r="O205" s="190"/>
      <c r="P205" s="188"/>
      <c r="Q205" s="190"/>
      <c r="R205" s="188"/>
      <c r="S205" s="188"/>
      <c r="T205" s="191"/>
      <c r="U205" s="191"/>
      <c r="V205" s="191"/>
      <c r="W205" s="189"/>
      <c r="X205" s="191"/>
      <c r="Y205" s="191"/>
      <c r="Z205" s="191"/>
      <c r="AA205" s="189"/>
      <c r="AB205" s="191"/>
      <c r="AC205" s="191"/>
      <c r="AD205" s="191"/>
      <c r="AE205" s="191"/>
      <c r="AF205" s="191"/>
      <c r="AG205" s="191"/>
      <c r="AH205" s="188"/>
      <c r="AI205" s="188"/>
      <c r="AJ205" s="188"/>
      <c r="AK205" s="188"/>
      <c r="AL205" s="188"/>
      <c r="AM205" s="188"/>
      <c r="AN205" s="188"/>
      <c r="AO205" s="188"/>
      <c r="AP205" s="188"/>
    </row>
    <row r="206" spans="1:42">
      <c r="A206" s="188"/>
      <c r="B206" s="189"/>
      <c r="C206" s="188"/>
      <c r="D206" s="188"/>
      <c r="E206" s="188"/>
      <c r="F206" s="188"/>
      <c r="G206" s="188"/>
      <c r="H206" s="190"/>
      <c r="I206" s="190"/>
      <c r="J206" s="190"/>
      <c r="K206" s="189"/>
      <c r="L206" s="190"/>
      <c r="M206" s="190"/>
      <c r="N206" s="190"/>
      <c r="O206" s="190"/>
      <c r="P206" s="188"/>
      <c r="Q206" s="190"/>
      <c r="R206" s="188"/>
      <c r="S206" s="188"/>
      <c r="T206" s="191"/>
      <c r="U206" s="191"/>
      <c r="V206" s="191"/>
      <c r="W206" s="189"/>
      <c r="X206" s="191"/>
      <c r="Y206" s="191"/>
      <c r="Z206" s="191"/>
      <c r="AA206" s="189"/>
      <c r="AB206" s="191"/>
      <c r="AC206" s="191"/>
      <c r="AD206" s="191"/>
      <c r="AE206" s="191"/>
      <c r="AF206" s="191"/>
      <c r="AG206" s="191"/>
      <c r="AH206" s="188"/>
      <c r="AI206" s="188"/>
      <c r="AJ206" s="188"/>
      <c r="AK206" s="188"/>
      <c r="AL206" s="188"/>
      <c r="AM206" s="188"/>
      <c r="AN206" s="188"/>
      <c r="AO206" s="188"/>
      <c r="AP206" s="188"/>
    </row>
    <row r="207" spans="1:42">
      <c r="A207" s="188"/>
      <c r="B207" s="189"/>
      <c r="C207" s="188"/>
      <c r="D207" s="188"/>
      <c r="E207" s="188"/>
      <c r="F207" s="188"/>
      <c r="G207" s="188"/>
      <c r="H207" s="190"/>
      <c r="I207" s="190"/>
      <c r="J207" s="190"/>
      <c r="K207" s="189"/>
      <c r="L207" s="190"/>
      <c r="M207" s="190"/>
      <c r="N207" s="190"/>
      <c r="O207" s="190"/>
      <c r="P207" s="188"/>
      <c r="Q207" s="190"/>
      <c r="R207" s="188"/>
      <c r="S207" s="188"/>
      <c r="T207" s="191"/>
      <c r="U207" s="191"/>
      <c r="V207" s="191"/>
      <c r="W207" s="189"/>
      <c r="X207" s="191"/>
      <c r="Y207" s="191"/>
      <c r="Z207" s="191"/>
      <c r="AA207" s="189"/>
      <c r="AB207" s="191"/>
      <c r="AC207" s="191"/>
      <c r="AD207" s="191"/>
      <c r="AE207" s="191"/>
      <c r="AF207" s="191"/>
      <c r="AG207" s="191"/>
      <c r="AH207" s="188"/>
      <c r="AI207" s="188"/>
      <c r="AJ207" s="188"/>
      <c r="AK207" s="188"/>
      <c r="AL207" s="188"/>
      <c r="AM207" s="188"/>
      <c r="AN207" s="188"/>
      <c r="AO207" s="188"/>
      <c r="AP207" s="188"/>
    </row>
    <row r="208" spans="1:42">
      <c r="A208" s="188"/>
      <c r="B208" s="189"/>
      <c r="C208" s="188"/>
      <c r="D208" s="188"/>
      <c r="E208" s="188"/>
      <c r="F208" s="188"/>
      <c r="G208" s="188"/>
      <c r="H208" s="190"/>
      <c r="I208" s="190"/>
      <c r="J208" s="190"/>
      <c r="K208" s="189"/>
      <c r="L208" s="190"/>
      <c r="M208" s="190"/>
      <c r="N208" s="190"/>
      <c r="O208" s="190"/>
      <c r="P208" s="188"/>
      <c r="Q208" s="190"/>
      <c r="R208" s="188"/>
      <c r="S208" s="188"/>
      <c r="T208" s="191"/>
      <c r="U208" s="191"/>
      <c r="V208" s="191"/>
      <c r="W208" s="189"/>
      <c r="X208" s="191"/>
      <c r="Y208" s="191"/>
      <c r="Z208" s="191"/>
      <c r="AA208" s="189"/>
      <c r="AB208" s="191"/>
      <c r="AC208" s="191"/>
      <c r="AD208" s="191"/>
      <c r="AE208" s="191"/>
      <c r="AF208" s="191"/>
      <c r="AG208" s="191"/>
      <c r="AH208" s="188"/>
      <c r="AI208" s="188"/>
      <c r="AJ208" s="188"/>
      <c r="AK208" s="188"/>
      <c r="AL208" s="188"/>
      <c r="AM208" s="188"/>
      <c r="AN208" s="188"/>
      <c r="AO208" s="188"/>
      <c r="AP208" s="188"/>
    </row>
    <row r="209" spans="1:42">
      <c r="A209" s="188"/>
      <c r="B209" s="189"/>
      <c r="C209" s="188"/>
      <c r="D209" s="188"/>
      <c r="E209" s="188"/>
      <c r="F209" s="188"/>
      <c r="G209" s="188"/>
      <c r="H209" s="190"/>
      <c r="I209" s="190"/>
      <c r="J209" s="190"/>
      <c r="K209" s="189"/>
      <c r="L209" s="190"/>
      <c r="M209" s="190"/>
      <c r="N209" s="190"/>
      <c r="O209" s="190"/>
      <c r="P209" s="188"/>
      <c r="Q209" s="190"/>
      <c r="R209" s="188"/>
      <c r="S209" s="188"/>
      <c r="T209" s="191"/>
      <c r="U209" s="191"/>
      <c r="V209" s="191"/>
      <c r="W209" s="189"/>
      <c r="X209" s="191"/>
      <c r="Y209" s="191"/>
      <c r="Z209" s="191"/>
      <c r="AA209" s="189"/>
      <c r="AB209" s="191"/>
      <c r="AC209" s="191"/>
      <c r="AD209" s="191"/>
      <c r="AE209" s="191"/>
      <c r="AF209" s="191"/>
      <c r="AG209" s="191"/>
      <c r="AH209" s="188"/>
      <c r="AI209" s="188"/>
      <c r="AJ209" s="188"/>
      <c r="AK209" s="188"/>
      <c r="AL209" s="188"/>
      <c r="AM209" s="188"/>
      <c r="AN209" s="188"/>
      <c r="AO209" s="188"/>
      <c r="AP209" s="188"/>
    </row>
    <row r="210" spans="1:42">
      <c r="A210" s="188"/>
      <c r="B210" s="189"/>
      <c r="C210" s="188"/>
      <c r="D210" s="188"/>
      <c r="E210" s="188"/>
      <c r="F210" s="188"/>
      <c r="G210" s="188"/>
      <c r="H210" s="190"/>
      <c r="I210" s="190"/>
      <c r="J210" s="190"/>
      <c r="K210" s="189"/>
      <c r="L210" s="190"/>
      <c r="M210" s="190"/>
      <c r="N210" s="190"/>
      <c r="O210" s="190"/>
      <c r="P210" s="188"/>
      <c r="Q210" s="190"/>
      <c r="R210" s="188"/>
      <c r="S210" s="188"/>
      <c r="T210" s="191"/>
      <c r="U210" s="191"/>
      <c r="V210" s="191"/>
      <c r="W210" s="189"/>
      <c r="X210" s="191"/>
      <c r="Y210" s="191"/>
      <c r="Z210" s="191"/>
      <c r="AA210" s="189"/>
      <c r="AB210" s="191"/>
      <c r="AC210" s="191"/>
      <c r="AD210" s="191"/>
      <c r="AE210" s="191"/>
      <c r="AF210" s="191"/>
      <c r="AG210" s="191"/>
      <c r="AH210" s="188"/>
      <c r="AI210" s="188"/>
      <c r="AJ210" s="188"/>
      <c r="AK210" s="188"/>
      <c r="AL210" s="188"/>
      <c r="AM210" s="188"/>
      <c r="AN210" s="188"/>
      <c r="AO210" s="188"/>
      <c r="AP210" s="188"/>
    </row>
    <row r="211" spans="1:42">
      <c r="A211" s="188"/>
      <c r="B211" s="189"/>
      <c r="C211" s="188"/>
      <c r="D211" s="188"/>
      <c r="E211" s="188"/>
      <c r="F211" s="188"/>
      <c r="G211" s="188"/>
      <c r="H211" s="190"/>
      <c r="I211" s="190"/>
      <c r="J211" s="190"/>
      <c r="K211" s="189"/>
      <c r="L211" s="190"/>
      <c r="M211" s="190"/>
      <c r="N211" s="190"/>
      <c r="O211" s="190"/>
      <c r="P211" s="188"/>
      <c r="Q211" s="190"/>
      <c r="R211" s="188"/>
      <c r="S211" s="188"/>
      <c r="T211" s="191"/>
      <c r="U211" s="191"/>
      <c r="V211" s="191"/>
      <c r="W211" s="189"/>
      <c r="X211" s="191"/>
      <c r="Y211" s="191"/>
      <c r="Z211" s="191"/>
      <c r="AA211" s="189"/>
      <c r="AB211" s="191"/>
      <c r="AC211" s="191"/>
      <c r="AD211" s="191"/>
      <c r="AE211" s="191"/>
      <c r="AF211" s="191"/>
      <c r="AG211" s="191"/>
      <c r="AH211" s="188"/>
      <c r="AI211" s="188"/>
      <c r="AJ211" s="188"/>
      <c r="AK211" s="188"/>
      <c r="AL211" s="188"/>
      <c r="AM211" s="188"/>
      <c r="AN211" s="188"/>
      <c r="AO211" s="188"/>
      <c r="AP211" s="188"/>
    </row>
    <row r="212" spans="1:42">
      <c r="A212" s="188"/>
      <c r="B212" s="189"/>
      <c r="C212" s="188"/>
      <c r="D212" s="188"/>
      <c r="E212" s="188"/>
      <c r="F212" s="188"/>
      <c r="G212" s="188"/>
      <c r="H212" s="190"/>
      <c r="I212" s="190"/>
      <c r="J212" s="190"/>
      <c r="K212" s="189"/>
      <c r="L212" s="190"/>
      <c r="M212" s="190"/>
      <c r="N212" s="190"/>
      <c r="O212" s="190"/>
      <c r="P212" s="188"/>
      <c r="Q212" s="190"/>
      <c r="R212" s="188"/>
      <c r="S212" s="188"/>
      <c r="T212" s="191"/>
      <c r="U212" s="191"/>
      <c r="V212" s="191"/>
      <c r="W212" s="189"/>
      <c r="X212" s="191"/>
      <c r="Y212" s="191"/>
      <c r="Z212" s="191"/>
      <c r="AA212" s="189"/>
      <c r="AB212" s="191"/>
      <c r="AC212" s="191"/>
      <c r="AD212" s="191"/>
      <c r="AE212" s="191"/>
      <c r="AF212" s="191"/>
      <c r="AG212" s="191"/>
      <c r="AH212" s="188"/>
      <c r="AI212" s="188"/>
      <c r="AJ212" s="188"/>
      <c r="AK212" s="188"/>
      <c r="AL212" s="188"/>
      <c r="AM212" s="188"/>
      <c r="AN212" s="188"/>
      <c r="AO212" s="188"/>
      <c r="AP212" s="188"/>
    </row>
    <row r="213" spans="1:42">
      <c r="A213" s="188"/>
      <c r="B213" s="189"/>
      <c r="C213" s="188"/>
      <c r="D213" s="188"/>
      <c r="E213" s="188"/>
      <c r="F213" s="188"/>
      <c r="G213" s="188"/>
      <c r="H213" s="190"/>
      <c r="I213" s="190"/>
      <c r="J213" s="190"/>
      <c r="K213" s="189"/>
      <c r="L213" s="190"/>
      <c r="M213" s="190"/>
      <c r="N213" s="190"/>
      <c r="O213" s="190"/>
      <c r="P213" s="188"/>
      <c r="Q213" s="190"/>
      <c r="R213" s="188"/>
      <c r="S213" s="188"/>
      <c r="T213" s="191"/>
      <c r="U213" s="191"/>
      <c r="V213" s="191"/>
      <c r="W213" s="189"/>
      <c r="X213" s="191"/>
      <c r="Y213" s="191"/>
      <c r="Z213" s="191"/>
      <c r="AA213" s="189"/>
      <c r="AB213" s="191"/>
      <c r="AC213" s="191"/>
      <c r="AD213" s="191"/>
      <c r="AE213" s="191"/>
      <c r="AF213" s="191"/>
      <c r="AG213" s="191"/>
      <c r="AH213" s="188"/>
      <c r="AI213" s="188"/>
      <c r="AJ213" s="188"/>
      <c r="AK213" s="188"/>
      <c r="AL213" s="188"/>
      <c r="AM213" s="188"/>
      <c r="AN213" s="188"/>
      <c r="AO213" s="188"/>
      <c r="AP213" s="188"/>
    </row>
    <row r="214" spans="1:42">
      <c r="A214" s="188"/>
      <c r="B214" s="189"/>
      <c r="C214" s="188"/>
      <c r="D214" s="188"/>
      <c r="E214" s="188"/>
      <c r="F214" s="188"/>
      <c r="G214" s="188"/>
      <c r="H214" s="190"/>
      <c r="I214" s="190"/>
      <c r="J214" s="190"/>
      <c r="K214" s="189"/>
      <c r="L214" s="190"/>
      <c r="M214" s="190"/>
      <c r="N214" s="190"/>
      <c r="O214" s="190"/>
      <c r="P214" s="188"/>
      <c r="Q214" s="190"/>
      <c r="R214" s="188"/>
      <c r="S214" s="188"/>
      <c r="T214" s="191"/>
      <c r="U214" s="191"/>
      <c r="V214" s="191"/>
      <c r="W214" s="189"/>
      <c r="X214" s="191"/>
      <c r="Y214" s="191"/>
      <c r="Z214" s="191"/>
      <c r="AA214" s="189"/>
      <c r="AB214" s="191"/>
      <c r="AC214" s="191"/>
      <c r="AD214" s="191"/>
      <c r="AE214" s="191"/>
      <c r="AF214" s="191"/>
      <c r="AG214" s="191"/>
      <c r="AH214" s="188"/>
      <c r="AI214" s="188"/>
      <c r="AJ214" s="188"/>
      <c r="AK214" s="188"/>
      <c r="AL214" s="188"/>
      <c r="AM214" s="188"/>
      <c r="AN214" s="188"/>
      <c r="AO214" s="188"/>
      <c r="AP214" s="188"/>
    </row>
    <row r="215" spans="1:42">
      <c r="A215" s="188"/>
      <c r="B215" s="189"/>
      <c r="C215" s="188"/>
      <c r="D215" s="188"/>
      <c r="E215" s="188"/>
      <c r="F215" s="188"/>
      <c r="G215" s="188"/>
      <c r="H215" s="190"/>
      <c r="I215" s="190"/>
      <c r="J215" s="190"/>
      <c r="K215" s="189"/>
      <c r="L215" s="190"/>
      <c r="M215" s="190"/>
      <c r="N215" s="190"/>
      <c r="O215" s="190"/>
      <c r="P215" s="188"/>
      <c r="Q215" s="190"/>
      <c r="R215" s="188"/>
      <c r="S215" s="188"/>
      <c r="T215" s="191"/>
      <c r="U215" s="191"/>
      <c r="V215" s="191"/>
      <c r="W215" s="189"/>
      <c r="X215" s="191"/>
      <c r="Y215" s="191"/>
      <c r="Z215" s="191"/>
      <c r="AA215" s="189"/>
      <c r="AB215" s="191"/>
      <c r="AC215" s="191"/>
      <c r="AD215" s="191"/>
      <c r="AE215" s="191"/>
      <c r="AF215" s="191"/>
      <c r="AG215" s="191"/>
      <c r="AH215" s="188"/>
      <c r="AI215" s="188"/>
      <c r="AJ215" s="188"/>
      <c r="AK215" s="188"/>
      <c r="AL215" s="188"/>
      <c r="AM215" s="188"/>
      <c r="AN215" s="188"/>
      <c r="AO215" s="188"/>
      <c r="AP215" s="188"/>
    </row>
    <row r="216" spans="1:42">
      <c r="A216" s="188"/>
      <c r="B216" s="189"/>
      <c r="C216" s="188"/>
      <c r="D216" s="188"/>
      <c r="E216" s="188"/>
      <c r="F216" s="188"/>
      <c r="G216" s="188"/>
      <c r="H216" s="190"/>
      <c r="I216" s="190"/>
      <c r="J216" s="190"/>
      <c r="K216" s="189"/>
      <c r="L216" s="190"/>
      <c r="M216" s="190"/>
      <c r="N216" s="190"/>
      <c r="O216" s="190"/>
      <c r="P216" s="188"/>
      <c r="Q216" s="190"/>
      <c r="R216" s="188"/>
      <c r="S216" s="188"/>
      <c r="T216" s="191"/>
      <c r="U216" s="191"/>
      <c r="V216" s="191"/>
      <c r="W216" s="189"/>
      <c r="X216" s="191"/>
      <c r="Y216" s="191"/>
      <c r="Z216" s="191"/>
      <c r="AA216" s="189"/>
      <c r="AB216" s="191"/>
      <c r="AC216" s="191"/>
      <c r="AD216" s="191"/>
      <c r="AE216" s="191"/>
      <c r="AF216" s="191"/>
      <c r="AG216" s="191"/>
      <c r="AH216" s="188"/>
      <c r="AI216" s="188"/>
      <c r="AJ216" s="188"/>
      <c r="AK216" s="188"/>
      <c r="AL216" s="188"/>
      <c r="AM216" s="188"/>
      <c r="AN216" s="188"/>
      <c r="AO216" s="188"/>
      <c r="AP216" s="188"/>
    </row>
    <row r="217" spans="1:42">
      <c r="A217" s="188"/>
      <c r="B217" s="189"/>
      <c r="C217" s="188"/>
      <c r="D217" s="188"/>
      <c r="E217" s="188"/>
      <c r="F217" s="188"/>
      <c r="G217" s="188"/>
      <c r="H217" s="190"/>
      <c r="I217" s="190"/>
      <c r="J217" s="190"/>
      <c r="K217" s="189"/>
      <c r="L217" s="190"/>
      <c r="M217" s="190"/>
      <c r="N217" s="190"/>
      <c r="O217" s="190"/>
      <c r="P217" s="188"/>
      <c r="Q217" s="190"/>
      <c r="R217" s="188"/>
      <c r="S217" s="188"/>
      <c r="T217" s="191"/>
      <c r="U217" s="191"/>
      <c r="V217" s="191"/>
      <c r="W217" s="189"/>
      <c r="X217" s="191"/>
      <c r="Y217" s="191"/>
      <c r="Z217" s="191"/>
      <c r="AA217" s="189"/>
      <c r="AB217" s="191"/>
      <c r="AC217" s="191"/>
      <c r="AD217" s="191"/>
      <c r="AE217" s="191"/>
      <c r="AF217" s="191"/>
      <c r="AG217" s="191"/>
      <c r="AH217" s="188"/>
      <c r="AI217" s="188"/>
      <c r="AJ217" s="188"/>
      <c r="AK217" s="188"/>
      <c r="AL217" s="188"/>
      <c r="AM217" s="188"/>
      <c r="AN217" s="188"/>
      <c r="AO217" s="188"/>
      <c r="AP217" s="188"/>
    </row>
    <row r="218" spans="1:42">
      <c r="A218" s="188"/>
      <c r="B218" s="189"/>
      <c r="C218" s="188"/>
      <c r="D218" s="188"/>
      <c r="E218" s="188"/>
      <c r="F218" s="188"/>
      <c r="G218" s="188"/>
      <c r="H218" s="190"/>
      <c r="I218" s="190"/>
      <c r="J218" s="190"/>
      <c r="K218" s="189"/>
      <c r="L218" s="190"/>
      <c r="M218" s="190"/>
      <c r="N218" s="190"/>
      <c r="O218" s="190"/>
      <c r="P218" s="188"/>
      <c r="Q218" s="190"/>
      <c r="R218" s="188"/>
      <c r="S218" s="188"/>
      <c r="T218" s="191"/>
      <c r="U218" s="191"/>
      <c r="V218" s="191"/>
      <c r="W218" s="189"/>
      <c r="X218" s="191"/>
      <c r="Y218" s="191"/>
      <c r="Z218" s="191"/>
      <c r="AA218" s="189"/>
      <c r="AB218" s="191"/>
      <c r="AC218" s="191"/>
      <c r="AD218" s="191"/>
      <c r="AE218" s="191"/>
      <c r="AF218" s="191"/>
      <c r="AG218" s="191"/>
      <c r="AH218" s="188"/>
      <c r="AI218" s="188"/>
      <c r="AJ218" s="188"/>
      <c r="AK218" s="188"/>
      <c r="AL218" s="188"/>
      <c r="AM218" s="188"/>
      <c r="AN218" s="188"/>
      <c r="AO218" s="188"/>
      <c r="AP218" s="188"/>
    </row>
    <row r="219" spans="1:42">
      <c r="A219" s="188"/>
      <c r="B219" s="189"/>
      <c r="C219" s="188"/>
      <c r="D219" s="188"/>
      <c r="E219" s="188"/>
      <c r="F219" s="188"/>
      <c r="G219" s="188"/>
      <c r="H219" s="190"/>
      <c r="I219" s="190"/>
      <c r="J219" s="190"/>
      <c r="K219" s="189"/>
      <c r="L219" s="190"/>
      <c r="M219" s="190"/>
      <c r="N219" s="190"/>
      <c r="O219" s="190"/>
      <c r="P219" s="188"/>
      <c r="Q219" s="190"/>
      <c r="R219" s="188"/>
      <c r="S219" s="188"/>
      <c r="T219" s="191"/>
      <c r="U219" s="191"/>
      <c r="V219" s="191"/>
      <c r="W219" s="189"/>
      <c r="X219" s="191"/>
      <c r="Y219" s="191"/>
      <c r="Z219" s="191"/>
      <c r="AA219" s="189"/>
      <c r="AB219" s="191"/>
      <c r="AC219" s="191"/>
      <c r="AD219" s="191"/>
      <c r="AE219" s="191"/>
      <c r="AF219" s="191"/>
      <c r="AG219" s="191"/>
      <c r="AH219" s="188"/>
      <c r="AI219" s="188"/>
      <c r="AJ219" s="188"/>
      <c r="AK219" s="188"/>
      <c r="AL219" s="188"/>
      <c r="AM219" s="188"/>
      <c r="AN219" s="188"/>
      <c r="AO219" s="188"/>
      <c r="AP219" s="188"/>
    </row>
    <row r="220" spans="1:42">
      <c r="A220" s="188"/>
      <c r="B220" s="189"/>
      <c r="C220" s="188"/>
      <c r="D220" s="188"/>
      <c r="E220" s="188"/>
      <c r="F220" s="188"/>
      <c r="G220" s="188"/>
      <c r="H220" s="190"/>
      <c r="I220" s="190"/>
      <c r="J220" s="190"/>
      <c r="K220" s="189"/>
      <c r="L220" s="190"/>
      <c r="M220" s="190"/>
      <c r="N220" s="190"/>
      <c r="O220" s="190"/>
      <c r="P220" s="188"/>
      <c r="Q220" s="190"/>
      <c r="R220" s="188"/>
      <c r="S220" s="188"/>
      <c r="T220" s="191"/>
      <c r="U220" s="191"/>
      <c r="V220" s="191"/>
      <c r="W220" s="189"/>
      <c r="X220" s="191"/>
      <c r="Y220" s="191"/>
      <c r="Z220" s="191"/>
      <c r="AA220" s="189"/>
      <c r="AB220" s="191"/>
      <c r="AC220" s="191"/>
      <c r="AD220" s="191"/>
      <c r="AE220" s="191"/>
      <c r="AF220" s="191"/>
      <c r="AG220" s="191"/>
      <c r="AH220" s="188"/>
      <c r="AI220" s="188"/>
      <c r="AJ220" s="188"/>
      <c r="AK220" s="188"/>
      <c r="AL220" s="188"/>
      <c r="AM220" s="188"/>
      <c r="AN220" s="188"/>
      <c r="AO220" s="188"/>
      <c r="AP220" s="188"/>
    </row>
    <row r="221" spans="1:42">
      <c r="A221" s="188"/>
      <c r="B221" s="189"/>
      <c r="C221" s="188"/>
      <c r="D221" s="188"/>
      <c r="E221" s="188"/>
      <c r="F221" s="188"/>
      <c r="G221" s="188"/>
      <c r="H221" s="190"/>
      <c r="I221" s="190"/>
      <c r="J221" s="190"/>
      <c r="K221" s="189"/>
      <c r="L221" s="190"/>
      <c r="M221" s="190"/>
      <c r="N221" s="190"/>
      <c r="O221" s="190"/>
      <c r="P221" s="188"/>
      <c r="Q221" s="190"/>
      <c r="R221" s="188"/>
      <c r="S221" s="188"/>
      <c r="T221" s="191"/>
      <c r="U221" s="191"/>
      <c r="V221" s="191"/>
      <c r="W221" s="189"/>
      <c r="X221" s="191"/>
      <c r="Y221" s="191"/>
      <c r="Z221" s="191"/>
      <c r="AA221" s="189"/>
      <c r="AB221" s="191"/>
      <c r="AC221" s="191"/>
      <c r="AD221" s="191"/>
      <c r="AE221" s="191"/>
      <c r="AF221" s="191"/>
      <c r="AG221" s="191"/>
      <c r="AH221" s="188"/>
      <c r="AI221" s="188"/>
      <c r="AJ221" s="188"/>
      <c r="AK221" s="188"/>
      <c r="AL221" s="188"/>
      <c r="AM221" s="188"/>
      <c r="AN221" s="188"/>
      <c r="AO221" s="188"/>
      <c r="AP221" s="188"/>
    </row>
    <row r="222" spans="1:42">
      <c r="A222" s="188"/>
      <c r="B222" s="189"/>
      <c r="C222" s="188"/>
      <c r="D222" s="188"/>
      <c r="E222" s="188"/>
      <c r="F222" s="188"/>
      <c r="G222" s="188"/>
      <c r="H222" s="190"/>
      <c r="I222" s="190"/>
      <c r="J222" s="190"/>
      <c r="K222" s="189"/>
      <c r="L222" s="190"/>
      <c r="M222" s="190"/>
      <c r="N222" s="190"/>
      <c r="O222" s="190"/>
      <c r="P222" s="188"/>
      <c r="Q222" s="190"/>
      <c r="R222" s="188"/>
      <c r="S222" s="188"/>
      <c r="T222" s="191"/>
      <c r="U222" s="191"/>
      <c r="V222" s="191"/>
      <c r="W222" s="189"/>
      <c r="X222" s="191"/>
      <c r="Y222" s="191"/>
      <c r="Z222" s="191"/>
      <c r="AA222" s="189"/>
      <c r="AB222" s="191"/>
      <c r="AC222" s="191"/>
      <c r="AD222" s="191"/>
      <c r="AE222" s="191"/>
      <c r="AF222" s="191"/>
      <c r="AG222" s="191"/>
      <c r="AH222" s="188"/>
      <c r="AI222" s="188"/>
      <c r="AJ222" s="188"/>
      <c r="AK222" s="188"/>
      <c r="AL222" s="188"/>
      <c r="AM222" s="188"/>
      <c r="AN222" s="188"/>
      <c r="AO222" s="188"/>
      <c r="AP222" s="188"/>
    </row>
    <row r="223" spans="1:42">
      <c r="A223" s="188"/>
      <c r="B223" s="189"/>
      <c r="C223" s="188"/>
      <c r="D223" s="188"/>
      <c r="E223" s="188"/>
      <c r="F223" s="188"/>
      <c r="G223" s="188"/>
      <c r="H223" s="190"/>
      <c r="I223" s="190"/>
      <c r="J223" s="190"/>
      <c r="K223" s="189"/>
      <c r="L223" s="190"/>
      <c r="M223" s="190"/>
      <c r="N223" s="190"/>
      <c r="O223" s="190"/>
      <c r="P223" s="188"/>
      <c r="Q223" s="190"/>
      <c r="R223" s="188"/>
      <c r="S223" s="188"/>
      <c r="T223" s="191"/>
      <c r="U223" s="191"/>
      <c r="V223" s="191"/>
      <c r="W223" s="189"/>
      <c r="X223" s="191"/>
      <c r="Y223" s="191"/>
      <c r="Z223" s="191"/>
      <c r="AA223" s="189"/>
      <c r="AB223" s="191"/>
      <c r="AC223" s="191"/>
      <c r="AD223" s="191"/>
      <c r="AE223" s="191"/>
      <c r="AF223" s="191"/>
      <c r="AG223" s="191"/>
      <c r="AH223" s="188"/>
      <c r="AI223" s="188"/>
      <c r="AJ223" s="188"/>
      <c r="AK223" s="188"/>
      <c r="AL223" s="188"/>
      <c r="AM223" s="188"/>
      <c r="AN223" s="188"/>
      <c r="AO223" s="188"/>
      <c r="AP223" s="188"/>
    </row>
    <row r="224" spans="1:42">
      <c r="A224" s="188"/>
      <c r="B224" s="189"/>
      <c r="C224" s="188"/>
      <c r="D224" s="188"/>
      <c r="E224" s="188"/>
      <c r="F224" s="188"/>
      <c r="G224" s="188"/>
      <c r="H224" s="190"/>
      <c r="I224" s="190"/>
      <c r="J224" s="190"/>
      <c r="K224" s="189"/>
      <c r="L224" s="190"/>
      <c r="M224" s="190"/>
      <c r="N224" s="190"/>
      <c r="O224" s="190"/>
      <c r="P224" s="188"/>
      <c r="Q224" s="190"/>
      <c r="R224" s="188"/>
      <c r="S224" s="188"/>
      <c r="T224" s="191"/>
      <c r="U224" s="191"/>
      <c r="V224" s="191"/>
      <c r="W224" s="189"/>
      <c r="X224" s="191"/>
      <c r="Y224" s="191"/>
      <c r="Z224" s="191"/>
      <c r="AA224" s="189"/>
      <c r="AB224" s="191"/>
      <c r="AC224" s="191"/>
      <c r="AD224" s="191"/>
      <c r="AE224" s="191"/>
      <c r="AF224" s="191"/>
      <c r="AG224" s="191"/>
      <c r="AH224" s="188"/>
      <c r="AI224" s="188"/>
      <c r="AJ224" s="188"/>
      <c r="AK224" s="188"/>
      <c r="AL224" s="188"/>
      <c r="AM224" s="188"/>
      <c r="AN224" s="188"/>
      <c r="AO224" s="188"/>
      <c r="AP224" s="188"/>
    </row>
    <row r="225" spans="1:42">
      <c r="A225" s="188"/>
      <c r="B225" s="189"/>
      <c r="C225" s="188"/>
      <c r="D225" s="188"/>
      <c r="E225" s="188"/>
      <c r="F225" s="188"/>
      <c r="G225" s="188"/>
      <c r="H225" s="190"/>
      <c r="I225" s="190"/>
      <c r="J225" s="190"/>
      <c r="K225" s="189"/>
      <c r="L225" s="190"/>
      <c r="M225" s="190"/>
      <c r="N225" s="190"/>
      <c r="O225" s="190"/>
      <c r="P225" s="188"/>
      <c r="Q225" s="190"/>
      <c r="R225" s="188"/>
      <c r="S225" s="188"/>
      <c r="T225" s="191"/>
      <c r="U225" s="191"/>
      <c r="V225" s="191"/>
      <c r="W225" s="189"/>
      <c r="X225" s="191"/>
      <c r="Y225" s="191"/>
      <c r="Z225" s="191"/>
      <c r="AA225" s="189"/>
      <c r="AB225" s="191"/>
      <c r="AC225" s="191"/>
      <c r="AD225" s="191"/>
      <c r="AE225" s="191"/>
      <c r="AF225" s="191"/>
      <c r="AG225" s="191"/>
      <c r="AH225" s="188"/>
      <c r="AI225" s="188"/>
      <c r="AJ225" s="188"/>
      <c r="AK225" s="188"/>
      <c r="AL225" s="188"/>
      <c r="AM225" s="188"/>
      <c r="AN225" s="188"/>
      <c r="AO225" s="188"/>
      <c r="AP225" s="188"/>
    </row>
    <row r="226" spans="1:42">
      <c r="A226" s="188"/>
      <c r="B226" s="189"/>
      <c r="C226" s="188"/>
      <c r="D226" s="188"/>
      <c r="E226" s="188"/>
      <c r="F226" s="188"/>
      <c r="G226" s="188"/>
      <c r="H226" s="190"/>
      <c r="I226" s="190"/>
      <c r="J226" s="190"/>
      <c r="K226" s="189"/>
      <c r="L226" s="190"/>
      <c r="M226" s="190"/>
      <c r="N226" s="190"/>
      <c r="O226" s="190"/>
      <c r="P226" s="188"/>
      <c r="Q226" s="190"/>
      <c r="R226" s="188"/>
      <c r="S226" s="188"/>
      <c r="T226" s="191"/>
      <c r="U226" s="191"/>
      <c r="V226" s="191"/>
      <c r="W226" s="189"/>
      <c r="X226" s="191"/>
      <c r="Y226" s="191"/>
      <c r="Z226" s="191"/>
      <c r="AA226" s="189"/>
      <c r="AB226" s="191"/>
      <c r="AC226" s="191"/>
      <c r="AD226" s="191"/>
      <c r="AE226" s="191"/>
      <c r="AF226" s="191"/>
      <c r="AG226" s="191"/>
      <c r="AH226" s="188"/>
      <c r="AI226" s="188"/>
      <c r="AJ226" s="188"/>
      <c r="AK226" s="188"/>
      <c r="AL226" s="188"/>
      <c r="AM226" s="188"/>
      <c r="AN226" s="188"/>
      <c r="AO226" s="188"/>
      <c r="AP226" s="188"/>
    </row>
    <row r="227" spans="1:42">
      <c r="A227" s="188"/>
      <c r="B227" s="189"/>
      <c r="C227" s="188"/>
      <c r="D227" s="188"/>
      <c r="E227" s="188"/>
      <c r="F227" s="188"/>
      <c r="G227" s="188"/>
      <c r="H227" s="190"/>
      <c r="I227" s="190"/>
      <c r="J227" s="190"/>
      <c r="K227" s="189"/>
      <c r="L227" s="190"/>
      <c r="M227" s="190"/>
      <c r="N227" s="190"/>
      <c r="O227" s="190"/>
      <c r="P227" s="188"/>
      <c r="Q227" s="190"/>
      <c r="R227" s="188"/>
      <c r="S227" s="188"/>
      <c r="T227" s="191"/>
      <c r="U227" s="191"/>
      <c r="V227" s="191"/>
      <c r="W227" s="189"/>
      <c r="X227" s="191"/>
      <c r="Y227" s="191"/>
      <c r="Z227" s="191"/>
      <c r="AA227" s="189"/>
      <c r="AB227" s="191"/>
      <c r="AC227" s="191"/>
      <c r="AD227" s="191"/>
      <c r="AE227" s="191"/>
      <c r="AF227" s="191"/>
      <c r="AG227" s="191"/>
      <c r="AH227" s="188"/>
      <c r="AI227" s="188"/>
      <c r="AJ227" s="188"/>
      <c r="AK227" s="188"/>
      <c r="AL227" s="188"/>
      <c r="AM227" s="188"/>
      <c r="AN227" s="188"/>
      <c r="AO227" s="188"/>
      <c r="AP227" s="188"/>
    </row>
    <row r="228" spans="1:42">
      <c r="A228" s="188"/>
      <c r="B228" s="189"/>
      <c r="C228" s="188"/>
      <c r="D228" s="188"/>
      <c r="E228" s="188"/>
      <c r="F228" s="188"/>
      <c r="G228" s="188"/>
      <c r="H228" s="190"/>
      <c r="I228" s="190"/>
      <c r="J228" s="190"/>
      <c r="K228" s="189"/>
      <c r="L228" s="190"/>
      <c r="M228" s="190"/>
      <c r="N228" s="190"/>
      <c r="O228" s="190"/>
      <c r="P228" s="188"/>
      <c r="Q228" s="190"/>
      <c r="R228" s="188"/>
      <c r="S228" s="188"/>
      <c r="T228" s="191"/>
      <c r="U228" s="191"/>
      <c r="V228" s="191"/>
      <c r="W228" s="189"/>
      <c r="X228" s="191"/>
      <c r="Y228" s="191"/>
      <c r="Z228" s="191"/>
      <c r="AA228" s="189"/>
      <c r="AB228" s="191"/>
      <c r="AC228" s="191"/>
      <c r="AD228" s="191"/>
      <c r="AE228" s="191"/>
      <c r="AF228" s="191"/>
      <c r="AG228" s="191"/>
      <c r="AH228" s="188"/>
      <c r="AI228" s="188"/>
      <c r="AJ228" s="188"/>
      <c r="AK228" s="188"/>
      <c r="AL228" s="188"/>
      <c r="AM228" s="188"/>
      <c r="AN228" s="188"/>
      <c r="AO228" s="188"/>
      <c r="AP228" s="188"/>
    </row>
    <row r="229" spans="1:42">
      <c r="A229" s="188"/>
      <c r="B229" s="189"/>
      <c r="C229" s="188"/>
      <c r="D229" s="188"/>
      <c r="E229" s="188"/>
      <c r="F229" s="188"/>
      <c r="G229" s="188"/>
      <c r="H229" s="190"/>
      <c r="I229" s="190"/>
      <c r="J229" s="190"/>
      <c r="K229" s="189"/>
      <c r="L229" s="190"/>
      <c r="M229" s="190"/>
      <c r="N229" s="190"/>
      <c r="O229" s="190"/>
      <c r="P229" s="188"/>
      <c r="Q229" s="190"/>
      <c r="R229" s="188"/>
      <c r="S229" s="188"/>
      <c r="T229" s="191"/>
      <c r="U229" s="191"/>
      <c r="V229" s="191"/>
      <c r="W229" s="189"/>
      <c r="X229" s="191"/>
      <c r="Y229" s="191"/>
      <c r="Z229" s="191"/>
      <c r="AA229" s="189"/>
      <c r="AB229" s="191"/>
      <c r="AC229" s="191"/>
      <c r="AD229" s="191"/>
      <c r="AE229" s="191"/>
      <c r="AF229" s="191"/>
      <c r="AG229" s="191"/>
      <c r="AH229" s="188"/>
      <c r="AI229" s="188"/>
      <c r="AJ229" s="188"/>
      <c r="AK229" s="188"/>
      <c r="AL229" s="188"/>
      <c r="AM229" s="188"/>
      <c r="AN229" s="188"/>
      <c r="AO229" s="188"/>
      <c r="AP229" s="188"/>
    </row>
    <row r="230" spans="1:42">
      <c r="A230" s="188"/>
      <c r="B230" s="189"/>
      <c r="C230" s="188"/>
      <c r="D230" s="188"/>
      <c r="E230" s="188"/>
      <c r="F230" s="188"/>
      <c r="G230" s="188"/>
      <c r="H230" s="190"/>
      <c r="I230" s="190"/>
      <c r="J230" s="190"/>
      <c r="K230" s="189"/>
      <c r="L230" s="190"/>
      <c r="M230" s="190"/>
      <c r="N230" s="190"/>
      <c r="O230" s="190"/>
      <c r="P230" s="188"/>
      <c r="Q230" s="190"/>
      <c r="R230" s="188"/>
      <c r="S230" s="188"/>
      <c r="T230" s="191"/>
      <c r="U230" s="191"/>
      <c r="V230" s="191"/>
      <c r="W230" s="189"/>
      <c r="X230" s="191"/>
      <c r="Y230" s="191"/>
      <c r="Z230" s="191"/>
      <c r="AA230" s="189"/>
      <c r="AB230" s="191"/>
      <c r="AC230" s="191"/>
      <c r="AD230" s="191"/>
      <c r="AE230" s="191"/>
      <c r="AF230" s="191"/>
      <c r="AG230" s="191"/>
      <c r="AH230" s="188"/>
      <c r="AI230" s="188"/>
      <c r="AJ230" s="188"/>
      <c r="AK230" s="188"/>
      <c r="AL230" s="188"/>
      <c r="AM230" s="188"/>
      <c r="AN230" s="188"/>
      <c r="AO230" s="188"/>
      <c r="AP230" s="188"/>
    </row>
    <row r="231" spans="1:42">
      <c r="A231" s="188"/>
      <c r="B231" s="189"/>
      <c r="C231" s="188"/>
      <c r="D231" s="188"/>
      <c r="E231" s="188"/>
      <c r="F231" s="188"/>
      <c r="G231" s="188"/>
      <c r="H231" s="190"/>
      <c r="I231" s="190"/>
      <c r="J231" s="190"/>
      <c r="K231" s="189"/>
      <c r="L231" s="190"/>
      <c r="M231" s="190"/>
      <c r="N231" s="190"/>
      <c r="O231" s="190"/>
      <c r="P231" s="188"/>
      <c r="Q231" s="190"/>
      <c r="R231" s="188"/>
      <c r="S231" s="188"/>
      <c r="T231" s="191"/>
      <c r="U231" s="191"/>
      <c r="V231" s="191"/>
      <c r="W231" s="189"/>
      <c r="X231" s="191"/>
      <c r="Y231" s="191"/>
      <c r="Z231" s="191"/>
      <c r="AA231" s="189"/>
      <c r="AB231" s="191"/>
      <c r="AC231" s="191"/>
      <c r="AD231" s="191"/>
      <c r="AE231" s="191"/>
      <c r="AF231" s="191"/>
      <c r="AG231" s="191"/>
      <c r="AH231" s="188"/>
      <c r="AI231" s="188"/>
      <c r="AJ231" s="188"/>
      <c r="AK231" s="188"/>
      <c r="AL231" s="188"/>
      <c r="AM231" s="188"/>
      <c r="AN231" s="188"/>
      <c r="AO231" s="188"/>
      <c r="AP231" s="188"/>
    </row>
    <row r="232" spans="1:42">
      <c r="A232" s="188"/>
      <c r="B232" s="189"/>
      <c r="C232" s="188"/>
      <c r="D232" s="188"/>
      <c r="E232" s="188"/>
      <c r="F232" s="188"/>
      <c r="G232" s="188"/>
      <c r="H232" s="190"/>
      <c r="I232" s="190"/>
      <c r="J232" s="190"/>
      <c r="K232" s="189"/>
      <c r="L232" s="190"/>
      <c r="M232" s="190"/>
      <c r="N232" s="190"/>
      <c r="O232" s="190"/>
      <c r="P232" s="188"/>
      <c r="Q232" s="190"/>
      <c r="R232" s="188"/>
      <c r="S232" s="188"/>
      <c r="T232" s="191"/>
      <c r="U232" s="191"/>
      <c r="V232" s="191"/>
      <c r="W232" s="189"/>
      <c r="X232" s="191"/>
      <c r="Y232" s="191"/>
      <c r="Z232" s="191"/>
      <c r="AA232" s="189"/>
      <c r="AB232" s="191"/>
      <c r="AC232" s="191"/>
      <c r="AD232" s="191"/>
      <c r="AE232" s="191"/>
      <c r="AF232" s="191"/>
      <c r="AG232" s="191"/>
      <c r="AH232" s="188"/>
      <c r="AI232" s="188"/>
      <c r="AJ232" s="188"/>
      <c r="AK232" s="188"/>
      <c r="AL232" s="188"/>
      <c r="AM232" s="188"/>
      <c r="AN232" s="188"/>
      <c r="AO232" s="188"/>
      <c r="AP232" s="188"/>
    </row>
    <row r="233" spans="1:42">
      <c r="A233" s="188"/>
      <c r="B233" s="189"/>
      <c r="C233" s="188"/>
      <c r="D233" s="188"/>
      <c r="E233" s="188"/>
      <c r="F233" s="188"/>
      <c r="G233" s="188"/>
      <c r="H233" s="190"/>
      <c r="I233" s="190"/>
      <c r="J233" s="190"/>
      <c r="K233" s="189"/>
      <c r="L233" s="190"/>
      <c r="M233" s="190"/>
      <c r="N233" s="190"/>
      <c r="O233" s="190"/>
      <c r="P233" s="188"/>
      <c r="Q233" s="190"/>
      <c r="R233" s="188"/>
      <c r="S233" s="188"/>
      <c r="T233" s="191"/>
      <c r="U233" s="191"/>
      <c r="V233" s="191"/>
      <c r="W233" s="189"/>
      <c r="X233" s="191"/>
      <c r="Y233" s="191"/>
      <c r="Z233" s="191"/>
      <c r="AA233" s="189"/>
      <c r="AB233" s="191"/>
      <c r="AC233" s="191"/>
      <c r="AD233" s="191"/>
      <c r="AE233" s="191"/>
      <c r="AF233" s="191"/>
      <c r="AG233" s="191"/>
      <c r="AH233" s="188"/>
      <c r="AI233" s="188"/>
      <c r="AJ233" s="188"/>
      <c r="AK233" s="188"/>
      <c r="AL233" s="188"/>
      <c r="AM233" s="188"/>
      <c r="AN233" s="188"/>
      <c r="AO233" s="188"/>
      <c r="AP233" s="188"/>
    </row>
    <row r="234" spans="1:42">
      <c r="A234" s="188"/>
      <c r="B234" s="189"/>
      <c r="C234" s="188"/>
      <c r="D234" s="188"/>
      <c r="E234" s="188"/>
      <c r="F234" s="188"/>
      <c r="G234" s="188"/>
      <c r="H234" s="190"/>
      <c r="I234" s="190"/>
      <c r="J234" s="190"/>
      <c r="K234" s="189"/>
      <c r="L234" s="190"/>
      <c r="M234" s="190"/>
      <c r="N234" s="190"/>
      <c r="O234" s="190"/>
      <c r="P234" s="188"/>
      <c r="Q234" s="190"/>
      <c r="R234" s="188"/>
      <c r="S234" s="188"/>
      <c r="T234" s="191"/>
      <c r="U234" s="191"/>
      <c r="V234" s="191"/>
      <c r="W234" s="189"/>
      <c r="X234" s="191"/>
      <c r="Y234" s="191"/>
      <c r="Z234" s="191"/>
      <c r="AA234" s="189"/>
      <c r="AB234" s="191"/>
      <c r="AC234" s="191"/>
      <c r="AD234" s="191"/>
      <c r="AE234" s="191"/>
      <c r="AF234" s="191"/>
      <c r="AG234" s="191"/>
      <c r="AH234" s="188"/>
      <c r="AI234" s="188"/>
      <c r="AJ234" s="188"/>
      <c r="AK234" s="188"/>
      <c r="AL234" s="188"/>
      <c r="AM234" s="188"/>
      <c r="AN234" s="188"/>
      <c r="AO234" s="188"/>
      <c r="AP234" s="188"/>
    </row>
    <row r="235" spans="1:42">
      <c r="A235" s="188"/>
      <c r="B235" s="189"/>
      <c r="C235" s="188"/>
      <c r="D235" s="188"/>
      <c r="E235" s="188"/>
      <c r="F235" s="188"/>
      <c r="G235" s="188"/>
      <c r="H235" s="190"/>
      <c r="I235" s="190"/>
      <c r="J235" s="190"/>
      <c r="K235" s="189"/>
      <c r="L235" s="190"/>
      <c r="M235" s="190"/>
      <c r="N235" s="190"/>
      <c r="O235" s="190"/>
      <c r="P235" s="188"/>
      <c r="Q235" s="190"/>
      <c r="R235" s="188"/>
      <c r="S235" s="188"/>
      <c r="T235" s="191"/>
      <c r="U235" s="191"/>
      <c r="V235" s="191"/>
      <c r="W235" s="189"/>
      <c r="X235" s="191"/>
      <c r="Y235" s="191"/>
      <c r="Z235" s="191"/>
      <c r="AA235" s="189"/>
      <c r="AB235" s="191"/>
      <c r="AC235" s="191"/>
      <c r="AD235" s="191"/>
      <c r="AE235" s="191"/>
      <c r="AF235" s="191"/>
      <c r="AG235" s="191"/>
      <c r="AH235" s="188"/>
      <c r="AI235" s="188"/>
      <c r="AJ235" s="188"/>
      <c r="AK235" s="188"/>
      <c r="AL235" s="188"/>
      <c r="AM235" s="188"/>
      <c r="AN235" s="188"/>
      <c r="AO235" s="188"/>
      <c r="AP235" s="188"/>
    </row>
    <row r="236" spans="1:42">
      <c r="A236" s="188"/>
      <c r="B236" s="189"/>
      <c r="C236" s="188"/>
      <c r="D236" s="188"/>
      <c r="E236" s="188"/>
      <c r="F236" s="188"/>
      <c r="G236" s="188"/>
      <c r="H236" s="190"/>
      <c r="I236" s="190"/>
      <c r="J236" s="190"/>
      <c r="K236" s="189"/>
      <c r="L236" s="190"/>
      <c r="M236" s="190"/>
      <c r="N236" s="190"/>
      <c r="O236" s="190"/>
      <c r="P236" s="188"/>
      <c r="Q236" s="190"/>
      <c r="R236" s="188"/>
      <c r="S236" s="188"/>
      <c r="T236" s="191"/>
      <c r="U236" s="191"/>
      <c r="V236" s="191"/>
      <c r="W236" s="189"/>
      <c r="X236" s="191"/>
      <c r="Y236" s="191"/>
      <c r="Z236" s="191"/>
      <c r="AA236" s="189"/>
      <c r="AB236" s="191"/>
      <c r="AC236" s="191"/>
      <c r="AD236" s="191"/>
      <c r="AE236" s="191"/>
      <c r="AF236" s="191"/>
      <c r="AG236" s="191"/>
      <c r="AH236" s="188"/>
      <c r="AI236" s="188"/>
      <c r="AJ236" s="188"/>
      <c r="AK236" s="188"/>
      <c r="AL236" s="188"/>
      <c r="AM236" s="188"/>
      <c r="AN236" s="188"/>
      <c r="AO236" s="188"/>
      <c r="AP236" s="188"/>
    </row>
    <row r="237" spans="1:42">
      <c r="A237" s="188"/>
      <c r="B237" s="189"/>
      <c r="C237" s="188"/>
      <c r="D237" s="188"/>
      <c r="E237" s="188"/>
      <c r="F237" s="188"/>
      <c r="G237" s="188"/>
      <c r="H237" s="190"/>
      <c r="I237" s="190"/>
      <c r="J237" s="190"/>
      <c r="K237" s="189"/>
      <c r="L237" s="190"/>
      <c r="M237" s="190"/>
      <c r="N237" s="190"/>
      <c r="O237" s="190"/>
      <c r="P237" s="188"/>
      <c r="Q237" s="190"/>
      <c r="R237" s="188"/>
      <c r="S237" s="188"/>
      <c r="T237" s="191"/>
      <c r="U237" s="191"/>
      <c r="V237" s="191"/>
      <c r="W237" s="189"/>
      <c r="X237" s="191"/>
      <c r="Y237" s="191"/>
      <c r="Z237" s="191"/>
      <c r="AA237" s="189"/>
      <c r="AB237" s="191"/>
      <c r="AC237" s="191"/>
      <c r="AD237" s="191"/>
      <c r="AE237" s="191"/>
      <c r="AF237" s="191"/>
      <c r="AG237" s="191"/>
      <c r="AH237" s="188"/>
      <c r="AI237" s="188"/>
      <c r="AJ237" s="188"/>
      <c r="AK237" s="188"/>
      <c r="AL237" s="188"/>
      <c r="AM237" s="188"/>
      <c r="AN237" s="188"/>
      <c r="AO237" s="188"/>
      <c r="AP237" s="188"/>
    </row>
    <row r="238" spans="1:42">
      <c r="A238" s="188"/>
      <c r="B238" s="189"/>
      <c r="C238" s="188"/>
      <c r="D238" s="188"/>
      <c r="E238" s="188"/>
      <c r="F238" s="188"/>
      <c r="G238" s="188"/>
      <c r="H238" s="190"/>
      <c r="I238" s="190"/>
      <c r="J238" s="190"/>
      <c r="K238" s="189"/>
      <c r="L238" s="190"/>
      <c r="M238" s="190"/>
      <c r="N238" s="190"/>
      <c r="O238" s="190"/>
      <c r="P238" s="188"/>
      <c r="Q238" s="190"/>
      <c r="R238" s="188"/>
      <c r="S238" s="188"/>
      <c r="T238" s="191"/>
      <c r="U238" s="191"/>
      <c r="V238" s="191"/>
      <c r="W238" s="189"/>
      <c r="X238" s="191"/>
      <c r="Y238" s="191"/>
      <c r="Z238" s="191"/>
      <c r="AA238" s="189"/>
      <c r="AB238" s="191"/>
      <c r="AC238" s="191"/>
      <c r="AD238" s="191"/>
      <c r="AE238" s="191"/>
      <c r="AF238" s="191"/>
      <c r="AG238" s="191"/>
      <c r="AH238" s="188"/>
      <c r="AI238" s="188"/>
      <c r="AJ238" s="188"/>
      <c r="AK238" s="188"/>
      <c r="AL238" s="188"/>
      <c r="AM238" s="188"/>
      <c r="AN238" s="188"/>
      <c r="AO238" s="188"/>
      <c r="AP238" s="188"/>
    </row>
    <row r="239" spans="1:42">
      <c r="A239" s="188"/>
      <c r="B239" s="189"/>
      <c r="C239" s="188"/>
      <c r="D239" s="188"/>
      <c r="E239" s="188"/>
      <c r="F239" s="188"/>
      <c r="G239" s="188"/>
      <c r="H239" s="190"/>
      <c r="I239" s="190"/>
      <c r="J239" s="190"/>
      <c r="K239" s="189"/>
      <c r="L239" s="190"/>
      <c r="M239" s="190"/>
      <c r="N239" s="190"/>
      <c r="O239" s="190"/>
      <c r="P239" s="188"/>
      <c r="Q239" s="190"/>
      <c r="R239" s="188"/>
      <c r="S239" s="188"/>
      <c r="T239" s="191"/>
      <c r="U239" s="191"/>
      <c r="V239" s="191"/>
      <c r="W239" s="189"/>
      <c r="X239" s="191"/>
      <c r="Y239" s="191"/>
      <c r="Z239" s="191"/>
      <c r="AA239" s="189"/>
      <c r="AB239" s="191"/>
      <c r="AC239" s="191"/>
      <c r="AD239" s="191"/>
      <c r="AE239" s="191"/>
      <c r="AF239" s="191"/>
      <c r="AG239" s="191"/>
      <c r="AH239" s="188"/>
      <c r="AI239" s="188"/>
      <c r="AJ239" s="188"/>
      <c r="AK239" s="188"/>
      <c r="AL239" s="188"/>
      <c r="AM239" s="188"/>
      <c r="AN239" s="188"/>
      <c r="AO239" s="188"/>
      <c r="AP239" s="188"/>
    </row>
    <row r="240" spans="1:42">
      <c r="A240" s="188"/>
      <c r="B240" s="189"/>
      <c r="C240" s="188"/>
      <c r="D240" s="188"/>
      <c r="E240" s="188"/>
      <c r="F240" s="188"/>
      <c r="G240" s="188"/>
      <c r="H240" s="190"/>
      <c r="I240" s="190"/>
      <c r="J240" s="190"/>
      <c r="K240" s="189"/>
      <c r="L240" s="190"/>
      <c r="M240" s="190"/>
      <c r="N240" s="190"/>
      <c r="O240" s="190"/>
      <c r="P240" s="188"/>
      <c r="Q240" s="190"/>
      <c r="R240" s="188"/>
      <c r="S240" s="188"/>
      <c r="T240" s="191"/>
      <c r="U240" s="191"/>
      <c r="V240" s="191"/>
      <c r="W240" s="189"/>
      <c r="X240" s="191"/>
      <c r="Y240" s="191"/>
      <c r="Z240" s="191"/>
      <c r="AA240" s="189"/>
      <c r="AB240" s="191"/>
      <c r="AC240" s="191"/>
      <c r="AD240" s="191"/>
      <c r="AE240" s="191"/>
      <c r="AF240" s="191"/>
      <c r="AG240" s="191"/>
      <c r="AH240" s="188"/>
      <c r="AI240" s="188"/>
      <c r="AJ240" s="188"/>
      <c r="AK240" s="188"/>
      <c r="AL240" s="188"/>
      <c r="AM240" s="188"/>
      <c r="AN240" s="188"/>
      <c r="AO240" s="188"/>
      <c r="AP240" s="188"/>
    </row>
    <row r="241" spans="1:42">
      <c r="A241" s="188"/>
      <c r="B241" s="189"/>
      <c r="C241" s="188"/>
      <c r="D241" s="188"/>
      <c r="E241" s="188"/>
      <c r="F241" s="188"/>
      <c r="G241" s="188"/>
      <c r="H241" s="190"/>
      <c r="I241" s="190"/>
      <c r="J241" s="190"/>
      <c r="K241" s="189"/>
      <c r="L241" s="190"/>
      <c r="M241" s="190"/>
      <c r="N241" s="190"/>
      <c r="O241" s="190"/>
      <c r="P241" s="188"/>
      <c r="Q241" s="190"/>
      <c r="R241" s="188"/>
      <c r="S241" s="188"/>
      <c r="T241" s="191"/>
      <c r="U241" s="191"/>
      <c r="V241" s="191"/>
      <c r="W241" s="189"/>
      <c r="X241" s="191"/>
      <c r="Y241" s="191"/>
      <c r="Z241" s="191"/>
      <c r="AA241" s="189"/>
      <c r="AB241" s="191"/>
      <c r="AC241" s="191"/>
      <c r="AD241" s="191"/>
      <c r="AE241" s="191"/>
      <c r="AF241" s="191"/>
      <c r="AG241" s="191"/>
      <c r="AH241" s="188"/>
      <c r="AI241" s="188"/>
      <c r="AJ241" s="188"/>
      <c r="AK241" s="188"/>
      <c r="AL241" s="188"/>
      <c r="AM241" s="188"/>
      <c r="AN241" s="188"/>
      <c r="AO241" s="188"/>
      <c r="AP241" s="188"/>
    </row>
    <row r="242" spans="1:42">
      <c r="A242" s="188"/>
      <c r="B242" s="189"/>
      <c r="C242" s="188"/>
      <c r="D242" s="188"/>
      <c r="E242" s="188"/>
      <c r="F242" s="188"/>
      <c r="G242" s="188"/>
      <c r="H242" s="190"/>
      <c r="I242" s="190"/>
      <c r="J242" s="190"/>
      <c r="K242" s="189"/>
      <c r="L242" s="190"/>
      <c r="M242" s="190"/>
      <c r="N242" s="190"/>
      <c r="O242" s="190"/>
      <c r="P242" s="188"/>
      <c r="Q242" s="190"/>
      <c r="R242" s="188"/>
      <c r="S242" s="188"/>
      <c r="T242" s="191"/>
      <c r="U242" s="191"/>
      <c r="V242" s="191"/>
      <c r="W242" s="189"/>
      <c r="X242" s="191"/>
      <c r="Y242" s="191"/>
      <c r="Z242" s="191"/>
      <c r="AA242" s="189"/>
      <c r="AB242" s="191"/>
      <c r="AC242" s="191"/>
      <c r="AD242" s="191"/>
      <c r="AE242" s="191"/>
      <c r="AF242" s="191"/>
      <c r="AG242" s="191"/>
      <c r="AH242" s="188"/>
      <c r="AI242" s="188"/>
      <c r="AJ242" s="188"/>
      <c r="AK242" s="188"/>
      <c r="AL242" s="188"/>
      <c r="AM242" s="188"/>
      <c r="AN242" s="188"/>
      <c r="AO242" s="188"/>
      <c r="AP242" s="188"/>
    </row>
    <row r="243" spans="1:42">
      <c r="A243" s="188"/>
      <c r="B243" s="189"/>
      <c r="C243" s="188"/>
      <c r="D243" s="188"/>
      <c r="E243" s="188"/>
      <c r="F243" s="188"/>
      <c r="G243" s="188"/>
      <c r="H243" s="190"/>
      <c r="I243" s="190"/>
      <c r="J243" s="190"/>
      <c r="K243" s="189"/>
      <c r="L243" s="190"/>
      <c r="M243" s="190"/>
      <c r="N243" s="190"/>
      <c r="O243" s="190"/>
      <c r="P243" s="188"/>
      <c r="Q243" s="190"/>
      <c r="R243" s="188"/>
      <c r="S243" s="188"/>
      <c r="T243" s="191"/>
      <c r="U243" s="191"/>
      <c r="V243" s="191"/>
      <c r="W243" s="189"/>
      <c r="X243" s="191"/>
      <c r="Y243" s="191"/>
      <c r="Z243" s="191"/>
      <c r="AA243" s="189"/>
      <c r="AB243" s="191"/>
      <c r="AC243" s="191"/>
      <c r="AD243" s="191"/>
      <c r="AE243" s="191"/>
      <c r="AF243" s="191"/>
      <c r="AG243" s="191"/>
      <c r="AH243" s="188"/>
      <c r="AI243" s="188"/>
      <c r="AJ243" s="188"/>
      <c r="AK243" s="188"/>
      <c r="AL243" s="188"/>
      <c r="AM243" s="188"/>
      <c r="AN243" s="188"/>
      <c r="AO243" s="188"/>
      <c r="AP243" s="188"/>
    </row>
    <row r="244" spans="1:42">
      <c r="A244" s="188"/>
      <c r="B244" s="189"/>
      <c r="C244" s="188"/>
      <c r="D244" s="188"/>
      <c r="E244" s="188"/>
      <c r="F244" s="188"/>
      <c r="G244" s="188"/>
      <c r="H244" s="190"/>
      <c r="I244" s="190"/>
      <c r="J244" s="190"/>
      <c r="K244" s="189"/>
      <c r="L244" s="190"/>
      <c r="M244" s="190"/>
      <c r="N244" s="190"/>
      <c r="O244" s="190"/>
      <c r="P244" s="188"/>
      <c r="Q244" s="190"/>
      <c r="R244" s="188"/>
      <c r="S244" s="188"/>
      <c r="T244" s="191"/>
      <c r="U244" s="191"/>
      <c r="V244" s="191"/>
      <c r="W244" s="189"/>
      <c r="X244" s="191"/>
      <c r="Y244" s="191"/>
      <c r="Z244" s="191"/>
      <c r="AA244" s="189"/>
      <c r="AB244" s="191"/>
      <c r="AC244" s="191"/>
      <c r="AD244" s="191"/>
      <c r="AE244" s="191"/>
      <c r="AF244" s="191"/>
      <c r="AG244" s="191"/>
      <c r="AH244" s="188"/>
      <c r="AI244" s="188"/>
      <c r="AJ244" s="188"/>
      <c r="AK244" s="188"/>
      <c r="AL244" s="188"/>
      <c r="AM244" s="188"/>
      <c r="AN244" s="188"/>
      <c r="AO244" s="188"/>
      <c r="AP244" s="188"/>
    </row>
    <row r="245" spans="1:42">
      <c r="A245" s="188"/>
      <c r="B245" s="189"/>
      <c r="C245" s="188"/>
      <c r="D245" s="188"/>
      <c r="E245" s="188"/>
      <c r="F245" s="188"/>
      <c r="G245" s="188"/>
      <c r="H245" s="190"/>
      <c r="I245" s="190"/>
      <c r="J245" s="190"/>
      <c r="K245" s="189"/>
      <c r="L245" s="190"/>
      <c r="M245" s="190"/>
      <c r="N245" s="190"/>
      <c r="O245" s="190"/>
      <c r="P245" s="188"/>
      <c r="Q245" s="190"/>
      <c r="R245" s="188"/>
      <c r="S245" s="188"/>
      <c r="T245" s="191"/>
      <c r="U245" s="191"/>
      <c r="V245" s="191"/>
      <c r="W245" s="189"/>
      <c r="X245" s="191"/>
      <c r="Y245" s="191"/>
      <c r="Z245" s="191"/>
      <c r="AA245" s="189"/>
      <c r="AB245" s="191"/>
      <c r="AC245" s="191"/>
      <c r="AD245" s="191"/>
      <c r="AE245" s="191"/>
      <c r="AF245" s="191"/>
      <c r="AG245" s="191"/>
      <c r="AH245" s="188"/>
      <c r="AI245" s="188"/>
      <c r="AJ245" s="188"/>
      <c r="AK245" s="188"/>
      <c r="AL245" s="188"/>
      <c r="AM245" s="188"/>
      <c r="AN245" s="188"/>
      <c r="AO245" s="188"/>
      <c r="AP245" s="188"/>
    </row>
    <row r="246" spans="1:42">
      <c r="A246" s="188"/>
      <c r="B246" s="189"/>
      <c r="C246" s="188"/>
      <c r="D246" s="188"/>
      <c r="E246" s="188"/>
      <c r="F246" s="188"/>
      <c r="G246" s="188"/>
      <c r="H246" s="190"/>
      <c r="I246" s="190"/>
      <c r="J246" s="190"/>
      <c r="K246" s="189"/>
      <c r="L246" s="190"/>
      <c r="M246" s="190"/>
      <c r="N246" s="190"/>
      <c r="O246" s="190"/>
      <c r="P246" s="188"/>
      <c r="Q246" s="190"/>
      <c r="R246" s="188"/>
      <c r="S246" s="188"/>
      <c r="T246" s="191"/>
      <c r="U246" s="191"/>
      <c r="V246" s="191"/>
      <c r="W246" s="189"/>
      <c r="X246" s="191"/>
      <c r="Y246" s="191"/>
      <c r="Z246" s="191"/>
      <c r="AA246" s="189"/>
      <c r="AB246" s="191"/>
      <c r="AC246" s="191"/>
      <c r="AD246" s="191"/>
      <c r="AE246" s="191"/>
      <c r="AF246" s="191"/>
      <c r="AG246" s="191"/>
      <c r="AH246" s="188"/>
      <c r="AI246" s="188"/>
      <c r="AJ246" s="188"/>
      <c r="AK246" s="188"/>
      <c r="AL246" s="188"/>
      <c r="AM246" s="188"/>
      <c r="AN246" s="188"/>
      <c r="AO246" s="188"/>
      <c r="AP246" s="188"/>
    </row>
    <row r="247" spans="1:42">
      <c r="A247" s="188"/>
      <c r="B247" s="189"/>
      <c r="C247" s="188"/>
      <c r="D247" s="188"/>
      <c r="E247" s="188"/>
      <c r="F247" s="188"/>
      <c r="G247" s="188"/>
      <c r="H247" s="190"/>
      <c r="I247" s="190"/>
      <c r="J247" s="190"/>
      <c r="K247" s="189"/>
      <c r="L247" s="190"/>
      <c r="M247" s="190"/>
      <c r="N247" s="190"/>
      <c r="O247" s="190"/>
      <c r="P247" s="188"/>
      <c r="Q247" s="190"/>
      <c r="R247" s="188"/>
      <c r="S247" s="188"/>
      <c r="T247" s="191"/>
      <c r="U247" s="191"/>
      <c r="V247" s="191"/>
      <c r="W247" s="189"/>
      <c r="X247" s="191"/>
      <c r="Y247" s="191"/>
      <c r="Z247" s="191"/>
      <c r="AA247" s="189"/>
      <c r="AB247" s="191"/>
      <c r="AC247" s="191"/>
      <c r="AD247" s="191"/>
      <c r="AE247" s="191"/>
      <c r="AF247" s="191"/>
      <c r="AG247" s="191"/>
      <c r="AH247" s="188"/>
      <c r="AI247" s="188"/>
      <c r="AJ247" s="188"/>
      <c r="AK247" s="188"/>
      <c r="AL247" s="188"/>
      <c r="AM247" s="188"/>
      <c r="AN247" s="188"/>
      <c r="AO247" s="188"/>
      <c r="AP247" s="188"/>
    </row>
    <row r="248" spans="1:42">
      <c r="A248" s="188"/>
      <c r="B248" s="189"/>
      <c r="C248" s="188"/>
      <c r="D248" s="188"/>
      <c r="E248" s="188"/>
      <c r="F248" s="188"/>
      <c r="G248" s="188"/>
      <c r="H248" s="190"/>
      <c r="I248" s="190"/>
      <c r="J248" s="190"/>
      <c r="K248" s="189"/>
      <c r="L248" s="190"/>
      <c r="M248" s="190"/>
      <c r="N248" s="190"/>
      <c r="O248" s="190"/>
      <c r="P248" s="188"/>
      <c r="Q248" s="190"/>
      <c r="R248" s="188"/>
      <c r="S248" s="188"/>
      <c r="T248" s="191"/>
      <c r="U248" s="191"/>
      <c r="V248" s="191"/>
      <c r="W248" s="189"/>
      <c r="X248" s="191"/>
      <c r="Y248" s="191"/>
      <c r="Z248" s="191"/>
      <c r="AA248" s="189"/>
      <c r="AB248" s="191"/>
      <c r="AC248" s="191"/>
      <c r="AD248" s="191"/>
      <c r="AE248" s="191"/>
      <c r="AF248" s="191"/>
      <c r="AG248" s="191"/>
      <c r="AH248" s="188"/>
      <c r="AI248" s="188"/>
      <c r="AJ248" s="188"/>
      <c r="AK248" s="188"/>
      <c r="AL248" s="188"/>
      <c r="AM248" s="188"/>
      <c r="AN248" s="188"/>
      <c r="AO248" s="188"/>
      <c r="AP248" s="188"/>
    </row>
    <row r="249" spans="1:42">
      <c r="A249" s="188"/>
      <c r="B249" s="189"/>
      <c r="C249" s="188"/>
      <c r="D249" s="188"/>
      <c r="E249" s="188"/>
      <c r="F249" s="188"/>
      <c r="G249" s="188"/>
      <c r="H249" s="190"/>
      <c r="I249" s="190"/>
      <c r="J249" s="190"/>
      <c r="K249" s="189"/>
      <c r="L249" s="190"/>
      <c r="M249" s="190"/>
      <c r="N249" s="190"/>
      <c r="O249" s="190"/>
      <c r="P249" s="188"/>
      <c r="Q249" s="190"/>
      <c r="R249" s="188"/>
      <c r="S249" s="188"/>
      <c r="T249" s="191"/>
      <c r="U249" s="191"/>
      <c r="V249" s="191"/>
      <c r="W249" s="189"/>
      <c r="X249" s="191"/>
      <c r="Y249" s="191"/>
      <c r="Z249" s="191"/>
      <c r="AA249" s="189"/>
      <c r="AB249" s="191"/>
      <c r="AC249" s="191"/>
      <c r="AD249" s="191"/>
      <c r="AE249" s="191"/>
      <c r="AF249" s="191"/>
      <c r="AG249" s="191"/>
      <c r="AH249" s="188"/>
      <c r="AI249" s="188"/>
      <c r="AJ249" s="188"/>
      <c r="AK249" s="188"/>
      <c r="AL249" s="188"/>
      <c r="AM249" s="188"/>
      <c r="AN249" s="188"/>
      <c r="AO249" s="188"/>
      <c r="AP249" s="188"/>
    </row>
    <row r="250" spans="1:42">
      <c r="A250" s="188"/>
      <c r="B250" s="189"/>
      <c r="C250" s="188"/>
      <c r="D250" s="188"/>
      <c r="E250" s="188"/>
      <c r="F250" s="188"/>
      <c r="G250" s="188"/>
      <c r="H250" s="190"/>
      <c r="I250" s="190"/>
      <c r="J250" s="190"/>
      <c r="K250" s="189"/>
      <c r="L250" s="190"/>
      <c r="M250" s="190"/>
      <c r="N250" s="190"/>
      <c r="O250" s="190"/>
      <c r="P250" s="188"/>
      <c r="Q250" s="190"/>
      <c r="R250" s="188"/>
      <c r="S250" s="188"/>
      <c r="T250" s="191"/>
      <c r="U250" s="191"/>
      <c r="V250" s="191"/>
      <c r="W250" s="189"/>
      <c r="X250" s="191"/>
      <c r="Y250" s="191"/>
      <c r="Z250" s="191"/>
      <c r="AA250" s="189"/>
      <c r="AB250" s="191"/>
      <c r="AC250" s="191"/>
      <c r="AD250" s="191"/>
      <c r="AE250" s="191"/>
      <c r="AF250" s="191"/>
      <c r="AG250" s="191"/>
      <c r="AH250" s="188"/>
      <c r="AI250" s="188"/>
      <c r="AJ250" s="188"/>
      <c r="AK250" s="188"/>
      <c r="AL250" s="188"/>
      <c r="AM250" s="188"/>
      <c r="AN250" s="188"/>
      <c r="AO250" s="188"/>
      <c r="AP250" s="188"/>
    </row>
    <row r="251" spans="1:42">
      <c r="A251" s="188"/>
      <c r="B251" s="189"/>
      <c r="C251" s="188"/>
      <c r="D251" s="188"/>
      <c r="E251" s="188"/>
      <c r="F251" s="188"/>
      <c r="G251" s="188"/>
      <c r="H251" s="190"/>
      <c r="I251" s="190"/>
      <c r="J251" s="190"/>
      <c r="K251" s="189"/>
      <c r="L251" s="190"/>
      <c r="M251" s="190"/>
      <c r="N251" s="190"/>
      <c r="O251" s="190"/>
      <c r="P251" s="188"/>
      <c r="Q251" s="190"/>
      <c r="R251" s="188"/>
      <c r="S251" s="188"/>
      <c r="T251" s="191"/>
      <c r="U251" s="191"/>
      <c r="V251" s="191"/>
      <c r="W251" s="189"/>
      <c r="X251" s="191"/>
      <c r="Y251" s="191"/>
      <c r="Z251" s="191"/>
      <c r="AA251" s="189"/>
      <c r="AB251" s="191"/>
      <c r="AC251" s="191"/>
      <c r="AD251" s="191"/>
      <c r="AE251" s="191"/>
      <c r="AF251" s="191"/>
      <c r="AG251" s="191"/>
      <c r="AH251" s="188"/>
      <c r="AI251" s="188"/>
      <c r="AJ251" s="188"/>
      <c r="AK251" s="188"/>
      <c r="AL251" s="188"/>
      <c r="AM251" s="188"/>
      <c r="AN251" s="188"/>
      <c r="AO251" s="188"/>
      <c r="AP251" s="188"/>
    </row>
    <row r="252" spans="1:42">
      <c r="A252" s="188"/>
      <c r="B252" s="189"/>
      <c r="C252" s="188"/>
      <c r="D252" s="188"/>
      <c r="E252" s="188"/>
      <c r="F252" s="188"/>
      <c r="G252" s="188"/>
      <c r="H252" s="190"/>
      <c r="I252" s="190"/>
      <c r="J252" s="190"/>
      <c r="K252" s="189"/>
      <c r="L252" s="190"/>
      <c r="M252" s="190"/>
      <c r="N252" s="190"/>
      <c r="O252" s="190"/>
      <c r="P252" s="188"/>
      <c r="Q252" s="190"/>
      <c r="R252" s="188"/>
      <c r="S252" s="188"/>
      <c r="T252" s="191"/>
      <c r="U252" s="191"/>
      <c r="V252" s="191"/>
      <c r="W252" s="189"/>
      <c r="X252" s="191"/>
      <c r="Y252" s="191"/>
      <c r="Z252" s="191"/>
      <c r="AA252" s="189"/>
      <c r="AB252" s="191"/>
      <c r="AC252" s="191"/>
      <c r="AD252" s="191"/>
      <c r="AE252" s="191"/>
      <c r="AF252" s="191"/>
      <c r="AG252" s="191"/>
      <c r="AH252" s="188"/>
      <c r="AI252" s="188"/>
      <c r="AJ252" s="188"/>
      <c r="AK252" s="188"/>
      <c r="AL252" s="188"/>
      <c r="AM252" s="188"/>
      <c r="AN252" s="188"/>
      <c r="AO252" s="188"/>
      <c r="AP252" s="188"/>
    </row>
    <row r="253" spans="1:42">
      <c r="A253" s="188"/>
      <c r="B253" s="189"/>
      <c r="C253" s="188"/>
      <c r="D253" s="188"/>
      <c r="E253" s="188"/>
      <c r="F253" s="188"/>
      <c r="G253" s="188"/>
      <c r="H253" s="190"/>
      <c r="I253" s="190"/>
      <c r="J253" s="190"/>
      <c r="K253" s="189"/>
      <c r="L253" s="190"/>
      <c r="M253" s="190"/>
      <c r="N253" s="190"/>
      <c r="O253" s="190"/>
      <c r="P253" s="188"/>
      <c r="Q253" s="190"/>
      <c r="R253" s="188"/>
      <c r="S253" s="188"/>
      <c r="T253" s="191"/>
      <c r="U253" s="191"/>
      <c r="V253" s="191"/>
      <c r="W253" s="189"/>
      <c r="X253" s="191"/>
      <c r="Y253" s="191"/>
      <c r="Z253" s="191"/>
      <c r="AA253" s="189"/>
      <c r="AB253" s="191"/>
      <c r="AC253" s="191"/>
      <c r="AD253" s="191"/>
      <c r="AE253" s="191"/>
      <c r="AF253" s="191"/>
      <c r="AG253" s="191"/>
      <c r="AH253" s="188"/>
      <c r="AI253" s="188"/>
      <c r="AJ253" s="188"/>
      <c r="AK253" s="188"/>
      <c r="AL253" s="188"/>
      <c r="AM253" s="188"/>
      <c r="AN253" s="188"/>
      <c r="AO253" s="188"/>
      <c r="AP253" s="188"/>
    </row>
    <row r="254" spans="1:42">
      <c r="A254" s="188"/>
      <c r="B254" s="189"/>
      <c r="C254" s="188"/>
      <c r="D254" s="188"/>
      <c r="E254" s="188"/>
      <c r="F254" s="188"/>
      <c r="G254" s="188"/>
      <c r="H254" s="190"/>
      <c r="I254" s="190"/>
      <c r="J254" s="190"/>
      <c r="K254" s="189"/>
      <c r="L254" s="190"/>
      <c r="M254" s="190"/>
      <c r="N254" s="190"/>
      <c r="O254" s="190"/>
      <c r="P254" s="188"/>
      <c r="Q254" s="190"/>
      <c r="R254" s="188"/>
      <c r="S254" s="188"/>
      <c r="T254" s="191"/>
      <c r="U254" s="191"/>
      <c r="V254" s="191"/>
      <c r="W254" s="189"/>
      <c r="X254" s="191"/>
      <c r="Y254" s="191"/>
      <c r="Z254" s="191"/>
      <c r="AA254" s="189"/>
      <c r="AB254" s="191"/>
      <c r="AC254" s="191"/>
      <c r="AD254" s="191"/>
      <c r="AE254" s="191"/>
      <c r="AF254" s="191"/>
      <c r="AG254" s="191"/>
      <c r="AH254" s="188"/>
      <c r="AI254" s="188"/>
      <c r="AJ254" s="188"/>
      <c r="AK254" s="188"/>
      <c r="AL254" s="188"/>
      <c r="AM254" s="188"/>
      <c r="AN254" s="188"/>
      <c r="AO254" s="188"/>
      <c r="AP254" s="188"/>
    </row>
    <row r="255" spans="1:42">
      <c r="A255" s="188"/>
      <c r="B255" s="189"/>
      <c r="C255" s="188"/>
      <c r="D255" s="188"/>
      <c r="E255" s="188"/>
      <c r="F255" s="188"/>
      <c r="G255" s="188"/>
      <c r="H255" s="190"/>
      <c r="I255" s="190"/>
      <c r="J255" s="190"/>
      <c r="K255" s="189"/>
      <c r="L255" s="190"/>
      <c r="M255" s="190"/>
      <c r="N255" s="190"/>
      <c r="O255" s="190"/>
      <c r="P255" s="188"/>
      <c r="Q255" s="190"/>
      <c r="R255" s="188"/>
      <c r="S255" s="188"/>
      <c r="T255" s="191"/>
      <c r="U255" s="191"/>
      <c r="V255" s="191"/>
      <c r="W255" s="189"/>
      <c r="X255" s="191"/>
      <c r="Y255" s="191"/>
      <c r="Z255" s="191"/>
      <c r="AA255" s="189"/>
      <c r="AB255" s="191"/>
      <c r="AC255" s="191"/>
      <c r="AD255" s="191"/>
      <c r="AE255" s="191"/>
      <c r="AF255" s="191"/>
      <c r="AG255" s="191"/>
      <c r="AH255" s="188"/>
      <c r="AI255" s="188"/>
      <c r="AJ255" s="188"/>
      <c r="AK255" s="188"/>
      <c r="AL255" s="188"/>
      <c r="AM255" s="188"/>
      <c r="AN255" s="188"/>
      <c r="AO255" s="188"/>
      <c r="AP255" s="188"/>
    </row>
    <row r="256" spans="1:42">
      <c r="A256" s="188"/>
      <c r="B256" s="189"/>
      <c r="C256" s="188"/>
      <c r="D256" s="188"/>
      <c r="E256" s="188"/>
      <c r="F256" s="188"/>
      <c r="G256" s="188"/>
      <c r="H256" s="190"/>
      <c r="I256" s="190"/>
      <c r="J256" s="190"/>
      <c r="K256" s="189"/>
      <c r="L256" s="190"/>
      <c r="M256" s="190"/>
      <c r="N256" s="190"/>
      <c r="O256" s="190"/>
      <c r="P256" s="188"/>
      <c r="Q256" s="190"/>
      <c r="R256" s="188"/>
      <c r="S256" s="188"/>
      <c r="T256" s="191"/>
      <c r="U256" s="191"/>
      <c r="V256" s="191"/>
      <c r="W256" s="189"/>
      <c r="X256" s="191"/>
      <c r="Y256" s="191"/>
      <c r="Z256" s="191"/>
      <c r="AA256" s="189"/>
      <c r="AB256" s="191"/>
      <c r="AC256" s="191"/>
      <c r="AD256" s="191"/>
      <c r="AE256" s="191"/>
      <c r="AF256" s="191"/>
      <c r="AG256" s="191"/>
      <c r="AH256" s="188"/>
      <c r="AI256" s="188"/>
      <c r="AJ256" s="188"/>
      <c r="AK256" s="188"/>
      <c r="AL256" s="188"/>
      <c r="AM256" s="188"/>
      <c r="AN256" s="188"/>
      <c r="AO256" s="188"/>
      <c r="AP256" s="188"/>
    </row>
    <row r="257" spans="1:42">
      <c r="A257" s="188"/>
      <c r="B257" s="189"/>
      <c r="C257" s="188"/>
      <c r="D257" s="188"/>
      <c r="E257" s="188"/>
      <c r="F257" s="188"/>
      <c r="G257" s="188"/>
      <c r="H257" s="190"/>
      <c r="I257" s="190"/>
      <c r="J257" s="190"/>
      <c r="K257" s="189"/>
      <c r="L257" s="190"/>
      <c r="M257" s="190"/>
      <c r="N257" s="190"/>
      <c r="O257" s="190"/>
      <c r="P257" s="188"/>
      <c r="Q257" s="190"/>
      <c r="R257" s="188"/>
      <c r="S257" s="188"/>
      <c r="T257" s="191"/>
      <c r="U257" s="191"/>
      <c r="V257" s="191"/>
      <c r="W257" s="189"/>
      <c r="X257" s="191"/>
      <c r="Y257" s="191"/>
      <c r="Z257" s="191"/>
      <c r="AA257" s="189"/>
      <c r="AB257" s="191"/>
      <c r="AC257" s="191"/>
      <c r="AD257" s="191"/>
      <c r="AE257" s="191"/>
      <c r="AF257" s="191"/>
      <c r="AG257" s="191"/>
      <c r="AH257" s="188"/>
      <c r="AI257" s="188"/>
      <c r="AJ257" s="188"/>
      <c r="AK257" s="188"/>
      <c r="AL257" s="188"/>
      <c r="AM257" s="188"/>
      <c r="AN257" s="188"/>
      <c r="AO257" s="188"/>
      <c r="AP257" s="188"/>
    </row>
    <row r="258" spans="1:42">
      <c r="A258" s="188"/>
      <c r="B258" s="189"/>
      <c r="C258" s="188"/>
      <c r="D258" s="188"/>
      <c r="E258" s="188"/>
      <c r="F258" s="188"/>
      <c r="G258" s="188"/>
      <c r="H258" s="190"/>
      <c r="I258" s="190"/>
      <c r="J258" s="190"/>
      <c r="K258" s="189"/>
      <c r="L258" s="190"/>
      <c r="M258" s="190"/>
      <c r="N258" s="190"/>
      <c r="O258" s="190"/>
      <c r="P258" s="188"/>
      <c r="Q258" s="190"/>
      <c r="R258" s="188"/>
      <c r="S258" s="188"/>
      <c r="T258" s="191"/>
      <c r="U258" s="191"/>
      <c r="V258" s="191"/>
      <c r="W258" s="189"/>
      <c r="X258" s="191"/>
      <c r="Y258" s="191"/>
      <c r="Z258" s="191"/>
      <c r="AA258" s="189"/>
      <c r="AB258" s="191"/>
      <c r="AC258" s="191"/>
      <c r="AD258" s="191"/>
      <c r="AE258" s="191"/>
      <c r="AF258" s="191"/>
      <c r="AG258" s="191"/>
      <c r="AH258" s="188"/>
      <c r="AI258" s="188"/>
      <c r="AJ258" s="188"/>
      <c r="AK258" s="188"/>
      <c r="AL258" s="188"/>
      <c r="AM258" s="188"/>
      <c r="AN258" s="188"/>
      <c r="AO258" s="188"/>
      <c r="AP258" s="188"/>
    </row>
    <row r="259" spans="1:42">
      <c r="A259" s="188"/>
      <c r="B259" s="189"/>
      <c r="C259" s="188"/>
      <c r="D259" s="188"/>
      <c r="E259" s="188"/>
      <c r="F259" s="188"/>
      <c r="G259" s="188"/>
      <c r="H259" s="190"/>
      <c r="I259" s="190"/>
      <c r="J259" s="190"/>
      <c r="K259" s="189"/>
      <c r="L259" s="190"/>
      <c r="M259" s="190"/>
      <c r="N259" s="190"/>
      <c r="O259" s="190"/>
      <c r="P259" s="188"/>
      <c r="Q259" s="190"/>
      <c r="R259" s="188"/>
      <c r="S259" s="188"/>
      <c r="T259" s="191"/>
      <c r="U259" s="191"/>
      <c r="V259" s="191"/>
      <c r="W259" s="189"/>
      <c r="X259" s="191"/>
      <c r="Y259" s="191"/>
      <c r="Z259" s="191"/>
      <c r="AA259" s="189"/>
      <c r="AB259" s="191"/>
      <c r="AC259" s="191"/>
      <c r="AD259" s="191"/>
      <c r="AE259" s="191"/>
      <c r="AF259" s="191"/>
      <c r="AG259" s="191"/>
      <c r="AH259" s="188"/>
      <c r="AI259" s="188"/>
      <c r="AJ259" s="188"/>
      <c r="AK259" s="188"/>
      <c r="AL259" s="188"/>
      <c r="AM259" s="188"/>
      <c r="AN259" s="188"/>
      <c r="AO259" s="188"/>
      <c r="AP259" s="188"/>
    </row>
    <row r="260" spans="1:42">
      <c r="A260" s="188"/>
      <c r="B260" s="189"/>
      <c r="C260" s="188"/>
      <c r="D260" s="188"/>
      <c r="E260" s="188"/>
      <c r="F260" s="188"/>
      <c r="G260" s="188"/>
      <c r="H260" s="190"/>
      <c r="I260" s="190"/>
      <c r="J260" s="190"/>
      <c r="K260" s="189"/>
      <c r="L260" s="190"/>
      <c r="M260" s="190"/>
      <c r="N260" s="190"/>
      <c r="O260" s="190"/>
      <c r="P260" s="188"/>
      <c r="Q260" s="190"/>
      <c r="R260" s="188"/>
      <c r="S260" s="188"/>
      <c r="T260" s="191"/>
      <c r="U260" s="191"/>
      <c r="V260" s="191"/>
      <c r="W260" s="189"/>
      <c r="X260" s="191"/>
      <c r="Y260" s="191"/>
      <c r="Z260" s="191"/>
      <c r="AA260" s="189"/>
      <c r="AB260" s="191"/>
      <c r="AC260" s="191"/>
      <c r="AD260" s="191"/>
      <c r="AE260" s="191"/>
      <c r="AF260" s="191"/>
      <c r="AG260" s="191"/>
      <c r="AH260" s="188"/>
      <c r="AI260" s="188"/>
      <c r="AJ260" s="188"/>
      <c r="AK260" s="188"/>
      <c r="AL260" s="188"/>
      <c r="AM260" s="188"/>
      <c r="AN260" s="188"/>
      <c r="AO260" s="188"/>
      <c r="AP260" s="188"/>
    </row>
    <row r="261" spans="1:42">
      <c r="A261" s="188"/>
      <c r="B261" s="189"/>
      <c r="C261" s="188"/>
      <c r="D261" s="188"/>
      <c r="E261" s="188"/>
      <c r="F261" s="188"/>
      <c r="G261" s="188"/>
      <c r="H261" s="190"/>
      <c r="I261" s="190"/>
      <c r="J261" s="190"/>
      <c r="K261" s="189"/>
      <c r="L261" s="190"/>
      <c r="M261" s="190"/>
      <c r="N261" s="190"/>
      <c r="O261" s="190"/>
      <c r="P261" s="188"/>
      <c r="Q261" s="190"/>
      <c r="R261" s="188"/>
      <c r="S261" s="188"/>
      <c r="T261" s="191"/>
      <c r="U261" s="191"/>
      <c r="V261" s="191"/>
      <c r="W261" s="189"/>
      <c r="X261" s="191"/>
      <c r="Y261" s="191"/>
      <c r="Z261" s="191"/>
      <c r="AA261" s="189"/>
      <c r="AB261" s="191"/>
      <c r="AC261" s="191"/>
      <c r="AD261" s="191"/>
      <c r="AE261" s="191"/>
      <c r="AF261" s="191"/>
      <c r="AG261" s="191"/>
      <c r="AH261" s="188"/>
      <c r="AI261" s="188"/>
      <c r="AJ261" s="188"/>
      <c r="AK261" s="188"/>
      <c r="AL261" s="188"/>
      <c r="AM261" s="188"/>
      <c r="AN261" s="188"/>
      <c r="AO261" s="188"/>
      <c r="AP261" s="188"/>
    </row>
    <row r="262" spans="1:42">
      <c r="A262" s="188"/>
      <c r="B262" s="189"/>
      <c r="C262" s="188"/>
      <c r="D262" s="188"/>
      <c r="E262" s="188"/>
      <c r="F262" s="188"/>
      <c r="G262" s="188"/>
      <c r="H262" s="190"/>
      <c r="I262" s="190"/>
      <c r="J262" s="190"/>
      <c r="K262" s="189"/>
      <c r="L262" s="190"/>
      <c r="M262" s="190"/>
      <c r="N262" s="190"/>
      <c r="O262" s="190"/>
      <c r="P262" s="188"/>
      <c r="Q262" s="190"/>
      <c r="R262" s="188"/>
      <c r="S262" s="188"/>
      <c r="T262" s="191"/>
      <c r="U262" s="191"/>
      <c r="V262" s="191"/>
      <c r="W262" s="189"/>
      <c r="X262" s="191"/>
      <c r="Y262" s="191"/>
      <c r="Z262" s="191"/>
      <c r="AA262" s="189"/>
      <c r="AB262" s="191"/>
      <c r="AC262" s="191"/>
      <c r="AD262" s="191"/>
      <c r="AE262" s="191"/>
      <c r="AF262" s="191"/>
      <c r="AG262" s="191"/>
      <c r="AH262" s="188"/>
      <c r="AI262" s="188"/>
      <c r="AJ262" s="188"/>
      <c r="AK262" s="188"/>
      <c r="AL262" s="188"/>
      <c r="AM262" s="188"/>
      <c r="AN262" s="188"/>
      <c r="AO262" s="188"/>
      <c r="AP262" s="188"/>
    </row>
    <row r="263" spans="1:42">
      <c r="A263" s="188"/>
      <c r="B263" s="189"/>
      <c r="C263" s="188"/>
      <c r="D263" s="188"/>
      <c r="E263" s="188"/>
      <c r="F263" s="188"/>
      <c r="G263" s="188"/>
      <c r="H263" s="190"/>
      <c r="I263" s="190"/>
      <c r="J263" s="190"/>
      <c r="K263" s="189"/>
      <c r="L263" s="190"/>
      <c r="M263" s="190"/>
      <c r="N263" s="190"/>
      <c r="O263" s="190"/>
      <c r="P263" s="188"/>
      <c r="Q263" s="190"/>
      <c r="R263" s="188"/>
      <c r="S263" s="188"/>
      <c r="T263" s="191"/>
      <c r="U263" s="191"/>
      <c r="V263" s="191"/>
      <c r="W263" s="189"/>
      <c r="X263" s="191"/>
      <c r="Y263" s="191"/>
      <c r="Z263" s="191"/>
      <c r="AA263" s="189"/>
      <c r="AB263" s="191"/>
      <c r="AC263" s="191"/>
      <c r="AD263" s="191"/>
      <c r="AE263" s="191"/>
      <c r="AF263" s="191"/>
      <c r="AG263" s="191"/>
      <c r="AH263" s="188"/>
      <c r="AI263" s="188"/>
      <c r="AJ263" s="188"/>
      <c r="AK263" s="188"/>
      <c r="AL263" s="188"/>
      <c r="AM263" s="188"/>
      <c r="AN263" s="188"/>
      <c r="AO263" s="188"/>
      <c r="AP263" s="188"/>
    </row>
    <row r="264" spans="1:42">
      <c r="A264" s="188"/>
      <c r="B264" s="189"/>
      <c r="C264" s="188"/>
      <c r="D264" s="188"/>
      <c r="E264" s="188"/>
      <c r="F264" s="188"/>
      <c r="G264" s="188"/>
      <c r="H264" s="190"/>
      <c r="I264" s="190"/>
      <c r="J264" s="190"/>
      <c r="K264" s="189"/>
      <c r="L264" s="190"/>
      <c r="M264" s="190"/>
      <c r="N264" s="190"/>
      <c r="O264" s="190"/>
      <c r="P264" s="188"/>
      <c r="Q264" s="190"/>
      <c r="R264" s="188"/>
      <c r="S264" s="188"/>
      <c r="T264" s="191"/>
      <c r="U264" s="191"/>
      <c r="V264" s="191"/>
      <c r="W264" s="189"/>
      <c r="X264" s="191"/>
      <c r="Y264" s="191"/>
      <c r="Z264" s="191"/>
      <c r="AA264" s="189"/>
      <c r="AB264" s="191"/>
      <c r="AC264" s="191"/>
      <c r="AD264" s="191"/>
      <c r="AE264" s="191"/>
      <c r="AF264" s="191"/>
      <c r="AG264" s="191"/>
      <c r="AH264" s="188"/>
      <c r="AI264" s="188"/>
      <c r="AJ264" s="188"/>
      <c r="AK264" s="188"/>
      <c r="AL264" s="188"/>
      <c r="AM264" s="188"/>
      <c r="AN264" s="188"/>
      <c r="AO264" s="188"/>
      <c r="AP264" s="188"/>
    </row>
    <row r="265" spans="1:42">
      <c r="A265" s="188"/>
      <c r="B265" s="189"/>
      <c r="C265" s="188"/>
      <c r="D265" s="188"/>
      <c r="E265" s="188"/>
      <c r="F265" s="188"/>
      <c r="G265" s="188"/>
      <c r="H265" s="190"/>
      <c r="I265" s="190"/>
      <c r="J265" s="190"/>
      <c r="K265" s="189"/>
      <c r="L265" s="190"/>
      <c r="M265" s="190"/>
      <c r="N265" s="190"/>
      <c r="O265" s="190"/>
      <c r="P265" s="188"/>
      <c r="Q265" s="190"/>
      <c r="R265" s="188"/>
      <c r="S265" s="188"/>
      <c r="T265" s="191"/>
      <c r="U265" s="191"/>
      <c r="V265" s="191"/>
      <c r="W265" s="189"/>
      <c r="X265" s="191"/>
      <c r="Y265" s="191"/>
      <c r="Z265" s="191"/>
      <c r="AA265" s="189"/>
      <c r="AB265" s="191"/>
      <c r="AC265" s="191"/>
      <c r="AD265" s="191"/>
      <c r="AE265" s="191"/>
      <c r="AF265" s="191"/>
      <c r="AG265" s="191"/>
      <c r="AH265" s="188"/>
      <c r="AI265" s="188"/>
      <c r="AJ265" s="188"/>
      <c r="AK265" s="188"/>
      <c r="AL265" s="188"/>
      <c r="AM265" s="188"/>
      <c r="AN265" s="188"/>
      <c r="AO265" s="188"/>
      <c r="AP265" s="188"/>
    </row>
    <row r="266" spans="1:42">
      <c r="A266" s="188"/>
      <c r="B266" s="189"/>
      <c r="C266" s="188"/>
      <c r="D266" s="188"/>
      <c r="E266" s="188"/>
      <c r="F266" s="188"/>
      <c r="G266" s="188"/>
      <c r="H266" s="190"/>
      <c r="I266" s="190"/>
      <c r="J266" s="190"/>
      <c r="K266" s="189"/>
      <c r="L266" s="190"/>
      <c r="M266" s="190"/>
      <c r="N266" s="190"/>
      <c r="O266" s="190"/>
      <c r="P266" s="188"/>
      <c r="Q266" s="190"/>
      <c r="R266" s="188"/>
      <c r="S266" s="188"/>
      <c r="T266" s="191"/>
      <c r="U266" s="191"/>
      <c r="V266" s="191"/>
      <c r="W266" s="189"/>
      <c r="X266" s="191"/>
      <c r="Y266" s="191"/>
      <c r="Z266" s="191"/>
      <c r="AA266" s="189"/>
      <c r="AB266" s="191"/>
      <c r="AC266" s="191"/>
      <c r="AD266" s="191"/>
      <c r="AE266" s="191"/>
      <c r="AF266" s="191"/>
      <c r="AG266" s="191"/>
      <c r="AH266" s="188"/>
      <c r="AI266" s="188"/>
      <c r="AJ266" s="188"/>
      <c r="AK266" s="188"/>
      <c r="AL266" s="188"/>
      <c r="AM266" s="188"/>
      <c r="AN266" s="188"/>
      <c r="AO266" s="188"/>
      <c r="AP266" s="188"/>
    </row>
    <row r="267" spans="1:42">
      <c r="A267" s="188"/>
      <c r="B267" s="189"/>
      <c r="C267" s="188"/>
      <c r="D267" s="188"/>
      <c r="E267" s="188"/>
      <c r="F267" s="188"/>
      <c r="G267" s="188"/>
      <c r="H267" s="190"/>
      <c r="I267" s="190"/>
      <c r="J267" s="190"/>
      <c r="K267" s="189"/>
      <c r="L267" s="190"/>
      <c r="M267" s="190"/>
      <c r="N267" s="190"/>
      <c r="O267" s="190"/>
      <c r="P267" s="188"/>
      <c r="Q267" s="190"/>
      <c r="R267" s="188"/>
      <c r="S267" s="188"/>
      <c r="T267" s="191"/>
      <c r="U267" s="191"/>
      <c r="V267" s="191"/>
      <c r="W267" s="189"/>
      <c r="X267" s="191"/>
      <c r="Y267" s="191"/>
      <c r="Z267" s="191"/>
      <c r="AA267" s="189"/>
      <c r="AB267" s="191"/>
      <c r="AC267" s="191"/>
      <c r="AD267" s="191"/>
      <c r="AE267" s="191"/>
      <c r="AF267" s="191"/>
      <c r="AG267" s="191"/>
      <c r="AH267" s="188"/>
      <c r="AI267" s="188"/>
      <c r="AJ267" s="188"/>
      <c r="AK267" s="188"/>
      <c r="AL267" s="188"/>
      <c r="AM267" s="188"/>
      <c r="AN267" s="188"/>
      <c r="AO267" s="188"/>
      <c r="AP267" s="188"/>
    </row>
    <row r="268" spans="1:42">
      <c r="A268" s="188"/>
      <c r="B268" s="189"/>
      <c r="C268" s="188"/>
      <c r="D268" s="188"/>
      <c r="E268" s="188"/>
      <c r="F268" s="188"/>
      <c r="G268" s="188"/>
      <c r="H268" s="190"/>
      <c r="I268" s="190"/>
      <c r="J268" s="190"/>
      <c r="K268" s="189"/>
      <c r="L268" s="190"/>
      <c r="M268" s="190"/>
      <c r="N268" s="190"/>
      <c r="O268" s="190"/>
      <c r="P268" s="188"/>
      <c r="Q268" s="190"/>
      <c r="R268" s="188"/>
      <c r="S268" s="188"/>
      <c r="T268" s="191"/>
      <c r="U268" s="191"/>
      <c r="V268" s="191"/>
      <c r="W268" s="189"/>
      <c r="X268" s="191"/>
      <c r="Y268" s="191"/>
      <c r="Z268" s="191"/>
      <c r="AA268" s="189"/>
      <c r="AB268" s="191"/>
      <c r="AC268" s="191"/>
      <c r="AD268" s="191"/>
      <c r="AE268" s="191"/>
      <c r="AF268" s="191"/>
      <c r="AG268" s="191"/>
      <c r="AH268" s="188"/>
      <c r="AI268" s="188"/>
      <c r="AJ268" s="188"/>
      <c r="AK268" s="188"/>
      <c r="AL268" s="188"/>
      <c r="AM268" s="188"/>
      <c r="AN268" s="188"/>
      <c r="AO268" s="188"/>
      <c r="AP268" s="188"/>
    </row>
    <row r="269" spans="1:42">
      <c r="A269" s="188"/>
      <c r="B269" s="189"/>
      <c r="C269" s="188"/>
      <c r="D269" s="188"/>
      <c r="E269" s="188"/>
      <c r="F269" s="188"/>
      <c r="G269" s="188"/>
      <c r="H269" s="190"/>
      <c r="I269" s="190"/>
      <c r="J269" s="190"/>
      <c r="K269" s="189"/>
      <c r="L269" s="190"/>
      <c r="M269" s="190"/>
      <c r="N269" s="190"/>
      <c r="O269" s="190"/>
      <c r="P269" s="188"/>
      <c r="Q269" s="190"/>
      <c r="R269" s="188"/>
      <c r="S269" s="188"/>
      <c r="T269" s="191"/>
      <c r="U269" s="191"/>
      <c r="V269" s="191"/>
      <c r="W269" s="189"/>
      <c r="X269" s="191"/>
      <c r="Y269" s="191"/>
      <c r="Z269" s="191"/>
      <c r="AA269" s="189"/>
      <c r="AB269" s="191"/>
      <c r="AC269" s="191"/>
      <c r="AD269" s="191"/>
      <c r="AE269" s="191"/>
      <c r="AF269" s="191"/>
      <c r="AG269" s="191"/>
      <c r="AH269" s="188"/>
      <c r="AI269" s="188"/>
      <c r="AJ269" s="188"/>
      <c r="AK269" s="188"/>
      <c r="AL269" s="188"/>
      <c r="AM269" s="188"/>
      <c r="AN269" s="188"/>
      <c r="AO269" s="188"/>
      <c r="AP269" s="188"/>
    </row>
    <row r="270" spans="1:42">
      <c r="A270" s="188"/>
      <c r="B270" s="189"/>
      <c r="C270" s="188"/>
      <c r="D270" s="188"/>
      <c r="E270" s="188"/>
      <c r="F270" s="188"/>
      <c r="G270" s="188"/>
      <c r="H270" s="190"/>
      <c r="I270" s="190"/>
      <c r="J270" s="190"/>
      <c r="K270" s="189"/>
      <c r="L270" s="190"/>
      <c r="M270" s="190"/>
      <c r="N270" s="190"/>
      <c r="O270" s="190"/>
      <c r="P270" s="188"/>
      <c r="Q270" s="190"/>
      <c r="R270" s="188"/>
      <c r="S270" s="188"/>
      <c r="T270" s="191"/>
      <c r="U270" s="191"/>
      <c r="V270" s="191"/>
      <c r="W270" s="189"/>
      <c r="X270" s="191"/>
      <c r="Y270" s="191"/>
      <c r="Z270" s="191"/>
      <c r="AA270" s="189"/>
      <c r="AB270" s="191"/>
      <c r="AC270" s="191"/>
      <c r="AD270" s="191"/>
      <c r="AE270" s="191"/>
      <c r="AF270" s="191"/>
      <c r="AG270" s="191"/>
      <c r="AH270" s="188"/>
      <c r="AI270" s="188"/>
      <c r="AJ270" s="188"/>
      <c r="AK270" s="188"/>
      <c r="AL270" s="188"/>
      <c r="AM270" s="188"/>
      <c r="AN270" s="188"/>
      <c r="AO270" s="188"/>
      <c r="AP270" s="188"/>
    </row>
    <row r="271" spans="1:42">
      <c r="A271" s="188"/>
      <c r="B271" s="189"/>
      <c r="C271" s="188"/>
      <c r="D271" s="188"/>
      <c r="E271" s="188"/>
      <c r="F271" s="188"/>
      <c r="G271" s="188"/>
      <c r="H271" s="190"/>
      <c r="I271" s="190"/>
      <c r="J271" s="190"/>
      <c r="K271" s="189"/>
      <c r="L271" s="190"/>
      <c r="M271" s="190"/>
      <c r="N271" s="190"/>
      <c r="O271" s="190"/>
      <c r="P271" s="188"/>
      <c r="Q271" s="190"/>
      <c r="R271" s="188"/>
      <c r="S271" s="188"/>
      <c r="T271" s="191"/>
      <c r="U271" s="191"/>
      <c r="V271" s="191"/>
      <c r="W271" s="189"/>
      <c r="X271" s="191"/>
      <c r="Y271" s="191"/>
      <c r="Z271" s="191"/>
      <c r="AA271" s="189"/>
      <c r="AB271" s="191"/>
      <c r="AC271" s="191"/>
      <c r="AD271" s="191"/>
      <c r="AE271" s="191"/>
      <c r="AF271" s="191"/>
      <c r="AG271" s="191"/>
      <c r="AH271" s="188"/>
      <c r="AI271" s="188"/>
      <c r="AJ271" s="188"/>
      <c r="AK271" s="188"/>
      <c r="AL271" s="188"/>
      <c r="AM271" s="188"/>
      <c r="AN271" s="188"/>
      <c r="AO271" s="188"/>
      <c r="AP271" s="188"/>
    </row>
    <row r="272" spans="1:42">
      <c r="A272" s="188"/>
      <c r="B272" s="189"/>
      <c r="C272" s="188"/>
      <c r="D272" s="188"/>
      <c r="E272" s="188"/>
      <c r="F272" s="188"/>
      <c r="G272" s="188"/>
      <c r="H272" s="190"/>
      <c r="I272" s="190"/>
      <c r="J272" s="190"/>
      <c r="K272" s="189"/>
      <c r="L272" s="190"/>
      <c r="M272" s="190"/>
      <c r="N272" s="190"/>
      <c r="O272" s="190"/>
      <c r="P272" s="188"/>
      <c r="Q272" s="190"/>
      <c r="R272" s="188"/>
      <c r="S272" s="188"/>
      <c r="T272" s="191"/>
      <c r="U272" s="191"/>
      <c r="V272" s="191"/>
      <c r="W272" s="189"/>
      <c r="X272" s="191"/>
      <c r="Y272" s="191"/>
      <c r="Z272" s="191"/>
      <c r="AA272" s="189"/>
      <c r="AB272" s="191"/>
      <c r="AC272" s="191"/>
      <c r="AD272" s="191"/>
      <c r="AE272" s="191"/>
      <c r="AF272" s="191"/>
      <c r="AG272" s="191"/>
      <c r="AH272" s="188"/>
      <c r="AI272" s="188"/>
      <c r="AJ272" s="188"/>
      <c r="AK272" s="188"/>
      <c r="AL272" s="188"/>
      <c r="AM272" s="188"/>
      <c r="AN272" s="188"/>
      <c r="AO272" s="188"/>
      <c r="AP272" s="188"/>
    </row>
    <row r="273" spans="1:42">
      <c r="A273" s="188"/>
      <c r="B273" s="189"/>
      <c r="C273" s="188"/>
      <c r="D273" s="188"/>
      <c r="E273" s="188"/>
      <c r="F273" s="188"/>
      <c r="G273" s="188"/>
      <c r="H273" s="190"/>
      <c r="I273" s="190"/>
      <c r="J273" s="190"/>
      <c r="K273" s="189"/>
      <c r="L273" s="190"/>
      <c r="M273" s="190"/>
      <c r="N273" s="190"/>
      <c r="O273" s="190"/>
      <c r="P273" s="188"/>
      <c r="Q273" s="190"/>
      <c r="R273" s="188"/>
      <c r="S273" s="188"/>
      <c r="T273" s="191"/>
      <c r="U273" s="191"/>
      <c r="V273" s="191"/>
      <c r="W273" s="189"/>
      <c r="X273" s="191"/>
      <c r="Y273" s="191"/>
      <c r="Z273" s="191"/>
      <c r="AA273" s="189"/>
      <c r="AB273" s="191"/>
      <c r="AC273" s="191"/>
      <c r="AD273" s="191"/>
      <c r="AE273" s="191"/>
      <c r="AF273" s="191"/>
      <c r="AG273" s="191"/>
      <c r="AH273" s="188"/>
      <c r="AI273" s="188"/>
      <c r="AJ273" s="188"/>
      <c r="AK273" s="188"/>
      <c r="AL273" s="188"/>
      <c r="AM273" s="188"/>
      <c r="AN273" s="188"/>
      <c r="AO273" s="188"/>
      <c r="AP273" s="188"/>
    </row>
    <row r="274" spans="1:42">
      <c r="A274" s="188"/>
      <c r="B274" s="189"/>
      <c r="C274" s="188"/>
      <c r="D274" s="188"/>
      <c r="E274" s="188"/>
      <c r="F274" s="188"/>
      <c r="G274" s="188"/>
      <c r="H274" s="190"/>
      <c r="I274" s="190"/>
      <c r="J274" s="190"/>
      <c r="K274" s="189"/>
      <c r="L274" s="190"/>
      <c r="M274" s="190"/>
      <c r="N274" s="190"/>
      <c r="O274" s="190"/>
      <c r="P274" s="188"/>
      <c r="Q274" s="190"/>
      <c r="R274" s="188"/>
      <c r="S274" s="188"/>
      <c r="T274" s="191"/>
      <c r="U274" s="191"/>
      <c r="V274" s="191"/>
      <c r="W274" s="189"/>
      <c r="X274" s="191"/>
      <c r="Y274" s="191"/>
      <c r="Z274" s="191"/>
      <c r="AA274" s="189"/>
      <c r="AB274" s="191"/>
      <c r="AC274" s="191"/>
      <c r="AD274" s="191"/>
      <c r="AE274" s="191"/>
      <c r="AF274" s="191"/>
      <c r="AG274" s="191"/>
      <c r="AH274" s="188"/>
      <c r="AI274" s="188"/>
      <c r="AJ274" s="188"/>
      <c r="AK274" s="188"/>
      <c r="AL274" s="188"/>
      <c r="AM274" s="188"/>
      <c r="AN274" s="188"/>
      <c r="AO274" s="188"/>
      <c r="AP274" s="188"/>
    </row>
    <row r="275" spans="1:42">
      <c r="A275" s="188"/>
      <c r="B275" s="189"/>
      <c r="C275" s="188"/>
      <c r="D275" s="188"/>
      <c r="E275" s="188"/>
      <c r="F275" s="188"/>
      <c r="G275" s="188"/>
      <c r="H275" s="190"/>
      <c r="I275" s="190"/>
      <c r="J275" s="190"/>
      <c r="K275" s="189"/>
      <c r="L275" s="190"/>
      <c r="M275" s="190"/>
      <c r="N275" s="190"/>
      <c r="O275" s="190"/>
      <c r="P275" s="188"/>
      <c r="Q275" s="190"/>
      <c r="R275" s="188"/>
      <c r="S275" s="188"/>
      <c r="T275" s="191"/>
      <c r="U275" s="191"/>
      <c r="V275" s="191"/>
      <c r="W275" s="189"/>
      <c r="X275" s="191"/>
      <c r="Y275" s="191"/>
      <c r="Z275" s="191"/>
      <c r="AA275" s="189"/>
      <c r="AB275" s="191"/>
      <c r="AC275" s="191"/>
      <c r="AD275" s="191"/>
      <c r="AE275" s="191"/>
      <c r="AF275" s="191"/>
      <c r="AG275" s="191"/>
      <c r="AH275" s="188"/>
      <c r="AI275" s="188"/>
      <c r="AJ275" s="188"/>
      <c r="AK275" s="188"/>
      <c r="AL275" s="188"/>
      <c r="AM275" s="188"/>
      <c r="AN275" s="188"/>
      <c r="AO275" s="188"/>
      <c r="AP275" s="188"/>
    </row>
    <row r="276" spans="1:42">
      <c r="A276" s="188"/>
      <c r="B276" s="189"/>
      <c r="C276" s="188"/>
      <c r="D276" s="188"/>
      <c r="E276" s="188"/>
      <c r="F276" s="188"/>
      <c r="G276" s="188"/>
      <c r="H276" s="190"/>
      <c r="I276" s="190"/>
      <c r="J276" s="190"/>
      <c r="K276" s="189"/>
      <c r="L276" s="190"/>
      <c r="M276" s="190"/>
      <c r="N276" s="190"/>
      <c r="O276" s="190"/>
      <c r="P276" s="188"/>
      <c r="Q276" s="190"/>
      <c r="R276" s="188"/>
      <c r="S276" s="188"/>
      <c r="T276" s="191"/>
      <c r="U276" s="191"/>
      <c r="V276" s="191"/>
      <c r="W276" s="189"/>
      <c r="X276" s="191"/>
      <c r="Y276" s="191"/>
      <c r="Z276" s="191"/>
      <c r="AA276" s="189"/>
      <c r="AB276" s="191"/>
      <c r="AC276" s="191"/>
      <c r="AD276" s="191"/>
      <c r="AE276" s="191"/>
      <c r="AF276" s="191"/>
      <c r="AG276" s="191"/>
      <c r="AH276" s="188"/>
      <c r="AI276" s="188"/>
      <c r="AJ276" s="188"/>
      <c r="AK276" s="188"/>
      <c r="AL276" s="188"/>
      <c r="AM276" s="188"/>
      <c r="AN276" s="188"/>
      <c r="AO276" s="188"/>
      <c r="AP276" s="188"/>
    </row>
    <row r="277" spans="1:42">
      <c r="A277" s="188"/>
      <c r="B277" s="189"/>
      <c r="C277" s="188"/>
      <c r="D277" s="188"/>
      <c r="E277" s="188"/>
      <c r="F277" s="188"/>
      <c r="G277" s="188"/>
      <c r="H277" s="190"/>
      <c r="I277" s="190"/>
      <c r="J277" s="190"/>
      <c r="K277" s="189"/>
      <c r="L277" s="190"/>
      <c r="M277" s="190"/>
      <c r="N277" s="190"/>
      <c r="O277" s="190"/>
      <c r="P277" s="188"/>
      <c r="Q277" s="190"/>
      <c r="R277" s="188"/>
      <c r="S277" s="188"/>
      <c r="T277" s="191"/>
      <c r="U277" s="191"/>
      <c r="V277" s="191"/>
      <c r="W277" s="189"/>
      <c r="X277" s="191"/>
      <c r="Y277" s="191"/>
      <c r="Z277" s="191"/>
      <c r="AA277" s="189"/>
      <c r="AB277" s="191"/>
      <c r="AC277" s="191"/>
      <c r="AD277" s="191"/>
      <c r="AE277" s="191"/>
      <c r="AF277" s="191"/>
      <c r="AG277" s="191"/>
      <c r="AH277" s="188"/>
      <c r="AI277" s="188"/>
      <c r="AJ277" s="188"/>
      <c r="AK277" s="188"/>
      <c r="AL277" s="188"/>
      <c r="AM277" s="188"/>
      <c r="AN277" s="188"/>
      <c r="AO277" s="188"/>
      <c r="AP277" s="188"/>
    </row>
    <row r="278" spans="1:42">
      <c r="A278" s="188"/>
      <c r="B278" s="189"/>
      <c r="C278" s="188"/>
      <c r="D278" s="188"/>
      <c r="E278" s="188"/>
      <c r="F278" s="188"/>
      <c r="G278" s="188"/>
      <c r="H278" s="190"/>
      <c r="I278" s="190"/>
      <c r="J278" s="190"/>
      <c r="K278" s="189"/>
      <c r="L278" s="190"/>
      <c r="M278" s="190"/>
      <c r="N278" s="190"/>
      <c r="O278" s="190"/>
      <c r="P278" s="188"/>
      <c r="Q278" s="190"/>
      <c r="R278" s="188"/>
      <c r="S278" s="188"/>
      <c r="T278" s="191"/>
      <c r="U278" s="191"/>
      <c r="V278" s="191"/>
      <c r="W278" s="189"/>
      <c r="X278" s="191"/>
      <c r="Y278" s="191"/>
      <c r="Z278" s="191"/>
      <c r="AA278" s="189"/>
      <c r="AB278" s="191"/>
      <c r="AC278" s="191"/>
      <c r="AD278" s="191"/>
      <c r="AE278" s="191"/>
      <c r="AF278" s="191"/>
      <c r="AG278" s="191"/>
      <c r="AH278" s="188"/>
      <c r="AI278" s="188"/>
      <c r="AJ278" s="188"/>
      <c r="AK278" s="188"/>
      <c r="AL278" s="188"/>
      <c r="AM278" s="188"/>
      <c r="AN278" s="188"/>
      <c r="AO278" s="188"/>
      <c r="AP278" s="188"/>
    </row>
    <row r="279" spans="1:42">
      <c r="A279" s="188"/>
      <c r="B279" s="189"/>
      <c r="C279" s="188"/>
      <c r="D279" s="188"/>
      <c r="E279" s="188"/>
      <c r="F279" s="188"/>
      <c r="G279" s="188"/>
      <c r="H279" s="190"/>
      <c r="I279" s="190"/>
      <c r="J279" s="190"/>
      <c r="K279" s="189"/>
      <c r="L279" s="190"/>
      <c r="M279" s="190"/>
      <c r="N279" s="190"/>
      <c r="O279" s="190"/>
      <c r="P279" s="188"/>
      <c r="Q279" s="190"/>
      <c r="R279" s="188"/>
      <c r="S279" s="188"/>
      <c r="T279" s="191"/>
      <c r="U279" s="191"/>
      <c r="V279" s="191"/>
      <c r="W279" s="189"/>
      <c r="X279" s="191"/>
      <c r="Y279" s="191"/>
      <c r="Z279" s="191"/>
      <c r="AA279" s="189"/>
      <c r="AB279" s="191"/>
      <c r="AC279" s="191"/>
      <c r="AD279" s="191"/>
      <c r="AE279" s="191"/>
      <c r="AF279" s="191"/>
      <c r="AG279" s="191"/>
      <c r="AH279" s="188"/>
      <c r="AI279" s="188"/>
      <c r="AJ279" s="188"/>
      <c r="AK279" s="188"/>
      <c r="AL279" s="188"/>
      <c r="AM279" s="188"/>
      <c r="AN279" s="188"/>
      <c r="AO279" s="188"/>
      <c r="AP279" s="188"/>
    </row>
    <row r="280" spans="1:42">
      <c r="A280" s="188"/>
      <c r="B280" s="189"/>
      <c r="C280" s="188"/>
      <c r="D280" s="188"/>
      <c r="E280" s="188"/>
      <c r="F280" s="188"/>
      <c r="G280" s="188"/>
      <c r="H280" s="190"/>
      <c r="I280" s="190"/>
      <c r="J280" s="190"/>
      <c r="K280" s="189"/>
      <c r="L280" s="190"/>
      <c r="M280" s="190"/>
      <c r="N280" s="190"/>
      <c r="O280" s="190"/>
      <c r="P280" s="188"/>
      <c r="Q280" s="190"/>
      <c r="R280" s="188"/>
      <c r="S280" s="188"/>
      <c r="T280" s="191"/>
      <c r="U280" s="191"/>
      <c r="V280" s="191"/>
      <c r="W280" s="189"/>
      <c r="X280" s="191"/>
      <c r="Y280" s="191"/>
      <c r="Z280" s="191"/>
      <c r="AA280" s="189"/>
      <c r="AB280" s="191"/>
      <c r="AC280" s="191"/>
      <c r="AD280" s="191"/>
      <c r="AE280" s="191"/>
      <c r="AF280" s="191"/>
      <c r="AG280" s="191"/>
      <c r="AH280" s="188"/>
      <c r="AI280" s="188"/>
      <c r="AJ280" s="188"/>
      <c r="AK280" s="188"/>
      <c r="AL280" s="188"/>
      <c r="AM280" s="188"/>
      <c r="AN280" s="188"/>
      <c r="AO280" s="188"/>
      <c r="AP280" s="188"/>
    </row>
    <row r="281" spans="1:42">
      <c r="A281" s="188"/>
      <c r="B281" s="189"/>
      <c r="C281" s="188"/>
      <c r="D281" s="188"/>
      <c r="E281" s="188"/>
      <c r="F281" s="188"/>
      <c r="G281" s="188"/>
      <c r="H281" s="190"/>
      <c r="I281" s="190"/>
      <c r="J281" s="190"/>
      <c r="K281" s="189"/>
      <c r="L281" s="190"/>
      <c r="M281" s="190"/>
      <c r="N281" s="190"/>
      <c r="O281" s="190"/>
      <c r="P281" s="188"/>
      <c r="Q281" s="190"/>
      <c r="R281" s="188"/>
      <c r="S281" s="188"/>
      <c r="T281" s="191"/>
      <c r="U281" s="191"/>
      <c r="V281" s="191"/>
      <c r="W281" s="189"/>
      <c r="X281" s="191"/>
      <c r="Y281" s="191"/>
      <c r="Z281" s="191"/>
      <c r="AA281" s="189"/>
      <c r="AB281" s="191"/>
      <c r="AC281" s="191"/>
      <c r="AD281" s="191"/>
      <c r="AE281" s="191"/>
      <c r="AF281" s="191"/>
      <c r="AG281" s="191"/>
      <c r="AH281" s="188"/>
      <c r="AI281" s="188"/>
      <c r="AJ281" s="188"/>
      <c r="AK281" s="188"/>
      <c r="AL281" s="188"/>
      <c r="AM281" s="188"/>
      <c r="AN281" s="188"/>
      <c r="AO281" s="188"/>
      <c r="AP281" s="188"/>
    </row>
    <row r="282" spans="1:42">
      <c r="A282" s="188"/>
      <c r="B282" s="189"/>
      <c r="C282" s="188"/>
      <c r="D282" s="188"/>
      <c r="E282" s="188"/>
      <c r="F282" s="188"/>
      <c r="G282" s="188"/>
      <c r="H282" s="190"/>
      <c r="I282" s="190"/>
      <c r="J282" s="190"/>
      <c r="K282" s="189"/>
      <c r="L282" s="190"/>
      <c r="M282" s="190"/>
      <c r="N282" s="190"/>
      <c r="O282" s="190"/>
      <c r="P282" s="188"/>
      <c r="Q282" s="190"/>
      <c r="R282" s="188"/>
      <c r="S282" s="188"/>
      <c r="T282" s="191"/>
      <c r="U282" s="191"/>
      <c r="V282" s="191"/>
      <c r="W282" s="189"/>
      <c r="X282" s="191"/>
      <c r="Y282" s="191"/>
      <c r="Z282" s="191"/>
      <c r="AA282" s="189"/>
      <c r="AB282" s="191"/>
      <c r="AC282" s="191"/>
      <c r="AD282" s="191"/>
      <c r="AE282" s="191"/>
      <c r="AF282" s="191"/>
      <c r="AG282" s="191"/>
      <c r="AH282" s="188"/>
      <c r="AI282" s="188"/>
      <c r="AJ282" s="188"/>
      <c r="AK282" s="188"/>
      <c r="AL282" s="188"/>
      <c r="AM282" s="188"/>
      <c r="AN282" s="188"/>
      <c r="AO282" s="188"/>
      <c r="AP282" s="188"/>
    </row>
    <row r="283" spans="1:42">
      <c r="A283" s="188"/>
      <c r="B283" s="189"/>
      <c r="C283" s="188"/>
      <c r="D283" s="188"/>
      <c r="E283" s="188"/>
      <c r="F283" s="188"/>
      <c r="G283" s="188"/>
      <c r="H283" s="190"/>
      <c r="I283" s="190"/>
      <c r="J283" s="190"/>
      <c r="K283" s="189"/>
      <c r="L283" s="190"/>
      <c r="M283" s="190"/>
      <c r="N283" s="190"/>
      <c r="O283" s="190"/>
      <c r="P283" s="188"/>
      <c r="Q283" s="190"/>
      <c r="R283" s="188"/>
      <c r="S283" s="188"/>
      <c r="T283" s="191"/>
      <c r="U283" s="191"/>
      <c r="V283" s="191"/>
      <c r="W283" s="189"/>
      <c r="X283" s="191"/>
      <c r="Y283" s="191"/>
      <c r="Z283" s="191"/>
      <c r="AA283" s="189"/>
      <c r="AB283" s="191"/>
      <c r="AC283" s="191"/>
      <c r="AD283" s="191"/>
      <c r="AE283" s="191"/>
      <c r="AF283" s="191"/>
      <c r="AG283" s="191"/>
      <c r="AH283" s="188"/>
      <c r="AI283" s="188"/>
      <c r="AJ283" s="188"/>
      <c r="AK283" s="188"/>
      <c r="AL283" s="188"/>
      <c r="AM283" s="188"/>
      <c r="AN283" s="188"/>
      <c r="AO283" s="188"/>
      <c r="AP283" s="188"/>
    </row>
    <row r="284" spans="1:42">
      <c r="A284" s="188"/>
      <c r="B284" s="189"/>
      <c r="C284" s="188"/>
      <c r="D284" s="188"/>
      <c r="E284" s="188"/>
      <c r="F284" s="188"/>
      <c r="G284" s="188"/>
      <c r="H284" s="190"/>
      <c r="I284" s="190"/>
      <c r="J284" s="190"/>
      <c r="K284" s="189"/>
      <c r="L284" s="190"/>
      <c r="M284" s="190"/>
      <c r="N284" s="190"/>
      <c r="O284" s="190"/>
      <c r="P284" s="188"/>
      <c r="Q284" s="190"/>
      <c r="R284" s="188"/>
      <c r="S284" s="188"/>
      <c r="T284" s="191"/>
      <c r="U284" s="191"/>
      <c r="V284" s="191"/>
      <c r="W284" s="189"/>
      <c r="X284" s="191"/>
      <c r="Y284" s="191"/>
      <c r="Z284" s="191"/>
      <c r="AA284" s="189"/>
      <c r="AB284" s="191"/>
      <c r="AC284" s="191"/>
      <c r="AD284" s="191"/>
      <c r="AE284" s="191"/>
      <c r="AF284" s="191"/>
      <c r="AG284" s="191"/>
      <c r="AH284" s="188"/>
      <c r="AI284" s="188"/>
      <c r="AJ284" s="188"/>
      <c r="AK284" s="188"/>
      <c r="AL284" s="188"/>
      <c r="AM284" s="188"/>
      <c r="AN284" s="188"/>
      <c r="AO284" s="188"/>
      <c r="AP284" s="188"/>
    </row>
    <row r="285" spans="1:42">
      <c r="A285" s="188"/>
      <c r="B285" s="189"/>
      <c r="C285" s="188"/>
      <c r="D285" s="188"/>
      <c r="E285" s="188"/>
      <c r="F285" s="188"/>
      <c r="G285" s="188"/>
      <c r="H285" s="190"/>
      <c r="I285" s="190"/>
      <c r="J285" s="190"/>
      <c r="K285" s="189"/>
      <c r="L285" s="190"/>
      <c r="M285" s="190"/>
      <c r="N285" s="190"/>
      <c r="O285" s="190"/>
      <c r="P285" s="188"/>
      <c r="Q285" s="190"/>
      <c r="R285" s="188"/>
      <c r="S285" s="188"/>
      <c r="T285" s="191"/>
      <c r="U285" s="191"/>
      <c r="V285" s="191"/>
      <c r="W285" s="189"/>
      <c r="X285" s="191"/>
      <c r="Y285" s="191"/>
      <c r="Z285" s="191"/>
      <c r="AA285" s="189"/>
      <c r="AB285" s="191"/>
      <c r="AC285" s="191"/>
      <c r="AD285" s="191"/>
      <c r="AE285" s="191"/>
      <c r="AF285" s="191"/>
      <c r="AG285" s="191"/>
      <c r="AH285" s="188"/>
      <c r="AI285" s="188"/>
      <c r="AJ285" s="188"/>
      <c r="AK285" s="188"/>
      <c r="AL285" s="188"/>
      <c r="AM285" s="188"/>
      <c r="AN285" s="188"/>
      <c r="AO285" s="188"/>
      <c r="AP285" s="188"/>
    </row>
    <row r="286" spans="1:42">
      <c r="A286" s="188"/>
      <c r="B286" s="189"/>
      <c r="C286" s="188"/>
      <c r="D286" s="188"/>
      <c r="E286" s="188"/>
      <c r="F286" s="188"/>
      <c r="G286" s="188"/>
      <c r="H286" s="190"/>
      <c r="I286" s="190"/>
      <c r="J286" s="190"/>
      <c r="K286" s="189"/>
      <c r="L286" s="190"/>
      <c r="M286" s="190"/>
      <c r="N286" s="190"/>
      <c r="O286" s="190"/>
      <c r="P286" s="188"/>
      <c r="Q286" s="190"/>
      <c r="R286" s="188"/>
      <c r="S286" s="188"/>
      <c r="T286" s="191"/>
      <c r="U286" s="191"/>
      <c r="V286" s="191"/>
      <c r="W286" s="189"/>
      <c r="X286" s="191"/>
      <c r="Y286" s="191"/>
      <c r="Z286" s="191"/>
      <c r="AA286" s="189"/>
      <c r="AB286" s="191"/>
      <c r="AC286" s="191"/>
      <c r="AD286" s="191"/>
      <c r="AE286" s="191"/>
      <c r="AF286" s="191"/>
      <c r="AG286" s="191"/>
      <c r="AH286" s="188"/>
      <c r="AI286" s="188"/>
      <c r="AJ286" s="188"/>
      <c r="AK286" s="188"/>
      <c r="AL286" s="188"/>
      <c r="AM286" s="188"/>
      <c r="AN286" s="188"/>
      <c r="AO286" s="188"/>
      <c r="AP286" s="188"/>
    </row>
    <row r="287" spans="1:42">
      <c r="A287" s="188"/>
      <c r="B287" s="189"/>
      <c r="C287" s="188"/>
      <c r="D287" s="188"/>
      <c r="E287" s="188"/>
      <c r="F287" s="188"/>
      <c r="G287" s="188"/>
      <c r="H287" s="190"/>
      <c r="I287" s="190"/>
      <c r="J287" s="190"/>
      <c r="K287" s="189"/>
      <c r="L287" s="190"/>
      <c r="M287" s="190"/>
      <c r="N287" s="190"/>
      <c r="O287" s="190"/>
      <c r="P287" s="188"/>
      <c r="Q287" s="190"/>
      <c r="R287" s="188"/>
      <c r="S287" s="188"/>
      <c r="T287" s="191"/>
      <c r="U287" s="191"/>
      <c r="V287" s="191"/>
      <c r="W287" s="189"/>
      <c r="X287" s="191"/>
      <c r="Y287" s="191"/>
      <c r="Z287" s="191"/>
      <c r="AA287" s="189"/>
      <c r="AB287" s="191"/>
      <c r="AC287" s="191"/>
      <c r="AD287" s="191"/>
      <c r="AE287" s="191"/>
      <c r="AF287" s="191"/>
      <c r="AG287" s="191"/>
      <c r="AH287" s="188"/>
      <c r="AI287" s="188"/>
      <c r="AJ287" s="188"/>
      <c r="AK287" s="188"/>
      <c r="AL287" s="188"/>
      <c r="AM287" s="188"/>
      <c r="AN287" s="188"/>
      <c r="AO287" s="188"/>
      <c r="AP287" s="188"/>
    </row>
    <row r="288" spans="1:42">
      <c r="A288" s="188"/>
      <c r="B288" s="189"/>
      <c r="C288" s="188"/>
      <c r="D288" s="188"/>
      <c r="E288" s="188"/>
      <c r="F288" s="188"/>
      <c r="G288" s="188"/>
      <c r="H288" s="190"/>
      <c r="I288" s="190"/>
      <c r="J288" s="190"/>
      <c r="K288" s="189"/>
      <c r="L288" s="190"/>
      <c r="M288" s="190"/>
      <c r="N288" s="190"/>
      <c r="O288" s="190"/>
      <c r="P288" s="188"/>
      <c r="Q288" s="190"/>
      <c r="R288" s="188"/>
      <c r="S288" s="188"/>
      <c r="T288" s="191"/>
      <c r="U288" s="191"/>
      <c r="V288" s="191"/>
      <c r="W288" s="189"/>
      <c r="X288" s="191"/>
      <c r="Y288" s="191"/>
      <c r="Z288" s="191"/>
      <c r="AA288" s="189"/>
      <c r="AB288" s="191"/>
      <c r="AC288" s="191"/>
      <c r="AD288" s="191"/>
      <c r="AE288" s="191"/>
      <c r="AF288" s="191"/>
      <c r="AG288" s="191"/>
      <c r="AH288" s="188"/>
      <c r="AI288" s="188"/>
      <c r="AJ288" s="188"/>
      <c r="AK288" s="188"/>
      <c r="AL288" s="188"/>
      <c r="AM288" s="188"/>
      <c r="AN288" s="188"/>
      <c r="AO288" s="188"/>
      <c r="AP288" s="188"/>
    </row>
    <row r="289" spans="1:42">
      <c r="A289" s="188"/>
      <c r="B289" s="189"/>
      <c r="C289" s="188"/>
      <c r="D289" s="188"/>
      <c r="E289" s="188"/>
      <c r="F289" s="188"/>
      <c r="G289" s="188"/>
      <c r="H289" s="190"/>
      <c r="I289" s="190"/>
      <c r="J289" s="190"/>
      <c r="K289" s="189"/>
      <c r="L289" s="190"/>
      <c r="M289" s="190"/>
      <c r="N289" s="190"/>
      <c r="O289" s="190"/>
      <c r="P289" s="188"/>
      <c r="Q289" s="190"/>
      <c r="R289" s="188"/>
      <c r="S289" s="188"/>
      <c r="T289" s="191"/>
      <c r="U289" s="191"/>
      <c r="V289" s="191"/>
      <c r="W289" s="189"/>
      <c r="X289" s="191"/>
      <c r="Y289" s="191"/>
      <c r="Z289" s="191"/>
      <c r="AA289" s="189"/>
      <c r="AB289" s="191"/>
      <c r="AC289" s="191"/>
      <c r="AD289" s="191"/>
      <c r="AE289" s="191"/>
      <c r="AF289" s="191"/>
      <c r="AG289" s="191"/>
      <c r="AH289" s="188"/>
      <c r="AI289" s="188"/>
      <c r="AJ289" s="188"/>
      <c r="AK289" s="188"/>
      <c r="AL289" s="188"/>
      <c r="AM289" s="188"/>
      <c r="AN289" s="188"/>
      <c r="AO289" s="188"/>
      <c r="AP289" s="188"/>
    </row>
    <row r="290" spans="1:42">
      <c r="A290" s="188"/>
      <c r="B290" s="189"/>
      <c r="C290" s="188"/>
      <c r="D290" s="188"/>
      <c r="E290" s="188"/>
      <c r="F290" s="188"/>
      <c r="G290" s="188"/>
      <c r="H290" s="190"/>
      <c r="I290" s="190"/>
      <c r="J290" s="190"/>
      <c r="K290" s="189"/>
      <c r="L290" s="190"/>
      <c r="M290" s="190"/>
      <c r="N290" s="190"/>
      <c r="O290" s="190"/>
      <c r="P290" s="188"/>
      <c r="Q290" s="190"/>
      <c r="R290" s="188"/>
      <c r="S290" s="188"/>
      <c r="T290" s="191"/>
      <c r="U290" s="191"/>
      <c r="V290" s="191"/>
      <c r="W290" s="189"/>
      <c r="X290" s="191"/>
      <c r="Y290" s="191"/>
      <c r="Z290" s="191"/>
      <c r="AA290" s="189"/>
      <c r="AB290" s="191"/>
      <c r="AC290" s="191"/>
      <c r="AD290" s="191"/>
      <c r="AE290" s="191"/>
      <c r="AF290" s="191"/>
      <c r="AG290" s="191"/>
      <c r="AH290" s="188"/>
      <c r="AI290" s="188"/>
      <c r="AJ290" s="188"/>
      <c r="AK290" s="188"/>
      <c r="AL290" s="188"/>
      <c r="AM290" s="188"/>
      <c r="AN290" s="188"/>
      <c r="AO290" s="188"/>
      <c r="AP290" s="188"/>
    </row>
    <row r="291" spans="1:42">
      <c r="A291" s="188"/>
      <c r="B291" s="189"/>
      <c r="C291" s="188"/>
      <c r="D291" s="188"/>
      <c r="E291" s="188"/>
      <c r="F291" s="188"/>
      <c r="G291" s="188"/>
      <c r="H291" s="190"/>
      <c r="I291" s="190"/>
      <c r="J291" s="190"/>
      <c r="K291" s="189"/>
      <c r="L291" s="190"/>
      <c r="M291" s="190"/>
      <c r="N291" s="190"/>
      <c r="O291" s="190"/>
      <c r="P291" s="188"/>
      <c r="Q291" s="190"/>
      <c r="R291" s="188"/>
      <c r="S291" s="188"/>
      <c r="T291" s="191"/>
      <c r="U291" s="191"/>
      <c r="V291" s="191"/>
      <c r="W291" s="189"/>
      <c r="X291" s="191"/>
      <c r="Y291" s="191"/>
      <c r="Z291" s="191"/>
      <c r="AA291" s="189"/>
      <c r="AB291" s="191"/>
      <c r="AC291" s="191"/>
      <c r="AD291" s="191"/>
      <c r="AE291" s="191"/>
      <c r="AF291" s="191"/>
      <c r="AG291" s="191"/>
      <c r="AH291" s="188"/>
      <c r="AI291" s="188"/>
      <c r="AJ291" s="188"/>
      <c r="AK291" s="188"/>
      <c r="AL291" s="188"/>
      <c r="AM291" s="188"/>
      <c r="AN291" s="188"/>
      <c r="AO291" s="188"/>
      <c r="AP291" s="188"/>
    </row>
    <row r="292" spans="1:42">
      <c r="A292" s="188"/>
      <c r="B292" s="189"/>
      <c r="C292" s="188"/>
      <c r="D292" s="188"/>
      <c r="E292" s="188"/>
      <c r="F292" s="188"/>
      <c r="G292" s="188"/>
      <c r="H292" s="190"/>
      <c r="I292" s="190"/>
      <c r="J292" s="190"/>
      <c r="K292" s="189"/>
      <c r="L292" s="190"/>
      <c r="M292" s="190"/>
      <c r="N292" s="190"/>
      <c r="O292" s="190"/>
      <c r="P292" s="188"/>
      <c r="Q292" s="190"/>
      <c r="R292" s="188"/>
      <c r="S292" s="188"/>
      <c r="T292" s="191"/>
      <c r="U292" s="191"/>
      <c r="V292" s="191"/>
      <c r="W292" s="189"/>
      <c r="X292" s="191"/>
      <c r="Y292" s="191"/>
      <c r="Z292" s="191"/>
      <c r="AA292" s="189"/>
      <c r="AB292" s="191"/>
      <c r="AC292" s="191"/>
      <c r="AD292" s="191"/>
      <c r="AE292" s="191"/>
      <c r="AF292" s="191"/>
      <c r="AG292" s="191"/>
      <c r="AH292" s="188"/>
      <c r="AI292" s="188"/>
      <c r="AJ292" s="188"/>
      <c r="AK292" s="188"/>
      <c r="AL292" s="188"/>
      <c r="AM292" s="188"/>
      <c r="AN292" s="188"/>
      <c r="AO292" s="188"/>
      <c r="AP292" s="188"/>
    </row>
    <row r="293" spans="1:42">
      <c r="A293" s="188"/>
      <c r="B293" s="189"/>
      <c r="C293" s="188"/>
      <c r="D293" s="188"/>
      <c r="E293" s="188"/>
      <c r="F293" s="188"/>
      <c r="G293" s="188"/>
      <c r="H293" s="190"/>
      <c r="I293" s="190"/>
      <c r="J293" s="190"/>
      <c r="K293" s="189"/>
      <c r="L293" s="190"/>
      <c r="M293" s="190"/>
      <c r="N293" s="190"/>
      <c r="O293" s="190"/>
      <c r="P293" s="188"/>
      <c r="Q293" s="190"/>
      <c r="R293" s="188"/>
      <c r="S293" s="188"/>
      <c r="T293" s="191"/>
      <c r="U293" s="191"/>
      <c r="V293" s="191"/>
      <c r="W293" s="189"/>
      <c r="X293" s="191"/>
      <c r="Y293" s="191"/>
      <c r="Z293" s="191"/>
      <c r="AA293" s="189"/>
      <c r="AB293" s="191"/>
      <c r="AC293" s="191"/>
      <c r="AD293" s="191"/>
      <c r="AE293" s="191"/>
      <c r="AF293" s="191"/>
      <c r="AG293" s="191"/>
      <c r="AH293" s="188"/>
      <c r="AI293" s="188"/>
      <c r="AJ293" s="188"/>
      <c r="AK293" s="188"/>
      <c r="AL293" s="188"/>
      <c r="AM293" s="188"/>
      <c r="AN293" s="188"/>
      <c r="AO293" s="188"/>
      <c r="AP293" s="188"/>
    </row>
    <row r="294" spans="1:42">
      <c r="A294" s="188"/>
      <c r="B294" s="189"/>
      <c r="C294" s="188"/>
      <c r="D294" s="188"/>
      <c r="E294" s="188"/>
      <c r="F294" s="188"/>
      <c r="G294" s="188"/>
      <c r="H294" s="190"/>
      <c r="I294" s="190"/>
      <c r="J294" s="190"/>
      <c r="K294" s="189"/>
      <c r="L294" s="190"/>
      <c r="M294" s="190"/>
      <c r="N294" s="190"/>
      <c r="O294" s="190"/>
      <c r="P294" s="188"/>
      <c r="Q294" s="190"/>
      <c r="R294" s="188"/>
      <c r="S294" s="188"/>
      <c r="T294" s="191"/>
      <c r="U294" s="191"/>
      <c r="V294" s="191"/>
      <c r="W294" s="189"/>
      <c r="X294" s="191"/>
      <c r="Y294" s="191"/>
      <c r="Z294" s="191"/>
      <c r="AA294" s="189"/>
      <c r="AB294" s="191"/>
      <c r="AC294" s="191"/>
      <c r="AD294" s="191"/>
      <c r="AE294" s="191"/>
      <c r="AF294" s="191"/>
      <c r="AG294" s="191"/>
      <c r="AH294" s="188"/>
      <c r="AI294" s="188"/>
      <c r="AJ294" s="188"/>
      <c r="AK294" s="188"/>
      <c r="AL294" s="188"/>
      <c r="AM294" s="188"/>
      <c r="AN294" s="188"/>
      <c r="AO294" s="188"/>
      <c r="AP294" s="188"/>
    </row>
    <row r="295" spans="1:42">
      <c r="A295" s="188"/>
      <c r="B295" s="189"/>
      <c r="C295" s="188"/>
      <c r="D295" s="188"/>
      <c r="E295" s="188"/>
      <c r="F295" s="188"/>
      <c r="G295" s="188"/>
      <c r="H295" s="190"/>
      <c r="I295" s="190"/>
      <c r="J295" s="190"/>
      <c r="K295" s="189"/>
      <c r="L295" s="190"/>
      <c r="M295" s="190"/>
      <c r="N295" s="190"/>
      <c r="O295" s="190"/>
      <c r="P295" s="188"/>
      <c r="Q295" s="190"/>
      <c r="R295" s="188"/>
      <c r="S295" s="188"/>
      <c r="T295" s="191"/>
      <c r="U295" s="191"/>
      <c r="V295" s="191"/>
      <c r="W295" s="189"/>
      <c r="X295" s="191"/>
      <c r="Y295" s="191"/>
      <c r="Z295" s="191"/>
      <c r="AA295" s="189"/>
      <c r="AB295" s="191"/>
      <c r="AC295" s="191"/>
      <c r="AD295" s="191"/>
      <c r="AE295" s="191"/>
      <c r="AF295" s="191"/>
      <c r="AG295" s="191"/>
      <c r="AH295" s="188"/>
      <c r="AI295" s="188"/>
      <c r="AJ295" s="188"/>
      <c r="AK295" s="188"/>
      <c r="AL295" s="188"/>
      <c r="AM295" s="188"/>
      <c r="AN295" s="188"/>
      <c r="AO295" s="188"/>
      <c r="AP295" s="188"/>
    </row>
    <row r="296" spans="1:42">
      <c r="A296" s="188"/>
      <c r="B296" s="189"/>
      <c r="C296" s="188"/>
      <c r="D296" s="188"/>
      <c r="E296" s="188"/>
      <c r="F296" s="188"/>
      <c r="G296" s="188"/>
      <c r="H296" s="190"/>
      <c r="I296" s="190"/>
      <c r="J296" s="190"/>
      <c r="K296" s="189"/>
      <c r="L296" s="190"/>
      <c r="M296" s="190"/>
      <c r="N296" s="190"/>
      <c r="O296" s="190"/>
      <c r="P296" s="188"/>
      <c r="Q296" s="190"/>
      <c r="R296" s="188"/>
      <c r="S296" s="188"/>
      <c r="T296" s="191"/>
      <c r="U296" s="191"/>
      <c r="V296" s="191"/>
      <c r="W296" s="189"/>
      <c r="X296" s="191"/>
      <c r="Y296" s="191"/>
      <c r="Z296" s="191"/>
      <c r="AA296" s="189"/>
      <c r="AB296" s="191"/>
      <c r="AC296" s="191"/>
      <c r="AD296" s="191"/>
      <c r="AE296" s="191"/>
      <c r="AF296" s="191"/>
      <c r="AG296" s="191"/>
      <c r="AH296" s="188"/>
      <c r="AI296" s="188"/>
      <c r="AJ296" s="188"/>
      <c r="AK296" s="188"/>
      <c r="AL296" s="188"/>
      <c r="AM296" s="188"/>
      <c r="AN296" s="188"/>
      <c r="AO296" s="188"/>
      <c r="AP296" s="188"/>
    </row>
    <row r="297" spans="1:42">
      <c r="A297" s="188"/>
      <c r="B297" s="189"/>
      <c r="C297" s="188"/>
      <c r="D297" s="188"/>
      <c r="E297" s="188"/>
      <c r="F297" s="188"/>
      <c r="G297" s="188"/>
      <c r="H297" s="190"/>
      <c r="I297" s="190"/>
      <c r="J297" s="190"/>
      <c r="K297" s="189"/>
      <c r="L297" s="190"/>
      <c r="M297" s="190"/>
      <c r="N297" s="190"/>
      <c r="O297" s="190"/>
      <c r="P297" s="188"/>
      <c r="Q297" s="190"/>
      <c r="R297" s="188"/>
      <c r="S297" s="188"/>
      <c r="T297" s="191"/>
      <c r="U297" s="191"/>
      <c r="V297" s="191"/>
      <c r="W297" s="189"/>
      <c r="X297" s="191"/>
      <c r="Y297" s="191"/>
      <c r="Z297" s="191"/>
      <c r="AA297" s="189"/>
      <c r="AB297" s="191"/>
      <c r="AC297" s="191"/>
      <c r="AD297" s="191"/>
      <c r="AE297" s="191"/>
      <c r="AF297" s="191"/>
      <c r="AG297" s="191"/>
      <c r="AH297" s="188"/>
      <c r="AI297" s="188"/>
      <c r="AJ297" s="188"/>
      <c r="AK297" s="188"/>
      <c r="AL297" s="188"/>
      <c r="AM297" s="188"/>
      <c r="AN297" s="188"/>
      <c r="AO297" s="188"/>
      <c r="AP297" s="188"/>
    </row>
    <row r="298" spans="1:42">
      <c r="A298" s="188"/>
      <c r="B298" s="189"/>
      <c r="C298" s="188"/>
      <c r="D298" s="188"/>
      <c r="E298" s="188"/>
      <c r="F298" s="188"/>
      <c r="G298" s="188"/>
      <c r="H298" s="190"/>
      <c r="I298" s="190"/>
      <c r="J298" s="190"/>
      <c r="K298" s="189"/>
      <c r="L298" s="190"/>
      <c r="M298" s="190"/>
      <c r="N298" s="190"/>
      <c r="O298" s="190"/>
      <c r="P298" s="188"/>
      <c r="Q298" s="190"/>
      <c r="R298" s="188"/>
      <c r="S298" s="188"/>
      <c r="T298" s="191"/>
      <c r="U298" s="191"/>
      <c r="V298" s="191"/>
      <c r="W298" s="189"/>
      <c r="X298" s="191"/>
      <c r="Y298" s="191"/>
      <c r="Z298" s="191"/>
      <c r="AA298" s="189"/>
      <c r="AB298" s="191"/>
      <c r="AC298" s="191"/>
      <c r="AD298" s="191"/>
      <c r="AE298" s="191"/>
      <c r="AF298" s="191"/>
      <c r="AG298" s="191"/>
      <c r="AH298" s="188"/>
      <c r="AI298" s="188"/>
      <c r="AJ298" s="188"/>
      <c r="AK298" s="188"/>
      <c r="AL298" s="188"/>
      <c r="AM298" s="188"/>
      <c r="AN298" s="188"/>
      <c r="AO298" s="188"/>
      <c r="AP298" s="188"/>
    </row>
    <row r="299" spans="1:42">
      <c r="A299" s="188"/>
      <c r="B299" s="189"/>
      <c r="C299" s="188"/>
      <c r="D299" s="188"/>
      <c r="E299" s="188"/>
      <c r="F299" s="188"/>
      <c r="G299" s="188"/>
      <c r="H299" s="190"/>
      <c r="I299" s="190"/>
      <c r="J299" s="190"/>
      <c r="K299" s="189"/>
      <c r="L299" s="190"/>
      <c r="M299" s="190"/>
      <c r="N299" s="190"/>
      <c r="O299" s="190"/>
      <c r="P299" s="188"/>
      <c r="Q299" s="190"/>
      <c r="R299" s="188"/>
      <c r="S299" s="188"/>
      <c r="T299" s="191"/>
      <c r="U299" s="191"/>
      <c r="V299" s="191"/>
      <c r="W299" s="189"/>
      <c r="X299" s="191"/>
      <c r="Y299" s="191"/>
      <c r="Z299" s="191"/>
      <c r="AA299" s="189"/>
      <c r="AB299" s="191"/>
      <c r="AC299" s="191"/>
      <c r="AD299" s="191"/>
      <c r="AE299" s="191"/>
      <c r="AF299" s="191"/>
      <c r="AG299" s="191"/>
      <c r="AH299" s="188"/>
      <c r="AI299" s="188"/>
      <c r="AJ299" s="188"/>
      <c r="AK299" s="188"/>
      <c r="AL299" s="188"/>
      <c r="AM299" s="188"/>
      <c r="AN299" s="188"/>
      <c r="AO299" s="188"/>
      <c r="AP299" s="188"/>
    </row>
    <row r="300" spans="1:42">
      <c r="A300" s="188"/>
      <c r="B300" s="189"/>
      <c r="C300" s="188"/>
      <c r="D300" s="188"/>
      <c r="E300" s="188"/>
      <c r="F300" s="188"/>
      <c r="G300" s="188"/>
      <c r="H300" s="190"/>
      <c r="I300" s="190"/>
      <c r="J300" s="190"/>
      <c r="K300" s="189"/>
      <c r="L300" s="190"/>
      <c r="M300" s="190"/>
      <c r="N300" s="190"/>
      <c r="O300" s="190"/>
      <c r="P300" s="188"/>
      <c r="Q300" s="190"/>
      <c r="R300" s="188"/>
      <c r="S300" s="188"/>
      <c r="T300" s="191"/>
      <c r="U300" s="191"/>
      <c r="V300" s="191"/>
      <c r="W300" s="189"/>
      <c r="X300" s="191"/>
      <c r="Y300" s="191"/>
      <c r="Z300" s="191"/>
      <c r="AA300" s="189"/>
      <c r="AB300" s="191"/>
      <c r="AC300" s="191"/>
      <c r="AD300" s="191"/>
      <c r="AE300" s="191"/>
      <c r="AF300" s="191"/>
      <c r="AG300" s="191"/>
      <c r="AH300" s="188"/>
      <c r="AI300" s="188"/>
      <c r="AJ300" s="188"/>
      <c r="AK300" s="188"/>
      <c r="AL300" s="188"/>
      <c r="AM300" s="188"/>
      <c r="AN300" s="188"/>
      <c r="AO300" s="188"/>
      <c r="AP300" s="188"/>
    </row>
    <row r="301" spans="1:42">
      <c r="A301" s="188"/>
      <c r="B301" s="189"/>
      <c r="C301" s="188"/>
      <c r="D301" s="188"/>
      <c r="E301" s="188"/>
      <c r="F301" s="188"/>
      <c r="G301" s="188"/>
      <c r="H301" s="190"/>
      <c r="I301" s="190"/>
      <c r="J301" s="190"/>
      <c r="K301" s="189"/>
      <c r="L301" s="190"/>
      <c r="M301" s="190"/>
      <c r="N301" s="190"/>
      <c r="O301" s="190"/>
      <c r="P301" s="188"/>
      <c r="Q301" s="190"/>
      <c r="R301" s="188"/>
      <c r="S301" s="188"/>
      <c r="T301" s="191"/>
      <c r="U301" s="191"/>
      <c r="V301" s="191"/>
      <c r="W301" s="189"/>
      <c r="X301" s="191"/>
      <c r="Y301" s="191"/>
      <c r="Z301" s="191"/>
      <c r="AA301" s="189"/>
      <c r="AB301" s="191"/>
      <c r="AC301" s="191"/>
      <c r="AD301" s="191"/>
      <c r="AE301" s="191"/>
      <c r="AF301" s="191"/>
      <c r="AG301" s="191"/>
      <c r="AH301" s="188"/>
      <c r="AI301" s="188"/>
      <c r="AJ301" s="188"/>
      <c r="AK301" s="188"/>
      <c r="AL301" s="188"/>
      <c r="AM301" s="188"/>
      <c r="AN301" s="188"/>
      <c r="AO301" s="188"/>
      <c r="AP301" s="188"/>
    </row>
    <row r="302" spans="1:42">
      <c r="A302" s="188"/>
      <c r="B302" s="189"/>
      <c r="C302" s="188"/>
      <c r="D302" s="188"/>
      <c r="E302" s="188"/>
      <c r="F302" s="188"/>
      <c r="G302" s="188"/>
      <c r="H302" s="190"/>
      <c r="I302" s="190"/>
      <c r="J302" s="190"/>
      <c r="K302" s="189"/>
      <c r="L302" s="190"/>
      <c r="M302" s="190"/>
      <c r="N302" s="190"/>
      <c r="O302" s="190"/>
      <c r="P302" s="188"/>
      <c r="Q302" s="190"/>
      <c r="R302" s="188"/>
      <c r="S302" s="188"/>
      <c r="T302" s="191"/>
      <c r="U302" s="191"/>
      <c r="V302" s="191"/>
      <c r="W302" s="189"/>
      <c r="X302" s="191"/>
      <c r="Y302" s="191"/>
      <c r="Z302" s="191"/>
      <c r="AA302" s="189"/>
      <c r="AB302" s="191"/>
      <c r="AC302" s="191"/>
      <c r="AD302" s="191"/>
      <c r="AE302" s="191"/>
      <c r="AF302" s="191"/>
      <c r="AG302" s="191"/>
      <c r="AH302" s="188"/>
      <c r="AI302" s="188"/>
      <c r="AJ302" s="188"/>
      <c r="AK302" s="188"/>
      <c r="AL302" s="188"/>
      <c r="AM302" s="188"/>
      <c r="AN302" s="188"/>
      <c r="AO302" s="188"/>
      <c r="AP302" s="188"/>
    </row>
    <row r="303" spans="1:42">
      <c r="A303" s="188"/>
      <c r="B303" s="189"/>
      <c r="C303" s="188"/>
      <c r="D303" s="188"/>
      <c r="E303" s="188"/>
      <c r="F303" s="188"/>
      <c r="G303" s="188"/>
      <c r="H303" s="190"/>
      <c r="I303" s="190"/>
      <c r="J303" s="190"/>
      <c r="K303" s="189"/>
      <c r="L303" s="190"/>
      <c r="M303" s="190"/>
      <c r="N303" s="190"/>
      <c r="O303" s="190"/>
      <c r="P303" s="188"/>
      <c r="Q303" s="190"/>
      <c r="R303" s="188"/>
      <c r="S303" s="188"/>
      <c r="T303" s="191"/>
      <c r="U303" s="191"/>
      <c r="V303" s="191"/>
      <c r="W303" s="189"/>
      <c r="X303" s="191"/>
      <c r="Y303" s="191"/>
      <c r="Z303" s="191"/>
      <c r="AA303" s="189"/>
      <c r="AB303" s="191"/>
      <c r="AC303" s="191"/>
      <c r="AD303" s="191"/>
      <c r="AE303" s="191"/>
      <c r="AF303" s="191"/>
      <c r="AG303" s="191"/>
      <c r="AH303" s="188"/>
      <c r="AI303" s="188"/>
      <c r="AJ303" s="188"/>
      <c r="AK303" s="188"/>
      <c r="AL303" s="188"/>
      <c r="AM303" s="188"/>
      <c r="AN303" s="188"/>
      <c r="AO303" s="188"/>
      <c r="AP303" s="188"/>
    </row>
    <row r="304" spans="1:42">
      <c r="A304" s="188"/>
      <c r="B304" s="189"/>
      <c r="C304" s="188"/>
      <c r="D304" s="188"/>
      <c r="E304" s="188"/>
      <c r="F304" s="188"/>
      <c r="G304" s="188"/>
      <c r="H304" s="190"/>
      <c r="I304" s="190"/>
      <c r="J304" s="190"/>
      <c r="K304" s="189"/>
      <c r="L304" s="190"/>
      <c r="M304" s="190"/>
      <c r="N304" s="190"/>
      <c r="O304" s="190"/>
      <c r="P304" s="188"/>
      <c r="Q304" s="190"/>
      <c r="R304" s="188"/>
      <c r="S304" s="188"/>
      <c r="T304" s="191"/>
      <c r="U304" s="191"/>
      <c r="V304" s="191"/>
      <c r="W304" s="189"/>
      <c r="X304" s="191"/>
      <c r="Y304" s="191"/>
      <c r="Z304" s="191"/>
      <c r="AA304" s="189"/>
      <c r="AB304" s="191"/>
      <c r="AC304" s="191"/>
      <c r="AD304" s="191"/>
      <c r="AE304" s="191"/>
      <c r="AF304" s="191"/>
      <c r="AG304" s="191"/>
      <c r="AH304" s="188"/>
      <c r="AI304" s="188"/>
      <c r="AJ304" s="188"/>
      <c r="AK304" s="188"/>
      <c r="AL304" s="188"/>
      <c r="AM304" s="188"/>
      <c r="AN304" s="188"/>
      <c r="AO304" s="188"/>
      <c r="AP304" s="188"/>
    </row>
    <row r="305" spans="1:42">
      <c r="A305" s="188"/>
      <c r="B305" s="189"/>
      <c r="C305" s="188"/>
      <c r="D305" s="188"/>
      <c r="E305" s="188"/>
      <c r="F305" s="188"/>
      <c r="G305" s="188"/>
      <c r="H305" s="190"/>
      <c r="I305" s="190"/>
      <c r="J305" s="190"/>
      <c r="K305" s="189"/>
      <c r="L305" s="190"/>
      <c r="M305" s="190"/>
      <c r="N305" s="190"/>
      <c r="O305" s="190"/>
      <c r="P305" s="188"/>
      <c r="Q305" s="190"/>
      <c r="R305" s="188"/>
      <c r="S305" s="188"/>
      <c r="T305" s="191"/>
      <c r="U305" s="191"/>
      <c r="V305" s="191"/>
      <c r="W305" s="189"/>
      <c r="X305" s="191"/>
      <c r="Y305" s="191"/>
      <c r="Z305" s="191"/>
      <c r="AA305" s="189"/>
      <c r="AB305" s="191"/>
      <c r="AC305" s="191"/>
      <c r="AD305" s="191"/>
      <c r="AE305" s="191"/>
      <c r="AF305" s="191"/>
      <c r="AG305" s="191"/>
      <c r="AH305" s="188"/>
      <c r="AI305" s="188"/>
      <c r="AJ305" s="188"/>
      <c r="AK305" s="188"/>
      <c r="AL305" s="188"/>
      <c r="AM305" s="188"/>
      <c r="AN305" s="188"/>
      <c r="AO305" s="188"/>
      <c r="AP305" s="188"/>
    </row>
    <row r="306" spans="1:42">
      <c r="A306" s="188"/>
      <c r="B306" s="189"/>
      <c r="C306" s="188"/>
      <c r="D306" s="188"/>
      <c r="E306" s="188"/>
      <c r="F306" s="188"/>
      <c r="G306" s="188"/>
      <c r="H306" s="190"/>
      <c r="I306" s="190"/>
      <c r="J306" s="190"/>
      <c r="K306" s="189"/>
      <c r="L306" s="190"/>
      <c r="M306" s="190"/>
      <c r="N306" s="190"/>
      <c r="O306" s="190"/>
      <c r="P306" s="188"/>
      <c r="Q306" s="190"/>
      <c r="R306" s="188"/>
      <c r="S306" s="188"/>
      <c r="T306" s="191"/>
      <c r="U306" s="191"/>
      <c r="V306" s="191"/>
      <c r="W306" s="189"/>
      <c r="X306" s="191"/>
      <c r="Y306" s="191"/>
      <c r="Z306" s="191"/>
      <c r="AA306" s="189"/>
      <c r="AB306" s="191"/>
      <c r="AC306" s="191"/>
      <c r="AD306" s="191"/>
      <c r="AE306" s="191"/>
      <c r="AF306" s="191"/>
      <c r="AG306" s="191"/>
      <c r="AH306" s="188"/>
      <c r="AI306" s="188"/>
      <c r="AJ306" s="188"/>
      <c r="AK306" s="188"/>
      <c r="AL306" s="188"/>
      <c r="AM306" s="188"/>
      <c r="AN306" s="188"/>
      <c r="AO306" s="188"/>
      <c r="AP306" s="188"/>
    </row>
    <row r="307" spans="1:42">
      <c r="A307" s="188"/>
      <c r="B307" s="189"/>
      <c r="C307" s="188"/>
      <c r="D307" s="188"/>
      <c r="E307" s="188"/>
      <c r="F307" s="188"/>
      <c r="G307" s="188"/>
      <c r="H307" s="190"/>
      <c r="I307" s="190"/>
      <c r="J307" s="190"/>
      <c r="K307" s="189"/>
      <c r="L307" s="190"/>
      <c r="M307" s="190"/>
      <c r="N307" s="190"/>
      <c r="O307" s="190"/>
      <c r="P307" s="188"/>
      <c r="Q307" s="190"/>
      <c r="R307" s="188"/>
      <c r="S307" s="188"/>
      <c r="T307" s="191"/>
      <c r="U307" s="191"/>
      <c r="V307" s="191"/>
      <c r="W307" s="189"/>
      <c r="X307" s="191"/>
      <c r="Y307" s="191"/>
      <c r="Z307" s="191"/>
      <c r="AA307" s="189"/>
      <c r="AB307" s="191"/>
      <c r="AC307" s="191"/>
      <c r="AD307" s="191"/>
      <c r="AE307" s="191"/>
      <c r="AF307" s="191"/>
      <c r="AG307" s="191"/>
      <c r="AH307" s="188"/>
      <c r="AI307" s="188"/>
      <c r="AJ307" s="188"/>
      <c r="AK307" s="188"/>
      <c r="AL307" s="188"/>
      <c r="AM307" s="188"/>
      <c r="AN307" s="188"/>
      <c r="AO307" s="188"/>
      <c r="AP307" s="188"/>
    </row>
    <row r="308" spans="1:42">
      <c r="A308" s="188"/>
      <c r="B308" s="189"/>
      <c r="C308" s="188"/>
      <c r="D308" s="188"/>
      <c r="E308" s="188"/>
      <c r="F308" s="188"/>
      <c r="G308" s="188"/>
      <c r="H308" s="190"/>
      <c r="I308" s="190"/>
      <c r="J308" s="190"/>
      <c r="K308" s="189"/>
      <c r="L308" s="190"/>
      <c r="M308" s="190"/>
      <c r="N308" s="190"/>
      <c r="O308" s="190"/>
      <c r="P308" s="188"/>
      <c r="Q308" s="190"/>
      <c r="R308" s="188"/>
      <c r="S308" s="188"/>
      <c r="T308" s="191"/>
      <c r="U308" s="191"/>
      <c r="V308" s="191"/>
      <c r="W308" s="189"/>
      <c r="X308" s="191"/>
      <c r="Y308" s="191"/>
      <c r="Z308" s="191"/>
      <c r="AA308" s="189"/>
      <c r="AB308" s="191"/>
      <c r="AC308" s="191"/>
      <c r="AD308" s="191"/>
      <c r="AE308" s="191"/>
      <c r="AF308" s="191"/>
      <c r="AG308" s="191"/>
      <c r="AH308" s="188"/>
      <c r="AI308" s="188"/>
      <c r="AJ308" s="188"/>
      <c r="AK308" s="188"/>
      <c r="AL308" s="188"/>
      <c r="AM308" s="188"/>
      <c r="AN308" s="188"/>
      <c r="AO308" s="188"/>
      <c r="AP308" s="188"/>
    </row>
    <row r="309" spans="1:42">
      <c r="A309" s="188"/>
      <c r="B309" s="189"/>
      <c r="C309" s="188"/>
      <c r="D309" s="188"/>
      <c r="E309" s="188"/>
      <c r="F309" s="188"/>
      <c r="G309" s="188"/>
      <c r="H309" s="190"/>
      <c r="I309" s="190"/>
      <c r="J309" s="190"/>
      <c r="K309" s="189"/>
      <c r="L309" s="190"/>
      <c r="M309" s="190"/>
      <c r="N309" s="190"/>
      <c r="O309" s="190"/>
      <c r="P309" s="188"/>
      <c r="Q309" s="190"/>
      <c r="R309" s="188"/>
      <c r="S309" s="188"/>
      <c r="T309" s="191"/>
      <c r="U309" s="191"/>
      <c r="V309" s="191"/>
      <c r="W309" s="189"/>
      <c r="X309" s="191"/>
      <c r="Y309" s="191"/>
      <c r="Z309" s="191"/>
      <c r="AA309" s="189"/>
      <c r="AB309" s="191"/>
      <c r="AC309" s="191"/>
      <c r="AD309" s="191"/>
      <c r="AE309" s="191"/>
      <c r="AF309" s="191"/>
      <c r="AG309" s="191"/>
      <c r="AH309" s="188"/>
      <c r="AI309" s="188"/>
      <c r="AJ309" s="188"/>
      <c r="AK309" s="188"/>
      <c r="AL309" s="188"/>
      <c r="AM309" s="188"/>
      <c r="AN309" s="188"/>
      <c r="AO309" s="188"/>
      <c r="AP309" s="188"/>
    </row>
    <row r="310" spans="1:42">
      <c r="A310" s="188"/>
      <c r="B310" s="189"/>
      <c r="C310" s="188"/>
      <c r="D310" s="188"/>
      <c r="E310" s="188"/>
      <c r="F310" s="188"/>
      <c r="G310" s="188"/>
      <c r="H310" s="190"/>
      <c r="I310" s="190"/>
      <c r="J310" s="190"/>
      <c r="K310" s="189"/>
      <c r="L310" s="190"/>
      <c r="M310" s="190"/>
      <c r="N310" s="190"/>
      <c r="O310" s="190"/>
      <c r="P310" s="188"/>
      <c r="Q310" s="190"/>
      <c r="R310" s="188"/>
      <c r="S310" s="188"/>
      <c r="T310" s="191"/>
      <c r="U310" s="191"/>
      <c r="V310" s="191"/>
      <c r="W310" s="189"/>
      <c r="X310" s="191"/>
      <c r="Y310" s="191"/>
      <c r="Z310" s="191"/>
      <c r="AA310" s="189"/>
      <c r="AB310" s="191"/>
      <c r="AC310" s="191"/>
      <c r="AD310" s="191"/>
      <c r="AE310" s="191"/>
      <c r="AF310" s="191"/>
      <c r="AG310" s="191"/>
      <c r="AH310" s="188"/>
      <c r="AI310" s="188"/>
      <c r="AJ310" s="188"/>
      <c r="AK310" s="188"/>
      <c r="AL310" s="188"/>
      <c r="AM310" s="188"/>
      <c r="AN310" s="188"/>
      <c r="AO310" s="188"/>
      <c r="AP310" s="188"/>
    </row>
    <row r="311" spans="1:42">
      <c r="A311" s="188"/>
      <c r="B311" s="189"/>
      <c r="C311" s="188"/>
      <c r="D311" s="188"/>
      <c r="E311" s="188"/>
      <c r="F311" s="188"/>
      <c r="G311" s="188"/>
      <c r="H311" s="190"/>
      <c r="I311" s="190"/>
      <c r="J311" s="190"/>
      <c r="K311" s="189"/>
      <c r="L311" s="190"/>
      <c r="M311" s="190"/>
      <c r="N311" s="190"/>
      <c r="O311" s="190"/>
      <c r="P311" s="188"/>
      <c r="Q311" s="190"/>
      <c r="R311" s="188"/>
      <c r="S311" s="188"/>
      <c r="T311" s="191"/>
      <c r="U311" s="191"/>
      <c r="V311" s="191"/>
      <c r="W311" s="189"/>
      <c r="X311" s="191"/>
      <c r="Y311" s="191"/>
      <c r="Z311" s="191"/>
      <c r="AA311" s="189"/>
      <c r="AB311" s="191"/>
      <c r="AC311" s="191"/>
      <c r="AD311" s="191"/>
      <c r="AE311" s="191"/>
      <c r="AF311" s="191"/>
      <c r="AG311" s="191"/>
      <c r="AH311" s="188"/>
      <c r="AI311" s="188"/>
      <c r="AJ311" s="188"/>
      <c r="AK311" s="188"/>
      <c r="AL311" s="188"/>
      <c r="AM311" s="188"/>
      <c r="AN311" s="188"/>
      <c r="AO311" s="188"/>
      <c r="AP311" s="188"/>
    </row>
    <row r="312" spans="1:42">
      <c r="A312" s="188"/>
      <c r="B312" s="189"/>
      <c r="C312" s="188"/>
      <c r="D312" s="188"/>
      <c r="E312" s="188"/>
      <c r="F312" s="188"/>
      <c r="G312" s="188"/>
      <c r="H312" s="190"/>
      <c r="I312" s="190"/>
      <c r="J312" s="190"/>
      <c r="K312" s="189"/>
      <c r="L312" s="190"/>
      <c r="M312" s="190"/>
      <c r="N312" s="190"/>
      <c r="O312" s="190"/>
      <c r="P312" s="188"/>
      <c r="Q312" s="190"/>
      <c r="R312" s="188"/>
      <c r="S312" s="188"/>
      <c r="T312" s="191"/>
      <c r="U312" s="191"/>
      <c r="V312" s="191"/>
      <c r="W312" s="189"/>
      <c r="X312" s="191"/>
      <c r="Y312" s="191"/>
      <c r="Z312" s="191"/>
      <c r="AA312" s="189"/>
      <c r="AB312" s="191"/>
      <c r="AC312" s="191"/>
      <c r="AD312" s="191"/>
      <c r="AE312" s="191"/>
      <c r="AF312" s="191"/>
      <c r="AG312" s="191"/>
      <c r="AH312" s="188"/>
      <c r="AI312" s="188"/>
      <c r="AJ312" s="188"/>
      <c r="AK312" s="188"/>
      <c r="AL312" s="188"/>
      <c r="AM312" s="188"/>
      <c r="AN312" s="188"/>
      <c r="AO312" s="188"/>
      <c r="AP312" s="188"/>
    </row>
    <row r="313" spans="1:42">
      <c r="A313" s="188"/>
      <c r="B313" s="189"/>
      <c r="C313" s="188"/>
      <c r="D313" s="188"/>
      <c r="E313" s="188"/>
      <c r="F313" s="188"/>
      <c r="G313" s="188"/>
      <c r="H313" s="190"/>
      <c r="I313" s="190"/>
      <c r="J313" s="190"/>
      <c r="K313" s="189"/>
      <c r="L313" s="190"/>
      <c r="M313" s="190"/>
      <c r="N313" s="190"/>
      <c r="O313" s="190"/>
      <c r="P313" s="188"/>
      <c r="Q313" s="190"/>
      <c r="R313" s="188"/>
      <c r="S313" s="188"/>
      <c r="T313" s="191"/>
      <c r="U313" s="191"/>
      <c r="V313" s="191"/>
      <c r="W313" s="189"/>
      <c r="X313" s="191"/>
      <c r="Y313" s="191"/>
      <c r="Z313" s="191"/>
      <c r="AA313" s="189"/>
      <c r="AB313" s="191"/>
      <c r="AC313" s="191"/>
      <c r="AD313" s="191"/>
      <c r="AE313" s="191"/>
      <c r="AF313" s="191"/>
      <c r="AG313" s="191"/>
      <c r="AH313" s="188"/>
      <c r="AI313" s="188"/>
      <c r="AJ313" s="188"/>
      <c r="AK313" s="188"/>
      <c r="AL313" s="188"/>
      <c r="AM313" s="188"/>
      <c r="AN313" s="188"/>
      <c r="AO313" s="188"/>
      <c r="AP313" s="188"/>
    </row>
    <row r="314" spans="1:42">
      <c r="A314" s="188"/>
      <c r="B314" s="189"/>
      <c r="C314" s="188"/>
      <c r="D314" s="188"/>
      <c r="E314" s="188"/>
      <c r="F314" s="188"/>
      <c r="G314" s="188"/>
      <c r="H314" s="190"/>
      <c r="I314" s="190"/>
      <c r="J314" s="190"/>
      <c r="K314" s="189"/>
      <c r="L314" s="190"/>
      <c r="M314" s="190"/>
      <c r="N314" s="190"/>
      <c r="O314" s="190"/>
      <c r="P314" s="188"/>
      <c r="Q314" s="190"/>
      <c r="R314" s="188"/>
      <c r="S314" s="188"/>
      <c r="T314" s="191"/>
      <c r="U314" s="191"/>
      <c r="V314" s="191"/>
      <c r="W314" s="189"/>
      <c r="X314" s="191"/>
      <c r="Y314" s="191"/>
      <c r="Z314" s="191"/>
      <c r="AA314" s="189"/>
      <c r="AB314" s="191"/>
      <c r="AC314" s="191"/>
      <c r="AD314" s="191"/>
      <c r="AE314" s="191"/>
      <c r="AF314" s="191"/>
      <c r="AG314" s="191"/>
      <c r="AH314" s="188"/>
      <c r="AI314" s="188"/>
      <c r="AJ314" s="188"/>
      <c r="AK314" s="188"/>
      <c r="AL314" s="188"/>
      <c r="AM314" s="188"/>
      <c r="AN314" s="188"/>
      <c r="AO314" s="188"/>
      <c r="AP314" s="188"/>
    </row>
    <row r="315" spans="1:42">
      <c r="A315" s="188"/>
      <c r="B315" s="189"/>
      <c r="C315" s="188"/>
      <c r="D315" s="188"/>
      <c r="E315" s="188"/>
      <c r="F315" s="188"/>
      <c r="G315" s="188"/>
      <c r="H315" s="190"/>
      <c r="I315" s="190"/>
      <c r="J315" s="190"/>
      <c r="K315" s="189"/>
      <c r="L315" s="190"/>
      <c r="M315" s="190"/>
      <c r="N315" s="190"/>
      <c r="O315" s="190"/>
      <c r="P315" s="188"/>
      <c r="Q315" s="190"/>
      <c r="R315" s="188"/>
      <c r="S315" s="188"/>
      <c r="T315" s="191"/>
      <c r="U315" s="191"/>
      <c r="V315" s="191"/>
      <c r="W315" s="189"/>
      <c r="X315" s="191"/>
      <c r="Y315" s="191"/>
      <c r="Z315" s="191"/>
      <c r="AA315" s="189"/>
      <c r="AB315" s="191"/>
      <c r="AC315" s="191"/>
      <c r="AD315" s="191"/>
      <c r="AE315" s="191"/>
      <c r="AF315" s="191"/>
      <c r="AG315" s="191"/>
      <c r="AH315" s="188"/>
      <c r="AI315" s="188"/>
      <c r="AJ315" s="188"/>
      <c r="AK315" s="188"/>
      <c r="AL315" s="188"/>
      <c r="AM315" s="188"/>
      <c r="AN315" s="188"/>
      <c r="AO315" s="188"/>
      <c r="AP315" s="188"/>
    </row>
    <row r="316" spans="1:42">
      <c r="A316" s="188"/>
      <c r="B316" s="189"/>
      <c r="C316" s="188"/>
      <c r="D316" s="188"/>
      <c r="E316" s="188"/>
      <c r="F316" s="188"/>
      <c r="G316" s="188"/>
      <c r="H316" s="190"/>
      <c r="I316" s="190"/>
      <c r="J316" s="190"/>
      <c r="K316" s="189"/>
      <c r="L316" s="190"/>
      <c r="M316" s="190"/>
      <c r="N316" s="190"/>
      <c r="O316" s="190"/>
      <c r="P316" s="188"/>
      <c r="Q316" s="190"/>
      <c r="R316" s="188"/>
      <c r="S316" s="188"/>
      <c r="T316" s="191"/>
      <c r="U316" s="191"/>
      <c r="V316" s="191"/>
      <c r="W316" s="189"/>
      <c r="X316" s="191"/>
      <c r="Y316" s="191"/>
      <c r="Z316" s="191"/>
      <c r="AA316" s="189"/>
      <c r="AB316" s="191"/>
      <c r="AC316" s="191"/>
      <c r="AD316" s="191"/>
      <c r="AE316" s="191"/>
      <c r="AF316" s="191"/>
      <c r="AG316" s="191"/>
      <c r="AH316" s="188"/>
      <c r="AI316" s="188"/>
      <c r="AJ316" s="188"/>
      <c r="AK316" s="188"/>
      <c r="AL316" s="188"/>
      <c r="AM316" s="188"/>
      <c r="AN316" s="188"/>
      <c r="AO316" s="188"/>
      <c r="AP316" s="188"/>
    </row>
    <row r="317" spans="1:42">
      <c r="A317" s="188"/>
      <c r="B317" s="189"/>
      <c r="C317" s="188"/>
      <c r="D317" s="188"/>
      <c r="E317" s="188"/>
      <c r="F317" s="188"/>
      <c r="G317" s="188"/>
      <c r="H317" s="190"/>
      <c r="I317" s="190"/>
      <c r="J317" s="190"/>
      <c r="K317" s="189"/>
      <c r="L317" s="190"/>
      <c r="M317" s="190"/>
      <c r="N317" s="190"/>
      <c r="O317" s="190"/>
      <c r="P317" s="188"/>
      <c r="Q317" s="190"/>
      <c r="R317" s="188"/>
      <c r="S317" s="188"/>
      <c r="T317" s="191"/>
      <c r="U317" s="191"/>
      <c r="V317" s="191"/>
      <c r="W317" s="189"/>
      <c r="X317" s="191"/>
      <c r="Y317" s="191"/>
      <c r="Z317" s="191"/>
      <c r="AA317" s="189"/>
      <c r="AB317" s="191"/>
      <c r="AC317" s="191"/>
      <c r="AD317" s="191"/>
      <c r="AE317" s="191"/>
      <c r="AF317" s="191"/>
      <c r="AG317" s="191"/>
      <c r="AH317" s="188"/>
      <c r="AI317" s="188"/>
      <c r="AJ317" s="188"/>
      <c r="AK317" s="188"/>
      <c r="AL317" s="188"/>
      <c r="AM317" s="188"/>
      <c r="AN317" s="188"/>
      <c r="AO317" s="188"/>
      <c r="AP317" s="188"/>
    </row>
    <row r="318" spans="1:42">
      <c r="A318" s="188"/>
      <c r="B318" s="189"/>
      <c r="C318" s="188"/>
      <c r="D318" s="188"/>
      <c r="E318" s="188"/>
      <c r="F318" s="188"/>
      <c r="G318" s="188"/>
      <c r="H318" s="190"/>
      <c r="I318" s="190"/>
      <c r="J318" s="190"/>
      <c r="K318" s="189"/>
      <c r="L318" s="190"/>
      <c r="M318" s="190"/>
      <c r="N318" s="190"/>
      <c r="O318" s="190"/>
      <c r="P318" s="188"/>
      <c r="Q318" s="190"/>
      <c r="R318" s="188"/>
      <c r="S318" s="188"/>
      <c r="T318" s="191"/>
      <c r="U318" s="191"/>
      <c r="V318" s="191"/>
      <c r="W318" s="189"/>
      <c r="X318" s="191"/>
      <c r="Y318" s="191"/>
      <c r="Z318" s="191"/>
      <c r="AA318" s="189"/>
      <c r="AB318" s="191"/>
      <c r="AC318" s="191"/>
      <c r="AD318" s="191"/>
      <c r="AE318" s="191"/>
      <c r="AF318" s="191"/>
      <c r="AG318" s="191"/>
      <c r="AH318" s="188"/>
      <c r="AI318" s="188"/>
      <c r="AJ318" s="188"/>
      <c r="AK318" s="188"/>
      <c r="AL318" s="188"/>
      <c r="AM318" s="188"/>
      <c r="AN318" s="188"/>
      <c r="AO318" s="188"/>
      <c r="AP318" s="188"/>
    </row>
    <row r="319" spans="1:42">
      <c r="A319" s="188"/>
      <c r="B319" s="189"/>
      <c r="C319" s="188"/>
      <c r="D319" s="188"/>
      <c r="E319" s="188"/>
      <c r="F319" s="188"/>
      <c r="G319" s="188"/>
      <c r="H319" s="190"/>
      <c r="I319" s="190"/>
      <c r="J319" s="190"/>
      <c r="K319" s="189"/>
      <c r="L319" s="190"/>
      <c r="M319" s="190"/>
      <c r="N319" s="190"/>
      <c r="O319" s="190"/>
      <c r="P319" s="188"/>
      <c r="Q319" s="190"/>
      <c r="R319" s="188"/>
      <c r="S319" s="188"/>
      <c r="T319" s="191"/>
      <c r="U319" s="191"/>
      <c r="V319" s="191"/>
      <c r="W319" s="189"/>
      <c r="X319" s="191"/>
      <c r="Y319" s="191"/>
      <c r="Z319" s="191"/>
      <c r="AA319" s="189"/>
      <c r="AB319" s="191"/>
      <c r="AC319" s="191"/>
      <c r="AD319" s="191"/>
      <c r="AE319" s="191"/>
      <c r="AF319" s="191"/>
      <c r="AG319" s="191"/>
      <c r="AH319" s="188"/>
      <c r="AI319" s="188"/>
      <c r="AJ319" s="188"/>
      <c r="AK319" s="188"/>
      <c r="AL319" s="188"/>
      <c r="AM319" s="188"/>
      <c r="AN319" s="188"/>
      <c r="AO319" s="188"/>
      <c r="AP319" s="188"/>
    </row>
    <row r="320" spans="1:42">
      <c r="A320" s="188"/>
      <c r="B320" s="189"/>
      <c r="C320" s="188"/>
      <c r="D320" s="188"/>
      <c r="E320" s="188"/>
      <c r="F320" s="188"/>
      <c r="G320" s="188"/>
      <c r="H320" s="190"/>
      <c r="I320" s="190"/>
      <c r="J320" s="190"/>
      <c r="K320" s="189"/>
      <c r="L320" s="190"/>
      <c r="M320" s="190"/>
      <c r="N320" s="190"/>
      <c r="O320" s="190"/>
      <c r="P320" s="188"/>
      <c r="Q320" s="190"/>
      <c r="R320" s="188"/>
      <c r="S320" s="188"/>
      <c r="T320" s="191"/>
      <c r="U320" s="191"/>
      <c r="V320" s="191"/>
      <c r="W320" s="189"/>
      <c r="X320" s="191"/>
      <c r="Y320" s="191"/>
      <c r="Z320" s="191"/>
      <c r="AA320" s="189"/>
      <c r="AB320" s="191"/>
      <c r="AC320" s="191"/>
      <c r="AD320" s="191"/>
      <c r="AE320" s="191"/>
      <c r="AF320" s="191"/>
      <c r="AG320" s="191"/>
      <c r="AH320" s="188"/>
      <c r="AI320" s="188"/>
      <c r="AJ320" s="188"/>
      <c r="AK320" s="188"/>
      <c r="AL320" s="188"/>
      <c r="AM320" s="188"/>
      <c r="AN320" s="188"/>
      <c r="AO320" s="188"/>
      <c r="AP320" s="188"/>
    </row>
    <row r="321" spans="1:42">
      <c r="A321" s="188"/>
      <c r="B321" s="189"/>
      <c r="C321" s="188"/>
      <c r="D321" s="188"/>
      <c r="E321" s="188"/>
      <c r="F321" s="188"/>
      <c r="G321" s="188"/>
      <c r="H321" s="190"/>
      <c r="I321" s="190"/>
      <c r="J321" s="190"/>
      <c r="K321" s="189"/>
      <c r="L321" s="190"/>
      <c r="M321" s="190"/>
      <c r="N321" s="190"/>
      <c r="O321" s="190"/>
      <c r="P321" s="188"/>
      <c r="Q321" s="190"/>
      <c r="R321" s="188"/>
      <c r="S321" s="188"/>
      <c r="T321" s="191"/>
      <c r="U321" s="191"/>
      <c r="V321" s="191"/>
      <c r="W321" s="189"/>
      <c r="X321" s="191"/>
      <c r="Y321" s="191"/>
      <c r="Z321" s="191"/>
      <c r="AA321" s="189"/>
      <c r="AB321" s="191"/>
      <c r="AC321" s="191"/>
      <c r="AD321" s="191"/>
      <c r="AE321" s="191"/>
      <c r="AF321" s="191"/>
      <c r="AG321" s="191"/>
      <c r="AH321" s="188"/>
      <c r="AI321" s="188"/>
      <c r="AJ321" s="188"/>
      <c r="AK321" s="188"/>
      <c r="AL321" s="188"/>
      <c r="AM321" s="188"/>
      <c r="AN321" s="188"/>
      <c r="AO321" s="188"/>
      <c r="AP321" s="188"/>
    </row>
    <row r="322" spans="1:42">
      <c r="A322" s="188"/>
      <c r="B322" s="189"/>
      <c r="C322" s="188"/>
      <c r="D322" s="188"/>
      <c r="E322" s="188"/>
      <c r="F322" s="188"/>
      <c r="G322" s="188"/>
      <c r="H322" s="190"/>
      <c r="I322" s="190"/>
      <c r="J322" s="190"/>
      <c r="K322" s="189"/>
      <c r="L322" s="190"/>
      <c r="M322" s="190"/>
      <c r="N322" s="190"/>
      <c r="O322" s="190"/>
      <c r="P322" s="188"/>
      <c r="Q322" s="190"/>
      <c r="R322" s="188"/>
      <c r="S322" s="188"/>
      <c r="T322" s="191"/>
      <c r="U322" s="191"/>
      <c r="V322" s="191"/>
      <c r="W322" s="189"/>
      <c r="X322" s="191"/>
      <c r="Y322" s="191"/>
      <c r="Z322" s="191"/>
      <c r="AA322" s="189"/>
      <c r="AB322" s="191"/>
      <c r="AC322" s="191"/>
      <c r="AD322" s="191"/>
      <c r="AE322" s="191"/>
      <c r="AF322" s="191"/>
      <c r="AG322" s="191"/>
      <c r="AH322" s="188"/>
      <c r="AI322" s="188"/>
      <c r="AJ322" s="188"/>
      <c r="AK322" s="188"/>
      <c r="AL322" s="188"/>
      <c r="AM322" s="188"/>
      <c r="AN322" s="188"/>
      <c r="AO322" s="188"/>
      <c r="AP322" s="188"/>
    </row>
    <row r="323" spans="1:42">
      <c r="A323" s="188"/>
      <c r="B323" s="189"/>
      <c r="C323" s="188"/>
      <c r="D323" s="188"/>
      <c r="E323" s="188"/>
      <c r="F323" s="188"/>
      <c r="G323" s="188"/>
      <c r="H323" s="190"/>
      <c r="I323" s="190"/>
      <c r="J323" s="190"/>
      <c r="K323" s="189"/>
      <c r="L323" s="190"/>
      <c r="M323" s="190"/>
      <c r="N323" s="190"/>
      <c r="O323" s="190"/>
      <c r="P323" s="188"/>
      <c r="Q323" s="190"/>
      <c r="R323" s="188"/>
      <c r="S323" s="188"/>
      <c r="T323" s="191"/>
      <c r="U323" s="191"/>
      <c r="V323" s="191"/>
      <c r="W323" s="189"/>
      <c r="X323" s="191"/>
      <c r="Y323" s="191"/>
      <c r="Z323" s="191"/>
      <c r="AA323" s="189"/>
      <c r="AB323" s="191"/>
      <c r="AC323" s="191"/>
      <c r="AD323" s="191"/>
      <c r="AE323" s="191"/>
      <c r="AF323" s="191"/>
      <c r="AG323" s="191"/>
      <c r="AH323" s="188"/>
      <c r="AI323" s="188"/>
      <c r="AJ323" s="188"/>
      <c r="AK323" s="188"/>
      <c r="AL323" s="188"/>
      <c r="AM323" s="188"/>
      <c r="AN323" s="188"/>
      <c r="AO323" s="188"/>
      <c r="AP323" s="188"/>
    </row>
    <row r="324" spans="1:42">
      <c r="A324" s="188"/>
      <c r="B324" s="189"/>
      <c r="C324" s="188"/>
      <c r="D324" s="188"/>
      <c r="E324" s="188"/>
      <c r="F324" s="188"/>
      <c r="G324" s="188"/>
      <c r="H324" s="190"/>
      <c r="I324" s="190"/>
      <c r="J324" s="190"/>
      <c r="K324" s="189"/>
      <c r="L324" s="190"/>
      <c r="M324" s="190"/>
      <c r="N324" s="190"/>
      <c r="O324" s="190"/>
      <c r="P324" s="188"/>
      <c r="Q324" s="190"/>
      <c r="R324" s="188"/>
      <c r="S324" s="188"/>
      <c r="T324" s="191"/>
      <c r="U324" s="191"/>
      <c r="V324" s="191"/>
      <c r="W324" s="189"/>
      <c r="X324" s="191"/>
      <c r="Y324" s="191"/>
      <c r="Z324" s="191"/>
      <c r="AA324" s="189"/>
      <c r="AB324" s="191"/>
      <c r="AC324" s="191"/>
      <c r="AD324" s="191"/>
      <c r="AE324" s="191"/>
      <c r="AF324" s="191"/>
      <c r="AG324" s="191"/>
      <c r="AH324" s="188"/>
      <c r="AI324" s="188"/>
      <c r="AJ324" s="188"/>
      <c r="AK324" s="188"/>
      <c r="AL324" s="188"/>
      <c r="AM324" s="188"/>
      <c r="AN324" s="188"/>
      <c r="AO324" s="188"/>
      <c r="AP324" s="188"/>
    </row>
    <row r="325" spans="1:42">
      <c r="A325" s="188"/>
      <c r="B325" s="189"/>
      <c r="C325" s="188"/>
      <c r="D325" s="188"/>
      <c r="E325" s="188"/>
      <c r="F325" s="188"/>
      <c r="G325" s="188"/>
      <c r="H325" s="190"/>
      <c r="I325" s="190"/>
      <c r="J325" s="190"/>
      <c r="K325" s="189"/>
      <c r="L325" s="190"/>
      <c r="M325" s="190"/>
      <c r="N325" s="190"/>
      <c r="O325" s="190"/>
      <c r="P325" s="188"/>
      <c r="Q325" s="190"/>
      <c r="R325" s="188"/>
      <c r="S325" s="188"/>
      <c r="T325" s="191"/>
      <c r="U325" s="191"/>
      <c r="V325" s="191"/>
      <c r="W325" s="189"/>
      <c r="X325" s="191"/>
      <c r="Y325" s="191"/>
      <c r="Z325" s="191"/>
      <c r="AA325" s="189"/>
      <c r="AB325" s="191"/>
      <c r="AC325" s="191"/>
      <c r="AD325" s="191"/>
      <c r="AE325" s="191"/>
      <c r="AF325" s="191"/>
      <c r="AG325" s="191"/>
      <c r="AH325" s="188"/>
      <c r="AI325" s="188"/>
      <c r="AJ325" s="188"/>
      <c r="AK325" s="188"/>
      <c r="AL325" s="188"/>
      <c r="AM325" s="188"/>
      <c r="AN325" s="188"/>
      <c r="AO325" s="188"/>
      <c r="AP325" s="188"/>
    </row>
    <row r="326" spans="1:42">
      <c r="A326" s="188"/>
      <c r="B326" s="189"/>
      <c r="C326" s="188"/>
      <c r="D326" s="188"/>
      <c r="E326" s="188"/>
      <c r="F326" s="188"/>
      <c r="G326" s="188"/>
      <c r="H326" s="190"/>
      <c r="I326" s="190"/>
      <c r="J326" s="190"/>
      <c r="K326" s="189"/>
      <c r="L326" s="190"/>
      <c r="M326" s="190"/>
      <c r="N326" s="190"/>
      <c r="O326" s="190"/>
      <c r="P326" s="188"/>
      <c r="Q326" s="190"/>
      <c r="R326" s="188"/>
      <c r="S326" s="188"/>
      <c r="T326" s="191"/>
      <c r="U326" s="191"/>
      <c r="V326" s="191"/>
      <c r="W326" s="189"/>
      <c r="X326" s="191"/>
      <c r="Y326" s="191"/>
      <c r="Z326" s="191"/>
      <c r="AA326" s="189"/>
      <c r="AB326" s="191"/>
      <c r="AC326" s="191"/>
      <c r="AD326" s="191"/>
      <c r="AE326" s="191"/>
      <c r="AF326" s="191"/>
      <c r="AG326" s="191"/>
      <c r="AH326" s="188"/>
      <c r="AI326" s="188"/>
      <c r="AJ326" s="188"/>
      <c r="AK326" s="188"/>
      <c r="AL326" s="188"/>
      <c r="AM326" s="188"/>
      <c r="AN326" s="188"/>
      <c r="AO326" s="188"/>
      <c r="AP326" s="188"/>
    </row>
    <row r="327" spans="1:42">
      <c r="A327" s="188"/>
      <c r="B327" s="189"/>
      <c r="C327" s="188"/>
      <c r="D327" s="188"/>
      <c r="E327" s="188"/>
      <c r="F327" s="188"/>
      <c r="G327" s="188"/>
      <c r="H327" s="190"/>
      <c r="I327" s="190"/>
      <c r="J327" s="190"/>
      <c r="K327" s="189"/>
      <c r="L327" s="190"/>
      <c r="M327" s="190"/>
      <c r="N327" s="190"/>
      <c r="O327" s="190"/>
      <c r="P327" s="188"/>
      <c r="Q327" s="190"/>
      <c r="R327" s="188"/>
      <c r="S327" s="188"/>
      <c r="T327" s="191"/>
      <c r="U327" s="191"/>
      <c r="V327" s="191"/>
      <c r="W327" s="189"/>
      <c r="X327" s="191"/>
      <c r="Y327" s="191"/>
      <c r="Z327" s="191"/>
      <c r="AA327" s="189"/>
      <c r="AB327" s="191"/>
      <c r="AC327" s="191"/>
      <c r="AD327" s="191"/>
      <c r="AE327" s="191"/>
      <c r="AF327" s="191"/>
      <c r="AG327" s="191"/>
      <c r="AH327" s="188"/>
      <c r="AI327" s="188"/>
      <c r="AJ327" s="188"/>
      <c r="AK327" s="188"/>
      <c r="AL327" s="188"/>
      <c r="AM327" s="188"/>
      <c r="AN327" s="188"/>
      <c r="AO327" s="188"/>
      <c r="AP327" s="188"/>
    </row>
    <row r="328" spans="1:42">
      <c r="A328" s="188"/>
      <c r="B328" s="189"/>
      <c r="C328" s="188"/>
      <c r="D328" s="188"/>
      <c r="E328" s="188"/>
      <c r="F328" s="188"/>
      <c r="G328" s="188"/>
      <c r="H328" s="190"/>
      <c r="I328" s="190"/>
      <c r="J328" s="190"/>
      <c r="K328" s="189"/>
      <c r="L328" s="190"/>
      <c r="M328" s="190"/>
      <c r="N328" s="190"/>
      <c r="O328" s="190"/>
      <c r="P328" s="188"/>
      <c r="Q328" s="190"/>
      <c r="R328" s="188"/>
      <c r="S328" s="188"/>
      <c r="T328" s="191"/>
      <c r="U328" s="191"/>
      <c r="V328" s="191"/>
      <c r="W328" s="189"/>
      <c r="X328" s="191"/>
      <c r="Y328" s="191"/>
      <c r="Z328" s="191"/>
      <c r="AA328" s="189"/>
      <c r="AB328" s="191"/>
      <c r="AC328" s="191"/>
      <c r="AD328" s="191"/>
      <c r="AE328" s="191"/>
      <c r="AF328" s="191"/>
      <c r="AG328" s="191"/>
      <c r="AH328" s="188"/>
      <c r="AI328" s="188"/>
      <c r="AJ328" s="188"/>
      <c r="AK328" s="188"/>
      <c r="AL328" s="188"/>
      <c r="AM328" s="188"/>
      <c r="AN328" s="188"/>
      <c r="AO328" s="188"/>
      <c r="AP328" s="188"/>
    </row>
    <row r="329" spans="1:42">
      <c r="A329" s="188"/>
      <c r="B329" s="189"/>
      <c r="C329" s="188"/>
      <c r="D329" s="188"/>
      <c r="E329" s="188"/>
      <c r="F329" s="188"/>
      <c r="G329" s="188"/>
      <c r="H329" s="190"/>
      <c r="I329" s="190"/>
      <c r="J329" s="190"/>
      <c r="K329" s="189"/>
      <c r="L329" s="190"/>
      <c r="M329" s="190"/>
      <c r="N329" s="190"/>
      <c r="O329" s="190"/>
      <c r="P329" s="188"/>
      <c r="Q329" s="190"/>
      <c r="R329" s="188"/>
      <c r="S329" s="188"/>
      <c r="T329" s="191"/>
      <c r="U329" s="191"/>
      <c r="V329" s="191"/>
      <c r="W329" s="189"/>
      <c r="X329" s="191"/>
      <c r="Y329" s="191"/>
      <c r="Z329" s="191"/>
      <c r="AA329" s="189"/>
      <c r="AB329" s="191"/>
      <c r="AC329" s="191"/>
      <c r="AD329" s="191"/>
      <c r="AE329" s="191"/>
      <c r="AF329" s="191"/>
      <c r="AG329" s="191"/>
      <c r="AH329" s="188"/>
      <c r="AI329" s="188"/>
      <c r="AJ329" s="188"/>
      <c r="AK329" s="188"/>
      <c r="AL329" s="188"/>
      <c r="AM329" s="188"/>
      <c r="AN329" s="188"/>
      <c r="AO329" s="188"/>
      <c r="AP329" s="188"/>
    </row>
    <row r="330" spans="1:42">
      <c r="A330" s="188"/>
      <c r="B330" s="189"/>
      <c r="C330" s="188"/>
      <c r="D330" s="188"/>
      <c r="E330" s="188"/>
      <c r="F330" s="188"/>
      <c r="G330" s="188"/>
      <c r="H330" s="190"/>
      <c r="I330" s="190"/>
      <c r="J330" s="190"/>
      <c r="K330" s="189"/>
      <c r="L330" s="190"/>
      <c r="M330" s="190"/>
      <c r="N330" s="190"/>
      <c r="O330" s="190"/>
      <c r="P330" s="188"/>
      <c r="Q330" s="190"/>
      <c r="R330" s="188"/>
      <c r="S330" s="188"/>
      <c r="T330" s="191"/>
      <c r="U330" s="191"/>
      <c r="V330" s="191"/>
      <c r="W330" s="189"/>
      <c r="X330" s="191"/>
      <c r="Y330" s="191"/>
      <c r="Z330" s="191"/>
      <c r="AA330" s="189"/>
      <c r="AB330" s="191"/>
      <c r="AC330" s="191"/>
      <c r="AD330" s="191"/>
      <c r="AE330" s="191"/>
      <c r="AF330" s="191"/>
      <c r="AG330" s="191"/>
      <c r="AH330" s="188"/>
      <c r="AI330" s="188"/>
      <c r="AJ330" s="188"/>
      <c r="AK330" s="188"/>
      <c r="AL330" s="188"/>
      <c r="AM330" s="188"/>
      <c r="AN330" s="188"/>
      <c r="AO330" s="188"/>
      <c r="AP330" s="188"/>
    </row>
    <row r="331" spans="1:42">
      <c r="A331" s="188"/>
      <c r="B331" s="189"/>
      <c r="C331" s="188"/>
      <c r="D331" s="188"/>
      <c r="E331" s="188"/>
      <c r="F331" s="188"/>
      <c r="G331" s="188"/>
      <c r="H331" s="190"/>
      <c r="I331" s="190"/>
      <c r="J331" s="190"/>
      <c r="K331" s="189"/>
      <c r="L331" s="190"/>
      <c r="M331" s="190"/>
      <c r="N331" s="190"/>
      <c r="O331" s="190"/>
      <c r="P331" s="188"/>
      <c r="Q331" s="190"/>
      <c r="R331" s="188"/>
      <c r="S331" s="188"/>
      <c r="T331" s="191"/>
      <c r="U331" s="191"/>
      <c r="V331" s="191"/>
      <c r="W331" s="189"/>
      <c r="X331" s="191"/>
      <c r="Y331" s="191"/>
      <c r="Z331" s="191"/>
      <c r="AA331" s="189"/>
      <c r="AB331" s="191"/>
      <c r="AC331" s="191"/>
      <c r="AD331" s="191"/>
      <c r="AE331" s="191"/>
      <c r="AF331" s="191"/>
      <c r="AG331" s="191"/>
      <c r="AH331" s="188"/>
      <c r="AI331" s="188"/>
      <c r="AJ331" s="188"/>
      <c r="AK331" s="188"/>
      <c r="AL331" s="188"/>
      <c r="AM331" s="188"/>
      <c r="AN331" s="188"/>
      <c r="AO331" s="188"/>
      <c r="AP331" s="188"/>
    </row>
    <row r="332" spans="1:42">
      <c r="A332" s="188"/>
      <c r="B332" s="189"/>
      <c r="C332" s="188"/>
      <c r="D332" s="188"/>
      <c r="E332" s="188"/>
      <c r="F332" s="188"/>
      <c r="G332" s="188"/>
      <c r="H332" s="190"/>
      <c r="I332" s="190"/>
      <c r="J332" s="190"/>
      <c r="K332" s="189"/>
      <c r="L332" s="190"/>
      <c r="M332" s="190"/>
      <c r="N332" s="190"/>
      <c r="O332" s="190"/>
      <c r="P332" s="188"/>
      <c r="Q332" s="190"/>
      <c r="R332" s="188"/>
      <c r="S332" s="188"/>
      <c r="T332" s="191"/>
      <c r="U332" s="191"/>
      <c r="V332" s="191"/>
      <c r="W332" s="189"/>
      <c r="X332" s="191"/>
      <c r="Y332" s="191"/>
      <c r="Z332" s="191"/>
      <c r="AA332" s="189"/>
      <c r="AB332" s="191"/>
      <c r="AC332" s="191"/>
      <c r="AD332" s="191"/>
      <c r="AE332" s="191"/>
      <c r="AF332" s="191"/>
      <c r="AG332" s="191"/>
      <c r="AH332" s="188"/>
      <c r="AI332" s="188"/>
      <c r="AJ332" s="188"/>
      <c r="AK332" s="188"/>
      <c r="AL332" s="188"/>
      <c r="AM332" s="188"/>
      <c r="AN332" s="188"/>
      <c r="AO332" s="188"/>
      <c r="AP332" s="188"/>
    </row>
    <row r="333" spans="1:42">
      <c r="A333" s="188"/>
      <c r="B333" s="189"/>
      <c r="C333" s="188"/>
      <c r="D333" s="188"/>
      <c r="E333" s="188"/>
      <c r="F333" s="188"/>
      <c r="G333" s="188"/>
      <c r="H333" s="190"/>
      <c r="I333" s="190"/>
      <c r="J333" s="190"/>
      <c r="K333" s="189"/>
      <c r="L333" s="190"/>
      <c r="M333" s="190"/>
      <c r="N333" s="190"/>
      <c r="O333" s="190"/>
      <c r="P333" s="188"/>
      <c r="Q333" s="190"/>
      <c r="R333" s="188"/>
      <c r="S333" s="188"/>
      <c r="T333" s="191"/>
      <c r="U333" s="191"/>
      <c r="V333" s="191"/>
      <c r="W333" s="189"/>
      <c r="X333" s="191"/>
      <c r="Y333" s="191"/>
      <c r="Z333" s="191"/>
      <c r="AA333" s="189"/>
      <c r="AB333" s="191"/>
      <c r="AC333" s="191"/>
      <c r="AD333" s="191"/>
      <c r="AE333" s="191"/>
      <c r="AF333" s="191"/>
      <c r="AG333" s="191"/>
      <c r="AH333" s="188"/>
      <c r="AI333" s="188"/>
      <c r="AJ333" s="188"/>
      <c r="AK333" s="188"/>
      <c r="AL333" s="188"/>
      <c r="AM333" s="188"/>
      <c r="AN333" s="188"/>
      <c r="AO333" s="188"/>
      <c r="AP333" s="188"/>
    </row>
    <row r="334" spans="1:42">
      <c r="A334" s="188"/>
      <c r="B334" s="189"/>
      <c r="C334" s="188"/>
      <c r="D334" s="188"/>
      <c r="E334" s="188"/>
      <c r="F334" s="188"/>
      <c r="G334" s="188"/>
      <c r="H334" s="190"/>
      <c r="I334" s="190"/>
      <c r="J334" s="190"/>
      <c r="K334" s="189"/>
      <c r="L334" s="190"/>
      <c r="M334" s="190"/>
      <c r="N334" s="190"/>
      <c r="O334" s="190"/>
      <c r="P334" s="188"/>
      <c r="Q334" s="190"/>
      <c r="R334" s="188"/>
      <c r="S334" s="188"/>
      <c r="T334" s="191"/>
      <c r="U334" s="191"/>
      <c r="V334" s="191"/>
      <c r="W334" s="189"/>
      <c r="X334" s="191"/>
      <c r="Y334" s="191"/>
      <c r="Z334" s="191"/>
      <c r="AA334" s="189"/>
      <c r="AB334" s="191"/>
      <c r="AC334" s="191"/>
      <c r="AD334" s="191"/>
      <c r="AE334" s="191"/>
      <c r="AF334" s="191"/>
      <c r="AG334" s="191"/>
      <c r="AH334" s="188"/>
      <c r="AI334" s="188"/>
      <c r="AJ334" s="188"/>
      <c r="AK334" s="188"/>
      <c r="AL334" s="188"/>
      <c r="AM334" s="188"/>
      <c r="AN334" s="188"/>
      <c r="AO334" s="188"/>
      <c r="AP334" s="188"/>
    </row>
    <row r="335" spans="1:42">
      <c r="A335" s="188"/>
      <c r="B335" s="189"/>
      <c r="C335" s="188"/>
      <c r="D335" s="188"/>
      <c r="E335" s="188"/>
      <c r="F335" s="188"/>
      <c r="G335" s="188"/>
      <c r="H335" s="190"/>
      <c r="I335" s="190"/>
      <c r="J335" s="190"/>
      <c r="K335" s="189"/>
      <c r="L335" s="190"/>
      <c r="M335" s="190"/>
      <c r="N335" s="190"/>
      <c r="O335" s="190"/>
      <c r="P335" s="188"/>
      <c r="Q335" s="190"/>
      <c r="R335" s="188"/>
      <c r="S335" s="188"/>
      <c r="T335" s="191"/>
      <c r="U335" s="191"/>
      <c r="V335" s="191"/>
      <c r="W335" s="189"/>
      <c r="X335" s="191"/>
      <c r="Y335" s="191"/>
      <c r="Z335" s="191"/>
      <c r="AA335" s="189"/>
      <c r="AB335" s="191"/>
      <c r="AC335" s="191"/>
      <c r="AD335" s="191"/>
      <c r="AE335" s="191"/>
      <c r="AF335" s="191"/>
      <c r="AG335" s="191"/>
      <c r="AH335" s="188"/>
      <c r="AI335" s="188"/>
      <c r="AJ335" s="188"/>
      <c r="AK335" s="188"/>
      <c r="AL335" s="188"/>
      <c r="AM335" s="188"/>
      <c r="AN335" s="188"/>
      <c r="AO335" s="188"/>
      <c r="AP335" s="188"/>
    </row>
    <row r="336" spans="1:42">
      <c r="A336" s="188"/>
      <c r="B336" s="189"/>
      <c r="C336" s="188"/>
      <c r="D336" s="188"/>
      <c r="E336" s="188"/>
      <c r="F336" s="188"/>
      <c r="G336" s="188"/>
      <c r="H336" s="190"/>
      <c r="I336" s="190"/>
      <c r="J336" s="190"/>
      <c r="K336" s="189"/>
      <c r="L336" s="190"/>
      <c r="M336" s="190"/>
      <c r="N336" s="190"/>
      <c r="O336" s="190"/>
      <c r="P336" s="188"/>
      <c r="Q336" s="190"/>
      <c r="R336" s="188"/>
      <c r="S336" s="188"/>
      <c r="T336" s="191"/>
      <c r="U336" s="191"/>
      <c r="V336" s="191"/>
      <c r="W336" s="189"/>
      <c r="X336" s="191"/>
      <c r="Y336" s="191"/>
      <c r="Z336" s="191"/>
      <c r="AA336" s="189"/>
      <c r="AB336" s="191"/>
      <c r="AC336" s="191"/>
      <c r="AD336" s="191"/>
      <c r="AE336" s="191"/>
      <c r="AF336" s="191"/>
      <c r="AG336" s="191"/>
      <c r="AH336" s="188"/>
      <c r="AI336" s="188"/>
      <c r="AJ336" s="188"/>
      <c r="AK336" s="188"/>
      <c r="AL336" s="188"/>
      <c r="AM336" s="188"/>
      <c r="AN336" s="188"/>
      <c r="AO336" s="188"/>
      <c r="AP336" s="188"/>
    </row>
    <row r="337" spans="1:42">
      <c r="A337" s="188"/>
      <c r="B337" s="189"/>
      <c r="C337" s="188"/>
      <c r="D337" s="188"/>
      <c r="E337" s="188"/>
      <c r="F337" s="188"/>
      <c r="G337" s="188"/>
      <c r="H337" s="190"/>
      <c r="I337" s="190"/>
      <c r="J337" s="190"/>
      <c r="K337" s="189"/>
      <c r="L337" s="190"/>
      <c r="M337" s="190"/>
      <c r="N337" s="190"/>
      <c r="O337" s="190"/>
      <c r="P337" s="188"/>
      <c r="Q337" s="190"/>
      <c r="R337" s="188"/>
      <c r="S337" s="188"/>
      <c r="T337" s="191"/>
      <c r="U337" s="191"/>
      <c r="V337" s="191"/>
      <c r="W337" s="189"/>
      <c r="X337" s="191"/>
      <c r="Y337" s="191"/>
      <c r="Z337" s="191"/>
      <c r="AA337" s="189"/>
      <c r="AB337" s="191"/>
      <c r="AC337" s="191"/>
      <c r="AD337" s="191"/>
      <c r="AE337" s="191"/>
      <c r="AF337" s="191"/>
      <c r="AG337" s="191"/>
      <c r="AH337" s="188"/>
      <c r="AI337" s="188"/>
      <c r="AJ337" s="188"/>
      <c r="AK337" s="188"/>
      <c r="AL337" s="188"/>
      <c r="AM337" s="188"/>
      <c r="AN337" s="188"/>
      <c r="AO337" s="188"/>
      <c r="AP337" s="188"/>
    </row>
    <row r="338" spans="1:42">
      <c r="A338" s="188"/>
      <c r="B338" s="189"/>
      <c r="C338" s="188"/>
      <c r="D338" s="188"/>
      <c r="E338" s="188"/>
      <c r="F338" s="188"/>
      <c r="G338" s="188"/>
      <c r="H338" s="190"/>
      <c r="I338" s="190"/>
      <c r="J338" s="190"/>
      <c r="K338" s="189"/>
      <c r="L338" s="190"/>
      <c r="M338" s="190"/>
      <c r="N338" s="190"/>
      <c r="O338" s="190"/>
      <c r="P338" s="188"/>
      <c r="Q338" s="190"/>
      <c r="R338" s="188"/>
      <c r="S338" s="188"/>
      <c r="T338" s="191"/>
      <c r="U338" s="191"/>
      <c r="V338" s="191"/>
      <c r="W338" s="189"/>
      <c r="X338" s="191"/>
      <c r="Y338" s="191"/>
      <c r="Z338" s="191"/>
      <c r="AA338" s="189"/>
      <c r="AB338" s="191"/>
      <c r="AC338" s="191"/>
      <c r="AD338" s="191"/>
      <c r="AE338" s="191"/>
      <c r="AF338" s="191"/>
      <c r="AG338" s="191"/>
      <c r="AH338" s="188"/>
      <c r="AI338" s="188"/>
      <c r="AJ338" s="188"/>
      <c r="AK338" s="188"/>
      <c r="AL338" s="188"/>
      <c r="AM338" s="188"/>
      <c r="AN338" s="188"/>
      <c r="AO338" s="188"/>
      <c r="AP338" s="188"/>
    </row>
    <row r="339" spans="1:42">
      <c r="A339" s="188"/>
      <c r="B339" s="189"/>
      <c r="C339" s="188"/>
      <c r="D339" s="188"/>
      <c r="E339" s="188"/>
      <c r="F339" s="188"/>
      <c r="G339" s="188"/>
      <c r="H339" s="190"/>
      <c r="I339" s="190"/>
      <c r="J339" s="190"/>
      <c r="K339" s="189"/>
      <c r="L339" s="190"/>
      <c r="M339" s="190"/>
      <c r="N339" s="190"/>
      <c r="O339" s="190"/>
      <c r="P339" s="188"/>
      <c r="Q339" s="190"/>
      <c r="R339" s="188"/>
      <c r="S339" s="188"/>
      <c r="T339" s="191"/>
      <c r="U339" s="191"/>
      <c r="V339" s="191"/>
      <c r="W339" s="189"/>
      <c r="X339" s="191"/>
      <c r="Y339" s="191"/>
      <c r="Z339" s="191"/>
      <c r="AA339" s="189"/>
      <c r="AB339" s="191"/>
      <c r="AC339" s="191"/>
      <c r="AD339" s="191"/>
      <c r="AE339" s="191"/>
      <c r="AF339" s="191"/>
      <c r="AG339" s="191"/>
      <c r="AH339" s="188"/>
      <c r="AI339" s="188"/>
      <c r="AJ339" s="188"/>
      <c r="AK339" s="188"/>
      <c r="AL339" s="188"/>
      <c r="AM339" s="188"/>
      <c r="AN339" s="188"/>
      <c r="AO339" s="188"/>
      <c r="AP339" s="188"/>
    </row>
    <row r="340" spans="1:42">
      <c r="A340" s="188"/>
      <c r="B340" s="189"/>
      <c r="C340" s="188"/>
      <c r="D340" s="188"/>
      <c r="E340" s="188"/>
      <c r="F340" s="188"/>
      <c r="G340" s="188"/>
      <c r="H340" s="190"/>
      <c r="I340" s="190"/>
      <c r="J340" s="190"/>
      <c r="K340" s="189"/>
      <c r="L340" s="190"/>
      <c r="M340" s="190"/>
      <c r="N340" s="190"/>
      <c r="O340" s="190"/>
      <c r="P340" s="188"/>
      <c r="Q340" s="190"/>
      <c r="R340" s="188"/>
      <c r="S340" s="188"/>
      <c r="T340" s="191"/>
      <c r="U340" s="191"/>
      <c r="V340" s="191"/>
      <c r="W340" s="189"/>
      <c r="X340" s="191"/>
      <c r="Y340" s="191"/>
      <c r="Z340" s="191"/>
      <c r="AA340" s="189"/>
      <c r="AB340" s="191"/>
      <c r="AC340" s="191"/>
      <c r="AD340" s="191"/>
      <c r="AE340" s="191"/>
      <c r="AF340" s="191"/>
      <c r="AG340" s="191"/>
      <c r="AH340" s="188"/>
      <c r="AI340" s="188"/>
      <c r="AJ340" s="188"/>
      <c r="AK340" s="188"/>
      <c r="AL340" s="188"/>
      <c r="AM340" s="188"/>
      <c r="AN340" s="188"/>
      <c r="AO340" s="188"/>
      <c r="AP340" s="188"/>
    </row>
    <row r="341" spans="1:42">
      <c r="A341" s="188"/>
      <c r="B341" s="189"/>
      <c r="C341" s="188"/>
      <c r="D341" s="188"/>
      <c r="E341" s="188"/>
      <c r="F341" s="188"/>
      <c r="G341" s="188"/>
      <c r="H341" s="190"/>
      <c r="I341" s="190"/>
      <c r="J341" s="190"/>
      <c r="K341" s="189"/>
      <c r="L341" s="190"/>
      <c r="M341" s="190"/>
      <c r="N341" s="190"/>
      <c r="O341" s="190"/>
      <c r="P341" s="188"/>
      <c r="Q341" s="190"/>
      <c r="R341" s="188"/>
      <c r="S341" s="188"/>
      <c r="T341" s="191"/>
      <c r="U341" s="191"/>
      <c r="V341" s="191"/>
      <c r="W341" s="189"/>
      <c r="X341" s="191"/>
      <c r="Y341" s="191"/>
      <c r="Z341" s="191"/>
      <c r="AA341" s="189"/>
      <c r="AB341" s="191"/>
      <c r="AC341" s="191"/>
      <c r="AD341" s="191"/>
      <c r="AE341" s="191"/>
      <c r="AF341" s="191"/>
      <c r="AG341" s="191"/>
      <c r="AH341" s="188"/>
      <c r="AI341" s="188"/>
      <c r="AJ341" s="188"/>
      <c r="AK341" s="188"/>
      <c r="AL341" s="188"/>
      <c r="AM341" s="188"/>
      <c r="AN341" s="188"/>
      <c r="AO341" s="188"/>
      <c r="AP341" s="188"/>
    </row>
    <row r="342" spans="1:42">
      <c r="A342" s="188"/>
      <c r="B342" s="189"/>
      <c r="C342" s="188"/>
      <c r="D342" s="188"/>
      <c r="E342" s="188"/>
      <c r="F342" s="188"/>
      <c r="G342" s="188"/>
      <c r="H342" s="190"/>
      <c r="I342" s="190"/>
      <c r="J342" s="190"/>
      <c r="K342" s="189"/>
      <c r="L342" s="190"/>
      <c r="M342" s="190"/>
      <c r="N342" s="190"/>
      <c r="O342" s="190"/>
      <c r="P342" s="188"/>
      <c r="Q342" s="190"/>
      <c r="R342" s="188"/>
      <c r="S342" s="188"/>
      <c r="T342" s="191"/>
      <c r="U342" s="191"/>
      <c r="V342" s="191"/>
      <c r="W342" s="189"/>
      <c r="X342" s="191"/>
      <c r="Y342" s="191"/>
      <c r="Z342" s="191"/>
      <c r="AA342" s="189"/>
      <c r="AB342" s="191"/>
      <c r="AC342" s="191"/>
      <c r="AD342" s="191"/>
      <c r="AE342" s="191"/>
      <c r="AF342" s="191"/>
      <c r="AG342" s="191"/>
      <c r="AH342" s="188"/>
      <c r="AI342" s="188"/>
      <c r="AJ342" s="188"/>
      <c r="AK342" s="188"/>
      <c r="AL342" s="188"/>
      <c r="AM342" s="188"/>
      <c r="AN342" s="188"/>
      <c r="AO342" s="188"/>
      <c r="AP342" s="188"/>
    </row>
    <row r="343" spans="1:42">
      <c r="A343" s="188"/>
      <c r="B343" s="189"/>
      <c r="C343" s="188"/>
      <c r="D343" s="188"/>
      <c r="E343" s="188"/>
      <c r="F343" s="188"/>
      <c r="G343" s="188"/>
      <c r="H343" s="190"/>
      <c r="I343" s="190"/>
      <c r="J343" s="190"/>
      <c r="K343" s="189"/>
      <c r="L343" s="190"/>
      <c r="M343" s="190"/>
      <c r="N343" s="190"/>
      <c r="O343" s="190"/>
      <c r="P343" s="188"/>
      <c r="Q343" s="190"/>
      <c r="R343" s="188"/>
      <c r="S343" s="188"/>
      <c r="T343" s="191"/>
      <c r="U343" s="191"/>
      <c r="V343" s="191"/>
      <c r="W343" s="189"/>
      <c r="X343" s="191"/>
      <c r="Y343" s="191"/>
      <c r="Z343" s="191"/>
      <c r="AA343" s="189"/>
      <c r="AB343" s="191"/>
      <c r="AC343" s="191"/>
      <c r="AD343" s="191"/>
      <c r="AE343" s="191"/>
      <c r="AF343" s="191"/>
      <c r="AG343" s="191"/>
      <c r="AH343" s="188"/>
      <c r="AI343" s="188"/>
      <c r="AJ343" s="188"/>
      <c r="AK343" s="188"/>
      <c r="AL343" s="188"/>
      <c r="AM343" s="188"/>
      <c r="AN343" s="188"/>
      <c r="AO343" s="188"/>
      <c r="AP343" s="188"/>
    </row>
    <row r="344" spans="1:42">
      <c r="A344" s="188"/>
      <c r="B344" s="189"/>
      <c r="C344" s="188"/>
      <c r="D344" s="188"/>
      <c r="E344" s="188"/>
      <c r="F344" s="188"/>
      <c r="G344" s="188"/>
      <c r="H344" s="190"/>
      <c r="I344" s="190"/>
      <c r="J344" s="190"/>
      <c r="K344" s="189"/>
      <c r="L344" s="190"/>
      <c r="M344" s="190"/>
      <c r="N344" s="190"/>
      <c r="O344" s="190"/>
      <c r="P344" s="188"/>
      <c r="Q344" s="190"/>
      <c r="R344" s="188"/>
      <c r="S344" s="188"/>
      <c r="T344" s="191"/>
      <c r="U344" s="191"/>
      <c r="V344" s="191"/>
      <c r="W344" s="189"/>
      <c r="X344" s="191"/>
      <c r="Y344" s="191"/>
      <c r="Z344" s="191"/>
      <c r="AA344" s="189"/>
      <c r="AB344" s="191"/>
      <c r="AC344" s="191"/>
      <c r="AD344" s="191"/>
      <c r="AE344" s="191"/>
      <c r="AF344" s="191"/>
      <c r="AG344" s="191"/>
      <c r="AH344" s="188"/>
      <c r="AI344" s="188"/>
      <c r="AJ344" s="188"/>
      <c r="AK344" s="188"/>
      <c r="AL344" s="188"/>
      <c r="AM344" s="188"/>
      <c r="AN344" s="188"/>
      <c r="AO344" s="188"/>
      <c r="AP344" s="188"/>
    </row>
    <row r="345" spans="1:42">
      <c r="A345" s="188"/>
      <c r="B345" s="189"/>
      <c r="C345" s="188"/>
      <c r="D345" s="188"/>
      <c r="E345" s="188"/>
      <c r="F345" s="188"/>
      <c r="G345" s="188"/>
      <c r="H345" s="190"/>
      <c r="I345" s="190"/>
      <c r="J345" s="190"/>
      <c r="K345" s="189"/>
      <c r="L345" s="190"/>
      <c r="M345" s="190"/>
      <c r="N345" s="190"/>
      <c r="O345" s="190"/>
      <c r="P345" s="188"/>
      <c r="Q345" s="190"/>
      <c r="R345" s="188"/>
      <c r="S345" s="188"/>
      <c r="T345" s="191"/>
      <c r="U345" s="191"/>
      <c r="V345" s="191"/>
      <c r="W345" s="189"/>
      <c r="X345" s="191"/>
      <c r="Y345" s="191"/>
      <c r="Z345" s="191"/>
      <c r="AA345" s="189"/>
      <c r="AB345" s="191"/>
      <c r="AC345" s="191"/>
      <c r="AD345" s="191"/>
      <c r="AE345" s="191"/>
      <c r="AF345" s="191"/>
      <c r="AG345" s="191"/>
      <c r="AH345" s="188"/>
      <c r="AI345" s="188"/>
      <c r="AJ345" s="188"/>
      <c r="AK345" s="188"/>
      <c r="AL345" s="188"/>
      <c r="AM345" s="188"/>
      <c r="AN345" s="188"/>
      <c r="AO345" s="188"/>
      <c r="AP345" s="188"/>
    </row>
    <row r="346" spans="1:42">
      <c r="A346" s="188"/>
      <c r="B346" s="189"/>
      <c r="C346" s="188"/>
      <c r="D346" s="188"/>
      <c r="E346" s="188"/>
      <c r="F346" s="188"/>
      <c r="G346" s="188"/>
      <c r="H346" s="190"/>
      <c r="I346" s="190"/>
      <c r="J346" s="190"/>
      <c r="K346" s="189"/>
      <c r="L346" s="190"/>
      <c r="M346" s="190"/>
      <c r="N346" s="190"/>
      <c r="O346" s="190"/>
      <c r="P346" s="188"/>
      <c r="Q346" s="190"/>
      <c r="R346" s="188"/>
      <c r="S346" s="188"/>
      <c r="T346" s="191"/>
      <c r="U346" s="191"/>
      <c r="V346" s="191"/>
      <c r="W346" s="189"/>
      <c r="X346" s="191"/>
      <c r="Y346" s="191"/>
      <c r="Z346" s="191"/>
      <c r="AA346" s="189"/>
      <c r="AB346" s="191"/>
      <c r="AC346" s="191"/>
      <c r="AD346" s="191"/>
      <c r="AE346" s="191"/>
      <c r="AF346" s="191"/>
      <c r="AG346" s="191"/>
      <c r="AH346" s="188"/>
      <c r="AI346" s="188"/>
      <c r="AJ346" s="188"/>
      <c r="AK346" s="188"/>
      <c r="AL346" s="188"/>
      <c r="AM346" s="188"/>
      <c r="AN346" s="188"/>
      <c r="AO346" s="188"/>
      <c r="AP346" s="188"/>
    </row>
    <row r="347" spans="1:42">
      <c r="A347" s="188"/>
      <c r="B347" s="189"/>
      <c r="C347" s="188"/>
      <c r="D347" s="188"/>
      <c r="E347" s="188"/>
      <c r="F347" s="188"/>
      <c r="G347" s="188"/>
      <c r="H347" s="190"/>
      <c r="I347" s="190"/>
      <c r="J347" s="190"/>
      <c r="K347" s="189"/>
      <c r="L347" s="190"/>
      <c r="M347" s="190"/>
      <c r="N347" s="190"/>
      <c r="O347" s="190"/>
      <c r="P347" s="188"/>
      <c r="Q347" s="190"/>
      <c r="R347" s="188"/>
      <c r="S347" s="188"/>
      <c r="T347" s="191"/>
      <c r="U347" s="191"/>
      <c r="V347" s="191"/>
      <c r="W347" s="189"/>
      <c r="X347" s="191"/>
      <c r="Y347" s="191"/>
      <c r="Z347" s="191"/>
      <c r="AA347" s="189"/>
      <c r="AB347" s="191"/>
      <c r="AC347" s="191"/>
      <c r="AD347" s="191"/>
      <c r="AE347" s="191"/>
      <c r="AF347" s="191"/>
      <c r="AG347" s="191"/>
      <c r="AH347" s="188"/>
      <c r="AI347" s="188"/>
      <c r="AJ347" s="188"/>
      <c r="AK347" s="188"/>
      <c r="AL347" s="188"/>
      <c r="AM347" s="188"/>
      <c r="AN347" s="188"/>
      <c r="AO347" s="188"/>
      <c r="AP347" s="188"/>
    </row>
    <row r="348" spans="1:42">
      <c r="A348" s="188"/>
      <c r="B348" s="189"/>
      <c r="C348" s="188"/>
      <c r="D348" s="188"/>
      <c r="E348" s="188"/>
      <c r="F348" s="188"/>
      <c r="G348" s="188"/>
      <c r="H348" s="190"/>
      <c r="I348" s="190"/>
      <c r="J348" s="190"/>
      <c r="K348" s="189"/>
      <c r="L348" s="190"/>
      <c r="M348" s="190"/>
      <c r="N348" s="190"/>
      <c r="O348" s="190"/>
      <c r="P348" s="188"/>
      <c r="Q348" s="190"/>
      <c r="R348" s="188"/>
      <c r="S348" s="188"/>
      <c r="T348" s="191"/>
      <c r="U348" s="191"/>
      <c r="V348" s="191"/>
      <c r="W348" s="189"/>
      <c r="X348" s="191"/>
      <c r="Y348" s="191"/>
      <c r="Z348" s="191"/>
      <c r="AA348" s="189"/>
      <c r="AB348" s="191"/>
      <c r="AC348" s="191"/>
      <c r="AD348" s="191"/>
      <c r="AE348" s="191"/>
      <c r="AF348" s="191"/>
      <c r="AG348" s="191"/>
      <c r="AH348" s="188"/>
      <c r="AI348" s="188"/>
      <c r="AJ348" s="188"/>
      <c r="AK348" s="188"/>
      <c r="AL348" s="188"/>
      <c r="AM348" s="188"/>
      <c r="AN348" s="188"/>
      <c r="AO348" s="188"/>
      <c r="AP348" s="188"/>
    </row>
    <row r="349" spans="1:42">
      <c r="A349" s="188"/>
      <c r="B349" s="189"/>
      <c r="C349" s="188"/>
      <c r="D349" s="188"/>
      <c r="E349" s="188"/>
      <c r="F349" s="188"/>
      <c r="G349" s="188"/>
      <c r="H349" s="190"/>
      <c r="I349" s="190"/>
      <c r="J349" s="190"/>
      <c r="K349" s="189"/>
      <c r="L349" s="190"/>
      <c r="M349" s="190"/>
      <c r="N349" s="190"/>
      <c r="O349" s="190"/>
      <c r="P349" s="188"/>
      <c r="Q349" s="190"/>
      <c r="R349" s="188"/>
      <c r="S349" s="188"/>
      <c r="T349" s="191"/>
      <c r="U349" s="191"/>
      <c r="V349" s="191"/>
      <c r="W349" s="189"/>
      <c r="X349" s="191"/>
      <c r="Y349" s="191"/>
      <c r="Z349" s="191"/>
      <c r="AA349" s="189"/>
      <c r="AB349" s="191"/>
      <c r="AC349" s="191"/>
      <c r="AD349" s="191"/>
      <c r="AE349" s="191"/>
      <c r="AF349" s="191"/>
      <c r="AG349" s="191"/>
      <c r="AH349" s="188"/>
      <c r="AI349" s="188"/>
      <c r="AJ349" s="188"/>
      <c r="AK349" s="188"/>
      <c r="AL349" s="188"/>
      <c r="AM349" s="188"/>
      <c r="AN349" s="188"/>
      <c r="AO349" s="188"/>
      <c r="AP349" s="188"/>
    </row>
    <row r="350" spans="1:42">
      <c r="A350" s="188"/>
      <c r="B350" s="189"/>
      <c r="C350" s="188"/>
      <c r="D350" s="188"/>
      <c r="E350" s="188"/>
      <c r="F350" s="188"/>
      <c r="G350" s="188"/>
      <c r="H350" s="190"/>
      <c r="I350" s="190"/>
      <c r="J350" s="190"/>
      <c r="K350" s="189"/>
      <c r="L350" s="190"/>
      <c r="M350" s="190"/>
      <c r="N350" s="190"/>
      <c r="O350" s="190"/>
      <c r="P350" s="188"/>
      <c r="Q350" s="190"/>
      <c r="R350" s="188"/>
      <c r="S350" s="188"/>
      <c r="T350" s="191"/>
      <c r="U350" s="191"/>
      <c r="V350" s="191"/>
      <c r="W350" s="189"/>
      <c r="X350" s="191"/>
      <c r="Y350" s="191"/>
      <c r="Z350" s="191"/>
      <c r="AA350" s="189"/>
      <c r="AB350" s="191"/>
      <c r="AC350" s="191"/>
      <c r="AD350" s="191"/>
      <c r="AE350" s="191"/>
      <c r="AF350" s="191"/>
      <c r="AG350" s="191"/>
      <c r="AH350" s="188"/>
      <c r="AI350" s="188"/>
      <c r="AJ350" s="188"/>
      <c r="AK350" s="188"/>
      <c r="AL350" s="188"/>
      <c r="AM350" s="188"/>
      <c r="AN350" s="188"/>
      <c r="AO350" s="188"/>
      <c r="AP350" s="188"/>
    </row>
    <row r="351" spans="1:42">
      <c r="A351" s="188"/>
      <c r="B351" s="189"/>
      <c r="C351" s="188"/>
      <c r="D351" s="188"/>
      <c r="E351" s="188"/>
      <c r="F351" s="188"/>
      <c r="G351" s="188"/>
      <c r="H351" s="190"/>
      <c r="I351" s="190"/>
      <c r="J351" s="190"/>
      <c r="K351" s="189"/>
      <c r="L351" s="190"/>
      <c r="M351" s="190"/>
      <c r="N351" s="190"/>
      <c r="O351" s="190"/>
      <c r="P351" s="188"/>
      <c r="Q351" s="190"/>
      <c r="R351" s="188"/>
      <c r="S351" s="188"/>
      <c r="T351" s="191"/>
      <c r="U351" s="191"/>
      <c r="V351" s="191"/>
      <c r="W351" s="189"/>
      <c r="X351" s="191"/>
      <c r="Y351" s="191"/>
      <c r="Z351" s="191"/>
      <c r="AA351" s="189"/>
      <c r="AB351" s="191"/>
      <c r="AC351" s="191"/>
      <c r="AD351" s="191"/>
      <c r="AE351" s="191"/>
      <c r="AF351" s="191"/>
      <c r="AG351" s="191"/>
      <c r="AH351" s="188"/>
      <c r="AI351" s="188"/>
      <c r="AJ351" s="188"/>
      <c r="AK351" s="188"/>
      <c r="AL351" s="188"/>
      <c r="AM351" s="188"/>
      <c r="AN351" s="188"/>
      <c r="AO351" s="188"/>
      <c r="AP351" s="188"/>
    </row>
    <row r="352" spans="1:42">
      <c r="A352" s="188"/>
      <c r="B352" s="189"/>
      <c r="C352" s="188"/>
      <c r="D352" s="188"/>
      <c r="E352" s="188"/>
      <c r="F352" s="188"/>
      <c r="G352" s="188"/>
      <c r="H352" s="190"/>
      <c r="I352" s="190"/>
      <c r="J352" s="190"/>
      <c r="K352" s="189"/>
      <c r="L352" s="190"/>
      <c r="M352" s="190"/>
      <c r="N352" s="190"/>
      <c r="O352" s="190"/>
      <c r="P352" s="188"/>
      <c r="Q352" s="190"/>
      <c r="R352" s="188"/>
      <c r="S352" s="188"/>
      <c r="T352" s="191"/>
      <c r="U352" s="191"/>
      <c r="V352" s="191"/>
      <c r="W352" s="189"/>
      <c r="X352" s="191"/>
      <c r="Y352" s="191"/>
      <c r="Z352" s="191"/>
      <c r="AA352" s="189"/>
      <c r="AB352" s="191"/>
      <c r="AC352" s="191"/>
      <c r="AD352" s="191"/>
      <c r="AE352" s="191"/>
      <c r="AF352" s="191"/>
      <c r="AG352" s="191"/>
      <c r="AH352" s="188"/>
      <c r="AI352" s="188"/>
      <c r="AJ352" s="188"/>
      <c r="AK352" s="188"/>
      <c r="AL352" s="188"/>
      <c r="AM352" s="188"/>
      <c r="AN352" s="188"/>
      <c r="AO352" s="188"/>
      <c r="AP352" s="188"/>
    </row>
    <row r="353" spans="1:42">
      <c r="A353" s="188"/>
      <c r="B353" s="189"/>
      <c r="C353" s="188"/>
      <c r="D353" s="188"/>
      <c r="E353" s="188"/>
      <c r="F353" s="188"/>
      <c r="G353" s="188"/>
      <c r="H353" s="190"/>
      <c r="I353" s="190"/>
      <c r="J353" s="190"/>
      <c r="K353" s="189"/>
      <c r="L353" s="190"/>
      <c r="M353" s="190"/>
      <c r="N353" s="190"/>
      <c r="O353" s="190"/>
      <c r="P353" s="188"/>
      <c r="Q353" s="190"/>
      <c r="R353" s="188"/>
      <c r="S353" s="188"/>
      <c r="T353" s="191"/>
      <c r="U353" s="191"/>
      <c r="V353" s="191"/>
      <c r="W353" s="189"/>
      <c r="X353" s="191"/>
      <c r="Y353" s="191"/>
      <c r="Z353" s="191"/>
      <c r="AA353" s="189"/>
      <c r="AB353" s="191"/>
      <c r="AC353" s="191"/>
      <c r="AD353" s="191"/>
      <c r="AE353" s="191"/>
      <c r="AF353" s="191"/>
      <c r="AG353" s="191"/>
      <c r="AH353" s="188"/>
      <c r="AI353" s="188"/>
      <c r="AJ353" s="188"/>
      <c r="AK353" s="188"/>
      <c r="AL353" s="188"/>
      <c r="AM353" s="188"/>
      <c r="AN353" s="188"/>
      <c r="AO353" s="188"/>
      <c r="AP353" s="188"/>
    </row>
    <row r="354" spans="1:42">
      <c r="A354" s="188"/>
      <c r="B354" s="189"/>
      <c r="C354" s="188"/>
      <c r="D354" s="188"/>
      <c r="E354" s="188"/>
      <c r="F354" s="188"/>
      <c r="G354" s="188"/>
      <c r="H354" s="190"/>
      <c r="I354" s="190"/>
      <c r="J354" s="190"/>
      <c r="K354" s="189"/>
      <c r="L354" s="190"/>
      <c r="M354" s="190"/>
      <c r="N354" s="190"/>
      <c r="O354" s="190"/>
      <c r="P354" s="188"/>
      <c r="Q354" s="190"/>
      <c r="R354" s="188"/>
      <c r="S354" s="188"/>
      <c r="T354" s="191"/>
      <c r="U354" s="191"/>
      <c r="V354" s="191"/>
      <c r="W354" s="189"/>
      <c r="X354" s="191"/>
      <c r="Y354" s="191"/>
      <c r="Z354" s="191"/>
      <c r="AA354" s="189"/>
      <c r="AB354" s="191"/>
      <c r="AC354" s="191"/>
      <c r="AD354" s="191"/>
      <c r="AE354" s="191"/>
      <c r="AF354" s="191"/>
      <c r="AG354" s="191"/>
      <c r="AH354" s="188"/>
      <c r="AI354" s="188"/>
      <c r="AJ354" s="188"/>
      <c r="AK354" s="188"/>
      <c r="AL354" s="188"/>
      <c r="AM354" s="188"/>
      <c r="AN354" s="188"/>
      <c r="AO354" s="188"/>
      <c r="AP354" s="188"/>
    </row>
    <row r="355" spans="1:42">
      <c r="A355" s="188"/>
      <c r="B355" s="189"/>
      <c r="C355" s="188"/>
      <c r="D355" s="188"/>
      <c r="E355" s="188"/>
      <c r="F355" s="188"/>
      <c r="G355" s="188"/>
      <c r="H355" s="190"/>
      <c r="I355" s="190"/>
      <c r="J355" s="190"/>
      <c r="K355" s="189"/>
      <c r="L355" s="190"/>
      <c r="M355" s="190"/>
      <c r="N355" s="190"/>
      <c r="O355" s="190"/>
      <c r="P355" s="188"/>
      <c r="Q355" s="190"/>
      <c r="R355" s="188"/>
      <c r="S355" s="188"/>
      <c r="T355" s="191"/>
      <c r="U355" s="191"/>
      <c r="V355" s="191"/>
      <c r="W355" s="189"/>
      <c r="X355" s="191"/>
      <c r="Y355" s="191"/>
      <c r="Z355" s="191"/>
      <c r="AA355" s="189"/>
      <c r="AB355" s="191"/>
      <c r="AC355" s="191"/>
      <c r="AD355" s="191"/>
      <c r="AE355" s="191"/>
      <c r="AF355" s="191"/>
      <c r="AG355" s="191"/>
      <c r="AH355" s="188"/>
      <c r="AI355" s="188"/>
      <c r="AJ355" s="188"/>
      <c r="AK355" s="188"/>
      <c r="AL355" s="188"/>
      <c r="AM355" s="188"/>
      <c r="AN355" s="188"/>
      <c r="AO355" s="188"/>
      <c r="AP355" s="188"/>
    </row>
    <row r="356" spans="1:42">
      <c r="A356" s="188"/>
      <c r="B356" s="189"/>
      <c r="C356" s="188"/>
      <c r="D356" s="188"/>
      <c r="E356" s="188"/>
      <c r="F356" s="188"/>
      <c r="G356" s="188"/>
      <c r="H356" s="190"/>
      <c r="I356" s="190"/>
      <c r="J356" s="190"/>
      <c r="K356" s="189"/>
      <c r="L356" s="190"/>
      <c r="M356" s="190"/>
      <c r="N356" s="190"/>
      <c r="O356" s="190"/>
      <c r="P356" s="188"/>
      <c r="Q356" s="190"/>
      <c r="R356" s="188"/>
      <c r="S356" s="188"/>
      <c r="T356" s="191"/>
      <c r="U356" s="191"/>
      <c r="V356" s="191"/>
      <c r="W356" s="189"/>
      <c r="X356" s="191"/>
      <c r="Y356" s="191"/>
      <c r="Z356" s="191"/>
      <c r="AA356" s="189"/>
      <c r="AB356" s="191"/>
      <c r="AC356" s="191"/>
      <c r="AD356" s="191"/>
      <c r="AE356" s="191"/>
      <c r="AF356" s="191"/>
      <c r="AG356" s="191"/>
      <c r="AH356" s="188"/>
      <c r="AI356" s="188"/>
      <c r="AJ356" s="188"/>
      <c r="AK356" s="188"/>
      <c r="AL356" s="188"/>
      <c r="AM356" s="188"/>
      <c r="AN356" s="188"/>
      <c r="AO356" s="188"/>
      <c r="AP356" s="188"/>
    </row>
    <row r="357" spans="1:42">
      <c r="A357" s="188"/>
      <c r="B357" s="189"/>
      <c r="C357" s="188"/>
      <c r="D357" s="188"/>
      <c r="E357" s="188"/>
      <c r="F357" s="188"/>
      <c r="G357" s="188"/>
      <c r="H357" s="190"/>
      <c r="I357" s="190"/>
      <c r="J357" s="190"/>
      <c r="K357" s="189"/>
      <c r="L357" s="190"/>
      <c r="M357" s="190"/>
      <c r="N357" s="190"/>
      <c r="O357" s="190"/>
      <c r="P357" s="188"/>
      <c r="Q357" s="190"/>
      <c r="R357" s="188"/>
      <c r="S357" s="188"/>
      <c r="T357" s="191"/>
      <c r="U357" s="191"/>
      <c r="V357" s="191"/>
      <c r="W357" s="189"/>
      <c r="X357" s="191"/>
      <c r="Y357" s="191"/>
      <c r="Z357" s="191"/>
      <c r="AA357" s="189"/>
      <c r="AB357" s="191"/>
      <c r="AC357" s="191"/>
      <c r="AD357" s="191"/>
      <c r="AE357" s="191"/>
      <c r="AF357" s="191"/>
      <c r="AG357" s="191"/>
      <c r="AH357" s="188"/>
      <c r="AI357" s="188"/>
      <c r="AJ357" s="188"/>
      <c r="AK357" s="188"/>
      <c r="AL357" s="188"/>
      <c r="AM357" s="188"/>
      <c r="AN357" s="188"/>
      <c r="AO357" s="188"/>
      <c r="AP357" s="188"/>
    </row>
    <row r="358" spans="1:42">
      <c r="A358" s="188"/>
      <c r="B358" s="189"/>
      <c r="C358" s="188"/>
      <c r="D358" s="188"/>
      <c r="E358" s="188"/>
      <c r="F358" s="188"/>
      <c r="G358" s="188"/>
      <c r="H358" s="190"/>
      <c r="I358" s="190"/>
      <c r="J358" s="190"/>
      <c r="K358" s="189"/>
      <c r="L358" s="190"/>
      <c r="M358" s="190"/>
      <c r="N358" s="190"/>
      <c r="O358" s="190"/>
      <c r="P358" s="188"/>
      <c r="Q358" s="190"/>
      <c r="R358" s="188"/>
      <c r="S358" s="188"/>
      <c r="T358" s="191"/>
      <c r="U358" s="191"/>
      <c r="V358" s="191"/>
      <c r="W358" s="189"/>
      <c r="X358" s="191"/>
      <c r="Y358" s="191"/>
      <c r="Z358" s="191"/>
      <c r="AA358" s="189"/>
      <c r="AB358" s="191"/>
      <c r="AC358" s="191"/>
      <c r="AD358" s="191"/>
      <c r="AE358" s="191"/>
      <c r="AF358" s="191"/>
      <c r="AG358" s="191"/>
      <c r="AH358" s="188"/>
      <c r="AI358" s="188"/>
      <c r="AJ358" s="188"/>
      <c r="AK358" s="188"/>
      <c r="AL358" s="188"/>
      <c r="AM358" s="188"/>
      <c r="AN358" s="188"/>
      <c r="AO358" s="188"/>
      <c r="AP358" s="188"/>
    </row>
    <row r="359" spans="1:42">
      <c r="A359" s="188"/>
      <c r="B359" s="189"/>
      <c r="C359" s="188"/>
      <c r="D359" s="188"/>
      <c r="E359" s="188"/>
      <c r="F359" s="188"/>
      <c r="G359" s="188"/>
      <c r="H359" s="190"/>
      <c r="I359" s="190"/>
      <c r="J359" s="190"/>
      <c r="K359" s="189"/>
      <c r="L359" s="190"/>
      <c r="M359" s="190"/>
      <c r="N359" s="190"/>
      <c r="O359" s="190"/>
      <c r="P359" s="188"/>
      <c r="Q359" s="190"/>
      <c r="R359" s="188"/>
      <c r="S359" s="188"/>
      <c r="T359" s="191"/>
      <c r="U359" s="191"/>
      <c r="V359" s="191"/>
      <c r="W359" s="189"/>
      <c r="X359" s="191"/>
      <c r="Y359" s="191"/>
      <c r="Z359" s="191"/>
      <c r="AA359" s="189"/>
      <c r="AB359" s="191"/>
      <c r="AC359" s="191"/>
      <c r="AD359" s="191"/>
      <c r="AE359" s="191"/>
      <c r="AF359" s="191"/>
      <c r="AG359" s="191"/>
      <c r="AH359" s="188"/>
      <c r="AI359" s="188"/>
      <c r="AJ359" s="188"/>
      <c r="AK359" s="188"/>
      <c r="AL359" s="188"/>
      <c r="AM359" s="188"/>
      <c r="AN359" s="188"/>
      <c r="AO359" s="188"/>
      <c r="AP359" s="188"/>
    </row>
    <row r="360" spans="1:42">
      <c r="A360" s="188"/>
      <c r="B360" s="189"/>
      <c r="C360" s="188"/>
      <c r="D360" s="188"/>
      <c r="E360" s="188"/>
      <c r="F360" s="188"/>
      <c r="G360" s="188"/>
      <c r="H360" s="190"/>
      <c r="I360" s="190"/>
      <c r="J360" s="190"/>
      <c r="K360" s="189"/>
      <c r="L360" s="190"/>
      <c r="M360" s="190"/>
      <c r="N360" s="190"/>
      <c r="O360" s="190"/>
      <c r="P360" s="188"/>
      <c r="Q360" s="190"/>
      <c r="R360" s="188"/>
      <c r="S360" s="188"/>
      <c r="T360" s="191"/>
      <c r="U360" s="191"/>
      <c r="V360" s="191"/>
      <c r="W360" s="189"/>
      <c r="X360" s="191"/>
      <c r="Y360" s="191"/>
      <c r="Z360" s="191"/>
      <c r="AA360" s="189"/>
      <c r="AB360" s="191"/>
      <c r="AC360" s="191"/>
      <c r="AD360" s="191"/>
      <c r="AE360" s="191"/>
      <c r="AF360" s="191"/>
      <c r="AG360" s="191"/>
      <c r="AH360" s="188"/>
      <c r="AI360" s="188"/>
      <c r="AJ360" s="188"/>
      <c r="AK360" s="188"/>
      <c r="AL360" s="188"/>
      <c r="AM360" s="188"/>
      <c r="AN360" s="188"/>
      <c r="AO360" s="188"/>
      <c r="AP360" s="188"/>
    </row>
    <row r="361" spans="1:42">
      <c r="A361" s="188"/>
      <c r="B361" s="189"/>
      <c r="C361" s="188"/>
      <c r="D361" s="188"/>
      <c r="E361" s="188"/>
      <c r="F361" s="188"/>
      <c r="G361" s="188"/>
      <c r="H361" s="190"/>
      <c r="I361" s="190"/>
      <c r="J361" s="190"/>
      <c r="K361" s="189"/>
      <c r="L361" s="190"/>
      <c r="M361" s="190"/>
      <c r="N361" s="190"/>
      <c r="O361" s="190"/>
      <c r="P361" s="188"/>
      <c r="Q361" s="190"/>
      <c r="R361" s="188"/>
      <c r="S361" s="188"/>
      <c r="T361" s="191"/>
      <c r="U361" s="191"/>
      <c r="V361" s="191"/>
      <c r="W361" s="189"/>
      <c r="X361" s="191"/>
      <c r="Y361" s="191"/>
      <c r="Z361" s="191"/>
      <c r="AA361" s="189"/>
      <c r="AB361" s="191"/>
      <c r="AC361" s="191"/>
      <c r="AD361" s="191"/>
      <c r="AE361" s="191"/>
      <c r="AF361" s="191"/>
      <c r="AG361" s="191"/>
      <c r="AH361" s="188"/>
      <c r="AI361" s="188"/>
      <c r="AJ361" s="188"/>
      <c r="AK361" s="188"/>
      <c r="AL361" s="188"/>
      <c r="AM361" s="188"/>
      <c r="AN361" s="188"/>
      <c r="AO361" s="188"/>
      <c r="AP361" s="188"/>
    </row>
    <row r="362" spans="1:42">
      <c r="A362" s="188"/>
      <c r="B362" s="189"/>
      <c r="C362" s="188"/>
      <c r="D362" s="188"/>
      <c r="E362" s="188"/>
      <c r="F362" s="188"/>
      <c r="G362" s="188"/>
      <c r="H362" s="190"/>
      <c r="I362" s="190"/>
      <c r="J362" s="190"/>
      <c r="K362" s="189"/>
      <c r="L362" s="190"/>
      <c r="M362" s="190"/>
      <c r="N362" s="190"/>
      <c r="O362" s="190"/>
      <c r="P362" s="188"/>
      <c r="Q362" s="190"/>
      <c r="R362" s="188"/>
      <c r="S362" s="188"/>
      <c r="T362" s="191"/>
      <c r="U362" s="191"/>
      <c r="V362" s="191"/>
      <c r="W362" s="189"/>
      <c r="X362" s="191"/>
      <c r="Y362" s="191"/>
      <c r="Z362" s="191"/>
      <c r="AA362" s="189"/>
      <c r="AB362" s="191"/>
      <c r="AC362" s="191"/>
      <c r="AD362" s="191"/>
      <c r="AE362" s="191"/>
      <c r="AF362" s="191"/>
      <c r="AG362" s="191"/>
      <c r="AH362" s="188"/>
      <c r="AI362" s="188"/>
      <c r="AJ362" s="188"/>
      <c r="AK362" s="188"/>
      <c r="AL362" s="188"/>
      <c r="AM362" s="188"/>
      <c r="AN362" s="188"/>
      <c r="AO362" s="188"/>
      <c r="AP362" s="188"/>
    </row>
    <row r="363" spans="1:42">
      <c r="A363" s="188"/>
      <c r="B363" s="189"/>
      <c r="C363" s="188"/>
      <c r="D363" s="188"/>
      <c r="E363" s="188"/>
      <c r="F363" s="188"/>
      <c r="G363" s="188"/>
      <c r="H363" s="190"/>
      <c r="I363" s="190"/>
      <c r="J363" s="190"/>
      <c r="K363" s="189"/>
      <c r="L363" s="190"/>
      <c r="M363" s="190"/>
      <c r="N363" s="190"/>
      <c r="O363" s="190"/>
      <c r="P363" s="188"/>
      <c r="Q363" s="190"/>
      <c r="R363" s="188"/>
      <c r="S363" s="188"/>
      <c r="T363" s="191"/>
      <c r="U363" s="191"/>
      <c r="V363" s="191"/>
      <c r="W363" s="189"/>
      <c r="X363" s="191"/>
      <c r="Y363" s="191"/>
      <c r="Z363" s="191"/>
      <c r="AA363" s="189"/>
      <c r="AB363" s="191"/>
      <c r="AC363" s="191"/>
      <c r="AD363" s="191"/>
      <c r="AE363" s="191"/>
      <c r="AF363" s="191"/>
      <c r="AG363" s="191"/>
      <c r="AH363" s="188"/>
      <c r="AI363" s="188"/>
      <c r="AJ363" s="188"/>
      <c r="AK363" s="188"/>
      <c r="AL363" s="188"/>
      <c r="AM363" s="188"/>
      <c r="AN363" s="188"/>
      <c r="AO363" s="188"/>
      <c r="AP363" s="188"/>
    </row>
    <row r="364" spans="1:42">
      <c r="A364" s="188"/>
      <c r="B364" s="189"/>
      <c r="C364" s="188"/>
      <c r="D364" s="188"/>
      <c r="E364" s="188"/>
      <c r="F364" s="188"/>
      <c r="G364" s="188"/>
      <c r="H364" s="190"/>
      <c r="I364" s="190"/>
      <c r="J364" s="190"/>
      <c r="K364" s="189"/>
      <c r="L364" s="190"/>
      <c r="M364" s="190"/>
      <c r="N364" s="190"/>
      <c r="O364" s="190"/>
      <c r="P364" s="188"/>
      <c r="Q364" s="190"/>
      <c r="R364" s="188"/>
      <c r="S364" s="188"/>
      <c r="T364" s="191"/>
      <c r="U364" s="191"/>
      <c r="V364" s="191"/>
      <c r="W364" s="189"/>
      <c r="X364" s="191"/>
      <c r="Y364" s="191"/>
      <c r="Z364" s="191"/>
      <c r="AA364" s="189"/>
      <c r="AB364" s="191"/>
      <c r="AC364" s="191"/>
      <c r="AD364" s="191"/>
      <c r="AE364" s="191"/>
      <c r="AF364" s="191"/>
      <c r="AG364" s="191"/>
      <c r="AH364" s="188"/>
      <c r="AI364" s="188"/>
      <c r="AJ364" s="188"/>
      <c r="AK364" s="188"/>
      <c r="AL364" s="188"/>
      <c r="AM364" s="188"/>
      <c r="AN364" s="188"/>
      <c r="AO364" s="188"/>
      <c r="AP364" s="188"/>
    </row>
    <row r="365" spans="1:42">
      <c r="A365" s="188"/>
      <c r="B365" s="189"/>
      <c r="C365" s="188"/>
      <c r="D365" s="188"/>
      <c r="E365" s="188"/>
      <c r="F365" s="188"/>
      <c r="G365" s="188"/>
      <c r="H365" s="190"/>
      <c r="I365" s="190"/>
      <c r="J365" s="190"/>
      <c r="K365" s="189"/>
      <c r="L365" s="190"/>
      <c r="M365" s="190"/>
      <c r="N365" s="190"/>
      <c r="O365" s="190"/>
      <c r="P365" s="188"/>
      <c r="Q365" s="190"/>
      <c r="R365" s="188"/>
      <c r="S365" s="188"/>
      <c r="T365" s="191"/>
      <c r="U365" s="191"/>
      <c r="V365" s="191"/>
      <c r="W365" s="189"/>
      <c r="X365" s="191"/>
      <c r="Y365" s="191"/>
      <c r="Z365" s="191"/>
      <c r="AA365" s="189"/>
      <c r="AB365" s="191"/>
      <c r="AC365" s="191"/>
      <c r="AD365" s="191"/>
      <c r="AE365" s="191"/>
      <c r="AF365" s="191"/>
      <c r="AG365" s="191"/>
      <c r="AH365" s="188"/>
      <c r="AI365" s="188"/>
      <c r="AJ365" s="188"/>
      <c r="AK365" s="188"/>
      <c r="AL365" s="188"/>
      <c r="AM365" s="188"/>
      <c r="AN365" s="188"/>
      <c r="AO365" s="188"/>
      <c r="AP365" s="188"/>
    </row>
    <row r="366" spans="1:42">
      <c r="A366" s="188"/>
      <c r="B366" s="189"/>
      <c r="C366" s="188"/>
      <c r="D366" s="188"/>
      <c r="E366" s="188"/>
      <c r="F366" s="188"/>
      <c r="G366" s="188"/>
      <c r="H366" s="190"/>
      <c r="I366" s="190"/>
      <c r="J366" s="190"/>
      <c r="K366" s="189"/>
      <c r="L366" s="190"/>
      <c r="M366" s="190"/>
      <c r="N366" s="190"/>
      <c r="O366" s="190"/>
      <c r="P366" s="188"/>
      <c r="Q366" s="190"/>
      <c r="R366" s="188"/>
      <c r="S366" s="188"/>
      <c r="T366" s="191"/>
      <c r="U366" s="191"/>
      <c r="V366" s="191"/>
      <c r="W366" s="189"/>
      <c r="X366" s="191"/>
      <c r="Y366" s="191"/>
      <c r="Z366" s="191"/>
      <c r="AA366" s="189"/>
      <c r="AB366" s="191"/>
      <c r="AC366" s="191"/>
      <c r="AD366" s="191"/>
      <c r="AE366" s="191"/>
      <c r="AF366" s="191"/>
      <c r="AG366" s="191"/>
      <c r="AH366" s="188"/>
      <c r="AI366" s="188"/>
      <c r="AJ366" s="188"/>
      <c r="AK366" s="188"/>
      <c r="AL366" s="188"/>
      <c r="AM366" s="188"/>
      <c r="AN366" s="188"/>
      <c r="AO366" s="188"/>
      <c r="AP366" s="188"/>
    </row>
    <row r="367" spans="1:42">
      <c r="A367" s="188"/>
      <c r="B367" s="189"/>
      <c r="C367" s="188"/>
      <c r="D367" s="188"/>
      <c r="E367" s="188"/>
      <c r="F367" s="188"/>
      <c r="G367" s="188"/>
      <c r="H367" s="190"/>
      <c r="I367" s="190"/>
      <c r="J367" s="190"/>
      <c r="K367" s="189"/>
      <c r="L367" s="190"/>
      <c r="M367" s="190"/>
      <c r="N367" s="190"/>
      <c r="O367" s="190"/>
      <c r="P367" s="188"/>
      <c r="Q367" s="190"/>
      <c r="R367" s="188"/>
      <c r="S367" s="188"/>
      <c r="T367" s="191"/>
      <c r="U367" s="191"/>
      <c r="V367" s="191"/>
      <c r="W367" s="189"/>
      <c r="X367" s="191"/>
      <c r="Y367" s="191"/>
      <c r="Z367" s="191"/>
      <c r="AA367" s="189"/>
      <c r="AB367" s="191"/>
      <c r="AC367" s="191"/>
      <c r="AD367" s="191"/>
      <c r="AE367" s="191"/>
      <c r="AF367" s="191"/>
      <c r="AG367" s="191"/>
      <c r="AH367" s="188"/>
      <c r="AI367" s="188"/>
      <c r="AJ367" s="188"/>
      <c r="AK367" s="188"/>
      <c r="AL367" s="188"/>
      <c r="AM367" s="188"/>
      <c r="AN367" s="188"/>
      <c r="AO367" s="188"/>
      <c r="AP367" s="188"/>
    </row>
    <row r="368" spans="1:42">
      <c r="A368" s="188"/>
      <c r="B368" s="189"/>
      <c r="C368" s="188"/>
      <c r="D368" s="188"/>
      <c r="E368" s="188"/>
      <c r="F368" s="188"/>
      <c r="G368" s="188"/>
      <c r="H368" s="190"/>
      <c r="I368" s="190"/>
      <c r="J368" s="190"/>
      <c r="K368" s="189"/>
      <c r="L368" s="190"/>
      <c r="M368" s="190"/>
      <c r="N368" s="190"/>
      <c r="O368" s="190"/>
      <c r="P368" s="188"/>
      <c r="Q368" s="190"/>
      <c r="R368" s="188"/>
      <c r="S368" s="188"/>
      <c r="T368" s="191"/>
      <c r="U368" s="191"/>
      <c r="V368" s="191"/>
      <c r="W368" s="189"/>
      <c r="X368" s="191"/>
      <c r="Y368" s="191"/>
      <c r="Z368" s="191"/>
      <c r="AA368" s="189"/>
      <c r="AB368" s="191"/>
      <c r="AC368" s="191"/>
      <c r="AD368" s="191"/>
      <c r="AE368" s="191"/>
      <c r="AF368" s="191"/>
      <c r="AG368" s="191"/>
      <c r="AH368" s="188"/>
      <c r="AI368" s="188"/>
      <c r="AJ368" s="188"/>
      <c r="AK368" s="188"/>
      <c r="AL368" s="188"/>
      <c r="AM368" s="188"/>
      <c r="AN368" s="188"/>
      <c r="AO368" s="188"/>
      <c r="AP368" s="188"/>
    </row>
    <row r="369" spans="1:42">
      <c r="A369" s="188"/>
      <c r="B369" s="189"/>
      <c r="C369" s="188"/>
      <c r="D369" s="188"/>
      <c r="E369" s="188"/>
      <c r="F369" s="188"/>
      <c r="G369" s="188"/>
      <c r="H369" s="190"/>
      <c r="I369" s="190"/>
      <c r="J369" s="190"/>
      <c r="K369" s="189"/>
      <c r="L369" s="190"/>
      <c r="M369" s="190"/>
      <c r="N369" s="190"/>
      <c r="O369" s="190"/>
      <c r="P369" s="188"/>
      <c r="Q369" s="190"/>
      <c r="R369" s="188"/>
      <c r="S369" s="188"/>
      <c r="T369" s="191"/>
      <c r="U369" s="191"/>
      <c r="V369" s="191"/>
      <c r="W369" s="189"/>
      <c r="X369" s="191"/>
      <c r="Y369" s="191"/>
      <c r="Z369" s="191"/>
      <c r="AA369" s="189"/>
      <c r="AB369" s="191"/>
      <c r="AC369" s="191"/>
      <c r="AD369" s="191"/>
      <c r="AE369" s="191"/>
      <c r="AF369" s="191"/>
      <c r="AG369" s="191"/>
      <c r="AH369" s="188"/>
      <c r="AI369" s="188"/>
      <c r="AJ369" s="188"/>
      <c r="AK369" s="188"/>
      <c r="AL369" s="188"/>
      <c r="AM369" s="188"/>
      <c r="AN369" s="188"/>
      <c r="AO369" s="188"/>
      <c r="AP369" s="188"/>
    </row>
    <row r="370" spans="1:42">
      <c r="A370" s="188"/>
      <c r="B370" s="189"/>
      <c r="C370" s="188"/>
      <c r="D370" s="188"/>
      <c r="E370" s="188"/>
      <c r="F370" s="188"/>
      <c r="G370" s="188"/>
      <c r="H370" s="190"/>
      <c r="I370" s="190"/>
      <c r="J370" s="190"/>
      <c r="K370" s="189"/>
      <c r="L370" s="190"/>
      <c r="M370" s="190"/>
      <c r="N370" s="190"/>
      <c r="O370" s="190"/>
      <c r="P370" s="188"/>
      <c r="Q370" s="190"/>
      <c r="R370" s="188"/>
      <c r="S370" s="188"/>
      <c r="T370" s="191"/>
      <c r="U370" s="191"/>
      <c r="V370" s="191"/>
      <c r="W370" s="189"/>
      <c r="X370" s="191"/>
      <c r="Y370" s="191"/>
      <c r="Z370" s="191"/>
      <c r="AA370" s="189"/>
      <c r="AB370" s="191"/>
      <c r="AC370" s="191"/>
      <c r="AD370" s="191"/>
      <c r="AE370" s="191"/>
      <c r="AF370" s="191"/>
      <c r="AG370" s="191"/>
      <c r="AH370" s="188"/>
      <c r="AI370" s="188"/>
      <c r="AJ370" s="188"/>
      <c r="AK370" s="188"/>
      <c r="AL370" s="188"/>
      <c r="AM370" s="188"/>
      <c r="AN370" s="188"/>
      <c r="AO370" s="188"/>
      <c r="AP370" s="188"/>
    </row>
    <row r="371" spans="1:42">
      <c r="A371" s="188"/>
      <c r="B371" s="189"/>
      <c r="C371" s="188"/>
      <c r="D371" s="188"/>
      <c r="E371" s="188"/>
      <c r="F371" s="188"/>
      <c r="G371" s="188"/>
      <c r="H371" s="190"/>
      <c r="I371" s="190"/>
      <c r="J371" s="190"/>
      <c r="K371" s="189"/>
      <c r="L371" s="190"/>
      <c r="M371" s="190"/>
      <c r="N371" s="190"/>
      <c r="O371" s="190"/>
      <c r="P371" s="188"/>
      <c r="Q371" s="190"/>
      <c r="R371" s="188"/>
      <c r="S371" s="188"/>
      <c r="T371" s="191"/>
      <c r="U371" s="191"/>
      <c r="V371" s="191"/>
      <c r="W371" s="189"/>
      <c r="X371" s="191"/>
      <c r="Y371" s="191"/>
      <c r="Z371" s="191"/>
      <c r="AA371" s="189"/>
      <c r="AB371" s="191"/>
      <c r="AC371" s="191"/>
      <c r="AD371" s="191"/>
      <c r="AE371" s="191"/>
      <c r="AF371" s="191"/>
      <c r="AG371" s="191"/>
      <c r="AH371" s="188"/>
      <c r="AI371" s="188"/>
      <c r="AJ371" s="188"/>
      <c r="AK371" s="188"/>
      <c r="AL371" s="188"/>
      <c r="AM371" s="188"/>
      <c r="AN371" s="188"/>
      <c r="AO371" s="188"/>
      <c r="AP371" s="188"/>
    </row>
    <row r="372" spans="1:42">
      <c r="A372" s="188"/>
      <c r="B372" s="189"/>
      <c r="C372" s="188"/>
      <c r="D372" s="188"/>
      <c r="E372" s="188"/>
      <c r="F372" s="188"/>
      <c r="G372" s="188"/>
      <c r="H372" s="190"/>
      <c r="I372" s="190"/>
      <c r="J372" s="190"/>
      <c r="K372" s="189"/>
      <c r="L372" s="190"/>
      <c r="M372" s="190"/>
      <c r="N372" s="190"/>
      <c r="O372" s="190"/>
      <c r="P372" s="188"/>
      <c r="Q372" s="190"/>
      <c r="R372" s="188"/>
      <c r="S372" s="188"/>
      <c r="T372" s="191"/>
      <c r="U372" s="191"/>
      <c r="V372" s="191"/>
      <c r="W372" s="189"/>
      <c r="X372" s="191"/>
      <c r="Y372" s="191"/>
      <c r="Z372" s="191"/>
      <c r="AA372" s="189"/>
      <c r="AB372" s="191"/>
      <c r="AC372" s="191"/>
      <c r="AD372" s="191"/>
      <c r="AE372" s="191"/>
      <c r="AF372" s="191"/>
      <c r="AG372" s="191"/>
      <c r="AH372" s="188"/>
      <c r="AI372" s="188"/>
      <c r="AJ372" s="188"/>
      <c r="AK372" s="188"/>
      <c r="AL372" s="188"/>
      <c r="AM372" s="188"/>
      <c r="AN372" s="188"/>
      <c r="AO372" s="188"/>
      <c r="AP372" s="188"/>
    </row>
    <row r="373" spans="1:42">
      <c r="A373" s="188"/>
      <c r="B373" s="189"/>
      <c r="C373" s="188"/>
      <c r="D373" s="188"/>
      <c r="E373" s="188"/>
      <c r="F373" s="188"/>
      <c r="G373" s="188"/>
      <c r="H373" s="190"/>
      <c r="I373" s="190"/>
      <c r="J373" s="190"/>
      <c r="K373" s="189"/>
      <c r="L373" s="190"/>
      <c r="M373" s="190"/>
      <c r="N373" s="190"/>
      <c r="O373" s="190"/>
      <c r="P373" s="188"/>
      <c r="Q373" s="190"/>
      <c r="R373" s="188"/>
      <c r="S373" s="188"/>
      <c r="T373" s="191"/>
      <c r="U373" s="191"/>
      <c r="V373" s="191"/>
      <c r="W373" s="189"/>
      <c r="X373" s="191"/>
      <c r="Y373" s="191"/>
      <c r="Z373" s="191"/>
      <c r="AA373" s="189"/>
      <c r="AB373" s="191"/>
      <c r="AC373" s="191"/>
      <c r="AD373" s="191"/>
      <c r="AE373" s="191"/>
      <c r="AF373" s="191"/>
      <c r="AG373" s="191"/>
      <c r="AH373" s="188"/>
      <c r="AI373" s="188"/>
      <c r="AJ373" s="188"/>
      <c r="AK373" s="188"/>
      <c r="AL373" s="188"/>
      <c r="AM373" s="188"/>
      <c r="AN373" s="188"/>
      <c r="AO373" s="188"/>
      <c r="AP373" s="188"/>
    </row>
    <row r="374" spans="1:42">
      <c r="A374" s="188"/>
      <c r="B374" s="189"/>
      <c r="C374" s="188"/>
      <c r="D374" s="188"/>
      <c r="E374" s="188"/>
      <c r="F374" s="188"/>
      <c r="G374" s="188"/>
      <c r="H374" s="190"/>
      <c r="I374" s="190"/>
      <c r="J374" s="190"/>
      <c r="K374" s="189"/>
      <c r="L374" s="190"/>
      <c r="M374" s="190"/>
      <c r="N374" s="190"/>
      <c r="O374" s="190"/>
      <c r="P374" s="188"/>
      <c r="Q374" s="190"/>
      <c r="R374" s="188"/>
      <c r="S374" s="188"/>
      <c r="T374" s="191"/>
      <c r="U374" s="191"/>
      <c r="V374" s="191"/>
      <c r="W374" s="189"/>
      <c r="X374" s="191"/>
      <c r="Y374" s="191"/>
      <c r="Z374" s="191"/>
      <c r="AA374" s="189"/>
      <c r="AB374" s="191"/>
      <c r="AC374" s="191"/>
      <c r="AD374" s="191"/>
      <c r="AE374" s="191"/>
      <c r="AF374" s="191"/>
      <c r="AG374" s="191"/>
      <c r="AH374" s="188"/>
      <c r="AI374" s="188"/>
      <c r="AJ374" s="188"/>
      <c r="AK374" s="188"/>
      <c r="AL374" s="188"/>
      <c r="AM374" s="188"/>
      <c r="AN374" s="188"/>
      <c r="AO374" s="188"/>
      <c r="AP374" s="188"/>
    </row>
    <row r="375" spans="1:42">
      <c r="A375" s="188"/>
      <c r="B375" s="189"/>
      <c r="C375" s="188"/>
      <c r="D375" s="188"/>
      <c r="E375" s="188"/>
      <c r="F375" s="188"/>
      <c r="G375" s="188"/>
      <c r="H375" s="190"/>
      <c r="I375" s="190"/>
      <c r="J375" s="190"/>
      <c r="K375" s="189"/>
      <c r="L375" s="190"/>
      <c r="M375" s="190"/>
      <c r="N375" s="190"/>
      <c r="O375" s="190"/>
      <c r="P375" s="188"/>
      <c r="Q375" s="190"/>
      <c r="R375" s="188"/>
      <c r="S375" s="188"/>
      <c r="T375" s="191"/>
      <c r="U375" s="191"/>
      <c r="V375" s="191"/>
      <c r="W375" s="189"/>
      <c r="X375" s="191"/>
      <c r="Y375" s="191"/>
      <c r="Z375" s="191"/>
      <c r="AA375" s="189"/>
      <c r="AB375" s="191"/>
      <c r="AC375" s="191"/>
      <c r="AD375" s="191"/>
      <c r="AE375" s="191"/>
      <c r="AF375" s="191"/>
      <c r="AG375" s="191"/>
      <c r="AH375" s="188"/>
      <c r="AI375" s="188"/>
      <c r="AJ375" s="188"/>
      <c r="AK375" s="188"/>
      <c r="AL375" s="188"/>
      <c r="AM375" s="188"/>
      <c r="AN375" s="188"/>
      <c r="AO375" s="188"/>
      <c r="AP375" s="188"/>
    </row>
    <row r="376" spans="1:42">
      <c r="A376" s="188"/>
      <c r="B376" s="189"/>
      <c r="C376" s="188"/>
      <c r="D376" s="188"/>
      <c r="E376" s="188"/>
      <c r="F376" s="188"/>
      <c r="G376" s="188"/>
      <c r="H376" s="190"/>
      <c r="I376" s="190"/>
      <c r="J376" s="190"/>
      <c r="K376" s="189"/>
      <c r="L376" s="190"/>
      <c r="M376" s="190"/>
      <c r="N376" s="190"/>
      <c r="O376" s="190"/>
      <c r="P376" s="188"/>
      <c r="Q376" s="190"/>
      <c r="R376" s="188"/>
      <c r="S376" s="188"/>
      <c r="T376" s="191"/>
      <c r="U376" s="191"/>
      <c r="V376" s="191"/>
      <c r="W376" s="189"/>
      <c r="X376" s="191"/>
      <c r="Y376" s="191"/>
      <c r="Z376" s="191"/>
      <c r="AA376" s="189"/>
      <c r="AB376" s="191"/>
      <c r="AC376" s="191"/>
      <c r="AD376" s="191"/>
      <c r="AE376" s="191"/>
      <c r="AF376" s="191"/>
      <c r="AG376" s="191"/>
      <c r="AH376" s="188"/>
      <c r="AI376" s="188"/>
      <c r="AJ376" s="188"/>
      <c r="AK376" s="188"/>
      <c r="AL376" s="188"/>
      <c r="AM376" s="188"/>
      <c r="AN376" s="188"/>
      <c r="AO376" s="188"/>
      <c r="AP376" s="188"/>
    </row>
    <row r="377" spans="1:42">
      <c r="A377" s="188"/>
      <c r="B377" s="189"/>
      <c r="C377" s="188"/>
      <c r="D377" s="188"/>
      <c r="E377" s="188"/>
      <c r="F377" s="188"/>
      <c r="G377" s="188"/>
      <c r="H377" s="190"/>
      <c r="I377" s="190"/>
      <c r="J377" s="190"/>
      <c r="K377" s="189"/>
      <c r="L377" s="190"/>
      <c r="M377" s="190"/>
      <c r="N377" s="190"/>
      <c r="O377" s="190"/>
      <c r="P377" s="188"/>
      <c r="Q377" s="190"/>
      <c r="R377" s="188"/>
      <c r="S377" s="188"/>
      <c r="T377" s="191"/>
      <c r="U377" s="191"/>
      <c r="V377" s="191"/>
      <c r="W377" s="189"/>
      <c r="X377" s="191"/>
      <c r="Y377" s="191"/>
      <c r="Z377" s="191"/>
      <c r="AA377" s="189"/>
      <c r="AB377" s="191"/>
      <c r="AC377" s="191"/>
      <c r="AD377" s="191"/>
      <c r="AE377" s="191"/>
      <c r="AF377" s="191"/>
      <c r="AG377" s="191"/>
      <c r="AH377" s="188"/>
      <c r="AI377" s="188"/>
      <c r="AJ377" s="188"/>
      <c r="AK377" s="188"/>
      <c r="AL377" s="188"/>
      <c r="AM377" s="188"/>
      <c r="AN377" s="188"/>
      <c r="AO377" s="188"/>
      <c r="AP377" s="188"/>
    </row>
    <row r="378" spans="1:42">
      <c r="A378" s="188"/>
      <c r="B378" s="189"/>
      <c r="C378" s="188"/>
      <c r="D378" s="188"/>
      <c r="E378" s="188"/>
      <c r="F378" s="188"/>
      <c r="G378" s="188"/>
      <c r="H378" s="190"/>
      <c r="I378" s="190"/>
      <c r="J378" s="190"/>
      <c r="K378" s="189"/>
      <c r="L378" s="190"/>
      <c r="M378" s="190"/>
      <c r="N378" s="190"/>
      <c r="O378" s="190"/>
      <c r="P378" s="188"/>
      <c r="Q378" s="190"/>
      <c r="R378" s="188"/>
      <c r="S378" s="188"/>
      <c r="T378" s="191"/>
      <c r="U378" s="191"/>
      <c r="V378" s="191"/>
      <c r="W378" s="189"/>
      <c r="X378" s="191"/>
      <c r="Y378" s="191"/>
      <c r="Z378" s="191"/>
      <c r="AA378" s="189"/>
      <c r="AB378" s="191"/>
      <c r="AC378" s="191"/>
      <c r="AD378" s="191"/>
      <c r="AE378" s="191"/>
      <c r="AF378" s="191"/>
      <c r="AG378" s="191"/>
      <c r="AH378" s="188"/>
      <c r="AI378" s="188"/>
      <c r="AJ378" s="188"/>
      <c r="AK378" s="188"/>
      <c r="AL378" s="188"/>
      <c r="AM378" s="188"/>
      <c r="AN378" s="188"/>
      <c r="AO378" s="188"/>
      <c r="AP378" s="188"/>
    </row>
    <row r="379" spans="1:42">
      <c r="A379" s="188"/>
      <c r="B379" s="189"/>
      <c r="C379" s="188"/>
      <c r="D379" s="188"/>
      <c r="E379" s="188"/>
      <c r="F379" s="188"/>
      <c r="G379" s="188"/>
      <c r="H379" s="190"/>
      <c r="I379" s="190"/>
      <c r="J379" s="190"/>
      <c r="K379" s="189"/>
      <c r="L379" s="190"/>
      <c r="M379" s="190"/>
      <c r="N379" s="190"/>
      <c r="O379" s="190"/>
      <c r="P379" s="188"/>
      <c r="Q379" s="190"/>
      <c r="R379" s="188"/>
      <c r="S379" s="188"/>
      <c r="T379" s="191"/>
      <c r="U379" s="191"/>
      <c r="V379" s="191"/>
      <c r="W379" s="189"/>
      <c r="X379" s="191"/>
      <c r="Y379" s="191"/>
      <c r="Z379" s="191"/>
      <c r="AA379" s="189"/>
      <c r="AB379" s="191"/>
      <c r="AC379" s="191"/>
      <c r="AD379" s="191"/>
      <c r="AE379" s="191"/>
      <c r="AF379" s="191"/>
      <c r="AG379" s="191"/>
      <c r="AH379" s="188"/>
      <c r="AI379" s="188"/>
      <c r="AJ379" s="188"/>
      <c r="AK379" s="188"/>
      <c r="AL379" s="188"/>
      <c r="AM379" s="188"/>
      <c r="AN379" s="188"/>
      <c r="AO379" s="188"/>
      <c r="AP379" s="188"/>
    </row>
    <row r="380" spans="1:42">
      <c r="A380" s="188"/>
      <c r="B380" s="189"/>
      <c r="C380" s="188"/>
      <c r="D380" s="188"/>
      <c r="E380" s="188"/>
      <c r="F380" s="188"/>
      <c r="G380" s="188"/>
      <c r="H380" s="190"/>
      <c r="I380" s="190"/>
      <c r="J380" s="190"/>
      <c r="K380" s="189"/>
      <c r="L380" s="190"/>
      <c r="M380" s="190"/>
      <c r="N380" s="190"/>
      <c r="O380" s="190"/>
      <c r="P380" s="188"/>
      <c r="Q380" s="190"/>
      <c r="R380" s="188"/>
      <c r="S380" s="188"/>
      <c r="T380" s="191"/>
      <c r="U380" s="191"/>
      <c r="V380" s="191"/>
      <c r="W380" s="189"/>
      <c r="X380" s="191"/>
      <c r="Y380" s="191"/>
      <c r="Z380" s="191"/>
      <c r="AA380" s="189"/>
      <c r="AB380" s="191"/>
      <c r="AC380" s="191"/>
      <c r="AD380" s="191"/>
      <c r="AE380" s="191"/>
      <c r="AF380" s="191"/>
      <c r="AG380" s="191"/>
      <c r="AH380" s="188"/>
      <c r="AI380" s="188"/>
      <c r="AJ380" s="188"/>
      <c r="AK380" s="188"/>
      <c r="AL380" s="188"/>
      <c r="AM380" s="188"/>
      <c r="AN380" s="188"/>
      <c r="AO380" s="188"/>
      <c r="AP380" s="188"/>
    </row>
    <row r="381" spans="1:42">
      <c r="A381" s="188"/>
      <c r="B381" s="189"/>
      <c r="C381" s="188"/>
      <c r="D381" s="188"/>
      <c r="E381" s="188"/>
      <c r="F381" s="188"/>
      <c r="G381" s="188"/>
      <c r="H381" s="190"/>
      <c r="I381" s="190"/>
      <c r="J381" s="190"/>
      <c r="K381" s="189"/>
      <c r="L381" s="190"/>
      <c r="M381" s="190"/>
      <c r="N381" s="190"/>
      <c r="O381" s="190"/>
      <c r="P381" s="188"/>
      <c r="Q381" s="190"/>
      <c r="R381" s="188"/>
      <c r="S381" s="188"/>
      <c r="T381" s="191"/>
      <c r="U381" s="191"/>
      <c r="V381" s="191"/>
      <c r="W381" s="189"/>
      <c r="X381" s="191"/>
      <c r="Y381" s="191"/>
      <c r="Z381" s="191"/>
      <c r="AA381" s="189"/>
      <c r="AB381" s="191"/>
      <c r="AC381" s="191"/>
      <c r="AD381" s="191"/>
      <c r="AE381" s="191"/>
      <c r="AF381" s="191"/>
      <c r="AG381" s="191"/>
      <c r="AH381" s="188"/>
      <c r="AI381" s="188"/>
      <c r="AJ381" s="188"/>
      <c r="AK381" s="188"/>
      <c r="AL381" s="188"/>
      <c r="AM381" s="188"/>
      <c r="AN381" s="188"/>
      <c r="AO381" s="188"/>
      <c r="AP381" s="188"/>
    </row>
    <row r="382" spans="1:42">
      <c r="A382" s="188"/>
      <c r="B382" s="189"/>
      <c r="C382" s="188"/>
      <c r="D382" s="188"/>
      <c r="E382" s="188"/>
      <c r="F382" s="188"/>
      <c r="G382" s="188"/>
      <c r="H382" s="190"/>
      <c r="I382" s="190"/>
      <c r="J382" s="190"/>
      <c r="K382" s="189"/>
      <c r="L382" s="190"/>
      <c r="M382" s="190"/>
      <c r="N382" s="190"/>
      <c r="O382" s="190"/>
      <c r="P382" s="188"/>
      <c r="Q382" s="190"/>
      <c r="R382" s="188"/>
      <c r="S382" s="188"/>
      <c r="T382" s="191"/>
      <c r="U382" s="191"/>
      <c r="V382" s="191"/>
      <c r="W382" s="189"/>
      <c r="X382" s="191"/>
      <c r="Y382" s="191"/>
      <c r="Z382" s="191"/>
      <c r="AA382" s="189"/>
      <c r="AB382" s="191"/>
      <c r="AC382" s="191"/>
      <c r="AD382" s="191"/>
      <c r="AE382" s="191"/>
      <c r="AF382" s="191"/>
      <c r="AG382" s="191"/>
      <c r="AH382" s="188"/>
      <c r="AI382" s="188"/>
      <c r="AJ382" s="188"/>
      <c r="AK382" s="188"/>
      <c r="AL382" s="188"/>
      <c r="AM382" s="188"/>
      <c r="AN382" s="188"/>
      <c r="AO382" s="188"/>
      <c r="AP382" s="188"/>
    </row>
    <row r="383" spans="1:42">
      <c r="A383" s="188"/>
      <c r="B383" s="189"/>
      <c r="C383" s="188"/>
      <c r="D383" s="188"/>
      <c r="E383" s="188"/>
      <c r="F383" s="188"/>
      <c r="G383" s="188"/>
      <c r="H383" s="190"/>
      <c r="I383" s="190"/>
      <c r="J383" s="190"/>
      <c r="K383" s="189"/>
      <c r="L383" s="190"/>
      <c r="M383" s="190"/>
      <c r="N383" s="190"/>
      <c r="O383" s="190"/>
      <c r="P383" s="188"/>
      <c r="Q383" s="190"/>
      <c r="R383" s="188"/>
      <c r="S383" s="188"/>
      <c r="T383" s="191"/>
      <c r="U383" s="191"/>
      <c r="V383" s="191"/>
      <c r="W383" s="189"/>
      <c r="X383" s="191"/>
      <c r="Y383" s="191"/>
      <c r="Z383" s="191"/>
      <c r="AA383" s="189"/>
      <c r="AB383" s="191"/>
      <c r="AC383" s="191"/>
      <c r="AD383" s="191"/>
      <c r="AE383" s="191"/>
      <c r="AF383" s="191"/>
      <c r="AG383" s="191"/>
      <c r="AH383" s="188"/>
      <c r="AI383" s="188"/>
      <c r="AJ383" s="188"/>
      <c r="AK383" s="188"/>
      <c r="AL383" s="188"/>
      <c r="AM383" s="188"/>
      <c r="AN383" s="188"/>
      <c r="AO383" s="188"/>
      <c r="AP383" s="188"/>
    </row>
    <row r="384" spans="1:42">
      <c r="A384" s="188"/>
      <c r="B384" s="189"/>
      <c r="C384" s="188"/>
      <c r="D384" s="188"/>
      <c r="E384" s="188"/>
      <c r="F384" s="188"/>
      <c r="G384" s="188"/>
      <c r="H384" s="190"/>
      <c r="I384" s="190"/>
      <c r="J384" s="190"/>
      <c r="K384" s="189"/>
      <c r="L384" s="190"/>
      <c r="M384" s="190"/>
      <c r="N384" s="190"/>
      <c r="O384" s="190"/>
      <c r="P384" s="188"/>
      <c r="Q384" s="190"/>
      <c r="R384" s="188"/>
      <c r="S384" s="188"/>
      <c r="T384" s="191"/>
      <c r="U384" s="191"/>
      <c r="V384" s="191"/>
      <c r="W384" s="189"/>
      <c r="X384" s="191"/>
      <c r="Y384" s="191"/>
      <c r="Z384" s="191"/>
      <c r="AA384" s="189"/>
      <c r="AB384" s="191"/>
      <c r="AC384" s="191"/>
      <c r="AD384" s="191"/>
      <c r="AE384" s="191"/>
      <c r="AF384" s="191"/>
      <c r="AG384" s="191"/>
      <c r="AH384" s="188"/>
      <c r="AI384" s="188"/>
      <c r="AJ384" s="188"/>
      <c r="AK384" s="188"/>
      <c r="AL384" s="188"/>
      <c r="AM384" s="188"/>
      <c r="AN384" s="188"/>
      <c r="AO384" s="188"/>
      <c r="AP384" s="188"/>
    </row>
    <row r="385" spans="1:42">
      <c r="A385" s="188"/>
      <c r="B385" s="189"/>
      <c r="C385" s="188"/>
      <c r="D385" s="188"/>
      <c r="E385" s="188"/>
      <c r="F385" s="188"/>
      <c r="G385" s="188"/>
      <c r="H385" s="190"/>
      <c r="I385" s="190"/>
      <c r="J385" s="190"/>
      <c r="K385" s="189"/>
      <c r="L385" s="190"/>
      <c r="M385" s="190"/>
      <c r="N385" s="190"/>
      <c r="O385" s="190"/>
      <c r="P385" s="188"/>
      <c r="Q385" s="190"/>
      <c r="R385" s="188"/>
      <c r="S385" s="188"/>
      <c r="T385" s="191"/>
      <c r="U385" s="191"/>
      <c r="V385" s="191"/>
      <c r="W385" s="189"/>
      <c r="X385" s="191"/>
      <c r="Y385" s="191"/>
      <c r="Z385" s="191"/>
      <c r="AA385" s="189"/>
      <c r="AB385" s="191"/>
      <c r="AC385" s="191"/>
      <c r="AD385" s="191"/>
      <c r="AE385" s="191"/>
      <c r="AF385" s="191"/>
      <c r="AG385" s="191"/>
      <c r="AH385" s="188"/>
      <c r="AI385" s="188"/>
      <c r="AJ385" s="188"/>
      <c r="AK385" s="188"/>
      <c r="AL385" s="188"/>
      <c r="AM385" s="188"/>
      <c r="AN385" s="188"/>
      <c r="AO385" s="188"/>
      <c r="AP385" s="188"/>
    </row>
    <row r="386" spans="1:42">
      <c r="A386" s="188"/>
      <c r="B386" s="189"/>
      <c r="C386" s="188"/>
      <c r="D386" s="188"/>
      <c r="E386" s="188"/>
      <c r="F386" s="188"/>
      <c r="G386" s="188"/>
      <c r="H386" s="190"/>
      <c r="I386" s="190"/>
      <c r="J386" s="190"/>
      <c r="K386" s="189"/>
      <c r="L386" s="190"/>
      <c r="M386" s="190"/>
      <c r="N386" s="190"/>
      <c r="O386" s="190"/>
      <c r="P386" s="188"/>
      <c r="Q386" s="190"/>
      <c r="R386" s="188"/>
      <c r="S386" s="188"/>
      <c r="T386" s="191"/>
      <c r="U386" s="191"/>
      <c r="V386" s="191"/>
      <c r="W386" s="189"/>
      <c r="X386" s="191"/>
      <c r="Y386" s="191"/>
      <c r="Z386" s="191"/>
      <c r="AA386" s="189"/>
      <c r="AB386" s="191"/>
      <c r="AC386" s="191"/>
      <c r="AD386" s="191"/>
      <c r="AE386" s="191"/>
      <c r="AF386" s="191"/>
      <c r="AG386" s="191"/>
      <c r="AH386" s="188"/>
      <c r="AI386" s="188"/>
      <c r="AJ386" s="188"/>
      <c r="AK386" s="188"/>
      <c r="AL386" s="188"/>
      <c r="AM386" s="188"/>
      <c r="AN386" s="188"/>
      <c r="AO386" s="188"/>
      <c r="AP386" s="188"/>
    </row>
    <row r="387" spans="1:42">
      <c r="A387" s="188"/>
      <c r="B387" s="189"/>
      <c r="C387" s="188"/>
      <c r="D387" s="188"/>
      <c r="E387" s="188"/>
      <c r="F387" s="188"/>
      <c r="G387" s="188"/>
      <c r="H387" s="190"/>
      <c r="I387" s="190"/>
      <c r="J387" s="190"/>
      <c r="K387" s="189"/>
      <c r="L387" s="190"/>
      <c r="M387" s="190"/>
      <c r="N387" s="190"/>
      <c r="O387" s="190"/>
      <c r="P387" s="188"/>
      <c r="Q387" s="190"/>
      <c r="R387" s="188"/>
      <c r="S387" s="188"/>
      <c r="T387" s="191"/>
      <c r="U387" s="191"/>
      <c r="V387" s="191"/>
      <c r="W387" s="189"/>
      <c r="X387" s="191"/>
      <c r="Y387" s="191"/>
      <c r="Z387" s="191"/>
      <c r="AA387" s="189"/>
      <c r="AB387" s="191"/>
      <c r="AC387" s="191"/>
      <c r="AD387" s="191"/>
      <c r="AE387" s="191"/>
      <c r="AF387" s="191"/>
      <c r="AG387" s="191"/>
      <c r="AH387" s="188"/>
      <c r="AI387" s="188"/>
      <c r="AJ387" s="188"/>
      <c r="AK387" s="188"/>
      <c r="AL387" s="188"/>
      <c r="AM387" s="188"/>
      <c r="AN387" s="188"/>
      <c r="AO387" s="188"/>
      <c r="AP387" s="188"/>
    </row>
    <row r="388" spans="1:42">
      <c r="A388" s="188"/>
      <c r="B388" s="189"/>
      <c r="C388" s="188"/>
      <c r="D388" s="188"/>
      <c r="E388" s="188"/>
      <c r="F388" s="188"/>
      <c r="G388" s="188"/>
      <c r="H388" s="190"/>
      <c r="I388" s="190"/>
      <c r="J388" s="190"/>
      <c r="K388" s="189"/>
      <c r="L388" s="190"/>
      <c r="M388" s="190"/>
      <c r="N388" s="190"/>
      <c r="O388" s="190"/>
      <c r="P388" s="188"/>
      <c r="Q388" s="190"/>
      <c r="R388" s="188"/>
      <c r="S388" s="188"/>
      <c r="T388" s="191"/>
      <c r="U388" s="191"/>
      <c r="V388" s="191"/>
      <c r="W388" s="189"/>
      <c r="X388" s="191"/>
      <c r="Y388" s="191"/>
      <c r="Z388" s="191"/>
      <c r="AA388" s="189"/>
      <c r="AB388" s="191"/>
      <c r="AC388" s="191"/>
      <c r="AD388" s="191"/>
      <c r="AE388" s="191"/>
      <c r="AF388" s="191"/>
      <c r="AG388" s="191"/>
      <c r="AH388" s="188"/>
      <c r="AI388" s="188"/>
      <c r="AJ388" s="188"/>
      <c r="AK388" s="188"/>
      <c r="AL388" s="188"/>
      <c r="AM388" s="188"/>
      <c r="AN388" s="188"/>
      <c r="AO388" s="188"/>
      <c r="AP388" s="188"/>
    </row>
    <row r="389" spans="1:42">
      <c r="A389" s="188"/>
      <c r="B389" s="189"/>
      <c r="C389" s="188"/>
      <c r="D389" s="188"/>
      <c r="E389" s="188"/>
      <c r="F389" s="188"/>
      <c r="G389" s="188"/>
      <c r="H389" s="190"/>
      <c r="I389" s="190"/>
      <c r="J389" s="190"/>
      <c r="K389" s="189"/>
      <c r="L389" s="190"/>
      <c r="M389" s="190"/>
      <c r="N389" s="190"/>
      <c r="O389" s="190"/>
      <c r="P389" s="188"/>
      <c r="Q389" s="190"/>
      <c r="R389" s="188"/>
      <c r="S389" s="188"/>
      <c r="T389" s="191"/>
      <c r="U389" s="191"/>
      <c r="V389" s="191"/>
      <c r="W389" s="189"/>
      <c r="X389" s="191"/>
      <c r="Y389" s="191"/>
      <c r="Z389" s="191"/>
      <c r="AA389" s="189"/>
      <c r="AB389" s="191"/>
      <c r="AC389" s="191"/>
      <c r="AD389" s="191"/>
      <c r="AE389" s="191"/>
      <c r="AF389" s="191"/>
      <c r="AG389" s="191"/>
      <c r="AH389" s="188"/>
      <c r="AI389" s="188"/>
      <c r="AJ389" s="188"/>
      <c r="AK389" s="188"/>
      <c r="AL389" s="188"/>
      <c r="AM389" s="188"/>
      <c r="AN389" s="188"/>
      <c r="AO389" s="188"/>
      <c r="AP389" s="188"/>
    </row>
    <row r="390" spans="1:42">
      <c r="A390" s="188"/>
      <c r="B390" s="189"/>
      <c r="C390" s="188"/>
      <c r="D390" s="188"/>
      <c r="E390" s="188"/>
      <c r="F390" s="188"/>
      <c r="G390" s="188"/>
      <c r="H390" s="190"/>
      <c r="I390" s="190"/>
      <c r="J390" s="190"/>
      <c r="K390" s="189"/>
      <c r="L390" s="190"/>
      <c r="M390" s="190"/>
      <c r="N390" s="190"/>
      <c r="O390" s="190"/>
      <c r="P390" s="188"/>
      <c r="Q390" s="190"/>
      <c r="R390" s="188"/>
      <c r="S390" s="188"/>
      <c r="T390" s="191"/>
      <c r="U390" s="191"/>
      <c r="V390" s="191"/>
      <c r="W390" s="189"/>
      <c r="X390" s="191"/>
      <c r="Y390" s="191"/>
      <c r="Z390" s="191"/>
      <c r="AA390" s="189"/>
      <c r="AB390" s="191"/>
      <c r="AC390" s="191"/>
      <c r="AD390" s="191"/>
      <c r="AE390" s="191"/>
      <c r="AF390" s="191"/>
      <c r="AG390" s="191"/>
      <c r="AH390" s="188"/>
      <c r="AI390" s="188"/>
      <c r="AJ390" s="188"/>
      <c r="AK390" s="188"/>
      <c r="AL390" s="188"/>
      <c r="AM390" s="188"/>
      <c r="AN390" s="188"/>
      <c r="AO390" s="188"/>
      <c r="AP390" s="188"/>
    </row>
    <row r="391" spans="1:42">
      <c r="A391" s="188"/>
      <c r="B391" s="189"/>
      <c r="C391" s="188"/>
      <c r="D391" s="188"/>
      <c r="E391" s="188"/>
      <c r="F391" s="188"/>
      <c r="G391" s="188"/>
      <c r="H391" s="190"/>
      <c r="I391" s="190"/>
      <c r="J391" s="190"/>
      <c r="K391" s="189"/>
      <c r="L391" s="190"/>
      <c r="M391" s="190"/>
      <c r="N391" s="190"/>
      <c r="O391" s="190"/>
      <c r="P391" s="188"/>
      <c r="Q391" s="190"/>
      <c r="R391" s="188"/>
      <c r="S391" s="188"/>
      <c r="T391" s="191"/>
      <c r="U391" s="191"/>
      <c r="V391" s="191"/>
      <c r="W391" s="189"/>
      <c r="X391" s="191"/>
      <c r="Y391" s="191"/>
      <c r="Z391" s="191"/>
      <c r="AA391" s="189"/>
      <c r="AB391" s="191"/>
      <c r="AC391" s="191"/>
      <c r="AD391" s="191"/>
      <c r="AE391" s="191"/>
      <c r="AF391" s="191"/>
      <c r="AG391" s="191"/>
      <c r="AH391" s="188"/>
      <c r="AI391" s="188"/>
      <c r="AJ391" s="188"/>
      <c r="AK391" s="188"/>
      <c r="AL391" s="188"/>
      <c r="AM391" s="188"/>
      <c r="AN391" s="188"/>
      <c r="AO391" s="188"/>
      <c r="AP391" s="188"/>
    </row>
    <row r="392" spans="1:42">
      <c r="A392" s="188"/>
      <c r="B392" s="189"/>
      <c r="C392" s="188"/>
      <c r="D392" s="188"/>
      <c r="E392" s="188"/>
      <c r="F392" s="188"/>
      <c r="G392" s="188"/>
      <c r="H392" s="190"/>
      <c r="I392" s="190"/>
      <c r="J392" s="190"/>
      <c r="K392" s="189"/>
      <c r="L392" s="190"/>
      <c r="M392" s="190"/>
      <c r="N392" s="190"/>
      <c r="O392" s="190"/>
      <c r="P392" s="188"/>
      <c r="Q392" s="190"/>
      <c r="R392" s="188"/>
      <c r="S392" s="188"/>
      <c r="T392" s="191"/>
      <c r="U392" s="191"/>
      <c r="V392" s="191"/>
      <c r="W392" s="189"/>
      <c r="X392" s="191"/>
      <c r="Y392" s="191"/>
      <c r="Z392" s="191"/>
      <c r="AA392" s="189"/>
      <c r="AB392" s="191"/>
      <c r="AC392" s="191"/>
      <c r="AD392" s="191"/>
      <c r="AE392" s="191"/>
      <c r="AF392" s="191"/>
      <c r="AG392" s="191"/>
      <c r="AH392" s="188"/>
      <c r="AI392" s="188"/>
      <c r="AJ392" s="188"/>
      <c r="AK392" s="188"/>
      <c r="AL392" s="188"/>
      <c r="AM392" s="188"/>
      <c r="AN392" s="188"/>
      <c r="AO392" s="188"/>
      <c r="AP392" s="188"/>
    </row>
    <row r="393" spans="1:42">
      <c r="A393" s="188"/>
      <c r="B393" s="189"/>
      <c r="C393" s="188"/>
      <c r="D393" s="188"/>
      <c r="E393" s="188"/>
      <c r="F393" s="188"/>
      <c r="G393" s="188"/>
      <c r="H393" s="190"/>
      <c r="I393" s="190"/>
      <c r="J393" s="190"/>
      <c r="K393" s="189"/>
      <c r="L393" s="190"/>
      <c r="M393" s="190"/>
      <c r="N393" s="190"/>
      <c r="O393" s="190"/>
      <c r="P393" s="188"/>
      <c r="Q393" s="190"/>
      <c r="R393" s="188"/>
      <c r="S393" s="188"/>
      <c r="T393" s="191"/>
      <c r="U393" s="191"/>
      <c r="V393" s="191"/>
      <c r="W393" s="189"/>
      <c r="X393" s="191"/>
      <c r="Y393" s="191"/>
      <c r="Z393" s="191"/>
      <c r="AA393" s="189"/>
      <c r="AB393" s="191"/>
      <c r="AC393" s="191"/>
      <c r="AD393" s="191"/>
      <c r="AE393" s="191"/>
      <c r="AF393" s="191"/>
      <c r="AG393" s="191"/>
      <c r="AH393" s="188"/>
      <c r="AI393" s="188"/>
      <c r="AJ393" s="188"/>
      <c r="AK393" s="188"/>
      <c r="AL393" s="188"/>
      <c r="AM393" s="188"/>
      <c r="AN393" s="188"/>
      <c r="AO393" s="188"/>
      <c r="AP393" s="188"/>
    </row>
    <row r="394" spans="1:42">
      <c r="A394" s="188"/>
      <c r="B394" s="189"/>
      <c r="C394" s="188"/>
      <c r="D394" s="188"/>
      <c r="E394" s="188"/>
      <c r="F394" s="188"/>
      <c r="G394" s="188"/>
      <c r="H394" s="190"/>
      <c r="I394" s="190"/>
      <c r="J394" s="190"/>
      <c r="K394" s="189"/>
      <c r="L394" s="190"/>
      <c r="M394" s="190"/>
      <c r="N394" s="190"/>
      <c r="O394" s="190"/>
      <c r="P394" s="188"/>
      <c r="Q394" s="190"/>
      <c r="R394" s="188"/>
      <c r="S394" s="188"/>
      <c r="T394" s="191"/>
      <c r="U394" s="191"/>
      <c r="V394" s="191"/>
      <c r="W394" s="189"/>
      <c r="X394" s="191"/>
      <c r="Y394" s="191"/>
      <c r="Z394" s="191"/>
      <c r="AA394" s="189"/>
      <c r="AB394" s="191"/>
      <c r="AC394" s="191"/>
      <c r="AD394" s="191"/>
      <c r="AE394" s="191"/>
      <c r="AF394" s="191"/>
      <c r="AG394" s="191"/>
      <c r="AH394" s="188"/>
      <c r="AI394" s="188"/>
      <c r="AJ394" s="188"/>
      <c r="AK394" s="188"/>
      <c r="AL394" s="188"/>
      <c r="AM394" s="188"/>
      <c r="AN394" s="188"/>
      <c r="AO394" s="188"/>
      <c r="AP394" s="188"/>
    </row>
    <row r="395" spans="1:42">
      <c r="A395" s="188"/>
      <c r="B395" s="189"/>
      <c r="C395" s="188"/>
      <c r="D395" s="188"/>
      <c r="E395" s="188"/>
      <c r="F395" s="188"/>
      <c r="G395" s="188"/>
      <c r="H395" s="190"/>
      <c r="I395" s="190"/>
      <c r="J395" s="190"/>
      <c r="K395" s="189"/>
      <c r="L395" s="190"/>
      <c r="M395" s="190"/>
      <c r="N395" s="190"/>
      <c r="O395" s="190"/>
      <c r="P395" s="188"/>
      <c r="Q395" s="190"/>
      <c r="R395" s="188"/>
      <c r="S395" s="188"/>
      <c r="T395" s="191"/>
      <c r="U395" s="191"/>
      <c r="V395" s="191"/>
      <c r="W395" s="189"/>
      <c r="X395" s="191"/>
      <c r="Y395" s="191"/>
      <c r="Z395" s="191"/>
      <c r="AA395" s="189"/>
      <c r="AB395" s="191"/>
      <c r="AC395" s="191"/>
      <c r="AD395" s="191"/>
      <c r="AE395" s="191"/>
      <c r="AF395" s="191"/>
      <c r="AG395" s="191"/>
      <c r="AH395" s="188"/>
      <c r="AI395" s="188"/>
      <c r="AJ395" s="188"/>
      <c r="AK395" s="188"/>
      <c r="AL395" s="188"/>
      <c r="AM395" s="188"/>
      <c r="AN395" s="188"/>
      <c r="AO395" s="188"/>
      <c r="AP395" s="188"/>
    </row>
    <row r="396" spans="1:42">
      <c r="A396" s="188"/>
      <c r="B396" s="189"/>
      <c r="C396" s="188"/>
      <c r="D396" s="188"/>
      <c r="E396" s="188"/>
      <c r="F396" s="188"/>
      <c r="G396" s="188"/>
      <c r="H396" s="190"/>
      <c r="I396" s="190"/>
      <c r="J396" s="190"/>
      <c r="K396" s="189"/>
      <c r="L396" s="190"/>
      <c r="M396" s="190"/>
      <c r="N396" s="190"/>
      <c r="O396" s="190"/>
      <c r="P396" s="188"/>
      <c r="Q396" s="190"/>
      <c r="R396" s="188"/>
      <c r="S396" s="188"/>
      <c r="T396" s="191"/>
      <c r="U396" s="191"/>
      <c r="V396" s="191"/>
      <c r="W396" s="189"/>
      <c r="X396" s="191"/>
      <c r="Y396" s="191"/>
      <c r="Z396" s="191"/>
      <c r="AA396" s="189"/>
      <c r="AB396" s="191"/>
      <c r="AC396" s="191"/>
      <c r="AD396" s="191"/>
      <c r="AE396" s="191"/>
      <c r="AF396" s="191"/>
      <c r="AG396" s="191"/>
      <c r="AH396" s="188"/>
      <c r="AI396" s="188"/>
      <c r="AJ396" s="188"/>
      <c r="AK396" s="188"/>
      <c r="AL396" s="188"/>
      <c r="AM396" s="188"/>
      <c r="AN396" s="188"/>
      <c r="AO396" s="188"/>
      <c r="AP396" s="188"/>
    </row>
    <row r="397" spans="1:42">
      <c r="A397" s="188"/>
      <c r="B397" s="189"/>
      <c r="C397" s="188"/>
      <c r="D397" s="188"/>
      <c r="E397" s="188"/>
      <c r="F397" s="188"/>
      <c r="G397" s="188"/>
      <c r="H397" s="190"/>
      <c r="I397" s="190"/>
      <c r="J397" s="190"/>
      <c r="K397" s="189"/>
      <c r="L397" s="190"/>
      <c r="M397" s="190"/>
      <c r="N397" s="190"/>
      <c r="O397" s="190"/>
      <c r="P397" s="188"/>
      <c r="Q397" s="190"/>
      <c r="R397" s="188"/>
      <c r="S397" s="188"/>
      <c r="T397" s="191"/>
      <c r="U397" s="191"/>
      <c r="V397" s="191"/>
      <c r="W397" s="189"/>
      <c r="X397" s="191"/>
      <c r="Y397" s="191"/>
      <c r="Z397" s="191"/>
      <c r="AA397" s="189"/>
      <c r="AB397" s="191"/>
      <c r="AC397" s="191"/>
      <c r="AD397" s="191"/>
      <c r="AE397" s="191"/>
      <c r="AF397" s="191"/>
      <c r="AG397" s="191"/>
      <c r="AH397" s="188"/>
      <c r="AI397" s="188"/>
      <c r="AJ397" s="188"/>
      <c r="AK397" s="188"/>
      <c r="AL397" s="188"/>
      <c r="AM397" s="188"/>
      <c r="AN397" s="188"/>
      <c r="AO397" s="188"/>
      <c r="AP397" s="188"/>
    </row>
    <row r="398" spans="1:42">
      <c r="A398" s="188"/>
      <c r="B398" s="189"/>
      <c r="C398" s="188"/>
      <c r="D398" s="188"/>
      <c r="E398" s="188"/>
      <c r="F398" s="188"/>
      <c r="G398" s="188"/>
      <c r="H398" s="190"/>
      <c r="I398" s="190"/>
      <c r="J398" s="190"/>
      <c r="K398" s="189"/>
      <c r="L398" s="190"/>
      <c r="M398" s="190"/>
      <c r="N398" s="190"/>
      <c r="O398" s="190"/>
      <c r="P398" s="188"/>
      <c r="Q398" s="190"/>
      <c r="R398" s="188"/>
      <c r="S398" s="188"/>
      <c r="T398" s="191"/>
      <c r="U398" s="191"/>
      <c r="V398" s="191"/>
      <c r="W398" s="189"/>
      <c r="X398" s="191"/>
      <c r="Y398" s="191"/>
      <c r="Z398" s="191"/>
      <c r="AA398" s="189"/>
      <c r="AB398" s="191"/>
      <c r="AC398" s="191"/>
      <c r="AD398" s="191"/>
      <c r="AE398" s="191"/>
      <c r="AF398" s="191"/>
      <c r="AG398" s="191"/>
      <c r="AH398" s="188"/>
      <c r="AI398" s="188"/>
      <c r="AJ398" s="188"/>
      <c r="AK398" s="188"/>
      <c r="AL398" s="188"/>
      <c r="AM398" s="188"/>
      <c r="AN398" s="188"/>
      <c r="AO398" s="188"/>
      <c r="AP398" s="188"/>
    </row>
    <row r="399" spans="1:42">
      <c r="A399" s="188"/>
      <c r="B399" s="189"/>
      <c r="C399" s="188"/>
      <c r="D399" s="188"/>
      <c r="E399" s="188"/>
      <c r="F399" s="188"/>
      <c r="G399" s="188"/>
      <c r="H399" s="190"/>
      <c r="I399" s="190"/>
      <c r="J399" s="190"/>
      <c r="K399" s="189"/>
      <c r="L399" s="190"/>
      <c r="M399" s="190"/>
      <c r="N399" s="190"/>
      <c r="O399" s="190"/>
      <c r="P399" s="188"/>
      <c r="Q399" s="190"/>
      <c r="R399" s="188"/>
      <c r="S399" s="188"/>
      <c r="T399" s="191"/>
      <c r="U399" s="191"/>
      <c r="V399" s="191"/>
      <c r="W399" s="189"/>
      <c r="X399" s="191"/>
      <c r="Y399" s="191"/>
      <c r="Z399" s="191"/>
      <c r="AA399" s="189"/>
      <c r="AB399" s="191"/>
      <c r="AC399" s="191"/>
      <c r="AD399" s="191"/>
      <c r="AE399" s="191"/>
      <c r="AF399" s="191"/>
      <c r="AG399" s="191"/>
      <c r="AH399" s="188"/>
      <c r="AI399" s="188"/>
      <c r="AJ399" s="188"/>
      <c r="AK399" s="188"/>
      <c r="AL399" s="188"/>
      <c r="AM399" s="188"/>
      <c r="AN399" s="188"/>
      <c r="AO399" s="188"/>
      <c r="AP399" s="188"/>
    </row>
    <row r="400" spans="1:42">
      <c r="A400" s="188"/>
      <c r="B400" s="189"/>
      <c r="C400" s="188"/>
      <c r="D400" s="188"/>
      <c r="E400" s="188"/>
      <c r="F400" s="188"/>
      <c r="G400" s="188"/>
      <c r="H400" s="190"/>
      <c r="I400" s="190"/>
      <c r="J400" s="190"/>
      <c r="K400" s="189"/>
      <c r="L400" s="190"/>
      <c r="M400" s="190"/>
      <c r="N400" s="190"/>
      <c r="O400" s="190"/>
      <c r="P400" s="188"/>
      <c r="Q400" s="190"/>
      <c r="R400" s="188"/>
      <c r="S400" s="188"/>
      <c r="T400" s="191"/>
      <c r="U400" s="191"/>
      <c r="V400" s="191"/>
      <c r="W400" s="189"/>
      <c r="X400" s="191"/>
      <c r="Y400" s="191"/>
      <c r="Z400" s="191"/>
      <c r="AA400" s="189"/>
      <c r="AB400" s="191"/>
      <c r="AC400" s="191"/>
      <c r="AD400" s="191"/>
      <c r="AE400" s="191"/>
      <c r="AF400" s="191"/>
      <c r="AG400" s="191"/>
      <c r="AH400" s="188"/>
      <c r="AI400" s="188"/>
      <c r="AJ400" s="188"/>
      <c r="AK400" s="188"/>
      <c r="AL400" s="188"/>
      <c r="AM400" s="188"/>
      <c r="AN400" s="188"/>
      <c r="AO400" s="188"/>
      <c r="AP400" s="188"/>
    </row>
    <row r="401" spans="1:42">
      <c r="A401" s="188"/>
      <c r="B401" s="189"/>
      <c r="C401" s="188"/>
      <c r="D401" s="188"/>
      <c r="E401" s="188"/>
      <c r="F401" s="188"/>
      <c r="G401" s="188"/>
      <c r="H401" s="190"/>
      <c r="I401" s="190"/>
      <c r="J401" s="190"/>
      <c r="K401" s="189"/>
      <c r="L401" s="190"/>
      <c r="M401" s="190"/>
      <c r="N401" s="190"/>
      <c r="O401" s="190"/>
      <c r="P401" s="188"/>
      <c r="Q401" s="190"/>
      <c r="R401" s="188"/>
      <c r="S401" s="188"/>
      <c r="T401" s="191"/>
      <c r="U401" s="191"/>
      <c r="V401" s="191"/>
      <c r="W401" s="189"/>
      <c r="X401" s="191"/>
      <c r="Y401" s="191"/>
      <c r="Z401" s="191"/>
      <c r="AA401" s="189"/>
      <c r="AB401" s="191"/>
      <c r="AC401" s="191"/>
      <c r="AD401" s="191"/>
      <c r="AE401" s="191"/>
      <c r="AF401" s="191"/>
      <c r="AG401" s="191"/>
      <c r="AH401" s="188"/>
      <c r="AI401" s="188"/>
      <c r="AJ401" s="188"/>
      <c r="AK401" s="188"/>
      <c r="AL401" s="188"/>
      <c r="AM401" s="188"/>
      <c r="AN401" s="188"/>
      <c r="AO401" s="188"/>
      <c r="AP401" s="188"/>
    </row>
    <row r="402" spans="1:42">
      <c r="A402" s="188"/>
      <c r="B402" s="189"/>
      <c r="C402" s="188"/>
      <c r="D402" s="188"/>
      <c r="E402" s="188"/>
      <c r="F402" s="188"/>
      <c r="G402" s="188"/>
      <c r="H402" s="190"/>
      <c r="I402" s="190"/>
      <c r="J402" s="190"/>
      <c r="K402" s="189"/>
      <c r="L402" s="190"/>
      <c r="M402" s="190"/>
      <c r="N402" s="190"/>
      <c r="O402" s="190"/>
      <c r="P402" s="188"/>
      <c r="Q402" s="190"/>
      <c r="R402" s="188"/>
      <c r="S402" s="188"/>
      <c r="T402" s="191"/>
      <c r="U402" s="191"/>
      <c r="V402" s="191"/>
      <c r="W402" s="189"/>
      <c r="X402" s="191"/>
      <c r="Y402" s="191"/>
      <c r="Z402" s="191"/>
      <c r="AA402" s="189"/>
      <c r="AB402" s="191"/>
      <c r="AC402" s="191"/>
      <c r="AD402" s="191"/>
      <c r="AE402" s="191"/>
      <c r="AF402" s="191"/>
      <c r="AG402" s="191"/>
      <c r="AH402" s="188"/>
      <c r="AI402" s="188"/>
      <c r="AJ402" s="188"/>
      <c r="AK402" s="188"/>
      <c r="AL402" s="188"/>
      <c r="AM402" s="188"/>
      <c r="AN402" s="188"/>
      <c r="AO402" s="188"/>
      <c r="AP402" s="188"/>
    </row>
    <row r="403" spans="1:42">
      <c r="A403" s="188"/>
      <c r="B403" s="189"/>
      <c r="C403" s="188"/>
      <c r="D403" s="188"/>
      <c r="E403" s="188"/>
      <c r="F403" s="188"/>
      <c r="G403" s="188"/>
      <c r="H403" s="190"/>
      <c r="I403" s="190"/>
      <c r="J403" s="190"/>
      <c r="K403" s="189"/>
      <c r="L403" s="190"/>
      <c r="M403" s="190"/>
      <c r="N403" s="190"/>
      <c r="O403" s="190"/>
      <c r="P403" s="188"/>
      <c r="Q403" s="190"/>
      <c r="R403" s="188"/>
      <c r="S403" s="188"/>
      <c r="T403" s="191"/>
      <c r="U403" s="191"/>
      <c r="V403" s="191"/>
      <c r="W403" s="189"/>
      <c r="X403" s="191"/>
      <c r="Y403" s="191"/>
      <c r="Z403" s="191"/>
      <c r="AA403" s="189"/>
      <c r="AB403" s="191"/>
      <c r="AC403" s="191"/>
      <c r="AD403" s="191"/>
      <c r="AE403" s="191"/>
      <c r="AF403" s="191"/>
      <c r="AG403" s="191"/>
      <c r="AH403" s="188"/>
      <c r="AI403" s="188"/>
      <c r="AJ403" s="188"/>
      <c r="AK403" s="188"/>
      <c r="AL403" s="188"/>
      <c r="AM403" s="188"/>
      <c r="AN403" s="188"/>
      <c r="AO403" s="188"/>
      <c r="AP403" s="188"/>
    </row>
    <row r="404" spans="1:42">
      <c r="A404" s="188"/>
      <c r="B404" s="189"/>
      <c r="C404" s="188"/>
      <c r="D404" s="188"/>
      <c r="E404" s="188"/>
      <c r="F404" s="188"/>
      <c r="G404" s="188"/>
      <c r="H404" s="190"/>
      <c r="I404" s="190"/>
      <c r="J404" s="190"/>
      <c r="K404" s="189"/>
      <c r="L404" s="190"/>
      <c r="M404" s="190"/>
      <c r="N404" s="190"/>
      <c r="O404" s="190"/>
      <c r="P404" s="188"/>
      <c r="Q404" s="190"/>
      <c r="R404" s="188"/>
      <c r="S404" s="188"/>
      <c r="T404" s="191"/>
      <c r="U404" s="191"/>
      <c r="V404" s="191"/>
      <c r="W404" s="189"/>
      <c r="X404" s="191"/>
      <c r="Y404" s="191"/>
      <c r="Z404" s="191"/>
      <c r="AA404" s="189"/>
      <c r="AB404" s="191"/>
      <c r="AC404" s="191"/>
      <c r="AD404" s="191"/>
      <c r="AE404" s="191"/>
      <c r="AF404" s="191"/>
      <c r="AG404" s="191"/>
      <c r="AH404" s="188"/>
      <c r="AI404" s="188"/>
      <c r="AJ404" s="188"/>
      <c r="AK404" s="188"/>
      <c r="AL404" s="188"/>
      <c r="AM404" s="188"/>
      <c r="AN404" s="188"/>
      <c r="AO404" s="188"/>
      <c r="AP404" s="188"/>
    </row>
    <row r="405" spans="1:42">
      <c r="A405" s="188"/>
      <c r="B405" s="189"/>
      <c r="C405" s="188"/>
      <c r="D405" s="188"/>
      <c r="E405" s="188"/>
      <c r="F405" s="188"/>
      <c r="G405" s="188"/>
      <c r="H405" s="190"/>
      <c r="I405" s="190"/>
      <c r="J405" s="190"/>
      <c r="K405" s="189"/>
      <c r="L405" s="190"/>
      <c r="M405" s="190"/>
      <c r="N405" s="190"/>
      <c r="O405" s="190"/>
      <c r="P405" s="188"/>
      <c r="Q405" s="190"/>
      <c r="R405" s="188"/>
      <c r="S405" s="188"/>
      <c r="T405" s="191"/>
      <c r="U405" s="191"/>
      <c r="V405" s="191"/>
      <c r="W405" s="189"/>
      <c r="X405" s="191"/>
      <c r="Y405" s="191"/>
      <c r="Z405" s="191"/>
      <c r="AA405" s="189"/>
      <c r="AB405" s="191"/>
      <c r="AC405" s="191"/>
      <c r="AD405" s="191"/>
      <c r="AE405" s="191"/>
      <c r="AF405" s="191"/>
      <c r="AG405" s="191"/>
      <c r="AH405" s="188"/>
      <c r="AI405" s="188"/>
      <c r="AJ405" s="188"/>
      <c r="AK405" s="188"/>
      <c r="AL405" s="188"/>
      <c r="AM405" s="188"/>
      <c r="AN405" s="188"/>
      <c r="AO405" s="188"/>
      <c r="AP405" s="188"/>
    </row>
    <row r="406" spans="1:42">
      <c r="A406" s="188"/>
      <c r="B406" s="189"/>
      <c r="C406" s="188"/>
      <c r="D406" s="188"/>
      <c r="E406" s="188"/>
      <c r="F406" s="188"/>
      <c r="G406" s="188"/>
      <c r="H406" s="190"/>
      <c r="I406" s="190"/>
      <c r="J406" s="190"/>
      <c r="K406" s="189"/>
      <c r="L406" s="190"/>
      <c r="M406" s="190"/>
      <c r="N406" s="190"/>
      <c r="O406" s="190"/>
      <c r="P406" s="188"/>
      <c r="Q406" s="190"/>
      <c r="R406" s="188"/>
      <c r="S406" s="188"/>
      <c r="T406" s="191"/>
      <c r="U406" s="191"/>
      <c r="V406" s="191"/>
      <c r="W406" s="189"/>
      <c r="X406" s="191"/>
      <c r="Y406" s="191"/>
      <c r="Z406" s="191"/>
      <c r="AA406" s="189"/>
      <c r="AB406" s="191"/>
      <c r="AC406" s="191"/>
      <c r="AD406" s="191"/>
      <c r="AE406" s="191"/>
      <c r="AF406" s="191"/>
      <c r="AG406" s="191"/>
      <c r="AH406" s="188"/>
      <c r="AI406" s="188"/>
      <c r="AJ406" s="188"/>
      <c r="AK406" s="188"/>
      <c r="AL406" s="188"/>
      <c r="AM406" s="188"/>
      <c r="AN406" s="188"/>
      <c r="AO406" s="188"/>
      <c r="AP406" s="188"/>
    </row>
    <row r="407" spans="1:42">
      <c r="A407" s="188"/>
      <c r="B407" s="189"/>
      <c r="C407" s="188"/>
      <c r="D407" s="188"/>
      <c r="E407" s="188"/>
      <c r="F407" s="188"/>
      <c r="G407" s="188"/>
      <c r="H407" s="190"/>
      <c r="I407" s="190"/>
      <c r="J407" s="190"/>
      <c r="K407" s="189"/>
      <c r="L407" s="190"/>
      <c r="M407" s="190"/>
      <c r="N407" s="190"/>
      <c r="O407" s="190"/>
      <c r="P407" s="188"/>
      <c r="Q407" s="190"/>
      <c r="R407" s="188"/>
      <c r="S407" s="188"/>
      <c r="T407" s="191"/>
      <c r="U407" s="191"/>
      <c r="V407" s="191"/>
      <c r="W407" s="189"/>
      <c r="X407" s="191"/>
      <c r="Y407" s="191"/>
      <c r="Z407" s="191"/>
      <c r="AA407" s="189"/>
      <c r="AB407" s="191"/>
      <c r="AC407" s="191"/>
      <c r="AD407" s="191"/>
      <c r="AE407" s="191"/>
      <c r="AF407" s="191"/>
      <c r="AG407" s="191"/>
      <c r="AH407" s="188"/>
      <c r="AI407" s="188"/>
      <c r="AJ407" s="188"/>
      <c r="AK407" s="188"/>
      <c r="AL407" s="188"/>
      <c r="AM407" s="188"/>
      <c r="AN407" s="188"/>
      <c r="AO407" s="188"/>
      <c r="AP407" s="188"/>
    </row>
    <row r="408" spans="1:42">
      <c r="A408" s="188"/>
      <c r="B408" s="189"/>
      <c r="C408" s="188"/>
      <c r="D408" s="188"/>
      <c r="E408" s="188"/>
      <c r="F408" s="188"/>
      <c r="G408" s="188"/>
      <c r="H408" s="190"/>
      <c r="I408" s="190"/>
      <c r="J408" s="190"/>
      <c r="K408" s="189"/>
      <c r="L408" s="190"/>
      <c r="M408" s="190"/>
      <c r="N408" s="190"/>
      <c r="O408" s="190"/>
      <c r="P408" s="188"/>
      <c r="Q408" s="190"/>
      <c r="R408" s="188"/>
      <c r="S408" s="188"/>
      <c r="T408" s="191"/>
      <c r="U408" s="191"/>
      <c r="V408" s="191"/>
      <c r="W408" s="189"/>
      <c r="X408" s="191"/>
      <c r="Y408" s="191"/>
      <c r="Z408" s="191"/>
      <c r="AA408" s="189"/>
      <c r="AB408" s="191"/>
      <c r="AC408" s="191"/>
      <c r="AD408" s="191"/>
      <c r="AE408" s="191"/>
      <c r="AF408" s="191"/>
      <c r="AG408" s="191"/>
      <c r="AH408" s="188"/>
      <c r="AI408" s="188"/>
      <c r="AJ408" s="188"/>
      <c r="AK408" s="188"/>
      <c r="AL408" s="188"/>
      <c r="AM408" s="188"/>
      <c r="AN408" s="188"/>
      <c r="AO408" s="188"/>
      <c r="AP408" s="188"/>
    </row>
    <row r="409" spans="1:42">
      <c r="A409" s="188"/>
      <c r="B409" s="189"/>
      <c r="C409" s="188"/>
      <c r="D409" s="188"/>
      <c r="E409" s="188"/>
      <c r="F409" s="188"/>
      <c r="G409" s="188"/>
      <c r="H409" s="190"/>
      <c r="I409" s="190"/>
      <c r="J409" s="190"/>
      <c r="K409" s="189"/>
      <c r="L409" s="190"/>
      <c r="M409" s="190"/>
      <c r="N409" s="190"/>
      <c r="O409" s="190"/>
      <c r="P409" s="188"/>
      <c r="Q409" s="190"/>
      <c r="R409" s="188"/>
      <c r="S409" s="188"/>
      <c r="T409" s="191"/>
      <c r="U409" s="191"/>
      <c r="V409" s="191"/>
      <c r="W409" s="189"/>
      <c r="X409" s="191"/>
      <c r="Y409" s="191"/>
      <c r="Z409" s="191"/>
      <c r="AA409" s="189"/>
      <c r="AB409" s="191"/>
      <c r="AC409" s="191"/>
      <c r="AD409" s="191"/>
      <c r="AE409" s="191"/>
      <c r="AF409" s="191"/>
      <c r="AG409" s="191"/>
      <c r="AH409" s="188"/>
      <c r="AI409" s="188"/>
      <c r="AJ409" s="188"/>
      <c r="AK409" s="188"/>
      <c r="AL409" s="188"/>
      <c r="AM409" s="188"/>
      <c r="AN409" s="188"/>
      <c r="AO409" s="188"/>
      <c r="AP409" s="188"/>
    </row>
    <row r="410" spans="1:42">
      <c r="A410" s="188"/>
      <c r="B410" s="189"/>
      <c r="C410" s="188"/>
      <c r="D410" s="188"/>
      <c r="E410" s="188"/>
      <c r="F410" s="188"/>
      <c r="G410" s="188"/>
      <c r="H410" s="190"/>
      <c r="I410" s="190"/>
      <c r="J410" s="190"/>
      <c r="K410" s="189"/>
      <c r="L410" s="190"/>
      <c r="M410" s="190"/>
      <c r="N410" s="190"/>
      <c r="O410" s="190"/>
      <c r="P410" s="188"/>
      <c r="Q410" s="190"/>
      <c r="R410" s="188"/>
      <c r="S410" s="188"/>
      <c r="T410" s="191"/>
      <c r="U410" s="191"/>
      <c r="V410" s="191"/>
      <c r="W410" s="189"/>
      <c r="X410" s="191"/>
      <c r="Y410" s="191"/>
      <c r="Z410" s="191"/>
      <c r="AA410" s="189"/>
      <c r="AB410" s="191"/>
      <c r="AC410" s="191"/>
      <c r="AD410" s="191"/>
      <c r="AE410" s="191"/>
      <c r="AF410" s="191"/>
      <c r="AG410" s="191"/>
      <c r="AH410" s="188"/>
      <c r="AI410" s="188"/>
      <c r="AJ410" s="188"/>
      <c r="AK410" s="188"/>
      <c r="AL410" s="188"/>
      <c r="AM410" s="188"/>
      <c r="AN410" s="188"/>
      <c r="AO410" s="188"/>
      <c r="AP410" s="188"/>
    </row>
    <row r="411" spans="1:42">
      <c r="A411" s="188"/>
      <c r="B411" s="189"/>
      <c r="C411" s="188"/>
      <c r="D411" s="188"/>
      <c r="E411" s="188"/>
      <c r="F411" s="188"/>
      <c r="G411" s="188"/>
      <c r="H411" s="190"/>
      <c r="I411" s="190"/>
      <c r="J411" s="190"/>
      <c r="K411" s="189"/>
      <c r="L411" s="190"/>
      <c r="M411" s="190"/>
      <c r="N411" s="190"/>
      <c r="O411" s="190"/>
      <c r="P411" s="188"/>
      <c r="Q411" s="190"/>
      <c r="R411" s="188"/>
      <c r="S411" s="188"/>
      <c r="T411" s="191"/>
      <c r="U411" s="191"/>
      <c r="V411" s="191"/>
      <c r="W411" s="189"/>
      <c r="X411" s="191"/>
      <c r="Y411" s="191"/>
      <c r="Z411" s="191"/>
      <c r="AA411" s="189"/>
      <c r="AB411" s="191"/>
      <c r="AC411" s="191"/>
      <c r="AD411" s="191"/>
      <c r="AE411" s="191"/>
      <c r="AF411" s="191"/>
      <c r="AG411" s="191"/>
      <c r="AH411" s="188"/>
      <c r="AI411" s="188"/>
      <c r="AJ411" s="188"/>
      <c r="AK411" s="188"/>
      <c r="AL411" s="188"/>
      <c r="AM411" s="188"/>
      <c r="AN411" s="188"/>
      <c r="AO411" s="188"/>
      <c r="AP411" s="188"/>
    </row>
    <row r="412" spans="1:42">
      <c r="A412" s="188"/>
      <c r="B412" s="189"/>
      <c r="C412" s="188"/>
      <c r="D412" s="188"/>
      <c r="E412" s="188"/>
      <c r="F412" s="188"/>
      <c r="G412" s="188"/>
      <c r="H412" s="190"/>
      <c r="I412" s="190"/>
      <c r="J412" s="190"/>
      <c r="K412" s="189"/>
      <c r="L412" s="190"/>
      <c r="M412" s="190"/>
      <c r="N412" s="190"/>
      <c r="O412" s="190"/>
      <c r="P412" s="188"/>
      <c r="Q412" s="190"/>
      <c r="R412" s="188"/>
      <c r="S412" s="188"/>
      <c r="T412" s="191"/>
      <c r="U412" s="191"/>
      <c r="V412" s="191"/>
      <c r="W412" s="189"/>
      <c r="X412" s="191"/>
      <c r="Y412" s="191"/>
      <c r="Z412" s="191"/>
      <c r="AA412" s="189"/>
      <c r="AB412" s="191"/>
      <c r="AC412" s="191"/>
      <c r="AD412" s="191"/>
      <c r="AE412" s="191"/>
      <c r="AF412" s="191"/>
      <c r="AG412" s="191"/>
      <c r="AH412" s="188"/>
      <c r="AI412" s="188"/>
      <c r="AJ412" s="188"/>
      <c r="AK412" s="188"/>
      <c r="AL412" s="188"/>
      <c r="AM412" s="188"/>
      <c r="AN412" s="188"/>
      <c r="AO412" s="188"/>
      <c r="AP412" s="188"/>
    </row>
    <row r="413" spans="1:42">
      <c r="A413" s="188"/>
      <c r="B413" s="189"/>
      <c r="C413" s="188"/>
      <c r="D413" s="188"/>
      <c r="E413" s="188"/>
      <c r="F413" s="188"/>
      <c r="G413" s="188"/>
      <c r="H413" s="190"/>
      <c r="I413" s="190"/>
      <c r="J413" s="190"/>
      <c r="K413" s="189"/>
      <c r="L413" s="190"/>
      <c r="M413" s="190"/>
      <c r="N413" s="190"/>
      <c r="O413" s="190"/>
      <c r="P413" s="188"/>
      <c r="Q413" s="190"/>
      <c r="R413" s="188"/>
      <c r="S413" s="188"/>
      <c r="T413" s="191"/>
      <c r="U413" s="191"/>
      <c r="V413" s="191"/>
      <c r="W413" s="189"/>
      <c r="X413" s="191"/>
      <c r="Y413" s="191"/>
      <c r="Z413" s="191"/>
      <c r="AA413" s="189"/>
      <c r="AB413" s="191"/>
      <c r="AC413" s="191"/>
      <c r="AD413" s="191"/>
      <c r="AE413" s="191"/>
      <c r="AF413" s="191"/>
      <c r="AG413" s="191"/>
      <c r="AH413" s="188"/>
      <c r="AI413" s="188"/>
      <c r="AJ413" s="188"/>
      <c r="AK413" s="188"/>
      <c r="AL413" s="188"/>
      <c r="AM413" s="188"/>
      <c r="AN413" s="188"/>
      <c r="AO413" s="188"/>
      <c r="AP413" s="188"/>
    </row>
    <row r="414" spans="1:42">
      <c r="A414" s="188"/>
      <c r="B414" s="189"/>
      <c r="C414" s="188"/>
      <c r="D414" s="188"/>
      <c r="E414" s="188"/>
      <c r="F414" s="188"/>
      <c r="G414" s="188"/>
      <c r="H414" s="190"/>
      <c r="I414" s="190"/>
      <c r="J414" s="190"/>
      <c r="K414" s="189"/>
      <c r="L414" s="190"/>
      <c r="M414" s="190"/>
      <c r="N414" s="190"/>
      <c r="O414" s="190"/>
      <c r="P414" s="188"/>
      <c r="Q414" s="190"/>
      <c r="R414" s="188"/>
      <c r="S414" s="188"/>
      <c r="T414" s="191"/>
      <c r="U414" s="191"/>
      <c r="V414" s="191"/>
      <c r="W414" s="189"/>
      <c r="X414" s="191"/>
      <c r="Y414" s="191"/>
      <c r="Z414" s="191"/>
      <c r="AA414" s="189"/>
      <c r="AB414" s="191"/>
      <c r="AC414" s="191"/>
      <c r="AD414" s="191"/>
      <c r="AE414" s="191"/>
      <c r="AF414" s="191"/>
      <c r="AG414" s="191"/>
      <c r="AH414" s="188"/>
      <c r="AI414" s="188"/>
      <c r="AJ414" s="188"/>
      <c r="AK414" s="188"/>
      <c r="AL414" s="188"/>
      <c r="AM414" s="188"/>
      <c r="AN414" s="188"/>
      <c r="AO414" s="188"/>
      <c r="AP414" s="188"/>
    </row>
    <row r="415" spans="1:42">
      <c r="A415" s="188"/>
      <c r="B415" s="189"/>
      <c r="C415" s="188"/>
      <c r="D415" s="188"/>
      <c r="E415" s="188"/>
      <c r="F415" s="188"/>
      <c r="G415" s="188"/>
      <c r="H415" s="190"/>
      <c r="I415" s="190"/>
      <c r="J415" s="190"/>
      <c r="K415" s="189"/>
      <c r="L415" s="190"/>
      <c r="M415" s="190"/>
      <c r="N415" s="190"/>
      <c r="O415" s="190"/>
      <c r="P415" s="188"/>
      <c r="Q415" s="190"/>
      <c r="R415" s="188"/>
      <c r="S415" s="188"/>
      <c r="T415" s="191"/>
      <c r="U415" s="191"/>
      <c r="V415" s="191"/>
      <c r="W415" s="189"/>
      <c r="X415" s="191"/>
      <c r="Y415" s="191"/>
      <c r="Z415" s="191"/>
      <c r="AA415" s="189"/>
      <c r="AB415" s="191"/>
      <c r="AC415" s="191"/>
      <c r="AD415" s="191"/>
      <c r="AE415" s="191"/>
      <c r="AF415" s="191"/>
      <c r="AG415" s="191"/>
      <c r="AH415" s="188"/>
      <c r="AI415" s="188"/>
      <c r="AJ415" s="188"/>
      <c r="AK415" s="188"/>
      <c r="AL415" s="188"/>
      <c r="AM415" s="188"/>
      <c r="AN415" s="188"/>
      <c r="AO415" s="188"/>
      <c r="AP415" s="188"/>
    </row>
    <row r="416" spans="1:42">
      <c r="A416" s="188"/>
      <c r="B416" s="189"/>
      <c r="C416" s="188"/>
      <c r="D416" s="188"/>
      <c r="E416" s="188"/>
      <c r="F416" s="188"/>
      <c r="G416" s="188"/>
      <c r="H416" s="190"/>
      <c r="I416" s="190"/>
      <c r="J416" s="190"/>
      <c r="K416" s="189"/>
      <c r="L416" s="190"/>
      <c r="M416" s="190"/>
      <c r="N416" s="190"/>
      <c r="O416" s="190"/>
      <c r="P416" s="188"/>
      <c r="Q416" s="190"/>
      <c r="R416" s="188"/>
      <c r="S416" s="188"/>
      <c r="T416" s="191"/>
      <c r="U416" s="191"/>
      <c r="V416" s="191"/>
      <c r="W416" s="189"/>
      <c r="X416" s="191"/>
      <c r="Y416" s="191"/>
      <c r="Z416" s="191"/>
      <c r="AA416" s="189"/>
      <c r="AB416" s="191"/>
      <c r="AC416" s="191"/>
      <c r="AD416" s="191"/>
      <c r="AE416" s="191"/>
      <c r="AF416" s="191"/>
      <c r="AG416" s="191"/>
      <c r="AH416" s="188"/>
      <c r="AI416" s="188"/>
      <c r="AJ416" s="188"/>
      <c r="AK416" s="188"/>
      <c r="AL416" s="188"/>
      <c r="AM416" s="188"/>
      <c r="AN416" s="188"/>
      <c r="AO416" s="188"/>
      <c r="AP416" s="188"/>
    </row>
    <row r="417" spans="1:42">
      <c r="A417" s="188"/>
      <c r="B417" s="189"/>
      <c r="C417" s="188"/>
      <c r="D417" s="188"/>
      <c r="E417" s="188"/>
      <c r="F417" s="188"/>
      <c r="G417" s="188"/>
      <c r="H417" s="190"/>
      <c r="I417" s="190"/>
      <c r="J417" s="190"/>
      <c r="K417" s="189"/>
      <c r="L417" s="190"/>
      <c r="M417" s="190"/>
      <c r="N417" s="190"/>
      <c r="O417" s="190"/>
      <c r="P417" s="188"/>
      <c r="Q417" s="190"/>
      <c r="R417" s="188"/>
      <c r="S417" s="188"/>
      <c r="T417" s="191"/>
      <c r="U417" s="191"/>
      <c r="V417" s="191"/>
      <c r="W417" s="189"/>
      <c r="X417" s="191"/>
      <c r="Y417" s="191"/>
      <c r="Z417" s="191"/>
      <c r="AA417" s="189"/>
      <c r="AB417" s="191"/>
      <c r="AC417" s="191"/>
      <c r="AD417" s="191"/>
      <c r="AE417" s="191"/>
      <c r="AF417" s="191"/>
      <c r="AG417" s="191"/>
      <c r="AH417" s="188"/>
      <c r="AI417" s="188"/>
      <c r="AJ417" s="188"/>
      <c r="AK417" s="188"/>
      <c r="AL417" s="188"/>
      <c r="AM417" s="188"/>
      <c r="AN417" s="188"/>
      <c r="AO417" s="188"/>
      <c r="AP417" s="188"/>
    </row>
    <row r="418" spans="1:42">
      <c r="A418" s="188"/>
      <c r="B418" s="189"/>
      <c r="C418" s="188"/>
      <c r="D418" s="188"/>
      <c r="E418" s="188"/>
      <c r="F418" s="188"/>
      <c r="G418" s="188"/>
      <c r="H418" s="190"/>
      <c r="I418" s="190"/>
      <c r="J418" s="190"/>
      <c r="K418" s="189"/>
      <c r="L418" s="190"/>
      <c r="M418" s="190"/>
      <c r="N418" s="190"/>
      <c r="O418" s="190"/>
      <c r="P418" s="188"/>
      <c r="Q418" s="190"/>
      <c r="R418" s="188"/>
      <c r="S418" s="188"/>
      <c r="T418" s="191"/>
      <c r="U418" s="191"/>
      <c r="V418" s="191"/>
      <c r="W418" s="189"/>
      <c r="X418" s="191"/>
      <c r="Y418" s="191"/>
      <c r="Z418" s="191"/>
      <c r="AA418" s="189"/>
      <c r="AB418" s="191"/>
      <c r="AC418" s="191"/>
      <c r="AD418" s="191"/>
      <c r="AE418" s="191"/>
      <c r="AF418" s="191"/>
      <c r="AG418" s="191"/>
      <c r="AH418" s="188"/>
      <c r="AI418" s="188"/>
      <c r="AJ418" s="188"/>
      <c r="AK418" s="188"/>
      <c r="AL418" s="188"/>
      <c r="AM418" s="188"/>
      <c r="AN418" s="188"/>
      <c r="AO418" s="188"/>
      <c r="AP418" s="188"/>
    </row>
    <row r="419" spans="1:42">
      <c r="A419" s="188"/>
      <c r="B419" s="189"/>
      <c r="C419" s="188"/>
      <c r="D419" s="188"/>
      <c r="E419" s="188"/>
      <c r="F419" s="188"/>
      <c r="G419" s="188"/>
      <c r="H419" s="190"/>
      <c r="I419" s="190"/>
      <c r="J419" s="190"/>
      <c r="K419" s="189"/>
      <c r="L419" s="190"/>
      <c r="M419" s="190"/>
      <c r="N419" s="190"/>
      <c r="O419" s="190"/>
      <c r="P419" s="188"/>
      <c r="Q419" s="190"/>
      <c r="R419" s="188"/>
      <c r="S419" s="188"/>
      <c r="T419" s="191"/>
      <c r="U419" s="191"/>
      <c r="V419" s="191"/>
      <c r="W419" s="189"/>
      <c r="X419" s="191"/>
      <c r="Y419" s="191"/>
      <c r="Z419" s="191"/>
      <c r="AA419" s="189"/>
      <c r="AB419" s="191"/>
      <c r="AC419" s="191"/>
      <c r="AD419" s="191"/>
      <c r="AE419" s="191"/>
      <c r="AF419" s="191"/>
      <c r="AG419" s="191"/>
      <c r="AH419" s="188"/>
      <c r="AI419" s="188"/>
      <c r="AJ419" s="188"/>
      <c r="AK419" s="188"/>
      <c r="AL419" s="188"/>
      <c r="AM419" s="188"/>
      <c r="AN419" s="188"/>
      <c r="AO419" s="188"/>
      <c r="AP419" s="188"/>
    </row>
    <row r="420" spans="1:42">
      <c r="A420" s="188"/>
      <c r="B420" s="189"/>
      <c r="C420" s="188"/>
      <c r="D420" s="188"/>
      <c r="E420" s="188"/>
      <c r="F420" s="188"/>
      <c r="G420" s="188"/>
      <c r="H420" s="190"/>
      <c r="I420" s="190"/>
      <c r="J420" s="190"/>
      <c r="K420" s="189"/>
      <c r="L420" s="190"/>
      <c r="M420" s="190"/>
      <c r="N420" s="190"/>
      <c r="O420" s="190"/>
      <c r="P420" s="188"/>
      <c r="Q420" s="190"/>
      <c r="R420" s="188"/>
      <c r="S420" s="188"/>
      <c r="T420" s="191"/>
      <c r="U420" s="191"/>
      <c r="V420" s="191"/>
      <c r="W420" s="189"/>
      <c r="X420" s="191"/>
      <c r="Y420" s="191"/>
      <c r="Z420" s="191"/>
      <c r="AA420" s="189"/>
      <c r="AB420" s="191"/>
      <c r="AC420" s="191"/>
      <c r="AD420" s="191"/>
      <c r="AE420" s="191"/>
      <c r="AF420" s="191"/>
      <c r="AG420" s="191"/>
      <c r="AH420" s="188"/>
      <c r="AI420" s="188"/>
      <c r="AJ420" s="188"/>
      <c r="AK420" s="188"/>
      <c r="AL420" s="188"/>
      <c r="AM420" s="188"/>
      <c r="AN420" s="188"/>
      <c r="AO420" s="188"/>
      <c r="AP420" s="188"/>
    </row>
    <row r="421" spans="1:42">
      <c r="A421" s="188"/>
      <c r="B421" s="189"/>
      <c r="C421" s="188"/>
      <c r="D421" s="188"/>
      <c r="E421" s="188"/>
      <c r="F421" s="188"/>
      <c r="G421" s="188"/>
      <c r="H421" s="190"/>
      <c r="I421" s="190"/>
      <c r="J421" s="190"/>
      <c r="K421" s="189"/>
      <c r="L421" s="190"/>
      <c r="M421" s="190"/>
      <c r="N421" s="190"/>
      <c r="O421" s="190"/>
      <c r="P421" s="188"/>
      <c r="Q421" s="190"/>
      <c r="R421" s="188"/>
      <c r="S421" s="188"/>
      <c r="T421" s="191"/>
      <c r="U421" s="191"/>
      <c r="V421" s="191"/>
      <c r="W421" s="189"/>
      <c r="X421" s="191"/>
      <c r="Y421" s="191"/>
      <c r="Z421" s="191"/>
      <c r="AA421" s="189"/>
      <c r="AB421" s="191"/>
      <c r="AC421" s="191"/>
      <c r="AD421" s="191"/>
      <c r="AE421" s="191"/>
      <c r="AF421" s="191"/>
      <c r="AG421" s="191"/>
      <c r="AH421" s="188"/>
      <c r="AI421" s="188"/>
      <c r="AJ421" s="188"/>
      <c r="AK421" s="188"/>
      <c r="AL421" s="188"/>
      <c r="AM421" s="188"/>
      <c r="AN421" s="188"/>
      <c r="AO421" s="188"/>
      <c r="AP421" s="188"/>
    </row>
    <row r="422" spans="1:42">
      <c r="A422" s="188"/>
      <c r="B422" s="189"/>
      <c r="C422" s="188"/>
      <c r="D422" s="188"/>
      <c r="E422" s="188"/>
      <c r="F422" s="188"/>
      <c r="G422" s="188"/>
      <c r="H422" s="190"/>
      <c r="I422" s="190"/>
      <c r="J422" s="190"/>
      <c r="K422" s="189"/>
      <c r="L422" s="190"/>
      <c r="M422" s="190"/>
      <c r="N422" s="190"/>
      <c r="O422" s="190"/>
      <c r="P422" s="188"/>
      <c r="Q422" s="190"/>
      <c r="R422" s="188"/>
      <c r="S422" s="188"/>
      <c r="T422" s="191"/>
      <c r="U422" s="191"/>
      <c r="V422" s="191"/>
      <c r="W422" s="189"/>
      <c r="X422" s="191"/>
      <c r="Y422" s="191"/>
      <c r="Z422" s="191"/>
      <c r="AA422" s="189"/>
      <c r="AB422" s="191"/>
      <c r="AC422" s="191"/>
      <c r="AD422" s="191"/>
      <c r="AE422" s="191"/>
      <c r="AF422" s="191"/>
      <c r="AG422" s="191"/>
      <c r="AH422" s="188"/>
      <c r="AI422" s="188"/>
      <c r="AJ422" s="188"/>
      <c r="AK422" s="188"/>
      <c r="AL422" s="188"/>
      <c r="AM422" s="188"/>
      <c r="AN422" s="188"/>
      <c r="AO422" s="188"/>
      <c r="AP422" s="188"/>
    </row>
    <row r="423" spans="1:42">
      <c r="A423" s="188"/>
      <c r="B423" s="189"/>
      <c r="C423" s="188"/>
      <c r="D423" s="188"/>
      <c r="E423" s="188"/>
      <c r="F423" s="188"/>
      <c r="G423" s="188"/>
      <c r="H423" s="190"/>
      <c r="I423" s="190"/>
      <c r="J423" s="190"/>
      <c r="K423" s="189"/>
      <c r="L423" s="190"/>
      <c r="M423" s="190"/>
      <c r="N423" s="190"/>
      <c r="O423" s="190"/>
      <c r="P423" s="188"/>
      <c r="Q423" s="190"/>
      <c r="R423" s="188"/>
      <c r="S423" s="188"/>
      <c r="T423" s="191"/>
      <c r="U423" s="191"/>
      <c r="V423" s="191"/>
      <c r="W423" s="189"/>
      <c r="X423" s="191"/>
      <c r="Y423" s="191"/>
      <c r="Z423" s="191"/>
      <c r="AA423" s="189"/>
      <c r="AB423" s="191"/>
      <c r="AC423" s="191"/>
      <c r="AD423" s="191"/>
      <c r="AE423" s="191"/>
      <c r="AF423" s="191"/>
      <c r="AG423" s="191"/>
      <c r="AH423" s="188"/>
      <c r="AI423" s="188"/>
      <c r="AJ423" s="188"/>
      <c r="AK423" s="188"/>
      <c r="AL423" s="188"/>
      <c r="AM423" s="188"/>
      <c r="AN423" s="188"/>
      <c r="AO423" s="188"/>
      <c r="AP423" s="188"/>
    </row>
    <row r="424" spans="1:42">
      <c r="A424" s="188"/>
      <c r="B424" s="189"/>
      <c r="C424" s="188"/>
      <c r="D424" s="188"/>
      <c r="E424" s="188"/>
      <c r="F424" s="188"/>
      <c r="G424" s="188"/>
      <c r="H424" s="190"/>
      <c r="I424" s="190"/>
      <c r="J424" s="190"/>
      <c r="K424" s="189"/>
      <c r="L424" s="190"/>
      <c r="M424" s="190"/>
      <c r="N424" s="190"/>
      <c r="O424" s="190"/>
      <c r="P424" s="188"/>
      <c r="Q424" s="190"/>
      <c r="R424" s="188"/>
      <c r="S424" s="188"/>
      <c r="T424" s="191"/>
      <c r="U424" s="191"/>
      <c r="V424" s="191"/>
      <c r="W424" s="189"/>
      <c r="X424" s="191"/>
      <c r="Y424" s="191"/>
      <c r="Z424" s="191"/>
      <c r="AA424" s="189"/>
      <c r="AB424" s="191"/>
      <c r="AC424" s="191"/>
      <c r="AD424" s="191"/>
      <c r="AE424" s="191"/>
      <c r="AF424" s="191"/>
      <c r="AG424" s="191"/>
      <c r="AH424" s="188"/>
      <c r="AI424" s="188"/>
      <c r="AJ424" s="188"/>
      <c r="AK424" s="188"/>
      <c r="AL424" s="188"/>
      <c r="AM424" s="188"/>
      <c r="AN424" s="188"/>
      <c r="AO424" s="188"/>
      <c r="AP424" s="188"/>
    </row>
    <row r="425" spans="1:42">
      <c r="A425" s="188"/>
      <c r="B425" s="189"/>
      <c r="C425" s="188"/>
      <c r="D425" s="188"/>
      <c r="E425" s="188"/>
      <c r="F425" s="188"/>
      <c r="G425" s="188"/>
      <c r="H425" s="190"/>
      <c r="I425" s="190"/>
      <c r="J425" s="190"/>
      <c r="K425" s="189"/>
      <c r="L425" s="190"/>
      <c r="M425" s="190"/>
      <c r="N425" s="190"/>
      <c r="O425" s="190"/>
      <c r="P425" s="188"/>
      <c r="Q425" s="190"/>
      <c r="R425" s="188"/>
      <c r="S425" s="188"/>
      <c r="T425" s="191"/>
      <c r="U425" s="191"/>
      <c r="V425" s="191"/>
      <c r="W425" s="189"/>
      <c r="X425" s="191"/>
      <c r="Y425" s="191"/>
      <c r="Z425" s="191"/>
      <c r="AA425" s="189"/>
      <c r="AB425" s="191"/>
      <c r="AC425" s="191"/>
      <c r="AD425" s="191"/>
      <c r="AE425" s="191"/>
      <c r="AF425" s="191"/>
      <c r="AG425" s="191"/>
      <c r="AH425" s="188"/>
      <c r="AI425" s="188"/>
      <c r="AJ425" s="188"/>
      <c r="AK425" s="188"/>
      <c r="AL425" s="188"/>
      <c r="AM425" s="188"/>
      <c r="AN425" s="188"/>
      <c r="AO425" s="188"/>
      <c r="AP425" s="188"/>
    </row>
    <row r="426" spans="1:42">
      <c r="A426" s="188"/>
      <c r="B426" s="189"/>
      <c r="C426" s="188"/>
      <c r="D426" s="188"/>
      <c r="E426" s="188"/>
      <c r="F426" s="188"/>
      <c r="G426" s="188"/>
      <c r="H426" s="190"/>
      <c r="I426" s="190"/>
      <c r="J426" s="190"/>
      <c r="K426" s="189"/>
      <c r="L426" s="190"/>
      <c r="M426" s="190"/>
      <c r="N426" s="190"/>
      <c r="O426" s="190"/>
      <c r="P426" s="188"/>
      <c r="Q426" s="190"/>
      <c r="R426" s="188"/>
      <c r="S426" s="188"/>
      <c r="T426" s="191"/>
      <c r="U426" s="191"/>
      <c r="V426" s="191"/>
      <c r="W426" s="189"/>
      <c r="X426" s="191"/>
      <c r="Y426" s="191"/>
      <c r="Z426" s="191"/>
      <c r="AA426" s="189"/>
      <c r="AB426" s="191"/>
      <c r="AC426" s="191"/>
      <c r="AD426" s="191"/>
      <c r="AE426" s="191"/>
      <c r="AF426" s="191"/>
      <c r="AG426" s="191"/>
      <c r="AH426" s="188"/>
      <c r="AI426" s="188"/>
      <c r="AJ426" s="188"/>
      <c r="AK426" s="188"/>
      <c r="AL426" s="188"/>
      <c r="AM426" s="188"/>
      <c r="AN426" s="188"/>
      <c r="AO426" s="188"/>
      <c r="AP426" s="188"/>
    </row>
    <row r="427" spans="1:42">
      <c r="A427" s="188"/>
      <c r="B427" s="189"/>
      <c r="C427" s="188"/>
      <c r="D427" s="188"/>
      <c r="E427" s="188"/>
      <c r="F427" s="188"/>
      <c r="G427" s="188"/>
      <c r="H427" s="190"/>
      <c r="I427" s="190"/>
      <c r="J427" s="190"/>
      <c r="K427" s="189"/>
      <c r="L427" s="190"/>
      <c r="M427" s="190"/>
      <c r="N427" s="190"/>
      <c r="O427" s="190"/>
      <c r="P427" s="188"/>
      <c r="Q427" s="190"/>
      <c r="R427" s="188"/>
      <c r="S427" s="188"/>
      <c r="T427" s="191"/>
      <c r="U427" s="191"/>
      <c r="V427" s="191"/>
      <c r="W427" s="189"/>
      <c r="X427" s="191"/>
      <c r="Y427" s="191"/>
      <c r="Z427" s="191"/>
      <c r="AA427" s="189"/>
      <c r="AB427" s="191"/>
      <c r="AC427" s="191"/>
      <c r="AD427" s="191"/>
      <c r="AE427" s="191"/>
      <c r="AF427" s="191"/>
      <c r="AG427" s="191"/>
      <c r="AH427" s="188"/>
      <c r="AI427" s="188"/>
      <c r="AJ427" s="188"/>
      <c r="AK427" s="188"/>
      <c r="AL427" s="188"/>
      <c r="AM427" s="188"/>
      <c r="AN427" s="188"/>
      <c r="AO427" s="188"/>
      <c r="AP427" s="188"/>
    </row>
    <row r="428" spans="1:42">
      <c r="A428" s="188"/>
      <c r="B428" s="189"/>
      <c r="C428" s="188"/>
      <c r="D428" s="188"/>
      <c r="E428" s="188"/>
      <c r="F428" s="188"/>
      <c r="G428" s="188"/>
      <c r="H428" s="190"/>
      <c r="I428" s="190"/>
      <c r="J428" s="190"/>
      <c r="K428" s="189"/>
      <c r="L428" s="190"/>
      <c r="M428" s="190"/>
      <c r="N428" s="190"/>
      <c r="O428" s="190"/>
      <c r="P428" s="188"/>
      <c r="Q428" s="190"/>
      <c r="R428" s="188"/>
      <c r="S428" s="188"/>
      <c r="T428" s="191"/>
      <c r="U428" s="191"/>
      <c r="V428" s="191"/>
      <c r="W428" s="189"/>
      <c r="X428" s="191"/>
      <c r="Y428" s="191"/>
      <c r="Z428" s="191"/>
      <c r="AA428" s="189"/>
      <c r="AB428" s="191"/>
      <c r="AC428" s="191"/>
      <c r="AD428" s="191"/>
      <c r="AE428" s="191"/>
      <c r="AF428" s="191"/>
      <c r="AG428" s="191"/>
      <c r="AH428" s="188"/>
      <c r="AI428" s="188"/>
      <c r="AJ428" s="188"/>
      <c r="AK428" s="188"/>
      <c r="AL428" s="188"/>
      <c r="AM428" s="188"/>
      <c r="AN428" s="188"/>
      <c r="AO428" s="188"/>
      <c r="AP428" s="188"/>
    </row>
    <row r="429" spans="1:42">
      <c r="A429" s="188"/>
      <c r="B429" s="189"/>
      <c r="C429" s="188"/>
      <c r="D429" s="188"/>
      <c r="E429" s="188"/>
      <c r="F429" s="188"/>
      <c r="G429" s="188"/>
      <c r="H429" s="190"/>
      <c r="I429" s="190"/>
      <c r="J429" s="190"/>
      <c r="K429" s="189"/>
      <c r="L429" s="190"/>
      <c r="M429" s="190"/>
      <c r="N429" s="190"/>
      <c r="O429" s="190"/>
      <c r="P429" s="188"/>
      <c r="Q429" s="190"/>
      <c r="R429" s="188"/>
      <c r="S429" s="188"/>
      <c r="T429" s="191"/>
      <c r="U429" s="191"/>
      <c r="V429" s="191"/>
      <c r="W429" s="189"/>
      <c r="X429" s="191"/>
      <c r="Y429" s="191"/>
      <c r="Z429" s="191"/>
      <c r="AA429" s="189"/>
      <c r="AB429" s="191"/>
      <c r="AC429" s="191"/>
      <c r="AD429" s="191"/>
      <c r="AE429" s="191"/>
      <c r="AF429" s="191"/>
      <c r="AG429" s="191"/>
      <c r="AH429" s="188"/>
      <c r="AI429" s="188"/>
      <c r="AJ429" s="188"/>
      <c r="AK429" s="188"/>
      <c r="AL429" s="188"/>
      <c r="AM429" s="188"/>
      <c r="AN429" s="188"/>
      <c r="AO429" s="188"/>
      <c r="AP429" s="188"/>
    </row>
    <row r="430" spans="1:42">
      <c r="A430" s="188"/>
      <c r="B430" s="189"/>
      <c r="C430" s="188"/>
      <c r="D430" s="188"/>
      <c r="E430" s="188"/>
      <c r="F430" s="188"/>
      <c r="G430" s="188"/>
      <c r="H430" s="190"/>
      <c r="I430" s="190"/>
      <c r="J430" s="190"/>
      <c r="K430" s="189"/>
      <c r="L430" s="190"/>
      <c r="M430" s="190"/>
      <c r="N430" s="190"/>
      <c r="O430" s="190"/>
      <c r="P430" s="188"/>
      <c r="Q430" s="190"/>
      <c r="R430" s="188"/>
      <c r="S430" s="188"/>
      <c r="T430" s="191"/>
      <c r="U430" s="191"/>
      <c r="V430" s="191"/>
      <c r="W430" s="189"/>
      <c r="X430" s="191"/>
      <c r="Y430" s="191"/>
      <c r="Z430" s="191"/>
      <c r="AA430" s="189"/>
      <c r="AB430" s="191"/>
      <c r="AC430" s="191"/>
      <c r="AD430" s="191"/>
      <c r="AE430" s="191"/>
      <c r="AF430" s="191"/>
      <c r="AG430" s="191"/>
      <c r="AH430" s="188"/>
      <c r="AI430" s="188"/>
      <c r="AJ430" s="188"/>
      <c r="AK430" s="188"/>
      <c r="AL430" s="188"/>
      <c r="AM430" s="188"/>
      <c r="AN430" s="188"/>
      <c r="AO430" s="188"/>
      <c r="AP430" s="188"/>
    </row>
    <row r="431" spans="1:42">
      <c r="A431" s="188"/>
      <c r="B431" s="189"/>
      <c r="C431" s="188"/>
      <c r="D431" s="188"/>
      <c r="E431" s="188"/>
      <c r="F431" s="188"/>
      <c r="G431" s="188"/>
      <c r="H431" s="190"/>
      <c r="I431" s="190"/>
      <c r="J431" s="190"/>
      <c r="K431" s="189"/>
      <c r="L431" s="190"/>
      <c r="M431" s="190"/>
      <c r="N431" s="190"/>
      <c r="O431" s="190"/>
      <c r="P431" s="188"/>
      <c r="Q431" s="190"/>
      <c r="R431" s="188"/>
      <c r="S431" s="188"/>
      <c r="T431" s="191"/>
      <c r="U431" s="191"/>
      <c r="V431" s="191"/>
      <c r="W431" s="189"/>
      <c r="X431" s="191"/>
      <c r="Y431" s="191"/>
      <c r="Z431" s="191"/>
      <c r="AA431" s="189"/>
      <c r="AB431" s="191"/>
      <c r="AC431" s="191"/>
      <c r="AD431" s="191"/>
      <c r="AE431" s="191"/>
      <c r="AF431" s="191"/>
      <c r="AG431" s="191"/>
      <c r="AH431" s="188"/>
      <c r="AI431" s="188"/>
      <c r="AJ431" s="188"/>
      <c r="AK431" s="188"/>
      <c r="AL431" s="188"/>
      <c r="AM431" s="188"/>
      <c r="AN431" s="188"/>
      <c r="AO431" s="188"/>
      <c r="AP431" s="188"/>
    </row>
    <row r="432" spans="1:42">
      <c r="A432" s="188"/>
      <c r="B432" s="189"/>
      <c r="C432" s="188"/>
      <c r="D432" s="188"/>
      <c r="E432" s="188"/>
      <c r="F432" s="188"/>
      <c r="G432" s="188"/>
      <c r="H432" s="190"/>
      <c r="I432" s="190"/>
      <c r="J432" s="190"/>
      <c r="K432" s="189"/>
      <c r="L432" s="190"/>
      <c r="M432" s="190"/>
      <c r="N432" s="190"/>
      <c r="O432" s="190"/>
      <c r="P432" s="188"/>
      <c r="Q432" s="190"/>
      <c r="R432" s="188"/>
      <c r="S432" s="188"/>
      <c r="T432" s="191"/>
      <c r="U432" s="191"/>
      <c r="V432" s="191"/>
      <c r="W432" s="189"/>
      <c r="X432" s="191"/>
      <c r="Y432" s="191"/>
      <c r="Z432" s="191"/>
      <c r="AA432" s="189"/>
      <c r="AB432" s="191"/>
      <c r="AC432" s="191"/>
      <c r="AD432" s="191"/>
      <c r="AE432" s="191"/>
      <c r="AF432" s="191"/>
      <c r="AG432" s="191"/>
      <c r="AH432" s="188"/>
      <c r="AI432" s="188"/>
      <c r="AJ432" s="188"/>
      <c r="AK432" s="188"/>
      <c r="AL432" s="188"/>
      <c r="AM432" s="188"/>
      <c r="AN432" s="188"/>
      <c r="AO432" s="188"/>
      <c r="AP432" s="188"/>
    </row>
    <row r="433" spans="1:42">
      <c r="A433" s="188"/>
      <c r="B433" s="189"/>
      <c r="C433" s="188"/>
      <c r="D433" s="188"/>
      <c r="E433" s="188"/>
      <c r="F433" s="188"/>
      <c r="G433" s="188"/>
      <c r="H433" s="190"/>
      <c r="I433" s="190"/>
      <c r="J433" s="190"/>
      <c r="K433" s="189"/>
      <c r="L433" s="190"/>
      <c r="M433" s="190"/>
      <c r="N433" s="190"/>
      <c r="O433" s="190"/>
      <c r="P433" s="188"/>
      <c r="Q433" s="190"/>
      <c r="R433" s="188"/>
      <c r="S433" s="188"/>
      <c r="T433" s="191"/>
      <c r="U433" s="191"/>
      <c r="V433" s="191"/>
      <c r="W433" s="189"/>
      <c r="X433" s="191"/>
      <c r="Y433" s="191"/>
      <c r="Z433" s="191"/>
      <c r="AA433" s="189"/>
      <c r="AB433" s="191"/>
      <c r="AC433" s="191"/>
      <c r="AD433" s="191"/>
      <c r="AE433" s="191"/>
      <c r="AF433" s="191"/>
      <c r="AG433" s="191"/>
      <c r="AH433" s="188"/>
      <c r="AI433" s="188"/>
      <c r="AJ433" s="188"/>
      <c r="AK433" s="188"/>
      <c r="AL433" s="188"/>
      <c r="AM433" s="188"/>
      <c r="AN433" s="188"/>
      <c r="AO433" s="188"/>
      <c r="AP433" s="188"/>
    </row>
    <row r="434" spans="1:42">
      <c r="A434" s="188"/>
      <c r="B434" s="189"/>
      <c r="C434" s="188"/>
      <c r="D434" s="188"/>
      <c r="E434" s="188"/>
      <c r="F434" s="188"/>
      <c r="G434" s="188"/>
      <c r="H434" s="190"/>
      <c r="I434" s="190"/>
      <c r="J434" s="190"/>
      <c r="K434" s="189"/>
      <c r="L434" s="190"/>
      <c r="M434" s="190"/>
      <c r="N434" s="190"/>
      <c r="O434" s="190"/>
      <c r="P434" s="188"/>
      <c r="Q434" s="190"/>
      <c r="R434" s="188"/>
      <c r="S434" s="188"/>
      <c r="T434" s="191"/>
      <c r="U434" s="191"/>
      <c r="V434" s="191"/>
      <c r="W434" s="189"/>
      <c r="X434" s="191"/>
      <c r="Y434" s="191"/>
      <c r="Z434" s="191"/>
      <c r="AA434" s="189"/>
      <c r="AB434" s="191"/>
      <c r="AC434" s="191"/>
      <c r="AD434" s="191"/>
      <c r="AE434" s="191"/>
      <c r="AF434" s="191"/>
      <c r="AG434" s="191"/>
      <c r="AH434" s="188"/>
      <c r="AI434" s="188"/>
      <c r="AJ434" s="188"/>
      <c r="AK434" s="188"/>
      <c r="AL434" s="188"/>
      <c r="AM434" s="188"/>
      <c r="AN434" s="188"/>
      <c r="AO434" s="188"/>
      <c r="AP434" s="188"/>
    </row>
    <row r="435" spans="1:42">
      <c r="A435" s="188"/>
      <c r="B435" s="189"/>
      <c r="C435" s="188"/>
      <c r="D435" s="188"/>
      <c r="E435" s="188"/>
      <c r="F435" s="188"/>
      <c r="G435" s="188"/>
      <c r="H435" s="190"/>
      <c r="I435" s="190"/>
      <c r="J435" s="190"/>
      <c r="K435" s="189"/>
      <c r="L435" s="190"/>
      <c r="M435" s="190"/>
      <c r="N435" s="190"/>
      <c r="O435" s="190"/>
      <c r="P435" s="188"/>
      <c r="Q435" s="190"/>
      <c r="R435" s="188"/>
      <c r="S435" s="188"/>
      <c r="T435" s="191"/>
      <c r="U435" s="191"/>
      <c r="V435" s="191"/>
      <c r="W435" s="189"/>
      <c r="X435" s="191"/>
      <c r="Y435" s="191"/>
      <c r="Z435" s="191"/>
      <c r="AA435" s="189"/>
      <c r="AB435" s="191"/>
      <c r="AC435" s="191"/>
      <c r="AD435" s="191"/>
      <c r="AE435" s="191"/>
      <c r="AF435" s="191"/>
      <c r="AG435" s="191"/>
      <c r="AH435" s="188"/>
      <c r="AI435" s="188"/>
      <c r="AJ435" s="188"/>
      <c r="AK435" s="188"/>
      <c r="AL435" s="188"/>
      <c r="AM435" s="188"/>
      <c r="AN435" s="188"/>
      <c r="AO435" s="188"/>
      <c r="AP435" s="188"/>
    </row>
    <row r="436" spans="1:42">
      <c r="A436" s="188"/>
      <c r="B436" s="189"/>
      <c r="C436" s="188"/>
      <c r="D436" s="188"/>
      <c r="E436" s="188"/>
      <c r="F436" s="188"/>
      <c r="G436" s="188"/>
      <c r="H436" s="190"/>
      <c r="I436" s="190"/>
      <c r="J436" s="190"/>
      <c r="K436" s="189"/>
      <c r="L436" s="190"/>
      <c r="M436" s="190"/>
      <c r="N436" s="190"/>
      <c r="O436" s="190"/>
      <c r="P436" s="188"/>
      <c r="Q436" s="190"/>
      <c r="R436" s="188"/>
      <c r="S436" s="188"/>
      <c r="T436" s="191"/>
      <c r="U436" s="191"/>
      <c r="V436" s="191"/>
      <c r="W436" s="189"/>
      <c r="X436" s="191"/>
      <c r="Y436" s="191"/>
      <c r="Z436" s="191"/>
      <c r="AA436" s="189"/>
      <c r="AB436" s="191"/>
      <c r="AC436" s="191"/>
      <c r="AD436" s="191"/>
      <c r="AE436" s="191"/>
      <c r="AF436" s="191"/>
      <c r="AG436" s="191"/>
      <c r="AH436" s="188"/>
      <c r="AI436" s="188"/>
      <c r="AJ436" s="188"/>
      <c r="AK436" s="188"/>
      <c r="AL436" s="188"/>
      <c r="AM436" s="188"/>
      <c r="AN436" s="188"/>
      <c r="AO436" s="188"/>
      <c r="AP436" s="188"/>
    </row>
    <row r="437" spans="1:42">
      <c r="A437" s="188"/>
      <c r="B437" s="189"/>
      <c r="C437" s="188"/>
      <c r="D437" s="188"/>
      <c r="E437" s="188"/>
      <c r="F437" s="188"/>
      <c r="G437" s="188"/>
      <c r="H437" s="190"/>
      <c r="I437" s="190"/>
      <c r="J437" s="190"/>
      <c r="K437" s="189"/>
      <c r="L437" s="190"/>
      <c r="M437" s="190"/>
      <c r="N437" s="190"/>
      <c r="O437" s="190"/>
      <c r="P437" s="188"/>
      <c r="Q437" s="190"/>
      <c r="R437" s="188"/>
      <c r="S437" s="188"/>
      <c r="T437" s="191"/>
      <c r="U437" s="191"/>
      <c r="V437" s="191"/>
      <c r="W437" s="189"/>
      <c r="X437" s="191"/>
      <c r="Y437" s="191"/>
      <c r="Z437" s="191"/>
      <c r="AA437" s="189"/>
      <c r="AB437" s="191"/>
      <c r="AC437" s="191"/>
      <c r="AD437" s="191"/>
      <c r="AE437" s="191"/>
      <c r="AF437" s="191"/>
      <c r="AG437" s="191"/>
      <c r="AH437" s="188"/>
      <c r="AI437" s="188"/>
      <c r="AJ437" s="188"/>
      <c r="AK437" s="188"/>
      <c r="AL437" s="188"/>
      <c r="AM437" s="188"/>
      <c r="AN437" s="188"/>
      <c r="AO437" s="188"/>
      <c r="AP437" s="188"/>
    </row>
    <row r="438" spans="1:42">
      <c r="A438" s="188"/>
      <c r="B438" s="189"/>
      <c r="C438" s="188"/>
      <c r="D438" s="188"/>
      <c r="E438" s="188"/>
      <c r="F438" s="188"/>
      <c r="G438" s="188"/>
      <c r="H438" s="190"/>
      <c r="I438" s="190"/>
      <c r="J438" s="190"/>
      <c r="K438" s="189"/>
      <c r="L438" s="190"/>
      <c r="M438" s="190"/>
      <c r="N438" s="190"/>
      <c r="O438" s="190"/>
      <c r="P438" s="188"/>
      <c r="Q438" s="190"/>
      <c r="R438" s="188"/>
      <c r="S438" s="188"/>
      <c r="T438" s="191"/>
      <c r="U438" s="191"/>
      <c r="V438" s="191"/>
      <c r="W438" s="189"/>
      <c r="X438" s="191"/>
      <c r="Y438" s="191"/>
      <c r="Z438" s="191"/>
      <c r="AA438" s="189"/>
      <c r="AB438" s="191"/>
      <c r="AC438" s="191"/>
      <c r="AD438" s="191"/>
      <c r="AE438" s="191"/>
      <c r="AF438" s="191"/>
      <c r="AG438" s="191"/>
      <c r="AH438" s="188"/>
      <c r="AI438" s="188"/>
      <c r="AJ438" s="188"/>
      <c r="AK438" s="188"/>
      <c r="AL438" s="188"/>
      <c r="AM438" s="188"/>
      <c r="AN438" s="188"/>
      <c r="AO438" s="188"/>
      <c r="AP438" s="188"/>
    </row>
    <row r="439" spans="1:42">
      <c r="A439" s="188"/>
      <c r="B439" s="189"/>
      <c r="C439" s="188"/>
      <c r="D439" s="188"/>
      <c r="E439" s="188"/>
      <c r="F439" s="188"/>
      <c r="G439" s="188"/>
      <c r="H439" s="190"/>
      <c r="I439" s="190"/>
      <c r="J439" s="190"/>
      <c r="K439" s="189"/>
      <c r="L439" s="190"/>
      <c r="M439" s="190"/>
      <c r="N439" s="190"/>
      <c r="O439" s="190"/>
      <c r="P439" s="188"/>
      <c r="Q439" s="190"/>
      <c r="R439" s="188"/>
      <c r="S439" s="188"/>
      <c r="T439" s="191"/>
      <c r="U439" s="191"/>
      <c r="V439" s="191"/>
      <c r="W439" s="189"/>
      <c r="X439" s="191"/>
      <c r="Y439" s="191"/>
      <c r="Z439" s="191"/>
      <c r="AA439" s="189"/>
      <c r="AB439" s="191"/>
      <c r="AC439" s="191"/>
      <c r="AD439" s="191"/>
      <c r="AE439" s="191"/>
      <c r="AF439" s="191"/>
      <c r="AG439" s="191"/>
      <c r="AH439" s="188"/>
      <c r="AI439" s="188"/>
      <c r="AJ439" s="188"/>
      <c r="AK439" s="188"/>
      <c r="AL439" s="188"/>
      <c r="AM439" s="188"/>
      <c r="AN439" s="188"/>
      <c r="AO439" s="188"/>
      <c r="AP439" s="188"/>
    </row>
    <row r="440" spans="1:42">
      <c r="A440" s="188"/>
      <c r="B440" s="189"/>
      <c r="C440" s="188"/>
      <c r="D440" s="188"/>
      <c r="E440" s="188"/>
      <c r="F440" s="188"/>
      <c r="G440" s="188"/>
      <c r="H440" s="190"/>
      <c r="I440" s="190"/>
      <c r="J440" s="190"/>
      <c r="K440" s="189"/>
      <c r="L440" s="190"/>
      <c r="M440" s="190"/>
      <c r="N440" s="190"/>
      <c r="O440" s="190"/>
      <c r="P440" s="188"/>
      <c r="Q440" s="190"/>
      <c r="R440" s="188"/>
      <c r="S440" s="188"/>
      <c r="T440" s="191"/>
      <c r="U440" s="191"/>
      <c r="V440" s="191"/>
      <c r="W440" s="189"/>
      <c r="X440" s="191"/>
      <c r="Y440" s="191"/>
      <c r="Z440" s="191"/>
      <c r="AA440" s="189"/>
      <c r="AB440" s="191"/>
      <c r="AC440" s="191"/>
      <c r="AD440" s="191"/>
      <c r="AE440" s="191"/>
      <c r="AF440" s="191"/>
      <c r="AG440" s="191"/>
      <c r="AH440" s="188"/>
      <c r="AI440" s="188"/>
      <c r="AJ440" s="188"/>
      <c r="AK440" s="188"/>
      <c r="AL440" s="188"/>
      <c r="AM440" s="188"/>
      <c r="AN440" s="188"/>
      <c r="AO440" s="188"/>
      <c r="AP440" s="188"/>
    </row>
    <row r="441" spans="1:42">
      <c r="A441" s="188"/>
      <c r="B441" s="189"/>
      <c r="C441" s="188"/>
      <c r="D441" s="188"/>
      <c r="E441" s="188"/>
      <c r="F441" s="188"/>
      <c r="G441" s="188"/>
      <c r="H441" s="190"/>
      <c r="I441" s="190"/>
      <c r="J441" s="190"/>
      <c r="K441" s="189"/>
      <c r="L441" s="190"/>
      <c r="M441" s="190"/>
      <c r="N441" s="190"/>
      <c r="O441" s="190"/>
      <c r="P441" s="188"/>
      <c r="Q441" s="190"/>
      <c r="R441" s="188"/>
      <c r="S441" s="188"/>
      <c r="T441" s="191"/>
      <c r="U441" s="191"/>
      <c r="V441" s="191"/>
      <c r="W441" s="189"/>
      <c r="X441" s="191"/>
      <c r="Y441" s="191"/>
      <c r="Z441" s="191"/>
      <c r="AA441" s="189"/>
      <c r="AB441" s="191"/>
      <c r="AC441" s="191"/>
      <c r="AD441" s="191"/>
      <c r="AE441" s="191"/>
      <c r="AF441" s="191"/>
      <c r="AG441" s="191"/>
      <c r="AH441" s="188"/>
      <c r="AI441" s="188"/>
      <c r="AJ441" s="188"/>
      <c r="AK441" s="188"/>
      <c r="AL441" s="188"/>
      <c r="AM441" s="188"/>
      <c r="AN441" s="188"/>
      <c r="AO441" s="188"/>
      <c r="AP441" s="188"/>
    </row>
    <row r="442" spans="1:42">
      <c r="A442" s="188"/>
      <c r="B442" s="189"/>
      <c r="C442" s="188"/>
      <c r="D442" s="188"/>
      <c r="E442" s="188"/>
      <c r="F442" s="188"/>
      <c r="G442" s="188"/>
      <c r="H442" s="190"/>
      <c r="I442" s="190"/>
      <c r="J442" s="190"/>
      <c r="K442" s="189"/>
      <c r="L442" s="190"/>
      <c r="M442" s="190"/>
      <c r="N442" s="190"/>
      <c r="O442" s="190"/>
      <c r="P442" s="188"/>
      <c r="Q442" s="190"/>
      <c r="R442" s="188"/>
      <c r="S442" s="188"/>
      <c r="T442" s="191"/>
      <c r="U442" s="191"/>
      <c r="V442" s="191"/>
      <c r="W442" s="189"/>
      <c r="X442" s="191"/>
      <c r="Y442" s="191"/>
      <c r="Z442" s="191"/>
      <c r="AA442" s="189"/>
      <c r="AB442" s="191"/>
      <c r="AC442" s="191"/>
      <c r="AD442" s="191"/>
      <c r="AE442" s="191"/>
      <c r="AF442" s="191"/>
      <c r="AG442" s="191"/>
      <c r="AH442" s="188"/>
      <c r="AI442" s="188"/>
      <c r="AJ442" s="188"/>
      <c r="AK442" s="188"/>
      <c r="AL442" s="188"/>
      <c r="AM442" s="188"/>
      <c r="AN442" s="188"/>
      <c r="AO442" s="188"/>
      <c r="AP442" s="188"/>
    </row>
    <row r="443" spans="1:42">
      <c r="A443" s="188"/>
      <c r="B443" s="189"/>
      <c r="C443" s="188"/>
      <c r="D443" s="188"/>
      <c r="E443" s="188"/>
      <c r="F443" s="188"/>
      <c r="G443" s="188"/>
      <c r="H443" s="190"/>
      <c r="I443" s="190"/>
      <c r="J443" s="190"/>
      <c r="K443" s="189"/>
      <c r="L443" s="190"/>
      <c r="M443" s="190"/>
      <c r="N443" s="190"/>
      <c r="O443" s="190"/>
      <c r="P443" s="188"/>
      <c r="Q443" s="190"/>
      <c r="R443" s="188"/>
      <c r="S443" s="188"/>
      <c r="T443" s="191"/>
      <c r="U443" s="191"/>
      <c r="V443" s="191"/>
      <c r="W443" s="189"/>
      <c r="X443" s="191"/>
      <c r="Y443" s="191"/>
      <c r="Z443" s="191"/>
      <c r="AA443" s="189"/>
      <c r="AB443" s="191"/>
      <c r="AC443" s="191"/>
      <c r="AD443" s="191"/>
      <c r="AE443" s="191"/>
      <c r="AF443" s="191"/>
      <c r="AG443" s="191"/>
      <c r="AH443" s="188"/>
      <c r="AI443" s="188"/>
      <c r="AJ443" s="188"/>
      <c r="AK443" s="188"/>
      <c r="AL443" s="188"/>
      <c r="AM443" s="188"/>
      <c r="AN443" s="188"/>
      <c r="AO443" s="188"/>
      <c r="AP443" s="188"/>
    </row>
    <row r="444" spans="1:42">
      <c r="A444" s="188"/>
      <c r="B444" s="189"/>
      <c r="C444" s="188"/>
      <c r="D444" s="188"/>
      <c r="E444" s="188"/>
      <c r="F444" s="188"/>
      <c r="G444" s="188"/>
      <c r="H444" s="190"/>
      <c r="I444" s="190"/>
      <c r="J444" s="190"/>
      <c r="K444" s="189"/>
      <c r="L444" s="190"/>
      <c r="M444" s="190"/>
      <c r="N444" s="190"/>
      <c r="O444" s="190"/>
      <c r="P444" s="188"/>
      <c r="Q444" s="190"/>
      <c r="R444" s="188"/>
      <c r="S444" s="188"/>
      <c r="T444" s="191"/>
      <c r="U444" s="191"/>
      <c r="V444" s="191"/>
      <c r="W444" s="189"/>
      <c r="X444" s="191"/>
      <c r="Y444" s="191"/>
      <c r="Z444" s="191"/>
      <c r="AA444" s="189"/>
      <c r="AB444" s="191"/>
      <c r="AC444" s="191"/>
      <c r="AD444" s="191"/>
      <c r="AE444" s="191"/>
      <c r="AF444" s="191"/>
      <c r="AG444" s="191"/>
      <c r="AH444" s="188"/>
      <c r="AI444" s="188"/>
      <c r="AJ444" s="188"/>
      <c r="AK444" s="188"/>
      <c r="AL444" s="188"/>
      <c r="AM444" s="188"/>
      <c r="AN444" s="188"/>
      <c r="AO444" s="188"/>
      <c r="AP444" s="188"/>
    </row>
    <row r="445" spans="1:42">
      <c r="A445" s="188"/>
      <c r="B445" s="189"/>
      <c r="C445" s="188"/>
      <c r="D445" s="188"/>
      <c r="E445" s="188"/>
      <c r="F445" s="188"/>
      <c r="G445" s="188"/>
      <c r="H445" s="190"/>
      <c r="I445" s="190"/>
      <c r="J445" s="190"/>
      <c r="K445" s="189"/>
      <c r="L445" s="190"/>
      <c r="M445" s="190"/>
      <c r="N445" s="190"/>
      <c r="O445" s="190"/>
      <c r="P445" s="188"/>
      <c r="Q445" s="190"/>
      <c r="R445" s="188"/>
      <c r="S445" s="188"/>
      <c r="T445" s="191"/>
      <c r="U445" s="191"/>
      <c r="V445" s="191"/>
      <c r="W445" s="189"/>
      <c r="X445" s="191"/>
      <c r="Y445" s="191"/>
      <c r="Z445" s="191"/>
      <c r="AA445" s="189"/>
      <c r="AB445" s="191"/>
      <c r="AC445" s="191"/>
      <c r="AD445" s="191"/>
      <c r="AE445" s="191"/>
      <c r="AF445" s="191"/>
      <c r="AG445" s="191"/>
      <c r="AH445" s="188"/>
      <c r="AI445" s="188"/>
      <c r="AJ445" s="188"/>
      <c r="AK445" s="188"/>
      <c r="AL445" s="188"/>
      <c r="AM445" s="188"/>
      <c r="AN445" s="188"/>
      <c r="AO445" s="188"/>
      <c r="AP445" s="188"/>
    </row>
    <row r="446" spans="1:42">
      <c r="A446" s="188"/>
      <c r="B446" s="189"/>
      <c r="C446" s="188"/>
      <c r="D446" s="188"/>
      <c r="E446" s="188"/>
      <c r="F446" s="188"/>
      <c r="G446" s="188"/>
      <c r="H446" s="190"/>
      <c r="I446" s="190"/>
      <c r="J446" s="190"/>
      <c r="K446" s="189"/>
      <c r="L446" s="190"/>
      <c r="M446" s="190"/>
      <c r="N446" s="190"/>
      <c r="O446" s="190"/>
      <c r="P446" s="188"/>
      <c r="Q446" s="190"/>
      <c r="R446" s="188"/>
      <c r="S446" s="188"/>
      <c r="T446" s="191"/>
      <c r="U446" s="191"/>
      <c r="V446" s="191"/>
      <c r="W446" s="189"/>
      <c r="X446" s="191"/>
      <c r="Y446" s="191"/>
      <c r="Z446" s="191"/>
      <c r="AA446" s="189"/>
      <c r="AB446" s="191"/>
      <c r="AC446" s="191"/>
      <c r="AD446" s="191"/>
      <c r="AE446" s="191"/>
      <c r="AF446" s="191"/>
      <c r="AG446" s="191"/>
      <c r="AH446" s="188"/>
      <c r="AI446" s="188"/>
      <c r="AJ446" s="188"/>
      <c r="AK446" s="188"/>
      <c r="AL446" s="188"/>
      <c r="AM446" s="188"/>
      <c r="AN446" s="188"/>
      <c r="AO446" s="188"/>
      <c r="AP446" s="188"/>
    </row>
    <row r="447" spans="1:42">
      <c r="A447" s="188"/>
      <c r="B447" s="189"/>
      <c r="C447" s="188"/>
      <c r="D447" s="188"/>
      <c r="E447" s="188"/>
      <c r="F447" s="188"/>
      <c r="G447" s="188"/>
      <c r="H447" s="190"/>
      <c r="I447" s="190"/>
      <c r="J447" s="190"/>
      <c r="K447" s="189"/>
      <c r="L447" s="190"/>
      <c r="M447" s="190"/>
      <c r="N447" s="190"/>
      <c r="O447" s="190"/>
      <c r="P447" s="188"/>
      <c r="Q447" s="190"/>
      <c r="R447" s="188"/>
      <c r="S447" s="188"/>
      <c r="T447" s="191"/>
      <c r="U447" s="191"/>
      <c r="V447" s="191"/>
      <c r="W447" s="189"/>
      <c r="X447" s="191"/>
      <c r="Y447" s="191"/>
      <c r="Z447" s="191"/>
      <c r="AA447" s="189"/>
      <c r="AB447" s="191"/>
      <c r="AC447" s="191"/>
      <c r="AD447" s="191"/>
      <c r="AE447" s="191"/>
      <c r="AF447" s="191"/>
      <c r="AG447" s="191"/>
      <c r="AH447" s="188"/>
      <c r="AI447" s="188"/>
      <c r="AJ447" s="188"/>
      <c r="AK447" s="188"/>
      <c r="AL447" s="188"/>
      <c r="AM447" s="188"/>
      <c r="AN447" s="188"/>
      <c r="AO447" s="188"/>
      <c r="AP447" s="188"/>
    </row>
    <row r="448" spans="1:42">
      <c r="A448" s="188"/>
      <c r="B448" s="189"/>
      <c r="C448" s="188"/>
      <c r="D448" s="188"/>
      <c r="E448" s="188"/>
      <c r="F448" s="188"/>
      <c r="G448" s="188"/>
      <c r="H448" s="190"/>
      <c r="I448" s="190"/>
      <c r="J448" s="190"/>
      <c r="K448" s="189"/>
      <c r="L448" s="190"/>
      <c r="M448" s="190"/>
      <c r="N448" s="190"/>
      <c r="O448" s="190"/>
      <c r="P448" s="188"/>
      <c r="Q448" s="190"/>
      <c r="R448" s="188"/>
      <c r="S448" s="188"/>
      <c r="T448" s="191"/>
      <c r="U448" s="191"/>
      <c r="V448" s="191"/>
      <c r="W448" s="189"/>
      <c r="X448" s="191"/>
      <c r="Y448" s="191"/>
      <c r="Z448" s="191"/>
      <c r="AA448" s="189"/>
      <c r="AB448" s="191"/>
      <c r="AC448" s="191"/>
      <c r="AD448" s="191"/>
      <c r="AE448" s="191"/>
      <c r="AF448" s="191"/>
      <c r="AG448" s="191"/>
      <c r="AH448" s="188"/>
      <c r="AI448" s="188"/>
      <c r="AJ448" s="188"/>
      <c r="AK448" s="188"/>
      <c r="AL448" s="188"/>
      <c r="AM448" s="188"/>
      <c r="AN448" s="188"/>
      <c r="AO448" s="188"/>
      <c r="AP448" s="188"/>
    </row>
    <row r="449" spans="1:42">
      <c r="A449" s="188"/>
      <c r="B449" s="189"/>
      <c r="C449" s="188"/>
      <c r="D449" s="188"/>
      <c r="E449" s="188"/>
      <c r="F449" s="188"/>
      <c r="G449" s="188"/>
      <c r="H449" s="190"/>
      <c r="I449" s="190"/>
      <c r="J449" s="190"/>
      <c r="K449" s="189"/>
      <c r="L449" s="190"/>
      <c r="M449" s="190"/>
      <c r="N449" s="190"/>
      <c r="O449" s="190"/>
      <c r="P449" s="188"/>
      <c r="Q449" s="190"/>
      <c r="R449" s="188"/>
      <c r="S449" s="188"/>
      <c r="T449" s="191"/>
      <c r="U449" s="191"/>
      <c r="V449" s="191"/>
      <c r="W449" s="189"/>
      <c r="X449" s="191"/>
      <c r="Y449" s="191"/>
      <c r="Z449" s="191"/>
      <c r="AA449" s="189"/>
      <c r="AB449" s="191"/>
      <c r="AC449" s="191"/>
      <c r="AD449" s="191"/>
      <c r="AE449" s="191"/>
      <c r="AF449" s="191"/>
      <c r="AG449" s="191"/>
      <c r="AH449" s="188"/>
      <c r="AI449" s="188"/>
      <c r="AJ449" s="188"/>
      <c r="AK449" s="188"/>
      <c r="AL449" s="188"/>
      <c r="AM449" s="188"/>
      <c r="AN449" s="188"/>
      <c r="AO449" s="188"/>
      <c r="AP449" s="188"/>
    </row>
    <row r="450" spans="1:42">
      <c r="A450" s="188"/>
      <c r="B450" s="189"/>
      <c r="C450" s="188"/>
      <c r="D450" s="188"/>
      <c r="E450" s="188"/>
      <c r="F450" s="188"/>
      <c r="G450" s="188"/>
      <c r="H450" s="190"/>
      <c r="I450" s="190"/>
      <c r="J450" s="190"/>
      <c r="K450" s="189"/>
      <c r="L450" s="190"/>
      <c r="M450" s="190"/>
      <c r="N450" s="190"/>
      <c r="O450" s="190"/>
      <c r="P450" s="188"/>
      <c r="Q450" s="190"/>
      <c r="R450" s="188"/>
      <c r="S450" s="188"/>
      <c r="T450" s="191"/>
      <c r="U450" s="191"/>
      <c r="V450" s="191"/>
      <c r="W450" s="189"/>
      <c r="X450" s="191"/>
      <c r="Y450" s="191"/>
      <c r="Z450" s="191"/>
      <c r="AA450" s="189"/>
      <c r="AB450" s="191"/>
      <c r="AC450" s="191"/>
      <c r="AD450" s="191"/>
      <c r="AE450" s="191"/>
      <c r="AF450" s="191"/>
      <c r="AG450" s="191"/>
      <c r="AH450" s="188"/>
      <c r="AI450" s="188"/>
      <c r="AJ450" s="188"/>
      <c r="AK450" s="188"/>
      <c r="AL450" s="188"/>
      <c r="AM450" s="188"/>
      <c r="AN450" s="188"/>
      <c r="AO450" s="188"/>
      <c r="AP450" s="188"/>
    </row>
    <row r="451" spans="1:42">
      <c r="A451" s="188"/>
      <c r="B451" s="189"/>
      <c r="C451" s="188"/>
      <c r="D451" s="188"/>
      <c r="E451" s="188"/>
      <c r="F451" s="188"/>
      <c r="G451" s="188"/>
      <c r="H451" s="190"/>
      <c r="I451" s="190"/>
      <c r="J451" s="190"/>
      <c r="K451" s="189"/>
      <c r="L451" s="190"/>
      <c r="M451" s="190"/>
      <c r="N451" s="190"/>
      <c r="O451" s="190"/>
      <c r="P451" s="188"/>
      <c r="Q451" s="190"/>
      <c r="R451" s="188"/>
      <c r="S451" s="188"/>
      <c r="T451" s="191"/>
      <c r="U451" s="191"/>
      <c r="V451" s="191"/>
      <c r="W451" s="189"/>
      <c r="X451" s="191"/>
      <c r="Y451" s="191"/>
      <c r="Z451" s="191"/>
      <c r="AA451" s="189"/>
      <c r="AB451" s="191"/>
      <c r="AC451" s="191"/>
      <c r="AD451" s="191"/>
      <c r="AE451" s="191"/>
      <c r="AF451" s="191"/>
      <c r="AG451" s="191"/>
      <c r="AH451" s="188"/>
      <c r="AI451" s="188"/>
      <c r="AJ451" s="188"/>
      <c r="AK451" s="188"/>
      <c r="AL451" s="188"/>
      <c r="AM451" s="188"/>
      <c r="AN451" s="188"/>
      <c r="AO451" s="188"/>
      <c r="AP451" s="188"/>
    </row>
    <row r="452" spans="1:42">
      <c r="A452" s="188"/>
      <c r="B452" s="189"/>
      <c r="C452" s="188"/>
      <c r="D452" s="188"/>
      <c r="E452" s="188"/>
      <c r="F452" s="188"/>
      <c r="G452" s="188"/>
      <c r="H452" s="190"/>
      <c r="I452" s="190"/>
      <c r="J452" s="190"/>
      <c r="K452" s="189"/>
      <c r="L452" s="190"/>
      <c r="M452" s="190"/>
      <c r="N452" s="190"/>
      <c r="O452" s="190"/>
      <c r="P452" s="188"/>
      <c r="Q452" s="190"/>
      <c r="R452" s="188"/>
      <c r="S452" s="188"/>
      <c r="T452" s="191"/>
      <c r="U452" s="191"/>
      <c r="V452" s="191"/>
      <c r="W452" s="189"/>
      <c r="X452" s="191"/>
      <c r="Y452" s="191"/>
      <c r="Z452" s="191"/>
      <c r="AA452" s="189"/>
      <c r="AB452" s="191"/>
      <c r="AC452" s="191"/>
      <c r="AD452" s="191"/>
      <c r="AE452" s="191"/>
      <c r="AF452" s="191"/>
      <c r="AG452" s="191"/>
      <c r="AH452" s="188"/>
      <c r="AI452" s="188"/>
      <c r="AJ452" s="188"/>
      <c r="AK452" s="188"/>
      <c r="AL452" s="188"/>
      <c r="AM452" s="188"/>
      <c r="AN452" s="188"/>
      <c r="AO452" s="188"/>
      <c r="AP452" s="188"/>
    </row>
    <row r="453" spans="1:42">
      <c r="A453" s="188"/>
      <c r="B453" s="189"/>
      <c r="C453" s="188"/>
      <c r="D453" s="188"/>
      <c r="E453" s="188"/>
      <c r="F453" s="188"/>
      <c r="G453" s="188"/>
      <c r="H453" s="190"/>
      <c r="I453" s="190"/>
      <c r="J453" s="190"/>
      <c r="K453" s="189"/>
      <c r="L453" s="190"/>
      <c r="M453" s="190"/>
      <c r="N453" s="190"/>
      <c r="O453" s="190"/>
      <c r="P453" s="188"/>
      <c r="Q453" s="190"/>
      <c r="R453" s="188"/>
      <c r="S453" s="188"/>
      <c r="T453" s="191"/>
      <c r="U453" s="191"/>
      <c r="V453" s="191"/>
      <c r="W453" s="189"/>
      <c r="X453" s="191"/>
      <c r="Y453" s="191"/>
      <c r="Z453" s="191"/>
      <c r="AA453" s="189"/>
      <c r="AB453" s="191"/>
      <c r="AC453" s="191"/>
      <c r="AD453" s="191"/>
      <c r="AE453" s="191"/>
      <c r="AF453" s="191"/>
      <c r="AG453" s="191"/>
      <c r="AH453" s="188"/>
      <c r="AI453" s="188"/>
      <c r="AJ453" s="188"/>
      <c r="AK453" s="188"/>
      <c r="AL453" s="188"/>
      <c r="AM453" s="188"/>
      <c r="AN453" s="188"/>
      <c r="AO453" s="188"/>
      <c r="AP453" s="188"/>
    </row>
    <row r="454" spans="1:42">
      <c r="A454" s="188"/>
      <c r="B454" s="189"/>
      <c r="C454" s="188"/>
      <c r="D454" s="188"/>
      <c r="E454" s="188"/>
      <c r="F454" s="188"/>
      <c r="G454" s="188"/>
      <c r="H454" s="190"/>
      <c r="I454" s="190"/>
      <c r="J454" s="190"/>
      <c r="K454" s="189"/>
      <c r="L454" s="190"/>
      <c r="M454" s="190"/>
      <c r="N454" s="190"/>
      <c r="O454" s="190"/>
      <c r="P454" s="188"/>
      <c r="Q454" s="190"/>
      <c r="R454" s="188"/>
      <c r="S454" s="188"/>
      <c r="T454" s="191"/>
      <c r="U454" s="191"/>
      <c r="V454" s="191"/>
      <c r="W454" s="189"/>
      <c r="X454" s="191"/>
      <c r="Y454" s="191"/>
      <c r="Z454" s="191"/>
      <c r="AA454" s="189"/>
      <c r="AB454" s="191"/>
      <c r="AC454" s="191"/>
      <c r="AD454" s="191"/>
      <c r="AE454" s="191"/>
      <c r="AF454" s="191"/>
      <c r="AG454" s="191"/>
      <c r="AH454" s="188"/>
      <c r="AI454" s="188"/>
      <c r="AJ454" s="188"/>
      <c r="AK454" s="188"/>
      <c r="AL454" s="188"/>
      <c r="AM454" s="188"/>
      <c r="AN454" s="188"/>
      <c r="AO454" s="188"/>
      <c r="AP454" s="188"/>
    </row>
    <row r="455" spans="1:42">
      <c r="A455" s="188"/>
      <c r="B455" s="189"/>
      <c r="C455" s="188"/>
      <c r="D455" s="188"/>
      <c r="E455" s="188"/>
      <c r="F455" s="188"/>
      <c r="G455" s="188"/>
      <c r="H455" s="190"/>
      <c r="I455" s="190"/>
      <c r="J455" s="190"/>
      <c r="K455" s="189"/>
      <c r="L455" s="190"/>
      <c r="M455" s="190"/>
      <c r="N455" s="190"/>
      <c r="O455" s="190"/>
      <c r="P455" s="188"/>
      <c r="Q455" s="190"/>
      <c r="R455" s="188"/>
      <c r="S455" s="188"/>
      <c r="T455" s="191"/>
      <c r="U455" s="191"/>
      <c r="V455" s="191"/>
      <c r="W455" s="189"/>
      <c r="X455" s="191"/>
      <c r="Y455" s="191"/>
      <c r="Z455" s="191"/>
      <c r="AA455" s="189"/>
      <c r="AB455" s="191"/>
      <c r="AC455" s="191"/>
      <c r="AD455" s="191"/>
      <c r="AE455" s="191"/>
      <c r="AF455" s="191"/>
      <c r="AG455" s="191"/>
      <c r="AH455" s="188"/>
      <c r="AI455" s="188"/>
      <c r="AJ455" s="188"/>
      <c r="AK455" s="188"/>
      <c r="AL455" s="188"/>
      <c r="AM455" s="188"/>
      <c r="AN455" s="188"/>
      <c r="AO455" s="188"/>
      <c r="AP455" s="188"/>
    </row>
    <row r="456" spans="1:42">
      <c r="A456" s="188"/>
      <c r="B456" s="189"/>
      <c r="C456" s="188"/>
      <c r="D456" s="188"/>
      <c r="E456" s="188"/>
      <c r="F456" s="188"/>
      <c r="G456" s="188"/>
      <c r="H456" s="190"/>
      <c r="I456" s="190"/>
      <c r="J456" s="190"/>
      <c r="K456" s="189"/>
      <c r="L456" s="190"/>
      <c r="M456" s="190"/>
      <c r="N456" s="190"/>
      <c r="O456" s="190"/>
      <c r="P456" s="188"/>
      <c r="Q456" s="190"/>
      <c r="R456" s="188"/>
      <c r="S456" s="188"/>
      <c r="T456" s="191"/>
      <c r="U456" s="191"/>
      <c r="V456" s="191"/>
      <c r="W456" s="189"/>
      <c r="X456" s="191"/>
      <c r="Y456" s="191"/>
      <c r="Z456" s="191"/>
      <c r="AA456" s="189"/>
      <c r="AB456" s="191"/>
      <c r="AC456" s="191"/>
      <c r="AD456" s="191"/>
      <c r="AE456" s="191"/>
      <c r="AF456" s="191"/>
      <c r="AG456" s="191"/>
      <c r="AH456" s="188"/>
      <c r="AI456" s="188"/>
      <c r="AJ456" s="188"/>
      <c r="AK456" s="188"/>
      <c r="AL456" s="188"/>
      <c r="AM456" s="188"/>
      <c r="AN456" s="188"/>
      <c r="AO456" s="188"/>
      <c r="AP456" s="188"/>
    </row>
    <row r="457" spans="1:42">
      <c r="A457" s="188"/>
      <c r="B457" s="189"/>
      <c r="C457" s="188"/>
      <c r="D457" s="188"/>
      <c r="E457" s="188"/>
      <c r="F457" s="188"/>
      <c r="G457" s="188"/>
      <c r="H457" s="190"/>
      <c r="I457" s="190"/>
      <c r="J457" s="190"/>
      <c r="K457" s="189"/>
      <c r="L457" s="190"/>
      <c r="M457" s="190"/>
      <c r="N457" s="190"/>
      <c r="O457" s="190"/>
      <c r="P457" s="188"/>
      <c r="Q457" s="190"/>
      <c r="R457" s="188"/>
      <c r="S457" s="188"/>
      <c r="T457" s="191"/>
      <c r="U457" s="191"/>
      <c r="V457" s="191"/>
      <c r="W457" s="189"/>
      <c r="X457" s="191"/>
      <c r="Y457" s="191"/>
      <c r="Z457" s="191"/>
      <c r="AA457" s="189"/>
      <c r="AB457" s="191"/>
      <c r="AC457" s="191"/>
      <c r="AD457" s="191"/>
      <c r="AE457" s="191"/>
      <c r="AF457" s="191"/>
      <c r="AG457" s="191"/>
      <c r="AH457" s="188"/>
      <c r="AI457" s="188"/>
      <c r="AJ457" s="188"/>
      <c r="AK457" s="188"/>
      <c r="AL457" s="188"/>
      <c r="AM457" s="188"/>
      <c r="AN457" s="188"/>
      <c r="AO457" s="188"/>
      <c r="AP457" s="188"/>
    </row>
    <row r="458" spans="1:42">
      <c r="A458" s="188"/>
      <c r="B458" s="189"/>
      <c r="C458" s="188"/>
      <c r="D458" s="188"/>
      <c r="E458" s="188"/>
      <c r="F458" s="188"/>
      <c r="G458" s="188"/>
      <c r="H458" s="190"/>
      <c r="I458" s="190"/>
      <c r="J458" s="190"/>
      <c r="K458" s="189"/>
      <c r="L458" s="190"/>
      <c r="M458" s="190"/>
      <c r="N458" s="190"/>
      <c r="O458" s="190"/>
      <c r="P458" s="188"/>
      <c r="Q458" s="190"/>
      <c r="R458" s="188"/>
      <c r="S458" s="188"/>
      <c r="T458" s="191"/>
      <c r="U458" s="191"/>
      <c r="V458" s="191"/>
      <c r="W458" s="189"/>
      <c r="X458" s="191"/>
      <c r="Y458" s="191"/>
      <c r="Z458" s="191"/>
      <c r="AA458" s="189"/>
      <c r="AB458" s="191"/>
      <c r="AC458" s="191"/>
      <c r="AD458" s="191"/>
      <c r="AE458" s="191"/>
      <c r="AF458" s="191"/>
      <c r="AG458" s="191"/>
      <c r="AH458" s="188"/>
      <c r="AI458" s="188"/>
      <c r="AJ458" s="188"/>
      <c r="AK458" s="188"/>
      <c r="AL458" s="188"/>
      <c r="AM458" s="188"/>
      <c r="AN458" s="188"/>
      <c r="AO458" s="188"/>
      <c r="AP458" s="188"/>
    </row>
    <row r="459" spans="1:42">
      <c r="A459" s="188"/>
      <c r="B459" s="189"/>
      <c r="C459" s="188"/>
      <c r="D459" s="188"/>
      <c r="E459" s="188"/>
      <c r="F459" s="188"/>
      <c r="G459" s="188"/>
      <c r="H459" s="190"/>
      <c r="I459" s="190"/>
      <c r="J459" s="190"/>
      <c r="K459" s="189"/>
      <c r="L459" s="190"/>
      <c r="M459" s="190"/>
      <c r="N459" s="190"/>
      <c r="O459" s="190"/>
      <c r="P459" s="188"/>
      <c r="Q459" s="190"/>
      <c r="R459" s="188"/>
      <c r="S459" s="188"/>
      <c r="T459" s="191"/>
      <c r="U459" s="191"/>
      <c r="V459" s="191"/>
      <c r="W459" s="189"/>
      <c r="X459" s="191"/>
      <c r="Y459" s="191"/>
      <c r="Z459" s="191"/>
      <c r="AA459" s="189"/>
      <c r="AB459" s="191"/>
      <c r="AC459" s="191"/>
      <c r="AD459" s="191"/>
      <c r="AE459" s="191"/>
      <c r="AF459" s="191"/>
      <c r="AG459" s="191"/>
      <c r="AH459" s="188"/>
      <c r="AI459" s="188"/>
      <c r="AJ459" s="188"/>
      <c r="AK459" s="188"/>
      <c r="AL459" s="188"/>
      <c r="AM459" s="188"/>
      <c r="AN459" s="188"/>
      <c r="AO459" s="188"/>
      <c r="AP459" s="188"/>
    </row>
    <row r="460" spans="1:42">
      <c r="A460" s="188"/>
      <c r="B460" s="189"/>
      <c r="C460" s="188"/>
      <c r="D460" s="188"/>
      <c r="E460" s="188"/>
      <c r="F460" s="188"/>
      <c r="G460" s="188"/>
      <c r="H460" s="190"/>
      <c r="I460" s="190"/>
      <c r="J460" s="190"/>
      <c r="K460" s="189"/>
      <c r="L460" s="190"/>
      <c r="M460" s="190"/>
      <c r="N460" s="190"/>
      <c r="O460" s="190"/>
      <c r="P460" s="188"/>
      <c r="Q460" s="190"/>
      <c r="R460" s="188"/>
      <c r="S460" s="188"/>
      <c r="T460" s="191"/>
      <c r="U460" s="191"/>
      <c r="V460" s="191"/>
      <c r="W460" s="189"/>
      <c r="X460" s="191"/>
      <c r="Y460" s="191"/>
      <c r="Z460" s="191"/>
      <c r="AA460" s="189"/>
      <c r="AB460" s="191"/>
      <c r="AC460" s="191"/>
      <c r="AD460" s="191"/>
      <c r="AE460" s="191"/>
      <c r="AF460" s="191"/>
      <c r="AG460" s="191"/>
      <c r="AH460" s="188"/>
      <c r="AI460" s="188"/>
      <c r="AJ460" s="188"/>
      <c r="AK460" s="188"/>
      <c r="AL460" s="188"/>
      <c r="AM460" s="188"/>
      <c r="AN460" s="188"/>
      <c r="AO460" s="188"/>
      <c r="AP460" s="188"/>
    </row>
    <row r="461" spans="1:42">
      <c r="A461" s="188"/>
      <c r="B461" s="189"/>
      <c r="C461" s="188"/>
      <c r="D461" s="188"/>
      <c r="E461" s="188"/>
      <c r="F461" s="188"/>
      <c r="G461" s="188"/>
      <c r="H461" s="190"/>
      <c r="I461" s="190"/>
      <c r="J461" s="190"/>
      <c r="K461" s="189"/>
      <c r="L461" s="190"/>
      <c r="M461" s="190"/>
      <c r="N461" s="190"/>
      <c r="O461" s="190"/>
      <c r="P461" s="188"/>
      <c r="Q461" s="190"/>
      <c r="R461" s="188"/>
      <c r="S461" s="188"/>
      <c r="T461" s="191"/>
      <c r="U461" s="191"/>
      <c r="V461" s="191"/>
      <c r="W461" s="189"/>
      <c r="X461" s="191"/>
      <c r="Y461" s="191"/>
      <c r="Z461" s="191"/>
      <c r="AA461" s="189"/>
      <c r="AB461" s="191"/>
      <c r="AC461" s="191"/>
      <c r="AD461" s="191"/>
      <c r="AE461" s="191"/>
      <c r="AF461" s="191"/>
      <c r="AG461" s="191"/>
      <c r="AH461" s="188"/>
      <c r="AI461" s="188"/>
      <c r="AJ461" s="188"/>
      <c r="AK461" s="188"/>
      <c r="AL461" s="188"/>
      <c r="AM461" s="188"/>
      <c r="AN461" s="188"/>
      <c r="AO461" s="188"/>
      <c r="AP461" s="188"/>
    </row>
    <row r="462" spans="1:42">
      <c r="A462" s="188"/>
      <c r="B462" s="189"/>
      <c r="C462" s="188"/>
      <c r="D462" s="188"/>
      <c r="E462" s="188"/>
      <c r="F462" s="188"/>
      <c r="G462" s="188"/>
      <c r="H462" s="190"/>
      <c r="I462" s="190"/>
      <c r="J462" s="190"/>
      <c r="K462" s="189"/>
      <c r="L462" s="190"/>
      <c r="M462" s="190"/>
      <c r="N462" s="190"/>
      <c r="O462" s="190"/>
      <c r="P462" s="188"/>
      <c r="Q462" s="190"/>
      <c r="R462" s="188"/>
      <c r="S462" s="188"/>
      <c r="T462" s="191"/>
      <c r="U462" s="191"/>
      <c r="V462" s="191"/>
      <c r="W462" s="189"/>
      <c r="X462" s="191"/>
      <c r="Y462" s="191"/>
      <c r="Z462" s="191"/>
      <c r="AA462" s="189"/>
      <c r="AB462" s="191"/>
      <c r="AC462" s="191"/>
      <c r="AD462" s="191"/>
      <c r="AE462" s="191"/>
      <c r="AF462" s="191"/>
      <c r="AG462" s="191"/>
      <c r="AH462" s="188"/>
      <c r="AI462" s="188"/>
      <c r="AJ462" s="188"/>
      <c r="AK462" s="188"/>
      <c r="AL462" s="188"/>
      <c r="AM462" s="188"/>
      <c r="AN462" s="188"/>
      <c r="AO462" s="188"/>
      <c r="AP462" s="188"/>
    </row>
    <row r="463" spans="1:42">
      <c r="A463" s="188"/>
      <c r="B463" s="189"/>
      <c r="C463" s="188"/>
      <c r="D463" s="188"/>
      <c r="E463" s="188"/>
      <c r="F463" s="188"/>
      <c r="G463" s="188"/>
      <c r="H463" s="190"/>
      <c r="I463" s="190"/>
      <c r="J463" s="190"/>
      <c r="K463" s="189"/>
      <c r="L463" s="190"/>
      <c r="M463" s="190"/>
      <c r="N463" s="190"/>
      <c r="O463" s="190"/>
      <c r="P463" s="188"/>
      <c r="Q463" s="190"/>
      <c r="R463" s="188"/>
      <c r="S463" s="188"/>
      <c r="T463" s="191"/>
      <c r="U463" s="191"/>
      <c r="V463" s="191"/>
      <c r="W463" s="189"/>
      <c r="X463" s="191"/>
      <c r="Y463" s="191"/>
      <c r="Z463" s="191"/>
      <c r="AA463" s="189"/>
      <c r="AB463" s="191"/>
      <c r="AC463" s="191"/>
      <c r="AD463" s="191"/>
      <c r="AE463" s="191"/>
      <c r="AF463" s="191"/>
      <c r="AG463" s="191"/>
      <c r="AH463" s="188"/>
      <c r="AI463" s="188"/>
      <c r="AJ463" s="188"/>
      <c r="AK463" s="188"/>
      <c r="AL463" s="188"/>
      <c r="AM463" s="188"/>
      <c r="AN463" s="188"/>
      <c r="AO463" s="188"/>
      <c r="AP463" s="188"/>
    </row>
    <row r="464" spans="1:42">
      <c r="A464" s="188"/>
      <c r="B464" s="189"/>
      <c r="C464" s="188"/>
      <c r="D464" s="188"/>
      <c r="E464" s="188"/>
      <c r="F464" s="188"/>
      <c r="G464" s="188"/>
      <c r="H464" s="190"/>
      <c r="I464" s="190"/>
      <c r="J464" s="190"/>
      <c r="K464" s="189"/>
      <c r="L464" s="190"/>
      <c r="M464" s="190"/>
      <c r="N464" s="190"/>
      <c r="O464" s="190"/>
      <c r="P464" s="188"/>
      <c r="Q464" s="190"/>
      <c r="R464" s="188"/>
      <c r="S464" s="188"/>
      <c r="T464" s="191"/>
      <c r="U464" s="191"/>
      <c r="V464" s="191"/>
      <c r="W464" s="189"/>
      <c r="X464" s="191"/>
      <c r="Y464" s="191"/>
      <c r="Z464" s="191"/>
      <c r="AA464" s="189"/>
      <c r="AB464" s="191"/>
      <c r="AC464" s="191"/>
      <c r="AD464" s="191"/>
      <c r="AE464" s="191"/>
      <c r="AF464" s="191"/>
      <c r="AG464" s="191"/>
      <c r="AH464" s="188"/>
      <c r="AI464" s="188"/>
      <c r="AJ464" s="188"/>
      <c r="AK464" s="188"/>
      <c r="AL464" s="188"/>
      <c r="AM464" s="188"/>
      <c r="AN464" s="188"/>
      <c r="AO464" s="188"/>
      <c r="AP464" s="188"/>
    </row>
    <row r="465" spans="1:42">
      <c r="A465" s="188"/>
      <c r="B465" s="189"/>
      <c r="C465" s="188"/>
      <c r="D465" s="188"/>
      <c r="E465" s="188"/>
      <c r="F465" s="188"/>
      <c r="G465" s="188"/>
      <c r="H465" s="190"/>
      <c r="I465" s="190"/>
      <c r="J465" s="190"/>
      <c r="K465" s="189"/>
      <c r="L465" s="190"/>
      <c r="M465" s="190"/>
      <c r="N465" s="190"/>
      <c r="O465" s="190"/>
      <c r="P465" s="188"/>
      <c r="Q465" s="190"/>
      <c r="R465" s="188"/>
      <c r="S465" s="188"/>
      <c r="T465" s="191"/>
      <c r="U465" s="191"/>
      <c r="V465" s="191"/>
      <c r="W465" s="189"/>
      <c r="X465" s="191"/>
      <c r="Y465" s="191"/>
      <c r="Z465" s="191"/>
      <c r="AA465" s="189"/>
      <c r="AB465" s="191"/>
      <c r="AC465" s="191"/>
      <c r="AD465" s="191"/>
      <c r="AE465" s="191"/>
      <c r="AF465" s="191"/>
      <c r="AG465" s="191"/>
      <c r="AH465" s="188"/>
      <c r="AI465" s="188"/>
      <c r="AJ465" s="188"/>
      <c r="AK465" s="188"/>
      <c r="AL465" s="188"/>
      <c r="AM465" s="188"/>
      <c r="AN465" s="188"/>
      <c r="AO465" s="188"/>
      <c r="AP465" s="188"/>
    </row>
    <row r="466" spans="1:42">
      <c r="A466" s="188"/>
      <c r="B466" s="189"/>
      <c r="C466" s="188"/>
      <c r="D466" s="188"/>
      <c r="E466" s="188"/>
      <c r="F466" s="188"/>
      <c r="G466" s="188"/>
      <c r="H466" s="190"/>
      <c r="I466" s="190"/>
      <c r="J466" s="190"/>
      <c r="K466" s="189"/>
      <c r="L466" s="190"/>
      <c r="M466" s="190"/>
      <c r="N466" s="190"/>
      <c r="O466" s="190"/>
      <c r="P466" s="188"/>
      <c r="Q466" s="190"/>
      <c r="R466" s="188"/>
      <c r="S466" s="188"/>
      <c r="T466" s="191"/>
      <c r="U466" s="191"/>
      <c r="V466" s="191"/>
      <c r="W466" s="189"/>
      <c r="X466" s="191"/>
      <c r="Y466" s="191"/>
      <c r="Z466" s="191"/>
      <c r="AA466" s="189"/>
      <c r="AB466" s="191"/>
      <c r="AC466" s="191"/>
      <c r="AD466" s="191"/>
      <c r="AE466" s="191"/>
      <c r="AF466" s="191"/>
      <c r="AG466" s="191"/>
      <c r="AH466" s="188"/>
      <c r="AI466" s="188"/>
      <c r="AJ466" s="188"/>
      <c r="AK466" s="188"/>
      <c r="AL466" s="188"/>
      <c r="AM466" s="188"/>
      <c r="AN466" s="188"/>
      <c r="AO466" s="188"/>
      <c r="AP466" s="188"/>
    </row>
    <row r="467" spans="1:42">
      <c r="A467" s="188"/>
      <c r="B467" s="189"/>
      <c r="C467" s="188"/>
      <c r="D467" s="188"/>
      <c r="E467" s="188"/>
      <c r="F467" s="188"/>
      <c r="G467" s="188"/>
      <c r="H467" s="190"/>
      <c r="I467" s="190"/>
      <c r="J467" s="190"/>
      <c r="K467" s="189"/>
      <c r="L467" s="190"/>
      <c r="M467" s="190"/>
      <c r="N467" s="190"/>
      <c r="O467" s="190"/>
      <c r="P467" s="188"/>
      <c r="Q467" s="190"/>
      <c r="R467" s="188"/>
      <c r="S467" s="188"/>
      <c r="T467" s="191"/>
      <c r="U467" s="191"/>
      <c r="V467" s="191"/>
      <c r="W467" s="189"/>
      <c r="X467" s="191"/>
      <c r="Y467" s="191"/>
      <c r="Z467" s="191"/>
      <c r="AA467" s="189"/>
      <c r="AB467" s="191"/>
      <c r="AC467" s="191"/>
      <c r="AD467" s="191"/>
      <c r="AE467" s="191"/>
      <c r="AF467" s="191"/>
      <c r="AG467" s="191"/>
      <c r="AH467" s="188"/>
      <c r="AI467" s="188"/>
      <c r="AJ467" s="188"/>
      <c r="AK467" s="188"/>
      <c r="AL467" s="188"/>
      <c r="AM467" s="188"/>
      <c r="AN467" s="188"/>
      <c r="AO467" s="188"/>
      <c r="AP467" s="188"/>
    </row>
    <row r="468" spans="1:42">
      <c r="A468" s="188"/>
      <c r="B468" s="189"/>
      <c r="C468" s="188"/>
      <c r="D468" s="188"/>
      <c r="E468" s="188"/>
      <c r="F468" s="188"/>
      <c r="G468" s="188"/>
      <c r="H468" s="190"/>
      <c r="I468" s="190"/>
      <c r="J468" s="190"/>
      <c r="K468" s="189"/>
      <c r="L468" s="190"/>
      <c r="M468" s="190"/>
      <c r="N468" s="190"/>
      <c r="O468" s="190"/>
      <c r="P468" s="188"/>
      <c r="Q468" s="190"/>
      <c r="R468" s="188"/>
      <c r="S468" s="188"/>
      <c r="T468" s="191"/>
      <c r="U468" s="191"/>
      <c r="V468" s="191"/>
      <c r="W468" s="189"/>
      <c r="X468" s="191"/>
      <c r="Y468" s="191"/>
      <c r="Z468" s="191"/>
      <c r="AA468" s="189"/>
      <c r="AB468" s="191"/>
      <c r="AC468" s="191"/>
      <c r="AD468" s="191"/>
      <c r="AE468" s="191"/>
      <c r="AF468" s="191"/>
      <c r="AG468" s="191"/>
      <c r="AH468" s="188"/>
      <c r="AI468" s="188"/>
      <c r="AJ468" s="188"/>
      <c r="AK468" s="188"/>
      <c r="AL468" s="188"/>
      <c r="AM468" s="188"/>
      <c r="AN468" s="188"/>
      <c r="AO468" s="188"/>
      <c r="AP468" s="188"/>
    </row>
    <row r="469" spans="1:42">
      <c r="A469" s="188"/>
      <c r="B469" s="189"/>
      <c r="C469" s="188"/>
      <c r="D469" s="188"/>
      <c r="E469" s="188"/>
      <c r="F469" s="188"/>
      <c r="G469" s="188"/>
      <c r="H469" s="190"/>
      <c r="I469" s="190"/>
      <c r="J469" s="190"/>
      <c r="K469" s="189"/>
      <c r="L469" s="190"/>
      <c r="M469" s="190"/>
      <c r="N469" s="190"/>
      <c r="O469" s="190"/>
      <c r="P469" s="188"/>
      <c r="Q469" s="190"/>
      <c r="R469" s="188"/>
      <c r="S469" s="188"/>
      <c r="T469" s="191"/>
      <c r="U469" s="191"/>
      <c r="V469" s="191"/>
      <c r="W469" s="189"/>
      <c r="X469" s="191"/>
      <c r="Y469" s="191"/>
      <c r="Z469" s="191"/>
      <c r="AA469" s="189"/>
      <c r="AB469" s="191"/>
      <c r="AC469" s="191"/>
      <c r="AD469" s="191"/>
      <c r="AE469" s="191"/>
      <c r="AF469" s="191"/>
      <c r="AG469" s="191"/>
      <c r="AH469" s="188"/>
      <c r="AI469" s="188"/>
      <c r="AJ469" s="188"/>
      <c r="AK469" s="188"/>
      <c r="AL469" s="188"/>
      <c r="AM469" s="188"/>
      <c r="AN469" s="188"/>
      <c r="AO469" s="188"/>
      <c r="AP469" s="188"/>
    </row>
    <row r="470" spans="1:42">
      <c r="A470" s="188"/>
      <c r="B470" s="189"/>
      <c r="C470" s="188"/>
      <c r="D470" s="188"/>
      <c r="E470" s="188"/>
      <c r="F470" s="188"/>
      <c r="G470" s="188"/>
      <c r="H470" s="190"/>
      <c r="I470" s="190"/>
      <c r="J470" s="190"/>
      <c r="K470" s="189"/>
      <c r="L470" s="190"/>
      <c r="M470" s="190"/>
      <c r="N470" s="190"/>
      <c r="O470" s="190"/>
      <c r="P470" s="188"/>
      <c r="Q470" s="190"/>
      <c r="R470" s="188"/>
      <c r="S470" s="188"/>
      <c r="T470" s="191"/>
      <c r="U470" s="191"/>
      <c r="V470" s="191"/>
      <c r="W470" s="189"/>
      <c r="X470" s="191"/>
      <c r="Y470" s="191"/>
      <c r="Z470" s="191"/>
      <c r="AA470" s="189"/>
      <c r="AB470" s="191"/>
      <c r="AC470" s="191"/>
      <c r="AD470" s="191"/>
      <c r="AE470" s="191"/>
      <c r="AF470" s="191"/>
      <c r="AG470" s="191"/>
      <c r="AH470" s="188"/>
      <c r="AI470" s="188"/>
      <c r="AJ470" s="188"/>
      <c r="AK470" s="188"/>
      <c r="AL470" s="188"/>
      <c r="AM470" s="188"/>
      <c r="AN470" s="188"/>
      <c r="AO470" s="188"/>
      <c r="AP470" s="188"/>
    </row>
    <row r="471" spans="1:42">
      <c r="A471" s="188"/>
      <c r="B471" s="189"/>
      <c r="C471" s="188"/>
      <c r="D471" s="188"/>
      <c r="E471" s="188"/>
      <c r="F471" s="188"/>
      <c r="G471" s="188"/>
      <c r="H471" s="190"/>
      <c r="I471" s="190"/>
      <c r="J471" s="190"/>
      <c r="K471" s="189"/>
      <c r="L471" s="190"/>
      <c r="M471" s="190"/>
      <c r="N471" s="190"/>
      <c r="O471" s="190"/>
      <c r="P471" s="188"/>
      <c r="Q471" s="190"/>
      <c r="R471" s="188"/>
      <c r="S471" s="188"/>
      <c r="T471" s="191"/>
      <c r="U471" s="191"/>
      <c r="V471" s="191"/>
      <c r="W471" s="189"/>
      <c r="X471" s="191"/>
      <c r="Y471" s="191"/>
      <c r="Z471" s="191"/>
      <c r="AA471" s="189"/>
      <c r="AB471" s="191"/>
      <c r="AC471" s="191"/>
      <c r="AD471" s="191"/>
      <c r="AE471" s="191"/>
      <c r="AF471" s="191"/>
      <c r="AG471" s="191"/>
      <c r="AH471" s="188"/>
      <c r="AI471" s="188"/>
      <c r="AJ471" s="188"/>
      <c r="AK471" s="188"/>
      <c r="AL471" s="188"/>
      <c r="AM471" s="188"/>
      <c r="AN471" s="188"/>
      <c r="AO471" s="188"/>
      <c r="AP471" s="188"/>
    </row>
    <row r="472" spans="1:42">
      <c r="A472" s="188"/>
      <c r="B472" s="189"/>
      <c r="C472" s="188"/>
      <c r="D472" s="188"/>
      <c r="E472" s="188"/>
      <c r="F472" s="188"/>
      <c r="G472" s="188"/>
      <c r="H472" s="190"/>
      <c r="I472" s="190"/>
      <c r="J472" s="190"/>
      <c r="K472" s="189"/>
      <c r="L472" s="190"/>
      <c r="M472" s="190"/>
      <c r="N472" s="190"/>
      <c r="O472" s="190"/>
      <c r="P472" s="188"/>
      <c r="Q472" s="190"/>
      <c r="R472" s="188"/>
      <c r="S472" s="188"/>
      <c r="T472" s="191"/>
      <c r="U472" s="191"/>
      <c r="V472" s="191"/>
      <c r="W472" s="189"/>
      <c r="X472" s="191"/>
      <c r="Y472" s="191"/>
      <c r="Z472" s="191"/>
      <c r="AA472" s="189"/>
      <c r="AB472" s="191"/>
      <c r="AC472" s="191"/>
      <c r="AD472" s="191"/>
      <c r="AE472" s="191"/>
      <c r="AF472" s="191"/>
      <c r="AG472" s="191"/>
      <c r="AH472" s="188"/>
      <c r="AI472" s="188"/>
      <c r="AJ472" s="188"/>
      <c r="AK472" s="188"/>
      <c r="AL472" s="188"/>
      <c r="AM472" s="188"/>
      <c r="AN472" s="188"/>
      <c r="AO472" s="188"/>
      <c r="AP472" s="188"/>
    </row>
    <row r="473" spans="1:42">
      <c r="A473" s="188"/>
      <c r="B473" s="189"/>
      <c r="C473" s="188"/>
      <c r="D473" s="188"/>
      <c r="E473" s="188"/>
      <c r="F473" s="188"/>
      <c r="G473" s="188"/>
      <c r="H473" s="190"/>
      <c r="I473" s="190"/>
      <c r="J473" s="190"/>
      <c r="K473" s="189"/>
      <c r="L473" s="190"/>
      <c r="M473" s="190"/>
      <c r="N473" s="190"/>
      <c r="O473" s="190"/>
      <c r="P473" s="188"/>
      <c r="Q473" s="190"/>
      <c r="R473" s="188"/>
      <c r="S473" s="188"/>
      <c r="T473" s="191"/>
      <c r="U473" s="191"/>
      <c r="V473" s="191"/>
      <c r="W473" s="189"/>
      <c r="X473" s="191"/>
      <c r="Y473" s="191"/>
      <c r="Z473" s="191"/>
      <c r="AA473" s="189"/>
      <c r="AB473" s="191"/>
      <c r="AC473" s="191"/>
      <c r="AD473" s="191"/>
      <c r="AE473" s="191"/>
      <c r="AF473" s="191"/>
      <c r="AG473" s="191"/>
      <c r="AH473" s="188"/>
      <c r="AI473" s="188"/>
      <c r="AJ473" s="188"/>
      <c r="AK473" s="188"/>
      <c r="AL473" s="188"/>
      <c r="AM473" s="188"/>
      <c r="AN473" s="188"/>
      <c r="AO473" s="188"/>
      <c r="AP473" s="188"/>
    </row>
    <row r="474" spans="1:42">
      <c r="A474" s="188"/>
      <c r="B474" s="189"/>
      <c r="C474" s="188"/>
      <c r="D474" s="188"/>
      <c r="E474" s="188"/>
      <c r="F474" s="188"/>
      <c r="G474" s="188"/>
      <c r="H474" s="190"/>
      <c r="I474" s="190"/>
      <c r="J474" s="190"/>
      <c r="K474" s="189"/>
      <c r="L474" s="190"/>
      <c r="M474" s="190"/>
      <c r="N474" s="190"/>
      <c r="O474" s="190"/>
      <c r="P474" s="188"/>
      <c r="Q474" s="190"/>
      <c r="R474" s="188"/>
      <c r="S474" s="188"/>
      <c r="T474" s="191"/>
      <c r="U474" s="191"/>
      <c r="V474" s="191"/>
      <c r="W474" s="189"/>
      <c r="X474" s="191"/>
      <c r="Y474" s="191"/>
      <c r="Z474" s="191"/>
      <c r="AA474" s="189"/>
      <c r="AB474" s="191"/>
      <c r="AC474" s="191"/>
      <c r="AD474" s="191"/>
      <c r="AE474" s="191"/>
      <c r="AF474" s="191"/>
      <c r="AG474" s="191"/>
      <c r="AH474" s="188"/>
      <c r="AI474" s="188"/>
      <c r="AJ474" s="188"/>
      <c r="AK474" s="188"/>
      <c r="AL474" s="188"/>
      <c r="AM474" s="188"/>
      <c r="AN474" s="188"/>
      <c r="AO474" s="188"/>
      <c r="AP474" s="188"/>
    </row>
    <row r="475" spans="1:42">
      <c r="A475" s="188"/>
      <c r="B475" s="189"/>
      <c r="C475" s="188"/>
      <c r="D475" s="188"/>
      <c r="E475" s="188"/>
      <c r="F475" s="188"/>
      <c r="G475" s="188"/>
      <c r="H475" s="190"/>
      <c r="I475" s="190"/>
      <c r="J475" s="190"/>
      <c r="K475" s="189"/>
      <c r="L475" s="190"/>
      <c r="M475" s="190"/>
      <c r="N475" s="190"/>
      <c r="O475" s="190"/>
      <c r="P475" s="188"/>
      <c r="Q475" s="190"/>
      <c r="R475" s="188"/>
      <c r="S475" s="188"/>
      <c r="T475" s="191"/>
      <c r="U475" s="191"/>
      <c r="V475" s="191"/>
      <c r="W475" s="189"/>
      <c r="X475" s="191"/>
      <c r="Y475" s="191"/>
      <c r="Z475" s="191"/>
      <c r="AA475" s="189"/>
      <c r="AB475" s="191"/>
      <c r="AC475" s="191"/>
      <c r="AD475" s="191"/>
      <c r="AE475" s="191"/>
      <c r="AF475" s="191"/>
      <c r="AG475" s="191"/>
      <c r="AH475" s="188"/>
      <c r="AI475" s="188"/>
      <c r="AJ475" s="188"/>
      <c r="AK475" s="188"/>
      <c r="AL475" s="188"/>
      <c r="AM475" s="188"/>
      <c r="AN475" s="188"/>
      <c r="AO475" s="188"/>
      <c r="AP475" s="188"/>
    </row>
    <row r="476" spans="1:42">
      <c r="A476" s="188"/>
      <c r="B476" s="189"/>
      <c r="C476" s="188"/>
      <c r="D476" s="188"/>
      <c r="E476" s="188"/>
      <c r="F476" s="188"/>
      <c r="G476" s="188"/>
      <c r="H476" s="190"/>
      <c r="I476" s="190"/>
      <c r="J476" s="190"/>
      <c r="K476" s="189"/>
      <c r="L476" s="190"/>
      <c r="M476" s="190"/>
      <c r="N476" s="190"/>
      <c r="O476" s="190"/>
      <c r="P476" s="188"/>
      <c r="Q476" s="190"/>
      <c r="R476" s="188"/>
      <c r="S476" s="188"/>
      <c r="T476" s="191"/>
      <c r="U476" s="191"/>
      <c r="V476" s="191"/>
      <c r="W476" s="189"/>
      <c r="X476" s="191"/>
      <c r="Y476" s="191"/>
      <c r="Z476" s="191"/>
      <c r="AA476" s="189"/>
      <c r="AB476" s="191"/>
      <c r="AC476" s="191"/>
      <c r="AD476" s="191"/>
      <c r="AE476" s="191"/>
      <c r="AF476" s="191"/>
      <c r="AG476" s="191"/>
      <c r="AH476" s="188"/>
      <c r="AI476" s="188"/>
      <c r="AJ476" s="188"/>
      <c r="AK476" s="188"/>
      <c r="AL476" s="188"/>
      <c r="AM476" s="188"/>
      <c r="AN476" s="188"/>
      <c r="AO476" s="188"/>
      <c r="AP476" s="188"/>
    </row>
    <row r="477" spans="1:42">
      <c r="A477" s="188"/>
      <c r="B477" s="189"/>
      <c r="C477" s="188"/>
      <c r="D477" s="188"/>
      <c r="E477" s="188"/>
      <c r="F477" s="188"/>
      <c r="G477" s="188"/>
      <c r="H477" s="190"/>
      <c r="I477" s="190"/>
      <c r="J477" s="190"/>
      <c r="K477" s="189"/>
      <c r="L477" s="190"/>
      <c r="M477" s="190"/>
      <c r="N477" s="190"/>
      <c r="O477" s="190"/>
      <c r="P477" s="188"/>
      <c r="Q477" s="190"/>
      <c r="R477" s="188"/>
      <c r="S477" s="188"/>
      <c r="T477" s="191"/>
      <c r="U477" s="191"/>
      <c r="V477" s="191"/>
      <c r="W477" s="189"/>
      <c r="X477" s="191"/>
      <c r="Y477" s="191"/>
      <c r="Z477" s="191"/>
      <c r="AA477" s="189"/>
      <c r="AB477" s="191"/>
      <c r="AC477" s="191"/>
      <c r="AD477" s="191"/>
      <c r="AE477" s="191"/>
      <c r="AF477" s="191"/>
      <c r="AG477" s="191"/>
      <c r="AH477" s="188"/>
      <c r="AI477" s="188"/>
      <c r="AJ477" s="188"/>
      <c r="AK477" s="188"/>
      <c r="AL477" s="188"/>
      <c r="AM477" s="188"/>
      <c r="AN477" s="188"/>
      <c r="AO477" s="188"/>
      <c r="AP477" s="188"/>
    </row>
    <row r="478" spans="1:42">
      <c r="A478" s="188"/>
      <c r="B478" s="189"/>
      <c r="C478" s="188"/>
      <c r="D478" s="188"/>
      <c r="E478" s="188"/>
      <c r="F478" s="188"/>
      <c r="G478" s="188"/>
      <c r="H478" s="190"/>
      <c r="I478" s="190"/>
      <c r="J478" s="190"/>
      <c r="K478" s="189"/>
      <c r="L478" s="190"/>
      <c r="M478" s="190"/>
      <c r="N478" s="190"/>
      <c r="O478" s="190"/>
      <c r="P478" s="188"/>
      <c r="Q478" s="190"/>
      <c r="R478" s="188"/>
      <c r="S478" s="188"/>
      <c r="T478" s="191"/>
      <c r="U478" s="191"/>
      <c r="V478" s="191"/>
      <c r="W478" s="189"/>
      <c r="X478" s="191"/>
      <c r="Y478" s="191"/>
      <c r="Z478" s="191"/>
      <c r="AA478" s="189"/>
      <c r="AB478" s="191"/>
      <c r="AC478" s="191"/>
      <c r="AD478" s="191"/>
      <c r="AE478" s="191"/>
      <c r="AF478" s="191"/>
      <c r="AG478" s="191"/>
      <c r="AH478" s="188"/>
      <c r="AI478" s="188"/>
      <c r="AJ478" s="188"/>
      <c r="AK478" s="188"/>
      <c r="AL478" s="188"/>
      <c r="AM478" s="188"/>
      <c r="AN478" s="188"/>
      <c r="AO478" s="188"/>
      <c r="AP478" s="188"/>
    </row>
    <row r="479" spans="1:42">
      <c r="A479" s="188"/>
      <c r="B479" s="189"/>
      <c r="C479" s="188"/>
      <c r="D479" s="188"/>
      <c r="E479" s="188"/>
      <c r="F479" s="188"/>
      <c r="G479" s="188"/>
      <c r="H479" s="190"/>
      <c r="I479" s="190"/>
      <c r="J479" s="190"/>
      <c r="K479" s="189"/>
      <c r="L479" s="190"/>
      <c r="M479" s="190"/>
      <c r="N479" s="190"/>
      <c r="O479" s="190"/>
      <c r="P479" s="188"/>
      <c r="Q479" s="190"/>
      <c r="R479" s="188"/>
      <c r="S479" s="188"/>
      <c r="T479" s="191"/>
      <c r="U479" s="191"/>
      <c r="V479" s="191"/>
      <c r="W479" s="189"/>
      <c r="X479" s="191"/>
      <c r="Y479" s="191"/>
      <c r="Z479" s="191"/>
      <c r="AA479" s="189"/>
      <c r="AB479" s="191"/>
      <c r="AC479" s="191"/>
      <c r="AD479" s="191"/>
      <c r="AE479" s="191"/>
      <c r="AF479" s="191"/>
      <c r="AG479" s="191"/>
      <c r="AH479" s="188"/>
      <c r="AI479" s="188"/>
      <c r="AJ479" s="188"/>
      <c r="AK479" s="188"/>
      <c r="AL479" s="188"/>
      <c r="AM479" s="188"/>
      <c r="AN479" s="188"/>
      <c r="AO479" s="188"/>
      <c r="AP479" s="188"/>
    </row>
    <row r="480" spans="1:42">
      <c r="A480" s="188"/>
      <c r="B480" s="189"/>
      <c r="C480" s="188"/>
      <c r="D480" s="188"/>
      <c r="E480" s="188"/>
      <c r="F480" s="188"/>
      <c r="G480" s="188"/>
      <c r="H480" s="190"/>
      <c r="I480" s="190"/>
      <c r="J480" s="190"/>
      <c r="K480" s="189"/>
      <c r="L480" s="190"/>
      <c r="M480" s="190"/>
      <c r="N480" s="190"/>
      <c r="O480" s="190"/>
      <c r="P480" s="188"/>
      <c r="Q480" s="190"/>
      <c r="R480" s="188"/>
      <c r="S480" s="188"/>
      <c r="T480" s="191"/>
      <c r="U480" s="191"/>
      <c r="V480" s="191"/>
      <c r="W480" s="189"/>
      <c r="X480" s="191"/>
      <c r="Y480" s="191"/>
      <c r="Z480" s="191"/>
      <c r="AA480" s="189"/>
      <c r="AB480" s="191"/>
      <c r="AC480" s="191"/>
      <c r="AD480" s="191"/>
      <c r="AE480" s="191"/>
      <c r="AF480" s="191"/>
      <c r="AG480" s="191"/>
      <c r="AH480" s="188"/>
      <c r="AI480" s="188"/>
      <c r="AJ480" s="188"/>
      <c r="AK480" s="188"/>
      <c r="AL480" s="188"/>
      <c r="AM480" s="188"/>
      <c r="AN480" s="188"/>
      <c r="AO480" s="188"/>
      <c r="AP480" s="188"/>
    </row>
    <row r="481" spans="1:42">
      <c r="A481" s="188"/>
      <c r="B481" s="189"/>
      <c r="C481" s="188"/>
      <c r="D481" s="188"/>
      <c r="E481" s="188"/>
      <c r="F481" s="188"/>
      <c r="G481" s="188"/>
      <c r="H481" s="190"/>
      <c r="I481" s="190"/>
      <c r="J481" s="190"/>
      <c r="K481" s="189"/>
      <c r="L481" s="190"/>
      <c r="M481" s="190"/>
      <c r="N481" s="190"/>
      <c r="O481" s="190"/>
      <c r="P481" s="188"/>
      <c r="Q481" s="190"/>
      <c r="R481" s="188"/>
      <c r="S481" s="188"/>
      <c r="T481" s="191"/>
      <c r="U481" s="191"/>
      <c r="V481" s="191"/>
      <c r="W481" s="189"/>
      <c r="X481" s="191"/>
      <c r="Y481" s="191"/>
      <c r="Z481" s="191"/>
      <c r="AA481" s="189"/>
      <c r="AB481" s="191"/>
      <c r="AC481" s="191"/>
      <c r="AD481" s="191"/>
      <c r="AE481" s="191"/>
      <c r="AF481" s="191"/>
      <c r="AG481" s="191"/>
      <c r="AH481" s="188"/>
      <c r="AI481" s="188"/>
      <c r="AJ481" s="188"/>
      <c r="AK481" s="188"/>
      <c r="AL481" s="188"/>
      <c r="AM481" s="188"/>
      <c r="AN481" s="188"/>
      <c r="AO481" s="188"/>
      <c r="AP481" s="188"/>
    </row>
    <row r="482" spans="1:42">
      <c r="A482" s="188"/>
      <c r="B482" s="189"/>
      <c r="C482" s="188"/>
      <c r="D482" s="188"/>
      <c r="E482" s="188"/>
      <c r="F482" s="188"/>
      <c r="G482" s="188"/>
      <c r="H482" s="190"/>
      <c r="I482" s="190"/>
      <c r="J482" s="190"/>
      <c r="K482" s="189"/>
      <c r="L482" s="190"/>
      <c r="M482" s="190"/>
      <c r="N482" s="190"/>
      <c r="O482" s="190"/>
      <c r="P482" s="188"/>
      <c r="Q482" s="190"/>
      <c r="R482" s="188"/>
      <c r="S482" s="188"/>
      <c r="T482" s="191"/>
      <c r="U482" s="191"/>
      <c r="V482" s="191"/>
      <c r="W482" s="189"/>
      <c r="X482" s="191"/>
      <c r="Y482" s="191"/>
      <c r="Z482" s="191"/>
      <c r="AA482" s="189"/>
      <c r="AB482" s="191"/>
      <c r="AC482" s="191"/>
      <c r="AD482" s="191"/>
      <c r="AE482" s="191"/>
      <c r="AF482" s="191"/>
      <c r="AG482" s="191"/>
      <c r="AH482" s="188"/>
      <c r="AI482" s="188"/>
      <c r="AJ482" s="188"/>
      <c r="AK482" s="188"/>
      <c r="AL482" s="188"/>
      <c r="AM482" s="188"/>
      <c r="AN482" s="188"/>
      <c r="AO482" s="188"/>
      <c r="AP482" s="188"/>
    </row>
    <row r="483" spans="1:42">
      <c r="A483" s="188"/>
      <c r="B483" s="189"/>
      <c r="C483" s="188"/>
      <c r="D483" s="188"/>
      <c r="E483" s="188"/>
      <c r="F483" s="188"/>
      <c r="G483" s="188"/>
      <c r="H483" s="190"/>
      <c r="I483" s="190"/>
      <c r="J483" s="190"/>
      <c r="K483" s="189"/>
      <c r="L483" s="190"/>
      <c r="M483" s="190"/>
      <c r="N483" s="190"/>
      <c r="O483" s="190"/>
      <c r="P483" s="188"/>
      <c r="Q483" s="190"/>
      <c r="R483" s="188"/>
      <c r="S483" s="188"/>
      <c r="T483" s="191"/>
      <c r="U483" s="191"/>
      <c r="V483" s="191"/>
      <c r="W483" s="189"/>
      <c r="X483" s="191"/>
      <c r="Y483" s="191"/>
      <c r="Z483" s="191"/>
      <c r="AA483" s="189"/>
      <c r="AB483" s="191"/>
      <c r="AC483" s="191"/>
      <c r="AD483" s="191"/>
      <c r="AE483" s="191"/>
      <c r="AF483" s="191"/>
      <c r="AG483" s="191"/>
      <c r="AH483" s="188"/>
      <c r="AI483" s="188"/>
      <c r="AJ483" s="188"/>
      <c r="AK483" s="188"/>
      <c r="AL483" s="188"/>
      <c r="AM483" s="188"/>
      <c r="AN483" s="188"/>
      <c r="AO483" s="188"/>
      <c r="AP483" s="188"/>
    </row>
    <row r="484" spans="1:42">
      <c r="A484" s="188"/>
      <c r="B484" s="189"/>
      <c r="C484" s="188"/>
      <c r="D484" s="188"/>
      <c r="E484" s="188"/>
      <c r="F484" s="188"/>
      <c r="G484" s="188"/>
      <c r="H484" s="190"/>
      <c r="I484" s="190"/>
      <c r="J484" s="190"/>
      <c r="K484" s="189"/>
      <c r="L484" s="190"/>
      <c r="M484" s="190"/>
      <c r="N484" s="190"/>
      <c r="O484" s="190"/>
      <c r="P484" s="188"/>
      <c r="Q484" s="190"/>
      <c r="R484" s="188"/>
      <c r="S484" s="188"/>
      <c r="T484" s="191"/>
      <c r="U484" s="191"/>
      <c r="V484" s="191"/>
      <c r="W484" s="189"/>
      <c r="X484" s="191"/>
      <c r="Y484" s="191"/>
      <c r="Z484" s="191"/>
      <c r="AA484" s="189"/>
      <c r="AB484" s="191"/>
      <c r="AC484" s="191"/>
      <c r="AD484" s="191"/>
      <c r="AE484" s="191"/>
      <c r="AF484" s="191"/>
      <c r="AG484" s="191"/>
      <c r="AH484" s="188"/>
      <c r="AI484" s="188"/>
      <c r="AJ484" s="188"/>
      <c r="AK484" s="188"/>
      <c r="AL484" s="188"/>
      <c r="AM484" s="188"/>
      <c r="AN484" s="188"/>
      <c r="AO484" s="188"/>
      <c r="AP484" s="188"/>
    </row>
    <row r="485" spans="1:42">
      <c r="A485" s="188"/>
      <c r="B485" s="189"/>
      <c r="C485" s="188"/>
      <c r="D485" s="188"/>
      <c r="E485" s="188"/>
      <c r="F485" s="188"/>
      <c r="G485" s="188"/>
      <c r="H485" s="190"/>
      <c r="I485" s="190"/>
      <c r="J485" s="190"/>
      <c r="K485" s="189"/>
      <c r="L485" s="190"/>
      <c r="M485" s="190"/>
      <c r="N485" s="190"/>
      <c r="O485" s="190"/>
      <c r="P485" s="188"/>
      <c r="Q485" s="190"/>
      <c r="R485" s="188"/>
      <c r="S485" s="188"/>
      <c r="T485" s="191"/>
      <c r="U485" s="191"/>
      <c r="V485" s="191"/>
      <c r="W485" s="189"/>
      <c r="X485" s="191"/>
      <c r="Y485" s="191"/>
      <c r="Z485" s="191"/>
      <c r="AA485" s="189"/>
      <c r="AB485" s="191"/>
      <c r="AC485" s="191"/>
      <c r="AD485" s="191"/>
      <c r="AE485" s="191"/>
      <c r="AF485" s="191"/>
      <c r="AG485" s="191"/>
      <c r="AH485" s="188"/>
      <c r="AI485" s="188"/>
      <c r="AJ485" s="188"/>
      <c r="AK485" s="188"/>
      <c r="AL485" s="188"/>
      <c r="AM485" s="188"/>
      <c r="AN485" s="188"/>
      <c r="AO485" s="188"/>
      <c r="AP485" s="188"/>
    </row>
    <row r="486" spans="1:42">
      <c r="A486" s="188"/>
      <c r="B486" s="189"/>
      <c r="C486" s="188"/>
      <c r="D486" s="188"/>
      <c r="E486" s="188"/>
      <c r="F486" s="188"/>
      <c r="G486" s="188"/>
      <c r="H486" s="190"/>
      <c r="I486" s="190"/>
      <c r="J486" s="190"/>
      <c r="K486" s="189"/>
      <c r="L486" s="190"/>
      <c r="M486" s="190"/>
      <c r="N486" s="190"/>
      <c r="O486" s="190"/>
      <c r="P486" s="188"/>
      <c r="Q486" s="190"/>
      <c r="R486" s="188"/>
      <c r="S486" s="188"/>
      <c r="T486" s="191"/>
      <c r="U486" s="191"/>
      <c r="V486" s="191"/>
      <c r="W486" s="189"/>
      <c r="X486" s="191"/>
      <c r="Y486" s="191"/>
      <c r="Z486" s="191"/>
      <c r="AA486" s="189"/>
      <c r="AB486" s="191"/>
      <c r="AC486" s="191"/>
      <c r="AD486" s="191"/>
      <c r="AE486" s="191"/>
      <c r="AF486" s="191"/>
      <c r="AG486" s="191"/>
      <c r="AH486" s="188"/>
      <c r="AI486" s="188"/>
      <c r="AJ486" s="188"/>
      <c r="AK486" s="188"/>
      <c r="AL486" s="188"/>
      <c r="AM486" s="188"/>
      <c r="AN486" s="188"/>
      <c r="AO486" s="188"/>
      <c r="AP486" s="188"/>
    </row>
    <row r="487" spans="1:42">
      <c r="A487" s="188"/>
      <c r="B487" s="189"/>
      <c r="C487" s="188"/>
      <c r="D487" s="188"/>
      <c r="E487" s="188"/>
      <c r="F487" s="188"/>
      <c r="G487" s="188"/>
      <c r="H487" s="190"/>
      <c r="I487" s="190"/>
      <c r="J487" s="190"/>
      <c r="K487" s="189"/>
      <c r="L487" s="190"/>
      <c r="M487" s="190"/>
      <c r="N487" s="190"/>
      <c r="O487" s="190"/>
      <c r="P487" s="188"/>
      <c r="Q487" s="190"/>
      <c r="R487" s="188"/>
      <c r="S487" s="188"/>
      <c r="T487" s="191"/>
      <c r="U487" s="191"/>
      <c r="V487" s="191"/>
      <c r="W487" s="189"/>
      <c r="X487" s="191"/>
      <c r="Y487" s="191"/>
      <c r="Z487" s="191"/>
      <c r="AA487" s="189"/>
      <c r="AB487" s="191"/>
      <c r="AC487" s="191"/>
      <c r="AD487" s="191"/>
      <c r="AE487" s="191"/>
      <c r="AF487" s="191"/>
      <c r="AG487" s="191"/>
      <c r="AH487" s="188"/>
      <c r="AI487" s="188"/>
      <c r="AJ487" s="188"/>
      <c r="AK487" s="188"/>
      <c r="AL487" s="188"/>
      <c r="AM487" s="188"/>
      <c r="AN487" s="188"/>
      <c r="AO487" s="188"/>
      <c r="AP487" s="188"/>
    </row>
    <row r="488" spans="1:42">
      <c r="A488" s="188"/>
      <c r="B488" s="189"/>
      <c r="C488" s="188"/>
      <c r="D488" s="188"/>
      <c r="E488" s="188"/>
      <c r="F488" s="188"/>
      <c r="G488" s="188"/>
      <c r="H488" s="190"/>
      <c r="I488" s="190"/>
      <c r="J488" s="190"/>
      <c r="K488" s="189"/>
      <c r="L488" s="190"/>
      <c r="M488" s="190"/>
      <c r="N488" s="190"/>
      <c r="O488" s="190"/>
      <c r="P488" s="188"/>
      <c r="Q488" s="190"/>
      <c r="R488" s="188"/>
      <c r="S488" s="188"/>
      <c r="T488" s="191"/>
      <c r="U488" s="191"/>
      <c r="V488" s="191"/>
      <c r="W488" s="189"/>
      <c r="X488" s="191"/>
      <c r="Y488" s="191"/>
      <c r="Z488" s="191"/>
      <c r="AA488" s="189"/>
      <c r="AB488" s="191"/>
      <c r="AC488" s="191"/>
      <c r="AD488" s="191"/>
      <c r="AE488" s="191"/>
      <c r="AF488" s="191"/>
      <c r="AG488" s="191"/>
      <c r="AH488" s="188"/>
      <c r="AI488" s="188"/>
      <c r="AJ488" s="188"/>
      <c r="AK488" s="188"/>
      <c r="AL488" s="188"/>
      <c r="AM488" s="188"/>
      <c r="AN488" s="188"/>
      <c r="AO488" s="188"/>
      <c r="AP488" s="188"/>
    </row>
    <row r="489" spans="1:42">
      <c r="A489" s="188"/>
      <c r="B489" s="189"/>
      <c r="C489" s="188"/>
      <c r="D489" s="188"/>
      <c r="E489" s="188"/>
      <c r="F489" s="188"/>
      <c r="G489" s="188"/>
      <c r="H489" s="190"/>
      <c r="I489" s="190"/>
      <c r="J489" s="190"/>
      <c r="K489" s="189"/>
      <c r="L489" s="190"/>
      <c r="M489" s="190"/>
      <c r="N489" s="190"/>
      <c r="O489" s="190"/>
      <c r="P489" s="188"/>
      <c r="Q489" s="190"/>
      <c r="R489" s="188"/>
      <c r="S489" s="188"/>
      <c r="T489" s="191"/>
      <c r="U489" s="191"/>
      <c r="V489" s="191"/>
      <c r="W489" s="189"/>
      <c r="X489" s="191"/>
      <c r="Y489" s="191"/>
      <c r="Z489" s="191"/>
      <c r="AA489" s="189"/>
      <c r="AB489" s="191"/>
      <c r="AC489" s="191"/>
      <c r="AD489" s="191"/>
      <c r="AE489" s="191"/>
      <c r="AF489" s="191"/>
      <c r="AG489" s="191"/>
      <c r="AH489" s="188"/>
      <c r="AI489" s="188"/>
      <c r="AJ489" s="188"/>
      <c r="AK489" s="188"/>
      <c r="AL489" s="188"/>
      <c r="AM489" s="188"/>
      <c r="AN489" s="188"/>
      <c r="AO489" s="188"/>
      <c r="AP489" s="188"/>
    </row>
    <row r="490" spans="1:42">
      <c r="A490" s="188"/>
      <c r="B490" s="189"/>
      <c r="C490" s="188"/>
      <c r="D490" s="188"/>
      <c r="E490" s="188"/>
      <c r="F490" s="188"/>
      <c r="G490" s="188"/>
      <c r="H490" s="190"/>
      <c r="I490" s="190"/>
      <c r="J490" s="190"/>
      <c r="K490" s="189"/>
      <c r="L490" s="190"/>
      <c r="M490" s="190"/>
      <c r="N490" s="190"/>
      <c r="O490" s="190"/>
      <c r="P490" s="188"/>
      <c r="Q490" s="190"/>
      <c r="R490" s="188"/>
      <c r="S490" s="188"/>
      <c r="T490" s="191"/>
      <c r="U490" s="191"/>
      <c r="V490" s="191"/>
      <c r="W490" s="189"/>
      <c r="X490" s="191"/>
      <c r="Y490" s="191"/>
      <c r="Z490" s="191"/>
      <c r="AA490" s="189"/>
      <c r="AB490" s="191"/>
      <c r="AC490" s="191"/>
      <c r="AD490" s="191"/>
      <c r="AE490" s="191"/>
      <c r="AF490" s="191"/>
      <c r="AG490" s="191"/>
      <c r="AH490" s="188"/>
      <c r="AI490" s="188"/>
      <c r="AJ490" s="188"/>
      <c r="AK490" s="188"/>
      <c r="AL490" s="188"/>
      <c r="AM490" s="188"/>
      <c r="AN490" s="188"/>
      <c r="AO490" s="188"/>
      <c r="AP490" s="188"/>
    </row>
    <row r="491" spans="1:42">
      <c r="A491" s="188"/>
      <c r="B491" s="189"/>
      <c r="C491" s="188"/>
      <c r="D491" s="188"/>
      <c r="E491" s="188"/>
      <c r="F491" s="188"/>
      <c r="G491" s="188"/>
      <c r="H491" s="190"/>
      <c r="I491" s="190"/>
      <c r="J491" s="190"/>
      <c r="K491" s="189"/>
      <c r="L491" s="190"/>
      <c r="M491" s="190"/>
      <c r="N491" s="190"/>
      <c r="O491" s="190"/>
      <c r="P491" s="188"/>
      <c r="Q491" s="190"/>
      <c r="R491" s="188"/>
      <c r="S491" s="188"/>
      <c r="T491" s="191"/>
      <c r="U491" s="191"/>
      <c r="V491" s="191"/>
      <c r="W491" s="189"/>
      <c r="X491" s="191"/>
      <c r="Y491" s="191"/>
      <c r="Z491" s="191"/>
      <c r="AA491" s="189"/>
      <c r="AB491" s="191"/>
      <c r="AC491" s="191"/>
      <c r="AD491" s="191"/>
      <c r="AE491" s="191"/>
      <c r="AF491" s="191"/>
      <c r="AG491" s="191"/>
      <c r="AH491" s="188"/>
      <c r="AI491" s="188"/>
      <c r="AJ491" s="188"/>
      <c r="AK491" s="188"/>
      <c r="AL491" s="188"/>
      <c r="AM491" s="188"/>
      <c r="AN491" s="188"/>
      <c r="AO491" s="188"/>
      <c r="AP491" s="188"/>
    </row>
    <row r="492" spans="1:42">
      <c r="A492" s="188"/>
      <c r="B492" s="189"/>
      <c r="C492" s="188"/>
      <c r="D492" s="188"/>
      <c r="E492" s="188"/>
      <c r="F492" s="188"/>
      <c r="G492" s="188"/>
      <c r="H492" s="190"/>
      <c r="I492" s="190"/>
      <c r="J492" s="190"/>
      <c r="K492" s="189"/>
      <c r="L492" s="190"/>
      <c r="M492" s="190"/>
      <c r="N492" s="190"/>
      <c r="O492" s="190"/>
      <c r="P492" s="188"/>
      <c r="Q492" s="190"/>
      <c r="R492" s="188"/>
      <c r="S492" s="188"/>
      <c r="T492" s="191"/>
      <c r="U492" s="191"/>
      <c r="V492" s="191"/>
      <c r="W492" s="189"/>
      <c r="X492" s="191"/>
      <c r="Y492" s="191"/>
      <c r="Z492" s="191"/>
      <c r="AA492" s="189"/>
      <c r="AB492" s="191"/>
      <c r="AC492" s="191"/>
      <c r="AD492" s="191"/>
      <c r="AE492" s="191"/>
      <c r="AF492" s="191"/>
      <c r="AG492" s="191"/>
      <c r="AH492" s="188"/>
      <c r="AI492" s="188"/>
      <c r="AJ492" s="188"/>
      <c r="AK492" s="188"/>
      <c r="AL492" s="188"/>
      <c r="AM492" s="188"/>
      <c r="AN492" s="188"/>
      <c r="AO492" s="188"/>
      <c r="AP492" s="188"/>
    </row>
    <row r="493" spans="1:42">
      <c r="A493" s="188"/>
      <c r="B493" s="189"/>
      <c r="C493" s="188"/>
      <c r="D493" s="188"/>
      <c r="E493" s="188"/>
      <c r="F493" s="188"/>
      <c r="G493" s="188"/>
      <c r="H493" s="190"/>
      <c r="I493" s="190"/>
      <c r="J493" s="190"/>
      <c r="K493" s="189"/>
      <c r="L493" s="190"/>
      <c r="M493" s="190"/>
      <c r="N493" s="190"/>
      <c r="O493" s="190"/>
      <c r="P493" s="188"/>
      <c r="Q493" s="190"/>
      <c r="R493" s="188"/>
      <c r="S493" s="188"/>
      <c r="T493" s="191"/>
      <c r="U493" s="191"/>
      <c r="V493" s="191"/>
      <c r="W493" s="189"/>
      <c r="X493" s="191"/>
      <c r="Y493" s="191"/>
      <c r="Z493" s="191"/>
      <c r="AA493" s="189"/>
      <c r="AB493" s="191"/>
      <c r="AC493" s="191"/>
      <c r="AD493" s="191"/>
      <c r="AE493" s="191"/>
      <c r="AF493" s="191"/>
      <c r="AG493" s="191"/>
      <c r="AH493" s="188"/>
      <c r="AI493" s="188"/>
      <c r="AJ493" s="188"/>
      <c r="AK493" s="188"/>
      <c r="AL493" s="188"/>
      <c r="AM493" s="188"/>
      <c r="AN493" s="188"/>
      <c r="AO493" s="188"/>
      <c r="AP493" s="188"/>
    </row>
    <row r="494" spans="1:42">
      <c r="A494" s="188"/>
      <c r="B494" s="189"/>
      <c r="C494" s="188"/>
      <c r="D494" s="188"/>
      <c r="E494" s="188"/>
      <c r="F494" s="188"/>
      <c r="G494" s="188"/>
      <c r="H494" s="190"/>
      <c r="I494" s="190"/>
      <c r="J494" s="190"/>
      <c r="K494" s="189"/>
      <c r="L494" s="190"/>
      <c r="M494" s="190"/>
      <c r="N494" s="190"/>
      <c r="O494" s="190"/>
      <c r="P494" s="188"/>
      <c r="Q494" s="190"/>
      <c r="R494" s="188"/>
      <c r="S494" s="188"/>
      <c r="T494" s="191"/>
      <c r="U494" s="191"/>
      <c r="V494" s="191"/>
      <c r="W494" s="189"/>
      <c r="X494" s="191"/>
      <c r="Y494" s="191"/>
      <c r="Z494" s="191"/>
      <c r="AA494" s="189"/>
      <c r="AB494" s="191"/>
      <c r="AC494" s="191"/>
      <c r="AD494" s="191"/>
      <c r="AE494" s="191"/>
      <c r="AF494" s="191"/>
      <c r="AG494" s="191"/>
      <c r="AH494" s="188"/>
      <c r="AI494" s="188"/>
      <c r="AJ494" s="188"/>
      <c r="AK494" s="188"/>
      <c r="AL494" s="188"/>
      <c r="AM494" s="188"/>
      <c r="AN494" s="188"/>
      <c r="AO494" s="188"/>
      <c r="AP494" s="188"/>
    </row>
    <row r="495" spans="1:42">
      <c r="A495" s="188"/>
      <c r="B495" s="189"/>
      <c r="C495" s="188"/>
      <c r="D495" s="188"/>
      <c r="E495" s="188"/>
      <c r="F495" s="188"/>
      <c r="G495" s="188"/>
      <c r="H495" s="190"/>
      <c r="I495" s="190"/>
      <c r="J495" s="190"/>
      <c r="K495" s="189"/>
      <c r="L495" s="190"/>
      <c r="M495" s="190"/>
      <c r="N495" s="190"/>
      <c r="O495" s="190"/>
      <c r="P495" s="188"/>
      <c r="Q495" s="190"/>
      <c r="R495" s="188"/>
      <c r="S495" s="188"/>
      <c r="T495" s="191"/>
      <c r="U495" s="191"/>
      <c r="V495" s="191"/>
      <c r="W495" s="189"/>
      <c r="X495" s="191"/>
      <c r="Y495" s="191"/>
      <c r="Z495" s="191"/>
      <c r="AA495" s="189"/>
      <c r="AB495" s="191"/>
      <c r="AC495" s="191"/>
      <c r="AD495" s="191"/>
      <c r="AE495" s="191"/>
      <c r="AF495" s="191"/>
      <c r="AG495" s="191"/>
      <c r="AH495" s="188"/>
      <c r="AI495" s="188"/>
      <c r="AJ495" s="188"/>
      <c r="AK495" s="188"/>
      <c r="AL495" s="188"/>
      <c r="AM495" s="188"/>
      <c r="AN495" s="188"/>
      <c r="AO495" s="188"/>
      <c r="AP495" s="188"/>
    </row>
    <row r="496" spans="1:42">
      <c r="A496" s="188"/>
      <c r="B496" s="189"/>
      <c r="C496" s="188"/>
      <c r="D496" s="188"/>
      <c r="E496" s="188"/>
      <c r="F496" s="188"/>
      <c r="G496" s="188"/>
      <c r="H496" s="190"/>
      <c r="I496" s="190"/>
      <c r="J496" s="190"/>
      <c r="K496" s="189"/>
      <c r="L496" s="190"/>
      <c r="M496" s="190"/>
      <c r="N496" s="190"/>
      <c r="O496" s="190"/>
      <c r="P496" s="188"/>
      <c r="Q496" s="190"/>
      <c r="R496" s="188"/>
      <c r="S496" s="188"/>
      <c r="T496" s="191"/>
      <c r="U496" s="191"/>
      <c r="V496" s="191"/>
      <c r="W496" s="189"/>
      <c r="X496" s="191"/>
      <c r="Y496" s="191"/>
      <c r="Z496" s="191"/>
      <c r="AA496" s="189"/>
      <c r="AB496" s="191"/>
      <c r="AC496" s="191"/>
      <c r="AD496" s="191"/>
      <c r="AE496" s="191"/>
      <c r="AF496" s="191"/>
      <c r="AG496" s="191"/>
      <c r="AH496" s="188"/>
      <c r="AI496" s="188"/>
      <c r="AJ496" s="188"/>
      <c r="AK496" s="188"/>
      <c r="AL496" s="188"/>
      <c r="AM496" s="188"/>
      <c r="AN496" s="188"/>
      <c r="AO496" s="188"/>
      <c r="AP496" s="188"/>
    </row>
    <row r="497" spans="1:42">
      <c r="A497" s="188"/>
      <c r="B497" s="189"/>
      <c r="C497" s="188"/>
      <c r="D497" s="188"/>
      <c r="E497" s="188"/>
      <c r="F497" s="188"/>
      <c r="G497" s="188"/>
      <c r="H497" s="190"/>
      <c r="I497" s="190"/>
      <c r="J497" s="190"/>
      <c r="K497" s="189"/>
      <c r="L497" s="190"/>
      <c r="M497" s="190"/>
      <c r="N497" s="190"/>
      <c r="O497" s="190"/>
      <c r="P497" s="188"/>
      <c r="Q497" s="190"/>
      <c r="R497" s="188"/>
      <c r="S497" s="188"/>
      <c r="T497" s="191"/>
      <c r="U497" s="191"/>
      <c r="V497" s="191"/>
      <c r="W497" s="189"/>
      <c r="X497" s="191"/>
      <c r="Y497" s="191"/>
      <c r="Z497" s="191"/>
      <c r="AA497" s="189"/>
      <c r="AB497" s="191"/>
      <c r="AC497" s="191"/>
      <c r="AD497" s="191"/>
      <c r="AE497" s="191"/>
      <c r="AF497" s="191"/>
      <c r="AG497" s="191"/>
      <c r="AH497" s="188"/>
      <c r="AI497" s="188"/>
      <c r="AJ497" s="188"/>
      <c r="AK497" s="188"/>
      <c r="AL497" s="188"/>
      <c r="AM497" s="188"/>
      <c r="AN497" s="188"/>
      <c r="AO497" s="188"/>
      <c r="AP497" s="188"/>
    </row>
    <row r="498" spans="1:42">
      <c r="A498" s="188"/>
      <c r="B498" s="189"/>
      <c r="C498" s="188"/>
      <c r="D498" s="188"/>
      <c r="E498" s="188"/>
      <c r="F498" s="188"/>
      <c r="G498" s="188"/>
      <c r="H498" s="190"/>
      <c r="I498" s="190"/>
      <c r="J498" s="190"/>
      <c r="K498" s="189"/>
      <c r="L498" s="190"/>
      <c r="M498" s="190"/>
      <c r="N498" s="190"/>
      <c r="O498" s="190"/>
      <c r="P498" s="188"/>
      <c r="Q498" s="190"/>
      <c r="R498" s="188"/>
      <c r="S498" s="188"/>
      <c r="T498" s="191"/>
      <c r="U498" s="191"/>
      <c r="V498" s="191"/>
      <c r="W498" s="189"/>
      <c r="X498" s="191"/>
      <c r="Y498" s="191"/>
      <c r="Z498" s="191"/>
      <c r="AA498" s="189"/>
      <c r="AB498" s="191"/>
      <c r="AC498" s="191"/>
      <c r="AD498" s="191"/>
      <c r="AE498" s="191"/>
      <c r="AF498" s="191"/>
      <c r="AG498" s="191"/>
      <c r="AH498" s="188"/>
      <c r="AI498" s="188"/>
      <c r="AJ498" s="188"/>
      <c r="AK498" s="188"/>
      <c r="AL498" s="188"/>
      <c r="AM498" s="188"/>
      <c r="AN498" s="188"/>
      <c r="AO498" s="188"/>
      <c r="AP498" s="188"/>
    </row>
    <row r="499" spans="1:42">
      <c r="A499" s="188"/>
      <c r="B499" s="189"/>
      <c r="C499" s="188"/>
      <c r="D499" s="188"/>
      <c r="E499" s="188"/>
      <c r="F499" s="188"/>
      <c r="G499" s="188"/>
      <c r="H499" s="190"/>
      <c r="I499" s="190"/>
      <c r="J499" s="190"/>
      <c r="K499" s="189"/>
      <c r="L499" s="190"/>
      <c r="M499" s="190"/>
      <c r="N499" s="190"/>
      <c r="O499" s="190"/>
      <c r="P499" s="188"/>
      <c r="Q499" s="190"/>
      <c r="R499" s="188"/>
      <c r="S499" s="188"/>
      <c r="T499" s="191"/>
      <c r="U499" s="191"/>
      <c r="V499" s="191"/>
      <c r="W499" s="189"/>
      <c r="X499" s="191"/>
      <c r="Y499" s="191"/>
      <c r="Z499" s="191"/>
      <c r="AA499" s="189"/>
      <c r="AB499" s="191"/>
      <c r="AC499" s="191"/>
      <c r="AD499" s="191"/>
      <c r="AE499" s="191"/>
      <c r="AF499" s="191"/>
      <c r="AG499" s="191"/>
      <c r="AH499" s="188"/>
      <c r="AI499" s="188"/>
      <c r="AJ499" s="188"/>
      <c r="AK499" s="188"/>
      <c r="AL499" s="188"/>
      <c r="AM499" s="188"/>
      <c r="AN499" s="188"/>
      <c r="AO499" s="188"/>
      <c r="AP499" s="188"/>
    </row>
    <row r="500" spans="1:42">
      <c r="A500" s="188"/>
      <c r="B500" s="189"/>
      <c r="C500" s="188"/>
      <c r="D500" s="188"/>
      <c r="E500" s="188"/>
      <c r="F500" s="188"/>
      <c r="G500" s="188"/>
      <c r="H500" s="190"/>
      <c r="I500" s="190"/>
      <c r="J500" s="190"/>
      <c r="K500" s="189"/>
      <c r="L500" s="190"/>
      <c r="M500" s="190"/>
      <c r="N500" s="190"/>
      <c r="O500" s="190"/>
      <c r="P500" s="188"/>
      <c r="Q500" s="190"/>
      <c r="R500" s="188"/>
      <c r="S500" s="188"/>
      <c r="T500" s="191"/>
      <c r="U500" s="191"/>
      <c r="V500" s="191"/>
      <c r="W500" s="189"/>
      <c r="X500" s="191"/>
      <c r="Y500" s="191"/>
      <c r="Z500" s="191"/>
      <c r="AA500" s="189"/>
      <c r="AB500" s="191"/>
      <c r="AC500" s="191"/>
      <c r="AD500" s="191"/>
      <c r="AE500" s="191"/>
      <c r="AF500" s="191"/>
      <c r="AG500" s="191"/>
      <c r="AH500" s="188"/>
      <c r="AI500" s="188"/>
      <c r="AJ500" s="188"/>
      <c r="AK500" s="188"/>
      <c r="AL500" s="188"/>
      <c r="AM500" s="188"/>
      <c r="AN500" s="188"/>
      <c r="AO500" s="188"/>
      <c r="AP500" s="188"/>
    </row>
    <row r="501" spans="1:42">
      <c r="A501" s="188"/>
      <c r="B501" s="189"/>
      <c r="C501" s="188"/>
      <c r="D501" s="188"/>
      <c r="E501" s="188"/>
      <c r="F501" s="188"/>
      <c r="G501" s="188"/>
      <c r="H501" s="190"/>
      <c r="I501" s="190"/>
      <c r="J501" s="190"/>
      <c r="K501" s="189"/>
      <c r="L501" s="190"/>
      <c r="M501" s="190"/>
      <c r="N501" s="190"/>
      <c r="O501" s="190"/>
      <c r="P501" s="188"/>
      <c r="Q501" s="190"/>
      <c r="R501" s="188"/>
      <c r="S501" s="188"/>
      <c r="T501" s="191"/>
      <c r="U501" s="191"/>
      <c r="V501" s="191"/>
      <c r="W501" s="189"/>
      <c r="X501" s="191"/>
      <c r="Y501" s="191"/>
      <c r="Z501" s="191"/>
      <c r="AA501" s="189"/>
      <c r="AB501" s="191"/>
      <c r="AC501" s="191"/>
      <c r="AD501" s="191"/>
      <c r="AE501" s="191"/>
      <c r="AF501" s="191"/>
      <c r="AG501" s="191"/>
      <c r="AH501" s="188"/>
      <c r="AI501" s="188"/>
      <c r="AJ501" s="188"/>
      <c r="AK501" s="188"/>
      <c r="AL501" s="188"/>
      <c r="AM501" s="188"/>
      <c r="AN501" s="188"/>
      <c r="AO501" s="188"/>
      <c r="AP501" s="188"/>
    </row>
    <row r="502" spans="1:42">
      <c r="A502" s="188"/>
      <c r="B502" s="189"/>
      <c r="C502" s="188"/>
      <c r="D502" s="188"/>
      <c r="E502" s="188"/>
      <c r="F502" s="188"/>
      <c r="G502" s="188"/>
      <c r="H502" s="190"/>
      <c r="I502" s="190"/>
      <c r="J502" s="190"/>
      <c r="K502" s="189"/>
      <c r="L502" s="190"/>
      <c r="M502" s="190"/>
      <c r="N502" s="190"/>
      <c r="O502" s="190"/>
      <c r="P502" s="188"/>
      <c r="Q502" s="190"/>
      <c r="R502" s="188"/>
      <c r="S502" s="188"/>
      <c r="T502" s="191"/>
      <c r="U502" s="191"/>
      <c r="V502" s="191"/>
      <c r="W502" s="189"/>
      <c r="X502" s="191"/>
      <c r="Y502" s="191"/>
      <c r="Z502" s="191"/>
      <c r="AA502" s="189"/>
      <c r="AB502" s="191"/>
      <c r="AC502" s="191"/>
      <c r="AD502" s="191"/>
      <c r="AE502" s="191"/>
      <c r="AF502" s="191"/>
      <c r="AG502" s="191"/>
      <c r="AH502" s="188"/>
      <c r="AI502" s="188"/>
      <c r="AJ502" s="188"/>
      <c r="AK502" s="188"/>
      <c r="AL502" s="188"/>
      <c r="AM502" s="188"/>
      <c r="AN502" s="188"/>
      <c r="AO502" s="188"/>
      <c r="AP502" s="188"/>
    </row>
    <row r="503" spans="1:42">
      <c r="A503" s="188"/>
      <c r="B503" s="189"/>
      <c r="C503" s="188"/>
      <c r="D503" s="188"/>
      <c r="E503" s="188"/>
      <c r="F503" s="188"/>
      <c r="G503" s="188"/>
      <c r="H503" s="190"/>
      <c r="I503" s="190"/>
      <c r="J503" s="190"/>
      <c r="K503" s="189"/>
      <c r="L503" s="190"/>
      <c r="M503" s="190"/>
      <c r="N503" s="190"/>
      <c r="O503" s="190"/>
      <c r="P503" s="188"/>
      <c r="Q503" s="190"/>
      <c r="R503" s="188"/>
      <c r="S503" s="188"/>
      <c r="T503" s="191"/>
      <c r="U503" s="191"/>
      <c r="V503" s="191"/>
      <c r="W503" s="189"/>
      <c r="X503" s="191"/>
      <c r="Y503" s="191"/>
      <c r="Z503" s="191"/>
      <c r="AA503" s="189"/>
      <c r="AB503" s="191"/>
      <c r="AC503" s="191"/>
      <c r="AD503" s="191"/>
      <c r="AE503" s="191"/>
      <c r="AF503" s="191"/>
      <c r="AG503" s="191"/>
      <c r="AH503" s="188"/>
      <c r="AI503" s="188"/>
      <c r="AJ503" s="188"/>
      <c r="AK503" s="188"/>
      <c r="AL503" s="188"/>
      <c r="AM503" s="188"/>
      <c r="AN503" s="188"/>
      <c r="AO503" s="188"/>
      <c r="AP503" s="188"/>
    </row>
    <row r="504" spans="1:42">
      <c r="A504" s="188"/>
      <c r="B504" s="189"/>
      <c r="C504" s="188"/>
      <c r="D504" s="188"/>
      <c r="E504" s="188"/>
      <c r="F504" s="188"/>
      <c r="G504" s="188"/>
      <c r="H504" s="190"/>
      <c r="I504" s="190"/>
      <c r="J504" s="190"/>
      <c r="K504" s="189"/>
      <c r="L504" s="190"/>
      <c r="M504" s="190"/>
      <c r="N504" s="190"/>
      <c r="O504" s="190"/>
      <c r="P504" s="188"/>
      <c r="Q504" s="190"/>
      <c r="R504" s="188"/>
      <c r="S504" s="188"/>
      <c r="T504" s="191"/>
      <c r="U504" s="191"/>
      <c r="V504" s="191"/>
      <c r="W504" s="189"/>
      <c r="X504" s="191"/>
      <c r="Y504" s="191"/>
      <c r="Z504" s="191"/>
      <c r="AA504" s="189"/>
      <c r="AB504" s="191"/>
      <c r="AC504" s="191"/>
      <c r="AD504" s="191"/>
      <c r="AE504" s="191"/>
      <c r="AF504" s="191"/>
      <c r="AG504" s="191"/>
      <c r="AH504" s="188"/>
      <c r="AI504" s="188"/>
      <c r="AJ504" s="188"/>
      <c r="AK504" s="188"/>
      <c r="AL504" s="188"/>
      <c r="AM504" s="188"/>
      <c r="AN504" s="188"/>
      <c r="AO504" s="188"/>
      <c r="AP504" s="188"/>
    </row>
    <row r="505" spans="1:42">
      <c r="A505" s="188"/>
      <c r="B505" s="189"/>
      <c r="C505" s="188"/>
      <c r="D505" s="188"/>
      <c r="E505" s="188"/>
      <c r="F505" s="188"/>
      <c r="G505" s="188"/>
      <c r="H505" s="190"/>
      <c r="I505" s="190"/>
      <c r="J505" s="190"/>
      <c r="K505" s="189"/>
      <c r="L505" s="190"/>
      <c r="M505" s="190"/>
      <c r="N505" s="190"/>
      <c r="O505" s="190"/>
      <c r="P505" s="188"/>
      <c r="Q505" s="190"/>
      <c r="R505" s="188"/>
      <c r="S505" s="188"/>
      <c r="T505" s="191"/>
      <c r="U505" s="191"/>
      <c r="V505" s="191"/>
      <c r="W505" s="189"/>
      <c r="X505" s="191"/>
      <c r="Y505" s="191"/>
      <c r="Z505" s="191"/>
      <c r="AA505" s="189"/>
      <c r="AB505" s="191"/>
      <c r="AC505" s="191"/>
      <c r="AD505" s="191"/>
      <c r="AE505" s="191"/>
      <c r="AF505" s="191"/>
      <c r="AG505" s="191"/>
      <c r="AH505" s="188"/>
      <c r="AI505" s="188"/>
      <c r="AJ505" s="188"/>
      <c r="AK505" s="188"/>
      <c r="AL505" s="188"/>
      <c r="AM505" s="188"/>
      <c r="AN505" s="188"/>
      <c r="AO505" s="188"/>
      <c r="AP505" s="188"/>
    </row>
    <row r="506" spans="1:42">
      <c r="A506" s="188"/>
      <c r="B506" s="189"/>
      <c r="C506" s="188"/>
      <c r="D506" s="188"/>
      <c r="E506" s="188"/>
      <c r="F506" s="188"/>
      <c r="G506" s="188"/>
      <c r="H506" s="190"/>
      <c r="I506" s="190"/>
      <c r="J506" s="190"/>
      <c r="K506" s="189"/>
      <c r="L506" s="190"/>
      <c r="M506" s="190"/>
      <c r="N506" s="190"/>
      <c r="O506" s="190"/>
      <c r="P506" s="188"/>
      <c r="Q506" s="190"/>
      <c r="R506" s="188"/>
      <c r="S506" s="188"/>
      <c r="T506" s="191"/>
      <c r="U506" s="191"/>
      <c r="V506" s="191"/>
      <c r="W506" s="189"/>
      <c r="X506" s="191"/>
      <c r="Y506" s="191"/>
      <c r="Z506" s="191"/>
      <c r="AA506" s="189"/>
      <c r="AB506" s="191"/>
      <c r="AC506" s="191"/>
      <c r="AD506" s="191"/>
      <c r="AE506" s="191"/>
      <c r="AF506" s="191"/>
      <c r="AG506" s="191"/>
      <c r="AH506" s="188"/>
      <c r="AI506" s="188"/>
      <c r="AJ506" s="188"/>
      <c r="AK506" s="188"/>
      <c r="AL506" s="188"/>
      <c r="AM506" s="188"/>
      <c r="AN506" s="188"/>
      <c r="AO506" s="188"/>
      <c r="AP506" s="188"/>
    </row>
    <row r="507" spans="1:42">
      <c r="A507" s="188"/>
      <c r="B507" s="189"/>
      <c r="C507" s="188"/>
      <c r="D507" s="188"/>
      <c r="E507" s="188"/>
      <c r="F507" s="188"/>
      <c r="G507" s="188"/>
      <c r="H507" s="190"/>
      <c r="I507" s="190"/>
      <c r="J507" s="190"/>
      <c r="K507" s="189"/>
      <c r="L507" s="190"/>
      <c r="M507" s="190"/>
      <c r="N507" s="190"/>
      <c r="O507" s="190"/>
      <c r="P507" s="188"/>
      <c r="Q507" s="190"/>
      <c r="R507" s="188"/>
      <c r="S507" s="188"/>
      <c r="T507" s="191"/>
      <c r="U507" s="191"/>
      <c r="V507" s="191"/>
      <c r="W507" s="189"/>
      <c r="X507" s="191"/>
      <c r="Y507" s="191"/>
      <c r="Z507" s="191"/>
      <c r="AA507" s="189"/>
      <c r="AB507" s="191"/>
      <c r="AC507" s="191"/>
      <c r="AD507" s="191"/>
      <c r="AE507" s="191"/>
      <c r="AF507" s="191"/>
      <c r="AG507" s="191"/>
      <c r="AH507" s="188"/>
      <c r="AI507" s="188"/>
      <c r="AJ507" s="188"/>
      <c r="AK507" s="188"/>
      <c r="AL507" s="188"/>
      <c r="AM507" s="188"/>
      <c r="AN507" s="188"/>
      <c r="AO507" s="188"/>
      <c r="AP507" s="188"/>
    </row>
    <row r="508" spans="1:42">
      <c r="A508" s="188"/>
      <c r="B508" s="189"/>
      <c r="C508" s="188"/>
      <c r="D508" s="188"/>
      <c r="E508" s="188"/>
      <c r="F508" s="188"/>
      <c r="G508" s="188"/>
      <c r="H508" s="190"/>
      <c r="I508" s="190"/>
      <c r="J508" s="190"/>
      <c r="K508" s="189"/>
      <c r="L508" s="190"/>
      <c r="M508" s="190"/>
      <c r="N508" s="190"/>
      <c r="O508" s="190"/>
      <c r="P508" s="188"/>
      <c r="Q508" s="190"/>
      <c r="R508" s="188"/>
      <c r="S508" s="188"/>
      <c r="T508" s="191"/>
      <c r="U508" s="191"/>
      <c r="V508" s="191"/>
      <c r="W508" s="189"/>
      <c r="X508" s="191"/>
      <c r="Y508" s="191"/>
      <c r="Z508" s="191"/>
      <c r="AA508" s="189"/>
      <c r="AB508" s="191"/>
      <c r="AC508" s="191"/>
      <c r="AD508" s="191"/>
      <c r="AE508" s="191"/>
      <c r="AF508" s="191"/>
      <c r="AG508" s="191"/>
      <c r="AH508" s="188"/>
      <c r="AI508" s="188"/>
      <c r="AJ508" s="188"/>
      <c r="AK508" s="188"/>
      <c r="AL508" s="188"/>
      <c r="AM508" s="188"/>
      <c r="AN508" s="188"/>
      <c r="AO508" s="188"/>
      <c r="AP508" s="188"/>
    </row>
    <row r="509" spans="1:42">
      <c r="A509" s="188"/>
      <c r="B509" s="189"/>
      <c r="C509" s="188"/>
      <c r="D509" s="188"/>
      <c r="E509" s="188"/>
      <c r="F509" s="188"/>
      <c r="G509" s="188"/>
      <c r="H509" s="190"/>
      <c r="I509" s="190"/>
      <c r="J509" s="190"/>
      <c r="K509" s="189"/>
      <c r="L509" s="190"/>
      <c r="M509" s="190"/>
      <c r="N509" s="190"/>
      <c r="O509" s="190"/>
      <c r="P509" s="188"/>
      <c r="Q509" s="190"/>
      <c r="R509" s="188"/>
      <c r="S509" s="188"/>
      <c r="T509" s="191"/>
      <c r="U509" s="191"/>
      <c r="V509" s="191"/>
      <c r="W509" s="189"/>
      <c r="X509" s="191"/>
      <c r="Y509" s="191"/>
      <c r="Z509" s="191"/>
      <c r="AA509" s="189"/>
      <c r="AB509" s="191"/>
      <c r="AC509" s="191"/>
      <c r="AD509" s="191"/>
      <c r="AE509" s="191"/>
      <c r="AF509" s="191"/>
      <c r="AG509" s="191"/>
      <c r="AH509" s="188"/>
      <c r="AI509" s="188"/>
      <c r="AJ509" s="188"/>
      <c r="AK509" s="188"/>
      <c r="AL509" s="188"/>
      <c r="AM509" s="188"/>
      <c r="AN509" s="188"/>
      <c r="AO509" s="188"/>
      <c r="AP509" s="188"/>
    </row>
    <row r="510" spans="1:42">
      <c r="A510" s="188"/>
      <c r="B510" s="189"/>
      <c r="C510" s="188"/>
      <c r="D510" s="188"/>
      <c r="E510" s="188"/>
      <c r="F510" s="188"/>
      <c r="G510" s="188"/>
      <c r="H510" s="190"/>
      <c r="I510" s="190"/>
      <c r="J510" s="190"/>
      <c r="K510" s="189"/>
      <c r="L510" s="190"/>
      <c r="M510" s="190"/>
      <c r="N510" s="190"/>
      <c r="O510" s="190"/>
      <c r="P510" s="188"/>
      <c r="Q510" s="190"/>
      <c r="R510" s="188"/>
      <c r="S510" s="188"/>
      <c r="T510" s="191"/>
      <c r="U510" s="191"/>
      <c r="V510" s="191"/>
      <c r="W510" s="189"/>
      <c r="X510" s="191"/>
      <c r="Y510" s="191"/>
      <c r="Z510" s="191"/>
      <c r="AA510" s="189"/>
      <c r="AB510" s="191"/>
      <c r="AC510" s="191"/>
      <c r="AD510" s="191"/>
      <c r="AE510" s="191"/>
      <c r="AF510" s="191"/>
      <c r="AG510" s="191"/>
      <c r="AH510" s="188"/>
      <c r="AI510" s="188"/>
      <c r="AJ510" s="188"/>
      <c r="AK510" s="188"/>
      <c r="AL510" s="188"/>
      <c r="AM510" s="188"/>
      <c r="AN510" s="188"/>
      <c r="AO510" s="188"/>
      <c r="AP510" s="188"/>
    </row>
    <row r="511" spans="1:42">
      <c r="A511" s="188"/>
      <c r="B511" s="189"/>
      <c r="C511" s="188"/>
      <c r="D511" s="188"/>
      <c r="E511" s="188"/>
      <c r="F511" s="188"/>
      <c r="G511" s="188"/>
      <c r="H511" s="190"/>
      <c r="I511" s="190"/>
      <c r="J511" s="190"/>
      <c r="K511" s="189"/>
      <c r="L511" s="190"/>
      <c r="M511" s="190"/>
      <c r="N511" s="190"/>
      <c r="O511" s="190"/>
      <c r="P511" s="188"/>
      <c r="Q511" s="190"/>
      <c r="R511" s="188"/>
      <c r="S511" s="188"/>
      <c r="T511" s="191"/>
      <c r="U511" s="191"/>
      <c r="V511" s="191"/>
      <c r="W511" s="189"/>
      <c r="X511" s="191"/>
      <c r="Y511" s="191"/>
      <c r="Z511" s="191"/>
      <c r="AA511" s="189"/>
      <c r="AB511" s="191"/>
      <c r="AC511" s="191"/>
      <c r="AD511" s="191"/>
      <c r="AE511" s="191"/>
      <c r="AF511" s="191"/>
      <c r="AG511" s="191"/>
      <c r="AH511" s="188"/>
      <c r="AI511" s="188"/>
      <c r="AJ511" s="188"/>
      <c r="AK511" s="188"/>
      <c r="AL511" s="188"/>
      <c r="AM511" s="188"/>
      <c r="AN511" s="188"/>
      <c r="AO511" s="188"/>
      <c r="AP511" s="188"/>
    </row>
    <row r="512" spans="1:42">
      <c r="A512" s="188"/>
      <c r="B512" s="189"/>
      <c r="C512" s="188"/>
      <c r="D512" s="188"/>
      <c r="E512" s="188"/>
      <c r="F512" s="188"/>
      <c r="G512" s="188"/>
      <c r="H512" s="190"/>
      <c r="I512" s="190"/>
      <c r="J512" s="190"/>
      <c r="K512" s="189"/>
      <c r="L512" s="190"/>
      <c r="M512" s="190"/>
      <c r="N512" s="190"/>
      <c r="O512" s="190"/>
      <c r="P512" s="188"/>
      <c r="Q512" s="190"/>
      <c r="R512" s="188"/>
      <c r="S512" s="188"/>
      <c r="T512" s="191"/>
      <c r="U512" s="191"/>
      <c r="V512" s="191"/>
      <c r="W512" s="189"/>
      <c r="X512" s="191"/>
      <c r="Y512" s="191"/>
      <c r="Z512" s="191"/>
      <c r="AA512" s="189"/>
      <c r="AB512" s="191"/>
      <c r="AC512" s="191"/>
      <c r="AD512" s="191"/>
      <c r="AE512" s="191"/>
      <c r="AF512" s="191"/>
      <c r="AG512" s="191"/>
      <c r="AH512" s="188"/>
      <c r="AI512" s="188"/>
      <c r="AJ512" s="188"/>
      <c r="AK512" s="188"/>
      <c r="AL512" s="188"/>
      <c r="AM512" s="188"/>
      <c r="AN512" s="188"/>
      <c r="AO512" s="188"/>
      <c r="AP512" s="188"/>
    </row>
    <row r="513" spans="1:42">
      <c r="A513" s="188"/>
      <c r="B513" s="189"/>
      <c r="C513" s="188"/>
      <c r="D513" s="188"/>
      <c r="E513" s="188"/>
      <c r="F513" s="188"/>
      <c r="G513" s="188"/>
      <c r="H513" s="190"/>
      <c r="I513" s="190"/>
      <c r="J513" s="190"/>
      <c r="K513" s="189"/>
      <c r="L513" s="190"/>
      <c r="M513" s="190"/>
      <c r="N513" s="190"/>
      <c r="O513" s="190"/>
      <c r="P513" s="188"/>
      <c r="Q513" s="190"/>
      <c r="R513" s="188"/>
      <c r="S513" s="188"/>
      <c r="T513" s="191"/>
      <c r="U513" s="191"/>
      <c r="V513" s="191"/>
      <c r="W513" s="189"/>
      <c r="X513" s="191"/>
      <c r="Y513" s="191"/>
      <c r="Z513" s="191"/>
      <c r="AA513" s="189"/>
      <c r="AB513" s="191"/>
      <c r="AC513" s="191"/>
      <c r="AD513" s="191"/>
      <c r="AE513" s="191"/>
      <c r="AF513" s="191"/>
      <c r="AG513" s="191"/>
      <c r="AH513" s="188"/>
      <c r="AI513" s="188"/>
      <c r="AJ513" s="188"/>
      <c r="AK513" s="188"/>
      <c r="AL513" s="188"/>
      <c r="AM513" s="188"/>
      <c r="AN513" s="188"/>
      <c r="AO513" s="188"/>
      <c r="AP513" s="188"/>
    </row>
    <row r="514" spans="1:42">
      <c r="A514" s="188"/>
      <c r="B514" s="189"/>
      <c r="C514" s="188"/>
      <c r="D514" s="188"/>
      <c r="E514" s="188"/>
      <c r="F514" s="188"/>
      <c r="G514" s="188"/>
      <c r="H514" s="190"/>
      <c r="I514" s="190"/>
      <c r="J514" s="190"/>
      <c r="K514" s="189"/>
      <c r="L514" s="190"/>
      <c r="M514" s="190"/>
      <c r="N514" s="190"/>
      <c r="O514" s="190"/>
      <c r="P514" s="188"/>
      <c r="Q514" s="190"/>
      <c r="R514" s="188"/>
      <c r="S514" s="188"/>
      <c r="T514" s="191"/>
      <c r="U514" s="191"/>
      <c r="V514" s="191"/>
      <c r="W514" s="189"/>
      <c r="X514" s="191"/>
      <c r="Y514" s="191"/>
      <c r="Z514" s="191"/>
      <c r="AA514" s="189"/>
      <c r="AB514" s="191"/>
      <c r="AC514" s="191"/>
      <c r="AD514" s="191"/>
      <c r="AE514" s="191"/>
      <c r="AF514" s="191"/>
      <c r="AG514" s="191"/>
      <c r="AH514" s="188"/>
      <c r="AI514" s="188"/>
      <c r="AJ514" s="188"/>
      <c r="AK514" s="188"/>
      <c r="AL514" s="188"/>
      <c r="AM514" s="188"/>
      <c r="AN514" s="188"/>
      <c r="AO514" s="188"/>
      <c r="AP514" s="188"/>
    </row>
    <row r="515" spans="1:42">
      <c r="A515" s="188"/>
      <c r="B515" s="189"/>
      <c r="C515" s="188"/>
      <c r="D515" s="188"/>
      <c r="E515" s="188"/>
      <c r="F515" s="188"/>
      <c r="G515" s="188"/>
      <c r="H515" s="190"/>
      <c r="I515" s="190"/>
      <c r="J515" s="190"/>
      <c r="K515" s="189"/>
      <c r="L515" s="190"/>
      <c r="M515" s="190"/>
      <c r="N515" s="190"/>
      <c r="O515" s="190"/>
      <c r="P515" s="188"/>
      <c r="Q515" s="190"/>
      <c r="R515" s="188"/>
      <c r="S515" s="188"/>
      <c r="T515" s="191"/>
      <c r="U515" s="191"/>
      <c r="V515" s="191"/>
      <c r="W515" s="189"/>
      <c r="X515" s="191"/>
      <c r="Y515" s="191"/>
      <c r="Z515" s="191"/>
      <c r="AA515" s="189"/>
      <c r="AB515" s="191"/>
      <c r="AC515" s="191"/>
      <c r="AD515" s="191"/>
      <c r="AE515" s="191"/>
      <c r="AF515" s="191"/>
      <c r="AG515" s="191"/>
      <c r="AH515" s="188"/>
      <c r="AI515" s="188"/>
      <c r="AJ515" s="188"/>
      <c r="AK515" s="188"/>
      <c r="AL515" s="188"/>
      <c r="AM515" s="188"/>
      <c r="AN515" s="188"/>
      <c r="AO515" s="188"/>
      <c r="AP515" s="188"/>
    </row>
    <row r="516" spans="1:42">
      <c r="A516" s="188"/>
      <c r="B516" s="189"/>
      <c r="C516" s="188"/>
      <c r="D516" s="188"/>
      <c r="E516" s="188"/>
      <c r="F516" s="188"/>
      <c r="G516" s="188"/>
      <c r="H516" s="190"/>
      <c r="I516" s="190"/>
      <c r="J516" s="190"/>
      <c r="K516" s="189"/>
      <c r="L516" s="190"/>
      <c r="M516" s="190"/>
      <c r="N516" s="190"/>
      <c r="O516" s="190"/>
      <c r="P516" s="188"/>
      <c r="Q516" s="190"/>
      <c r="R516" s="188"/>
      <c r="S516" s="188"/>
      <c r="T516" s="191"/>
      <c r="U516" s="191"/>
      <c r="V516" s="191"/>
      <c r="W516" s="189"/>
      <c r="X516" s="191"/>
      <c r="Y516" s="191"/>
      <c r="Z516" s="191"/>
      <c r="AA516" s="189"/>
      <c r="AB516" s="191"/>
      <c r="AC516" s="191"/>
      <c r="AD516" s="191"/>
      <c r="AE516" s="191"/>
      <c r="AF516" s="191"/>
      <c r="AG516" s="191"/>
      <c r="AH516" s="188"/>
      <c r="AI516" s="188"/>
      <c r="AJ516" s="188"/>
      <c r="AK516" s="188"/>
      <c r="AL516" s="188"/>
      <c r="AM516" s="188"/>
      <c r="AN516" s="188"/>
      <c r="AO516" s="188"/>
      <c r="AP516" s="188"/>
    </row>
    <row r="517" spans="1:42">
      <c r="A517" s="188"/>
      <c r="B517" s="189"/>
      <c r="C517" s="188"/>
      <c r="D517" s="188"/>
      <c r="E517" s="188"/>
      <c r="F517" s="188"/>
      <c r="G517" s="188"/>
      <c r="H517" s="190"/>
      <c r="I517" s="190"/>
      <c r="J517" s="190"/>
      <c r="K517" s="189"/>
      <c r="L517" s="190"/>
      <c r="M517" s="190"/>
      <c r="N517" s="190"/>
      <c r="O517" s="190"/>
      <c r="P517" s="188"/>
      <c r="Q517" s="190"/>
      <c r="R517" s="188"/>
      <c r="S517" s="188"/>
      <c r="T517" s="191"/>
      <c r="U517" s="191"/>
      <c r="V517" s="191"/>
      <c r="W517" s="189"/>
      <c r="X517" s="191"/>
      <c r="Y517" s="191"/>
      <c r="Z517" s="191"/>
      <c r="AA517" s="189"/>
      <c r="AB517" s="191"/>
      <c r="AC517" s="191"/>
      <c r="AD517" s="191"/>
      <c r="AE517" s="191"/>
      <c r="AF517" s="191"/>
      <c r="AG517" s="191"/>
      <c r="AH517" s="188"/>
      <c r="AI517" s="188"/>
      <c r="AJ517" s="188"/>
      <c r="AK517" s="188"/>
      <c r="AL517" s="188"/>
      <c r="AM517" s="188"/>
      <c r="AN517" s="188"/>
      <c r="AO517" s="188"/>
      <c r="AP517" s="188"/>
    </row>
    <row r="518" spans="1:42">
      <c r="A518" s="188"/>
      <c r="B518" s="189"/>
      <c r="C518" s="188"/>
      <c r="D518" s="188"/>
      <c r="E518" s="188"/>
      <c r="F518" s="188"/>
      <c r="G518" s="188"/>
      <c r="H518" s="190"/>
      <c r="I518" s="190"/>
      <c r="J518" s="190"/>
      <c r="K518" s="189"/>
      <c r="L518" s="190"/>
      <c r="M518" s="190"/>
      <c r="N518" s="190"/>
      <c r="O518" s="190"/>
      <c r="P518" s="188"/>
      <c r="Q518" s="190"/>
      <c r="R518" s="188"/>
      <c r="S518" s="188"/>
      <c r="T518" s="191"/>
      <c r="U518" s="191"/>
      <c r="V518" s="191"/>
      <c r="W518" s="189"/>
      <c r="X518" s="191"/>
      <c r="Y518" s="191"/>
      <c r="Z518" s="191"/>
      <c r="AA518" s="189"/>
      <c r="AB518" s="191"/>
      <c r="AC518" s="191"/>
      <c r="AD518" s="191"/>
      <c r="AE518" s="191"/>
      <c r="AF518" s="191"/>
      <c r="AG518" s="191"/>
      <c r="AH518" s="188"/>
      <c r="AI518" s="188"/>
      <c r="AJ518" s="188"/>
      <c r="AK518" s="188"/>
      <c r="AL518" s="188"/>
      <c r="AM518" s="188"/>
      <c r="AN518" s="188"/>
      <c r="AO518" s="188"/>
      <c r="AP518" s="188"/>
    </row>
    <row r="519" spans="1:42">
      <c r="A519" s="188"/>
      <c r="B519" s="189"/>
      <c r="C519" s="188"/>
      <c r="D519" s="188"/>
      <c r="E519" s="188"/>
      <c r="F519" s="188"/>
      <c r="G519" s="188"/>
      <c r="H519" s="190"/>
      <c r="I519" s="190"/>
      <c r="J519" s="190"/>
      <c r="K519" s="189"/>
      <c r="L519" s="190"/>
      <c r="M519" s="190"/>
      <c r="N519" s="190"/>
      <c r="O519" s="190"/>
      <c r="P519" s="188"/>
      <c r="Q519" s="190"/>
      <c r="R519" s="188"/>
      <c r="S519" s="188"/>
      <c r="T519" s="191"/>
      <c r="U519" s="191"/>
      <c r="V519" s="191"/>
      <c r="W519" s="189"/>
      <c r="X519" s="191"/>
      <c r="Y519" s="191"/>
      <c r="Z519" s="191"/>
      <c r="AA519" s="189"/>
      <c r="AB519" s="191"/>
      <c r="AC519" s="191"/>
      <c r="AD519" s="191"/>
      <c r="AE519" s="191"/>
      <c r="AF519" s="191"/>
      <c r="AG519" s="191"/>
      <c r="AH519" s="188"/>
      <c r="AI519" s="188"/>
      <c r="AJ519" s="188"/>
      <c r="AK519" s="188"/>
      <c r="AL519" s="188"/>
      <c r="AM519" s="188"/>
      <c r="AN519" s="188"/>
      <c r="AO519" s="188"/>
      <c r="AP519" s="188"/>
    </row>
    <row r="520" spans="1:42">
      <c r="A520" s="188"/>
      <c r="B520" s="189"/>
      <c r="C520" s="188"/>
      <c r="D520" s="188"/>
      <c r="E520" s="188"/>
      <c r="F520" s="188"/>
      <c r="G520" s="188"/>
      <c r="H520" s="190"/>
      <c r="I520" s="190"/>
      <c r="J520" s="190"/>
      <c r="K520" s="189"/>
      <c r="L520" s="190"/>
      <c r="M520" s="190"/>
      <c r="N520" s="190"/>
      <c r="O520" s="190"/>
      <c r="P520" s="188"/>
      <c r="Q520" s="190"/>
      <c r="R520" s="188"/>
      <c r="S520" s="188"/>
      <c r="T520" s="191"/>
      <c r="U520" s="191"/>
      <c r="V520" s="191"/>
      <c r="W520" s="189"/>
      <c r="X520" s="191"/>
      <c r="Y520" s="191"/>
      <c r="Z520" s="191"/>
      <c r="AA520" s="189"/>
      <c r="AB520" s="191"/>
      <c r="AC520" s="191"/>
      <c r="AD520" s="191"/>
      <c r="AE520" s="191"/>
      <c r="AF520" s="191"/>
      <c r="AG520" s="191"/>
      <c r="AH520" s="188"/>
      <c r="AI520" s="188"/>
      <c r="AJ520" s="188"/>
      <c r="AK520" s="188"/>
      <c r="AL520" s="188"/>
      <c r="AM520" s="188"/>
      <c r="AN520" s="188"/>
      <c r="AO520" s="188"/>
      <c r="AP520" s="188"/>
    </row>
    <row r="521" spans="1:42">
      <c r="A521" s="188"/>
      <c r="B521" s="189"/>
      <c r="C521" s="188"/>
      <c r="D521" s="188"/>
      <c r="E521" s="188"/>
      <c r="F521" s="188"/>
      <c r="G521" s="188"/>
      <c r="H521" s="190"/>
      <c r="I521" s="190"/>
      <c r="J521" s="190"/>
      <c r="K521" s="189"/>
      <c r="L521" s="190"/>
      <c r="M521" s="190"/>
      <c r="N521" s="190"/>
      <c r="O521" s="190"/>
      <c r="P521" s="188"/>
      <c r="Q521" s="190"/>
      <c r="R521" s="188"/>
      <c r="S521" s="188"/>
      <c r="T521" s="191"/>
      <c r="U521" s="191"/>
      <c r="V521" s="191"/>
      <c r="W521" s="189"/>
      <c r="X521" s="191"/>
      <c r="Y521" s="191"/>
      <c r="Z521" s="191"/>
      <c r="AA521" s="189"/>
      <c r="AB521" s="191"/>
      <c r="AC521" s="191"/>
      <c r="AD521" s="191"/>
      <c r="AE521" s="191"/>
      <c r="AF521" s="191"/>
      <c r="AG521" s="191"/>
      <c r="AH521" s="188"/>
      <c r="AI521" s="188"/>
      <c r="AJ521" s="188"/>
      <c r="AK521" s="188"/>
      <c r="AL521" s="188"/>
      <c r="AM521" s="188"/>
      <c r="AN521" s="188"/>
      <c r="AO521" s="188"/>
      <c r="AP521" s="188"/>
    </row>
    <row r="522" spans="1:42">
      <c r="A522" s="188"/>
      <c r="B522" s="189"/>
      <c r="C522" s="188"/>
      <c r="D522" s="188"/>
      <c r="E522" s="188"/>
      <c r="F522" s="188"/>
      <c r="G522" s="188"/>
      <c r="H522" s="190"/>
      <c r="I522" s="190"/>
      <c r="J522" s="190"/>
      <c r="K522" s="189"/>
      <c r="L522" s="190"/>
      <c r="M522" s="190"/>
      <c r="N522" s="190"/>
      <c r="O522" s="190"/>
      <c r="P522" s="188"/>
      <c r="Q522" s="190"/>
      <c r="R522" s="188"/>
      <c r="S522" s="188"/>
      <c r="T522" s="191"/>
      <c r="U522" s="191"/>
      <c r="V522" s="191"/>
      <c r="W522" s="189"/>
      <c r="X522" s="191"/>
      <c r="Y522" s="191"/>
      <c r="Z522" s="191"/>
      <c r="AA522" s="189"/>
      <c r="AB522" s="191"/>
      <c r="AC522" s="191"/>
      <c r="AD522" s="191"/>
      <c r="AE522" s="191"/>
      <c r="AF522" s="191"/>
      <c r="AG522" s="191"/>
      <c r="AH522" s="188"/>
      <c r="AI522" s="188"/>
      <c r="AJ522" s="188"/>
      <c r="AK522" s="188"/>
      <c r="AL522" s="188"/>
      <c r="AM522" s="188"/>
      <c r="AN522" s="188"/>
      <c r="AO522" s="188"/>
      <c r="AP522" s="188"/>
    </row>
    <row r="523" spans="1:42">
      <c r="A523" s="188"/>
      <c r="B523" s="189"/>
      <c r="C523" s="188"/>
      <c r="D523" s="188"/>
      <c r="E523" s="188"/>
      <c r="F523" s="188"/>
      <c r="G523" s="188"/>
      <c r="H523" s="190"/>
      <c r="I523" s="190"/>
      <c r="J523" s="190"/>
      <c r="K523" s="189"/>
      <c r="L523" s="190"/>
      <c r="M523" s="190"/>
      <c r="N523" s="190"/>
      <c r="O523" s="190"/>
      <c r="P523" s="188"/>
      <c r="Q523" s="190"/>
      <c r="R523" s="188"/>
      <c r="S523" s="188"/>
      <c r="T523" s="191"/>
      <c r="U523" s="191"/>
      <c r="V523" s="191"/>
      <c r="W523" s="189"/>
      <c r="X523" s="191"/>
      <c r="Y523" s="191"/>
      <c r="Z523" s="191"/>
      <c r="AA523" s="189"/>
      <c r="AB523" s="191"/>
      <c r="AC523" s="191"/>
      <c r="AD523" s="191"/>
      <c r="AE523" s="191"/>
      <c r="AF523" s="191"/>
      <c r="AG523" s="191"/>
      <c r="AH523" s="188"/>
      <c r="AI523" s="188"/>
      <c r="AJ523" s="188"/>
      <c r="AK523" s="188"/>
      <c r="AL523" s="188"/>
      <c r="AM523" s="188"/>
      <c r="AN523" s="188"/>
      <c r="AO523" s="188"/>
      <c r="AP523" s="188"/>
    </row>
    <row r="524" spans="1:42">
      <c r="A524" s="188"/>
      <c r="B524" s="189"/>
      <c r="C524" s="188"/>
      <c r="D524" s="188"/>
      <c r="E524" s="188"/>
      <c r="F524" s="188"/>
      <c r="G524" s="188"/>
      <c r="H524" s="190"/>
      <c r="I524" s="190"/>
      <c r="J524" s="190"/>
      <c r="K524" s="189"/>
      <c r="L524" s="190"/>
      <c r="M524" s="190"/>
      <c r="N524" s="190"/>
      <c r="O524" s="190"/>
      <c r="P524" s="188"/>
      <c r="Q524" s="190"/>
      <c r="R524" s="188"/>
      <c r="S524" s="188"/>
      <c r="T524" s="191"/>
      <c r="U524" s="191"/>
      <c r="V524" s="191"/>
      <c r="W524" s="189"/>
      <c r="X524" s="191"/>
      <c r="Y524" s="191"/>
      <c r="Z524" s="191"/>
      <c r="AA524" s="189"/>
      <c r="AB524" s="191"/>
      <c r="AC524" s="191"/>
      <c r="AD524" s="191"/>
      <c r="AE524" s="191"/>
      <c r="AF524" s="191"/>
      <c r="AG524" s="191"/>
      <c r="AH524" s="188"/>
      <c r="AI524" s="188"/>
      <c r="AJ524" s="188"/>
      <c r="AK524" s="188"/>
      <c r="AL524" s="188"/>
      <c r="AM524" s="188"/>
      <c r="AN524" s="188"/>
      <c r="AO524" s="188"/>
      <c r="AP524" s="188"/>
    </row>
    <row r="525" spans="1:42">
      <c r="A525" s="188"/>
      <c r="B525" s="189"/>
      <c r="C525" s="188"/>
      <c r="D525" s="188"/>
      <c r="E525" s="188"/>
      <c r="F525" s="188"/>
      <c r="G525" s="188"/>
      <c r="H525" s="190"/>
      <c r="I525" s="190"/>
      <c r="J525" s="190"/>
      <c r="K525" s="189"/>
      <c r="L525" s="190"/>
      <c r="M525" s="190"/>
      <c r="N525" s="190"/>
      <c r="O525" s="190"/>
      <c r="P525" s="188"/>
      <c r="Q525" s="190"/>
      <c r="R525" s="188"/>
      <c r="S525" s="188"/>
      <c r="T525" s="191"/>
      <c r="U525" s="191"/>
      <c r="V525" s="191"/>
      <c r="W525" s="189"/>
      <c r="X525" s="191"/>
      <c r="Y525" s="191"/>
      <c r="Z525" s="191"/>
      <c r="AA525" s="189"/>
      <c r="AB525" s="191"/>
      <c r="AC525" s="191"/>
      <c r="AD525" s="191"/>
      <c r="AE525" s="191"/>
      <c r="AF525" s="191"/>
      <c r="AG525" s="191"/>
      <c r="AH525" s="188"/>
      <c r="AI525" s="188"/>
      <c r="AJ525" s="188"/>
      <c r="AK525" s="188"/>
      <c r="AL525" s="188"/>
      <c r="AM525" s="188"/>
      <c r="AN525" s="188"/>
      <c r="AO525" s="188"/>
      <c r="AP525" s="188"/>
    </row>
    <row r="526" spans="1:42">
      <c r="A526" s="188"/>
      <c r="B526" s="189"/>
      <c r="C526" s="188"/>
      <c r="D526" s="188"/>
      <c r="E526" s="188"/>
      <c r="F526" s="188"/>
      <c r="G526" s="188"/>
      <c r="H526" s="190"/>
      <c r="I526" s="190"/>
      <c r="J526" s="190"/>
      <c r="K526" s="189"/>
      <c r="L526" s="190"/>
      <c r="M526" s="190"/>
      <c r="N526" s="190"/>
      <c r="O526" s="190"/>
      <c r="P526" s="188"/>
      <c r="Q526" s="190"/>
      <c r="R526" s="188"/>
      <c r="S526" s="188"/>
      <c r="T526" s="191"/>
      <c r="U526" s="191"/>
      <c r="V526" s="191"/>
      <c r="W526" s="189"/>
      <c r="X526" s="191"/>
      <c r="Y526" s="191"/>
      <c r="Z526" s="191"/>
      <c r="AA526" s="189"/>
      <c r="AB526" s="191"/>
      <c r="AC526" s="191"/>
      <c r="AD526" s="191"/>
      <c r="AE526" s="191"/>
      <c r="AF526" s="191"/>
      <c r="AG526" s="191"/>
      <c r="AH526" s="188"/>
      <c r="AI526" s="188"/>
      <c r="AJ526" s="188"/>
      <c r="AK526" s="188"/>
      <c r="AL526" s="188"/>
      <c r="AM526" s="188"/>
      <c r="AN526" s="188"/>
      <c r="AO526" s="188"/>
      <c r="AP526" s="188"/>
    </row>
    <row r="527" spans="1:42">
      <c r="A527" s="188"/>
      <c r="B527" s="189"/>
      <c r="C527" s="188"/>
      <c r="D527" s="188"/>
      <c r="E527" s="188"/>
      <c r="F527" s="188"/>
      <c r="G527" s="188"/>
      <c r="H527" s="190"/>
      <c r="I527" s="190"/>
      <c r="J527" s="190"/>
      <c r="K527" s="189"/>
      <c r="L527" s="190"/>
      <c r="M527" s="190"/>
      <c r="N527" s="190"/>
      <c r="O527" s="190"/>
      <c r="P527" s="188"/>
      <c r="Q527" s="190"/>
      <c r="R527" s="188"/>
      <c r="S527" s="188"/>
      <c r="T527" s="191"/>
      <c r="U527" s="191"/>
      <c r="V527" s="191"/>
      <c r="W527" s="189"/>
      <c r="X527" s="191"/>
      <c r="Y527" s="191"/>
      <c r="Z527" s="191"/>
      <c r="AA527" s="189"/>
      <c r="AB527" s="191"/>
      <c r="AC527" s="191"/>
      <c r="AD527" s="191"/>
      <c r="AE527" s="191"/>
      <c r="AF527" s="191"/>
      <c r="AG527" s="191"/>
      <c r="AH527" s="188"/>
      <c r="AI527" s="188"/>
      <c r="AJ527" s="188"/>
      <c r="AK527" s="188"/>
      <c r="AL527" s="188"/>
      <c r="AM527" s="188"/>
      <c r="AN527" s="188"/>
      <c r="AO527" s="188"/>
      <c r="AP527" s="188"/>
    </row>
    <row r="528" spans="1:42">
      <c r="A528" s="188"/>
      <c r="B528" s="189"/>
      <c r="C528" s="188"/>
      <c r="D528" s="188"/>
      <c r="E528" s="188"/>
      <c r="F528" s="188"/>
      <c r="G528" s="188"/>
      <c r="H528" s="190"/>
      <c r="I528" s="190"/>
      <c r="J528" s="190"/>
      <c r="K528" s="189"/>
      <c r="L528" s="190"/>
      <c r="M528" s="190"/>
      <c r="N528" s="190"/>
      <c r="O528" s="190"/>
      <c r="P528" s="188"/>
      <c r="Q528" s="190"/>
      <c r="R528" s="188"/>
      <c r="S528" s="188"/>
      <c r="T528" s="191"/>
      <c r="U528" s="191"/>
      <c r="V528" s="191"/>
      <c r="W528" s="189"/>
      <c r="X528" s="191"/>
      <c r="Y528" s="191"/>
      <c r="Z528" s="191"/>
      <c r="AA528" s="189"/>
      <c r="AB528" s="191"/>
      <c r="AC528" s="191"/>
      <c r="AD528" s="191"/>
      <c r="AE528" s="191"/>
      <c r="AF528" s="191"/>
      <c r="AG528" s="191"/>
      <c r="AH528" s="188"/>
      <c r="AI528" s="188"/>
      <c r="AJ528" s="188"/>
      <c r="AK528" s="188"/>
      <c r="AL528" s="188"/>
      <c r="AM528" s="188"/>
      <c r="AN528" s="188"/>
      <c r="AO528" s="188"/>
      <c r="AP528" s="188"/>
    </row>
    <row r="529" spans="1:42">
      <c r="A529" s="188"/>
      <c r="B529" s="189"/>
      <c r="C529" s="188"/>
      <c r="D529" s="188"/>
      <c r="E529" s="188"/>
      <c r="F529" s="188"/>
      <c r="G529" s="188"/>
      <c r="H529" s="190"/>
      <c r="I529" s="190"/>
      <c r="J529" s="190"/>
      <c r="K529" s="189"/>
      <c r="L529" s="190"/>
      <c r="M529" s="190"/>
      <c r="N529" s="190"/>
      <c r="O529" s="190"/>
      <c r="P529" s="188"/>
      <c r="Q529" s="190"/>
      <c r="R529" s="188"/>
      <c r="S529" s="188"/>
      <c r="T529" s="191"/>
      <c r="U529" s="191"/>
      <c r="V529" s="191"/>
      <c r="W529" s="189"/>
      <c r="X529" s="191"/>
      <c r="Y529" s="191"/>
      <c r="Z529" s="191"/>
      <c r="AA529" s="189"/>
      <c r="AB529" s="191"/>
      <c r="AC529" s="191"/>
      <c r="AD529" s="191"/>
      <c r="AE529" s="191"/>
      <c r="AF529" s="191"/>
      <c r="AG529" s="191"/>
      <c r="AH529" s="188"/>
      <c r="AI529" s="188"/>
      <c r="AJ529" s="188"/>
      <c r="AK529" s="188"/>
      <c r="AL529" s="188"/>
      <c r="AM529" s="188"/>
      <c r="AN529" s="188"/>
      <c r="AO529" s="188"/>
      <c r="AP529" s="188"/>
    </row>
    <row r="530" spans="1:42">
      <c r="A530" s="188"/>
      <c r="B530" s="189"/>
      <c r="C530" s="188"/>
      <c r="D530" s="188"/>
      <c r="E530" s="188"/>
      <c r="F530" s="188"/>
      <c r="G530" s="188"/>
      <c r="H530" s="190"/>
      <c r="I530" s="190"/>
      <c r="J530" s="190"/>
      <c r="K530" s="189"/>
      <c r="L530" s="190"/>
      <c r="M530" s="190"/>
      <c r="N530" s="190"/>
      <c r="O530" s="190"/>
      <c r="P530" s="188"/>
      <c r="Q530" s="190"/>
      <c r="R530" s="188"/>
      <c r="S530" s="188"/>
      <c r="T530" s="191"/>
      <c r="U530" s="191"/>
      <c r="V530" s="191"/>
      <c r="W530" s="189"/>
      <c r="X530" s="191"/>
      <c r="Y530" s="191"/>
      <c r="Z530" s="191"/>
      <c r="AA530" s="189"/>
      <c r="AB530" s="191"/>
      <c r="AC530" s="191"/>
      <c r="AD530" s="191"/>
      <c r="AE530" s="191"/>
      <c r="AF530" s="191"/>
      <c r="AG530" s="191"/>
      <c r="AH530" s="188"/>
      <c r="AI530" s="188"/>
      <c r="AJ530" s="188"/>
      <c r="AK530" s="188"/>
      <c r="AL530" s="188"/>
      <c r="AM530" s="188"/>
      <c r="AN530" s="188"/>
      <c r="AO530" s="188"/>
      <c r="AP530" s="188"/>
    </row>
    <row r="531" spans="1:42">
      <c r="A531" s="188"/>
      <c r="B531" s="189"/>
      <c r="C531" s="188"/>
      <c r="D531" s="188"/>
      <c r="E531" s="188"/>
      <c r="F531" s="188"/>
      <c r="G531" s="188"/>
      <c r="H531" s="190"/>
      <c r="I531" s="190"/>
      <c r="J531" s="190"/>
      <c r="K531" s="189"/>
      <c r="L531" s="190"/>
      <c r="M531" s="190"/>
      <c r="N531" s="190"/>
      <c r="O531" s="190"/>
      <c r="P531" s="188"/>
      <c r="Q531" s="190"/>
      <c r="R531" s="188"/>
      <c r="S531" s="188"/>
      <c r="T531" s="191"/>
      <c r="U531" s="191"/>
      <c r="V531" s="191"/>
      <c r="W531" s="189"/>
      <c r="X531" s="191"/>
      <c r="Y531" s="191"/>
      <c r="Z531" s="191"/>
      <c r="AA531" s="189"/>
      <c r="AB531" s="191"/>
      <c r="AC531" s="191"/>
      <c r="AD531" s="191"/>
      <c r="AE531" s="191"/>
      <c r="AF531" s="191"/>
      <c r="AG531" s="191"/>
      <c r="AH531" s="188"/>
      <c r="AI531" s="188"/>
      <c r="AJ531" s="188"/>
      <c r="AK531" s="188"/>
      <c r="AL531" s="188"/>
      <c r="AM531" s="188"/>
      <c r="AN531" s="188"/>
      <c r="AO531" s="188"/>
      <c r="AP531" s="188"/>
    </row>
    <row r="532" spans="1:42">
      <c r="A532" s="188"/>
      <c r="B532" s="189"/>
      <c r="C532" s="188"/>
      <c r="D532" s="188"/>
      <c r="E532" s="188"/>
      <c r="F532" s="188"/>
      <c r="G532" s="188"/>
      <c r="H532" s="190"/>
      <c r="I532" s="190"/>
      <c r="J532" s="190"/>
      <c r="K532" s="189"/>
      <c r="L532" s="190"/>
      <c r="M532" s="190"/>
      <c r="N532" s="190"/>
      <c r="O532" s="190"/>
      <c r="P532" s="188"/>
      <c r="Q532" s="190"/>
      <c r="R532" s="188"/>
      <c r="S532" s="188"/>
      <c r="T532" s="191"/>
      <c r="U532" s="191"/>
      <c r="V532" s="191"/>
      <c r="W532" s="189"/>
      <c r="X532" s="191"/>
      <c r="Y532" s="191"/>
      <c r="Z532" s="191"/>
      <c r="AA532" s="189"/>
      <c r="AB532" s="191"/>
      <c r="AC532" s="191"/>
      <c r="AD532" s="191"/>
      <c r="AE532" s="191"/>
      <c r="AF532" s="191"/>
      <c r="AG532" s="191"/>
      <c r="AH532" s="188"/>
      <c r="AI532" s="188"/>
      <c r="AJ532" s="188"/>
      <c r="AK532" s="188"/>
      <c r="AL532" s="188"/>
      <c r="AM532" s="188"/>
      <c r="AN532" s="188"/>
      <c r="AO532" s="188"/>
      <c r="AP532" s="188"/>
    </row>
    <row r="533" spans="1:42">
      <c r="A533" s="188"/>
      <c r="B533" s="189"/>
      <c r="C533" s="188"/>
      <c r="D533" s="188"/>
      <c r="E533" s="188"/>
      <c r="F533" s="188"/>
      <c r="G533" s="188"/>
      <c r="H533" s="190"/>
      <c r="I533" s="190"/>
      <c r="J533" s="190"/>
      <c r="K533" s="189"/>
      <c r="L533" s="190"/>
      <c r="M533" s="190"/>
      <c r="N533" s="190"/>
      <c r="O533" s="190"/>
      <c r="P533" s="188"/>
      <c r="Q533" s="190"/>
      <c r="R533" s="188"/>
      <c r="S533" s="188"/>
      <c r="T533" s="191"/>
      <c r="U533" s="191"/>
      <c r="V533" s="191"/>
      <c r="W533" s="189"/>
      <c r="X533" s="191"/>
      <c r="Y533" s="191"/>
      <c r="Z533" s="191"/>
      <c r="AA533" s="189"/>
      <c r="AB533" s="191"/>
      <c r="AC533" s="191"/>
      <c r="AD533" s="191"/>
      <c r="AE533" s="191"/>
      <c r="AF533" s="191"/>
      <c r="AG533" s="191"/>
      <c r="AH533" s="188"/>
      <c r="AI533" s="188"/>
      <c r="AJ533" s="188"/>
      <c r="AK533" s="188"/>
      <c r="AL533" s="188"/>
      <c r="AM533" s="188"/>
      <c r="AN533" s="188"/>
      <c r="AO533" s="188"/>
      <c r="AP533" s="188"/>
    </row>
    <row r="534" spans="1:42">
      <c r="A534" s="188"/>
      <c r="B534" s="189"/>
      <c r="C534" s="188"/>
      <c r="D534" s="188"/>
      <c r="E534" s="188"/>
      <c r="F534" s="188"/>
      <c r="G534" s="188"/>
      <c r="H534" s="190"/>
      <c r="I534" s="190"/>
      <c r="J534" s="190"/>
      <c r="K534" s="189"/>
      <c r="L534" s="190"/>
      <c r="M534" s="190"/>
      <c r="N534" s="190"/>
      <c r="O534" s="190"/>
      <c r="P534" s="188"/>
      <c r="Q534" s="190"/>
      <c r="R534" s="188"/>
      <c r="S534" s="188"/>
      <c r="T534" s="191"/>
      <c r="U534" s="191"/>
      <c r="V534" s="191"/>
      <c r="W534" s="189"/>
      <c r="X534" s="191"/>
      <c r="Y534" s="191"/>
      <c r="Z534" s="191"/>
      <c r="AA534" s="189"/>
      <c r="AB534" s="191"/>
      <c r="AC534" s="191"/>
      <c r="AD534" s="191"/>
      <c r="AE534" s="191"/>
      <c r="AF534" s="191"/>
      <c r="AG534" s="191"/>
      <c r="AH534" s="188"/>
      <c r="AI534" s="188"/>
      <c r="AJ534" s="188"/>
      <c r="AK534" s="188"/>
      <c r="AL534" s="188"/>
      <c r="AM534" s="188"/>
      <c r="AN534" s="188"/>
      <c r="AO534" s="188"/>
      <c r="AP534" s="188"/>
    </row>
    <row r="535" spans="1:42">
      <c r="A535" s="188"/>
      <c r="B535" s="189"/>
      <c r="C535" s="188"/>
      <c r="D535" s="188"/>
      <c r="E535" s="188"/>
      <c r="F535" s="188"/>
      <c r="G535" s="188"/>
      <c r="H535" s="190"/>
      <c r="I535" s="190"/>
      <c r="J535" s="190"/>
      <c r="K535" s="189"/>
      <c r="L535" s="190"/>
      <c r="M535" s="190"/>
      <c r="N535" s="190"/>
      <c r="O535" s="190"/>
      <c r="P535" s="188"/>
      <c r="Q535" s="190"/>
      <c r="R535" s="188"/>
      <c r="S535" s="188"/>
      <c r="T535" s="191"/>
      <c r="U535" s="191"/>
      <c r="V535" s="191"/>
      <c r="W535" s="189"/>
      <c r="X535" s="191"/>
      <c r="Y535" s="191"/>
      <c r="Z535" s="191"/>
      <c r="AA535" s="189"/>
      <c r="AB535" s="191"/>
      <c r="AC535" s="191"/>
      <c r="AD535" s="191"/>
      <c r="AE535" s="191"/>
      <c r="AF535" s="191"/>
      <c r="AG535" s="191"/>
      <c r="AH535" s="188"/>
      <c r="AI535" s="188"/>
      <c r="AJ535" s="188"/>
      <c r="AK535" s="188"/>
      <c r="AL535" s="188"/>
      <c r="AM535" s="188"/>
      <c r="AN535" s="188"/>
      <c r="AO535" s="188"/>
      <c r="AP535" s="188"/>
    </row>
    <row r="536" spans="1:42">
      <c r="A536" s="188"/>
      <c r="B536" s="189"/>
      <c r="C536" s="188"/>
      <c r="D536" s="188"/>
      <c r="E536" s="188"/>
      <c r="F536" s="188"/>
      <c r="G536" s="188"/>
      <c r="H536" s="190"/>
      <c r="I536" s="190"/>
      <c r="J536" s="190"/>
      <c r="K536" s="189"/>
      <c r="L536" s="190"/>
      <c r="M536" s="190"/>
      <c r="N536" s="190"/>
      <c r="O536" s="190"/>
      <c r="P536" s="188"/>
      <c r="Q536" s="190"/>
      <c r="R536" s="188"/>
      <c r="S536" s="188"/>
      <c r="T536" s="191"/>
      <c r="U536" s="191"/>
      <c r="V536" s="191"/>
      <c r="W536" s="189"/>
      <c r="X536" s="191"/>
      <c r="Y536" s="191"/>
      <c r="Z536" s="191"/>
      <c r="AA536" s="189"/>
      <c r="AB536" s="191"/>
      <c r="AC536" s="191"/>
      <c r="AD536" s="191"/>
      <c r="AE536" s="191"/>
      <c r="AF536" s="191"/>
      <c r="AG536" s="191"/>
      <c r="AH536" s="188"/>
      <c r="AI536" s="188"/>
      <c r="AJ536" s="188"/>
      <c r="AK536" s="188"/>
      <c r="AL536" s="188"/>
      <c r="AM536" s="188"/>
      <c r="AN536" s="188"/>
      <c r="AO536" s="188"/>
      <c r="AP536" s="188"/>
    </row>
    <row r="537" spans="1:42">
      <c r="A537" s="188"/>
      <c r="B537" s="189"/>
      <c r="C537" s="188"/>
      <c r="D537" s="188"/>
      <c r="E537" s="188"/>
      <c r="F537" s="188"/>
      <c r="G537" s="188"/>
      <c r="H537" s="190"/>
      <c r="I537" s="190"/>
      <c r="J537" s="190"/>
      <c r="K537" s="189"/>
      <c r="L537" s="190"/>
      <c r="M537" s="190"/>
      <c r="N537" s="190"/>
      <c r="O537" s="190"/>
      <c r="P537" s="188"/>
      <c r="Q537" s="190"/>
      <c r="R537" s="188"/>
      <c r="S537" s="188"/>
      <c r="T537" s="191"/>
      <c r="U537" s="191"/>
      <c r="V537" s="191"/>
      <c r="W537" s="189"/>
      <c r="X537" s="191"/>
      <c r="Y537" s="191"/>
      <c r="Z537" s="191"/>
      <c r="AA537" s="189"/>
      <c r="AB537" s="191"/>
      <c r="AC537" s="191"/>
      <c r="AD537" s="191"/>
      <c r="AE537" s="191"/>
      <c r="AF537" s="191"/>
      <c r="AG537" s="191"/>
      <c r="AH537" s="188"/>
      <c r="AI537" s="188"/>
      <c r="AJ537" s="188"/>
      <c r="AK537" s="188"/>
      <c r="AL537" s="188"/>
      <c r="AM537" s="188"/>
      <c r="AN537" s="188"/>
      <c r="AO537" s="188"/>
      <c r="AP537" s="188"/>
    </row>
    <row r="538" spans="1:42">
      <c r="A538" s="188"/>
      <c r="B538" s="189"/>
      <c r="C538" s="188"/>
      <c r="D538" s="188"/>
      <c r="E538" s="188"/>
      <c r="F538" s="188"/>
      <c r="G538" s="188"/>
      <c r="H538" s="190"/>
      <c r="I538" s="190"/>
      <c r="J538" s="190"/>
      <c r="K538" s="189"/>
      <c r="L538" s="190"/>
      <c r="M538" s="190"/>
      <c r="N538" s="190"/>
      <c r="O538" s="190"/>
      <c r="P538" s="188"/>
      <c r="Q538" s="190"/>
      <c r="R538" s="188"/>
      <c r="S538" s="188"/>
      <c r="T538" s="191"/>
      <c r="U538" s="191"/>
      <c r="V538" s="191"/>
      <c r="W538" s="189"/>
      <c r="X538" s="191"/>
      <c r="Y538" s="191"/>
      <c r="Z538" s="191"/>
      <c r="AA538" s="189"/>
      <c r="AB538" s="191"/>
      <c r="AC538" s="191"/>
      <c r="AD538" s="191"/>
      <c r="AE538" s="191"/>
      <c r="AF538" s="191"/>
      <c r="AG538" s="191"/>
      <c r="AH538" s="188"/>
      <c r="AI538" s="188"/>
      <c r="AJ538" s="188"/>
      <c r="AK538" s="188"/>
      <c r="AL538" s="188"/>
      <c r="AM538" s="188"/>
      <c r="AN538" s="188"/>
      <c r="AO538" s="188"/>
      <c r="AP538" s="188"/>
    </row>
    <row r="539" spans="1:42">
      <c r="A539" s="188"/>
      <c r="B539" s="189"/>
      <c r="C539" s="188"/>
      <c r="D539" s="188"/>
      <c r="E539" s="188"/>
      <c r="F539" s="188"/>
      <c r="G539" s="188"/>
      <c r="H539" s="190"/>
      <c r="I539" s="190"/>
      <c r="J539" s="190"/>
      <c r="K539" s="189"/>
      <c r="L539" s="190"/>
      <c r="M539" s="190"/>
      <c r="N539" s="190"/>
      <c r="O539" s="190"/>
      <c r="P539" s="188"/>
      <c r="Q539" s="190"/>
      <c r="R539" s="188"/>
      <c r="S539" s="188"/>
      <c r="T539" s="191"/>
      <c r="U539" s="191"/>
      <c r="V539" s="191"/>
      <c r="W539" s="189"/>
      <c r="X539" s="191"/>
      <c r="Y539" s="191"/>
      <c r="Z539" s="191"/>
      <c r="AA539" s="189"/>
      <c r="AB539" s="191"/>
      <c r="AC539" s="191"/>
      <c r="AD539" s="191"/>
      <c r="AE539" s="191"/>
      <c r="AF539" s="191"/>
      <c r="AG539" s="191"/>
      <c r="AH539" s="188"/>
      <c r="AI539" s="188"/>
      <c r="AJ539" s="188"/>
      <c r="AK539" s="188"/>
      <c r="AL539" s="188"/>
      <c r="AM539" s="188"/>
      <c r="AN539" s="188"/>
      <c r="AO539" s="188"/>
      <c r="AP539" s="188"/>
    </row>
    <row r="540" spans="1:42">
      <c r="A540" s="188"/>
      <c r="B540" s="189"/>
      <c r="C540" s="188"/>
      <c r="D540" s="188"/>
      <c r="E540" s="188"/>
      <c r="F540" s="188"/>
      <c r="G540" s="188"/>
      <c r="H540" s="190"/>
      <c r="I540" s="190"/>
      <c r="J540" s="190"/>
      <c r="K540" s="189"/>
      <c r="L540" s="190"/>
      <c r="M540" s="190"/>
      <c r="N540" s="190"/>
      <c r="O540" s="190"/>
      <c r="P540" s="188"/>
      <c r="Q540" s="190"/>
      <c r="R540" s="188"/>
      <c r="S540" s="188"/>
      <c r="T540" s="191"/>
      <c r="U540" s="191"/>
      <c r="V540" s="191"/>
      <c r="W540" s="189"/>
      <c r="X540" s="191"/>
      <c r="Y540" s="191"/>
      <c r="Z540" s="191"/>
      <c r="AA540" s="189"/>
      <c r="AB540" s="191"/>
      <c r="AC540" s="191"/>
      <c r="AD540" s="191"/>
      <c r="AE540" s="191"/>
      <c r="AF540" s="191"/>
      <c r="AG540" s="191"/>
      <c r="AH540" s="188"/>
      <c r="AI540" s="188"/>
      <c r="AJ540" s="188"/>
      <c r="AK540" s="188"/>
      <c r="AL540" s="188"/>
      <c r="AM540" s="188"/>
      <c r="AN540" s="188"/>
      <c r="AO540" s="188"/>
      <c r="AP540" s="188"/>
    </row>
    <row r="541" spans="1:42">
      <c r="A541" s="188"/>
      <c r="B541" s="189"/>
      <c r="C541" s="188"/>
      <c r="D541" s="188"/>
      <c r="E541" s="188"/>
      <c r="F541" s="188"/>
      <c r="G541" s="188"/>
      <c r="H541" s="190"/>
      <c r="I541" s="190"/>
      <c r="J541" s="190"/>
      <c r="K541" s="189"/>
      <c r="L541" s="190"/>
      <c r="M541" s="190"/>
      <c r="N541" s="190"/>
      <c r="O541" s="190"/>
      <c r="P541" s="188"/>
      <c r="Q541" s="190"/>
      <c r="R541" s="188"/>
      <c r="S541" s="188"/>
      <c r="T541" s="191"/>
      <c r="U541" s="191"/>
      <c r="V541" s="191"/>
      <c r="W541" s="189"/>
      <c r="X541" s="191"/>
      <c r="Y541" s="191"/>
      <c r="Z541" s="191"/>
      <c r="AA541" s="189"/>
      <c r="AB541" s="191"/>
      <c r="AC541" s="191"/>
      <c r="AD541" s="191"/>
      <c r="AE541" s="191"/>
      <c r="AF541" s="191"/>
      <c r="AG541" s="191"/>
      <c r="AH541" s="188"/>
      <c r="AI541" s="188"/>
      <c r="AJ541" s="188"/>
      <c r="AK541" s="188"/>
      <c r="AL541" s="188"/>
      <c r="AM541" s="188"/>
      <c r="AN541" s="188"/>
      <c r="AO541" s="188"/>
      <c r="AP541" s="188"/>
    </row>
    <row r="542" spans="1:42">
      <c r="A542" s="188"/>
      <c r="B542" s="189"/>
      <c r="C542" s="188"/>
      <c r="D542" s="188"/>
      <c r="E542" s="188"/>
      <c r="F542" s="188"/>
      <c r="G542" s="188"/>
      <c r="H542" s="190"/>
      <c r="I542" s="190"/>
      <c r="J542" s="190"/>
      <c r="K542" s="189"/>
      <c r="L542" s="190"/>
      <c r="M542" s="190"/>
      <c r="N542" s="190"/>
      <c r="O542" s="190"/>
      <c r="P542" s="188"/>
      <c r="Q542" s="190"/>
      <c r="R542" s="188"/>
      <c r="S542" s="188"/>
      <c r="T542" s="191"/>
      <c r="U542" s="191"/>
      <c r="V542" s="191"/>
      <c r="W542" s="189"/>
      <c r="X542" s="191"/>
      <c r="Y542" s="191"/>
      <c r="Z542" s="191"/>
      <c r="AA542" s="189"/>
      <c r="AB542" s="191"/>
      <c r="AC542" s="191"/>
      <c r="AD542" s="191"/>
      <c r="AE542" s="191"/>
      <c r="AF542" s="191"/>
      <c r="AG542" s="191"/>
      <c r="AH542" s="188"/>
      <c r="AI542" s="188"/>
      <c r="AJ542" s="188"/>
      <c r="AK542" s="188"/>
      <c r="AL542" s="188"/>
      <c r="AM542" s="188"/>
      <c r="AN542" s="188"/>
      <c r="AO542" s="188"/>
      <c r="AP542" s="188"/>
    </row>
    <row r="543" spans="1:42">
      <c r="A543" s="188"/>
      <c r="B543" s="189"/>
      <c r="C543" s="188"/>
      <c r="D543" s="188"/>
      <c r="E543" s="188"/>
      <c r="F543" s="188"/>
      <c r="G543" s="188"/>
      <c r="H543" s="190"/>
      <c r="I543" s="190"/>
      <c r="J543" s="190"/>
      <c r="K543" s="189"/>
      <c r="L543" s="190"/>
      <c r="M543" s="190"/>
      <c r="N543" s="190"/>
      <c r="O543" s="190"/>
      <c r="P543" s="188"/>
      <c r="Q543" s="190"/>
      <c r="R543" s="188"/>
      <c r="S543" s="188"/>
      <c r="T543" s="191"/>
      <c r="U543" s="191"/>
      <c r="V543" s="191"/>
      <c r="W543" s="189"/>
      <c r="X543" s="191"/>
      <c r="Y543" s="191"/>
      <c r="Z543" s="191"/>
      <c r="AA543" s="189"/>
      <c r="AB543" s="191"/>
      <c r="AC543" s="191"/>
      <c r="AD543" s="191"/>
      <c r="AE543" s="191"/>
      <c r="AF543" s="191"/>
      <c r="AG543" s="191"/>
      <c r="AH543" s="188"/>
      <c r="AI543" s="188"/>
      <c r="AJ543" s="188"/>
      <c r="AK543" s="188"/>
      <c r="AL543" s="188"/>
      <c r="AM543" s="188"/>
      <c r="AN543" s="188"/>
      <c r="AO543" s="188"/>
      <c r="AP543" s="188"/>
    </row>
    <row r="544" spans="1:42">
      <c r="A544" s="188"/>
      <c r="B544" s="189"/>
      <c r="C544" s="188"/>
      <c r="D544" s="188"/>
      <c r="E544" s="188"/>
      <c r="F544" s="188"/>
      <c r="G544" s="188"/>
      <c r="H544" s="190"/>
      <c r="I544" s="190"/>
      <c r="J544" s="190"/>
      <c r="K544" s="189"/>
      <c r="L544" s="190"/>
      <c r="M544" s="190"/>
      <c r="N544" s="190"/>
      <c r="O544" s="190"/>
      <c r="P544" s="188"/>
      <c r="Q544" s="190"/>
      <c r="R544" s="188"/>
      <c r="S544" s="188"/>
      <c r="T544" s="191"/>
      <c r="U544" s="191"/>
      <c r="V544" s="191"/>
      <c r="W544" s="189"/>
      <c r="X544" s="191"/>
      <c r="Y544" s="191"/>
      <c r="Z544" s="191"/>
      <c r="AA544" s="189"/>
      <c r="AB544" s="191"/>
      <c r="AC544" s="191"/>
      <c r="AD544" s="191"/>
      <c r="AE544" s="191"/>
      <c r="AF544" s="191"/>
      <c r="AG544" s="191"/>
      <c r="AH544" s="188"/>
      <c r="AI544" s="188"/>
      <c r="AJ544" s="188"/>
      <c r="AK544" s="188"/>
      <c r="AL544" s="188"/>
      <c r="AM544" s="188"/>
      <c r="AN544" s="188"/>
      <c r="AO544" s="188"/>
      <c r="AP544" s="188"/>
    </row>
    <row r="545" spans="1:42">
      <c r="A545" s="188"/>
      <c r="B545" s="189"/>
      <c r="C545" s="188"/>
      <c r="D545" s="188"/>
      <c r="E545" s="188"/>
      <c r="F545" s="188"/>
      <c r="G545" s="188"/>
      <c r="H545" s="190"/>
      <c r="I545" s="190"/>
      <c r="J545" s="190"/>
      <c r="K545" s="189"/>
      <c r="L545" s="190"/>
      <c r="M545" s="190"/>
      <c r="N545" s="190"/>
      <c r="O545" s="190"/>
      <c r="P545" s="188"/>
      <c r="Q545" s="190"/>
      <c r="R545" s="188"/>
      <c r="S545" s="188"/>
      <c r="T545" s="191"/>
      <c r="U545" s="191"/>
      <c r="V545" s="191"/>
      <c r="W545" s="189"/>
      <c r="X545" s="191"/>
      <c r="Y545" s="191"/>
      <c r="Z545" s="191"/>
      <c r="AA545" s="189"/>
      <c r="AB545" s="191"/>
      <c r="AC545" s="191"/>
      <c r="AD545" s="191"/>
      <c r="AE545" s="191"/>
      <c r="AF545" s="191"/>
      <c r="AG545" s="191"/>
      <c r="AH545" s="188"/>
      <c r="AI545" s="188"/>
      <c r="AJ545" s="188"/>
      <c r="AK545" s="188"/>
      <c r="AL545" s="188"/>
      <c r="AM545" s="188"/>
      <c r="AN545" s="188"/>
      <c r="AO545" s="188"/>
      <c r="AP545" s="188"/>
    </row>
    <row r="546" spans="1:42">
      <c r="A546" s="188"/>
      <c r="B546" s="189"/>
      <c r="C546" s="188"/>
      <c r="D546" s="188"/>
      <c r="E546" s="188"/>
      <c r="F546" s="188"/>
      <c r="G546" s="188"/>
      <c r="H546" s="190"/>
      <c r="I546" s="190"/>
      <c r="J546" s="190"/>
      <c r="K546" s="189"/>
      <c r="L546" s="190"/>
      <c r="M546" s="190"/>
      <c r="N546" s="190"/>
      <c r="O546" s="190"/>
      <c r="P546" s="188"/>
      <c r="Q546" s="190"/>
      <c r="R546" s="188"/>
      <c r="S546" s="188"/>
      <c r="T546" s="191"/>
      <c r="U546" s="191"/>
      <c r="V546" s="191"/>
      <c r="W546" s="189"/>
      <c r="X546" s="191"/>
      <c r="Y546" s="191"/>
      <c r="Z546" s="191"/>
      <c r="AA546" s="189"/>
      <c r="AB546" s="191"/>
      <c r="AC546" s="191"/>
      <c r="AD546" s="191"/>
      <c r="AE546" s="191"/>
      <c r="AF546" s="191"/>
      <c r="AG546" s="191"/>
      <c r="AH546" s="188"/>
      <c r="AI546" s="188"/>
      <c r="AJ546" s="188"/>
      <c r="AK546" s="188"/>
      <c r="AL546" s="188"/>
      <c r="AM546" s="188"/>
      <c r="AN546" s="188"/>
      <c r="AO546" s="188"/>
      <c r="AP546" s="188"/>
    </row>
    <row r="547" spans="1:42">
      <c r="A547" s="188"/>
      <c r="B547" s="189"/>
      <c r="C547" s="188"/>
      <c r="D547" s="188"/>
      <c r="E547" s="188"/>
      <c r="F547" s="188"/>
      <c r="G547" s="188"/>
      <c r="H547" s="190"/>
      <c r="I547" s="190"/>
      <c r="J547" s="190"/>
      <c r="K547" s="189"/>
      <c r="L547" s="190"/>
      <c r="M547" s="190"/>
      <c r="N547" s="190"/>
      <c r="O547" s="190"/>
      <c r="P547" s="188"/>
      <c r="Q547" s="190"/>
      <c r="R547" s="188"/>
      <c r="S547" s="188"/>
      <c r="T547" s="191"/>
      <c r="U547" s="191"/>
      <c r="V547" s="191"/>
      <c r="W547" s="189"/>
      <c r="X547" s="191"/>
      <c r="Y547" s="191"/>
      <c r="Z547" s="191"/>
      <c r="AA547" s="189"/>
      <c r="AB547" s="191"/>
      <c r="AC547" s="191"/>
      <c r="AD547" s="191"/>
      <c r="AE547" s="191"/>
      <c r="AF547" s="191"/>
      <c r="AG547" s="191"/>
      <c r="AH547" s="188"/>
      <c r="AI547" s="188"/>
      <c r="AJ547" s="188"/>
      <c r="AK547" s="188"/>
      <c r="AL547" s="188"/>
      <c r="AM547" s="188"/>
      <c r="AN547" s="188"/>
      <c r="AO547" s="188"/>
      <c r="AP547" s="188"/>
    </row>
    <row r="548" spans="1:42">
      <c r="A548" s="188"/>
      <c r="B548" s="189"/>
      <c r="C548" s="188"/>
      <c r="D548" s="188"/>
      <c r="E548" s="188"/>
      <c r="F548" s="188"/>
      <c r="G548" s="188"/>
      <c r="H548" s="190"/>
      <c r="I548" s="190"/>
      <c r="J548" s="190"/>
      <c r="K548" s="189"/>
      <c r="L548" s="190"/>
      <c r="M548" s="190"/>
      <c r="N548" s="190"/>
      <c r="O548" s="190"/>
      <c r="P548" s="188"/>
      <c r="Q548" s="190"/>
      <c r="R548" s="188"/>
      <c r="S548" s="188"/>
      <c r="T548" s="191"/>
      <c r="U548" s="191"/>
      <c r="V548" s="191"/>
      <c r="W548" s="189"/>
      <c r="X548" s="191"/>
      <c r="Y548" s="191"/>
      <c r="Z548" s="191"/>
      <c r="AA548" s="189"/>
      <c r="AB548" s="191"/>
      <c r="AC548" s="191"/>
      <c r="AD548" s="191"/>
      <c r="AE548" s="191"/>
      <c r="AF548" s="191"/>
      <c r="AG548" s="191"/>
      <c r="AH548" s="188"/>
      <c r="AI548" s="188"/>
      <c r="AJ548" s="188"/>
      <c r="AK548" s="188"/>
      <c r="AL548" s="188"/>
      <c r="AM548" s="188"/>
      <c r="AN548" s="188"/>
      <c r="AO548" s="188"/>
      <c r="AP548" s="188"/>
    </row>
    <row r="549" spans="1:42">
      <c r="A549" s="188"/>
      <c r="B549" s="189"/>
      <c r="C549" s="188"/>
      <c r="D549" s="188"/>
      <c r="E549" s="188"/>
      <c r="F549" s="188"/>
      <c r="G549" s="188"/>
      <c r="H549" s="190"/>
      <c r="I549" s="190"/>
      <c r="J549" s="190"/>
      <c r="K549" s="189"/>
      <c r="L549" s="190"/>
      <c r="M549" s="190"/>
      <c r="N549" s="190"/>
      <c r="O549" s="190"/>
      <c r="P549" s="188"/>
      <c r="Q549" s="190"/>
      <c r="R549" s="188"/>
      <c r="S549" s="188"/>
      <c r="T549" s="191"/>
      <c r="U549" s="191"/>
      <c r="V549" s="191"/>
      <c r="W549" s="189"/>
      <c r="X549" s="191"/>
      <c r="Y549" s="191"/>
      <c r="Z549" s="191"/>
      <c r="AA549" s="189"/>
      <c r="AB549" s="191"/>
      <c r="AC549" s="191"/>
      <c r="AD549" s="191"/>
      <c r="AE549" s="191"/>
      <c r="AF549" s="191"/>
      <c r="AG549" s="191"/>
      <c r="AH549" s="188"/>
      <c r="AI549" s="188"/>
      <c r="AJ549" s="188"/>
      <c r="AK549" s="188"/>
      <c r="AL549" s="188"/>
      <c r="AM549" s="188"/>
      <c r="AN549" s="188"/>
      <c r="AO549" s="188"/>
      <c r="AP549" s="188"/>
    </row>
    <row r="550" spans="1:42">
      <c r="A550" s="188"/>
      <c r="B550" s="189"/>
      <c r="C550" s="188"/>
      <c r="D550" s="188"/>
      <c r="E550" s="188"/>
      <c r="F550" s="188"/>
      <c r="G550" s="188"/>
      <c r="H550" s="190"/>
      <c r="I550" s="190"/>
      <c r="J550" s="190"/>
      <c r="K550" s="189"/>
      <c r="L550" s="190"/>
      <c r="M550" s="190"/>
      <c r="N550" s="190"/>
      <c r="O550" s="190"/>
      <c r="P550" s="188"/>
      <c r="Q550" s="190"/>
      <c r="R550" s="188"/>
      <c r="S550" s="188"/>
      <c r="T550" s="191"/>
      <c r="U550" s="191"/>
      <c r="V550" s="191"/>
      <c r="W550" s="189"/>
      <c r="X550" s="191"/>
      <c r="Y550" s="191"/>
      <c r="Z550" s="191"/>
      <c r="AA550" s="189"/>
      <c r="AB550" s="191"/>
      <c r="AC550" s="191"/>
      <c r="AD550" s="191"/>
      <c r="AE550" s="191"/>
      <c r="AF550" s="191"/>
      <c r="AG550" s="191"/>
      <c r="AH550" s="188"/>
      <c r="AI550" s="188"/>
      <c r="AJ550" s="188"/>
      <c r="AK550" s="188"/>
      <c r="AL550" s="188"/>
      <c r="AM550" s="188"/>
      <c r="AN550" s="188"/>
      <c r="AO550" s="188"/>
      <c r="AP550" s="188"/>
    </row>
    <row r="551" spans="1:42">
      <c r="A551" s="188"/>
      <c r="B551" s="189"/>
      <c r="C551" s="188"/>
      <c r="D551" s="188"/>
      <c r="E551" s="188"/>
      <c r="F551" s="188"/>
      <c r="G551" s="188"/>
      <c r="H551" s="190"/>
      <c r="I551" s="190"/>
      <c r="J551" s="190"/>
      <c r="K551" s="189"/>
      <c r="L551" s="190"/>
      <c r="M551" s="190"/>
      <c r="N551" s="190"/>
      <c r="O551" s="190"/>
      <c r="P551" s="188"/>
      <c r="Q551" s="190"/>
      <c r="R551" s="188"/>
      <c r="S551" s="188"/>
      <c r="T551" s="191"/>
      <c r="U551" s="191"/>
      <c r="V551" s="191"/>
      <c r="W551" s="189"/>
      <c r="X551" s="191"/>
      <c r="Y551" s="191"/>
      <c r="Z551" s="191"/>
      <c r="AA551" s="189"/>
      <c r="AB551" s="191"/>
      <c r="AC551" s="191"/>
      <c r="AD551" s="191"/>
      <c r="AE551" s="191"/>
      <c r="AF551" s="191"/>
      <c r="AG551" s="191"/>
      <c r="AH551" s="188"/>
      <c r="AI551" s="188"/>
      <c r="AJ551" s="188"/>
      <c r="AK551" s="188"/>
      <c r="AL551" s="188"/>
      <c r="AM551" s="188"/>
      <c r="AN551" s="188"/>
      <c r="AO551" s="188"/>
      <c r="AP551" s="188"/>
    </row>
    <row r="552" spans="1:42">
      <c r="A552" s="188"/>
      <c r="B552" s="189"/>
      <c r="C552" s="188"/>
      <c r="D552" s="188"/>
      <c r="E552" s="188"/>
      <c r="F552" s="188"/>
      <c r="G552" s="188"/>
      <c r="H552" s="190"/>
      <c r="I552" s="190"/>
      <c r="J552" s="190"/>
      <c r="K552" s="189"/>
      <c r="L552" s="190"/>
      <c r="M552" s="190"/>
      <c r="N552" s="190"/>
      <c r="O552" s="190"/>
      <c r="P552" s="188"/>
      <c r="Q552" s="190"/>
      <c r="R552" s="188"/>
      <c r="S552" s="188"/>
      <c r="T552" s="191"/>
      <c r="U552" s="191"/>
      <c r="V552" s="191"/>
      <c r="W552" s="189"/>
      <c r="X552" s="191"/>
      <c r="Y552" s="191"/>
      <c r="Z552" s="191"/>
      <c r="AA552" s="189"/>
      <c r="AB552" s="191"/>
      <c r="AC552" s="191"/>
      <c r="AD552" s="191"/>
      <c r="AE552" s="191"/>
      <c r="AF552" s="191"/>
      <c r="AG552" s="191"/>
      <c r="AH552" s="188"/>
      <c r="AI552" s="188"/>
      <c r="AJ552" s="188"/>
      <c r="AK552" s="188"/>
      <c r="AL552" s="188"/>
      <c r="AM552" s="188"/>
      <c r="AN552" s="188"/>
      <c r="AO552" s="188"/>
      <c r="AP552" s="188"/>
    </row>
    <row r="553" spans="1:42">
      <c r="A553" s="188"/>
      <c r="B553" s="189"/>
      <c r="C553" s="188"/>
      <c r="D553" s="188"/>
      <c r="E553" s="188"/>
      <c r="F553" s="188"/>
      <c r="G553" s="188"/>
      <c r="H553" s="190"/>
      <c r="I553" s="190"/>
      <c r="J553" s="190"/>
      <c r="K553" s="189"/>
      <c r="L553" s="190"/>
      <c r="M553" s="190"/>
      <c r="N553" s="190"/>
      <c r="O553" s="190"/>
      <c r="P553" s="188"/>
      <c r="Q553" s="190"/>
      <c r="R553" s="188"/>
      <c r="S553" s="188"/>
      <c r="T553" s="191"/>
      <c r="U553" s="191"/>
      <c r="V553" s="191"/>
      <c r="W553" s="189"/>
      <c r="X553" s="191"/>
      <c r="Y553" s="191"/>
      <c r="Z553" s="191"/>
      <c r="AA553" s="189"/>
      <c r="AB553" s="191"/>
      <c r="AC553" s="191"/>
      <c r="AD553" s="191"/>
      <c r="AE553" s="191"/>
      <c r="AF553" s="191"/>
      <c r="AG553" s="191"/>
      <c r="AH553" s="188"/>
      <c r="AI553" s="188"/>
      <c r="AJ553" s="188"/>
      <c r="AK553" s="188"/>
      <c r="AL553" s="188"/>
      <c r="AM553" s="188"/>
      <c r="AN553" s="188"/>
      <c r="AO553" s="188"/>
      <c r="AP553" s="188"/>
    </row>
    <row r="554" spans="1:42">
      <c r="A554" s="188"/>
      <c r="B554" s="189"/>
      <c r="C554" s="188"/>
      <c r="D554" s="188"/>
      <c r="E554" s="188"/>
      <c r="F554" s="188"/>
      <c r="G554" s="188"/>
      <c r="H554" s="190"/>
      <c r="I554" s="190"/>
      <c r="J554" s="190"/>
      <c r="K554" s="189"/>
      <c r="L554" s="190"/>
      <c r="M554" s="190"/>
      <c r="N554" s="190"/>
      <c r="O554" s="190"/>
      <c r="P554" s="188"/>
      <c r="Q554" s="190"/>
      <c r="R554" s="188"/>
      <c r="S554" s="188"/>
      <c r="T554" s="191"/>
      <c r="U554" s="191"/>
      <c r="V554" s="191"/>
      <c r="W554" s="189"/>
      <c r="X554" s="191"/>
      <c r="Y554" s="191"/>
      <c r="Z554" s="191"/>
      <c r="AA554" s="189"/>
      <c r="AB554" s="191"/>
      <c r="AC554" s="191"/>
      <c r="AD554" s="191"/>
      <c r="AE554" s="191"/>
      <c r="AF554" s="191"/>
      <c r="AG554" s="191"/>
      <c r="AH554" s="188"/>
      <c r="AI554" s="188"/>
      <c r="AJ554" s="188"/>
      <c r="AK554" s="188"/>
      <c r="AL554" s="188"/>
      <c r="AM554" s="188"/>
      <c r="AN554" s="188"/>
      <c r="AO554" s="188"/>
      <c r="AP554" s="188"/>
    </row>
    <row r="555" spans="1:42">
      <c r="A555" s="188"/>
      <c r="B555" s="189"/>
      <c r="C555" s="188"/>
      <c r="D555" s="188"/>
      <c r="E555" s="188"/>
      <c r="F555" s="188"/>
      <c r="G555" s="188"/>
      <c r="H555" s="190"/>
      <c r="I555" s="190"/>
      <c r="J555" s="190"/>
      <c r="K555" s="189"/>
      <c r="L555" s="190"/>
      <c r="M555" s="190"/>
      <c r="N555" s="190"/>
      <c r="O555" s="190"/>
      <c r="P555" s="188"/>
      <c r="Q555" s="190"/>
      <c r="R555" s="188"/>
      <c r="S555" s="188"/>
      <c r="T555" s="191"/>
      <c r="U555" s="191"/>
      <c r="V555" s="191"/>
      <c r="W555" s="189"/>
      <c r="X555" s="191"/>
      <c r="Y555" s="191"/>
      <c r="Z555" s="191"/>
      <c r="AA555" s="189"/>
      <c r="AB555" s="191"/>
      <c r="AC555" s="191"/>
      <c r="AD555" s="191"/>
      <c r="AE555" s="191"/>
      <c r="AF555" s="191"/>
      <c r="AG555" s="191"/>
      <c r="AH555" s="188"/>
      <c r="AI555" s="188"/>
      <c r="AJ555" s="188"/>
      <c r="AK555" s="188"/>
      <c r="AL555" s="188"/>
      <c r="AM555" s="188"/>
      <c r="AN555" s="188"/>
      <c r="AO555" s="188"/>
      <c r="AP555" s="188"/>
    </row>
    <row r="556" spans="1:42">
      <c r="A556" s="188"/>
      <c r="B556" s="189"/>
      <c r="C556" s="188"/>
      <c r="D556" s="188"/>
      <c r="E556" s="188"/>
      <c r="F556" s="188"/>
      <c r="G556" s="188"/>
      <c r="H556" s="190"/>
      <c r="I556" s="190"/>
      <c r="J556" s="190"/>
      <c r="K556" s="189"/>
      <c r="L556" s="190"/>
      <c r="M556" s="190"/>
      <c r="N556" s="190"/>
      <c r="O556" s="190"/>
      <c r="P556" s="188"/>
      <c r="Q556" s="190"/>
      <c r="R556" s="188"/>
      <c r="S556" s="188"/>
      <c r="T556" s="191"/>
      <c r="U556" s="191"/>
      <c r="V556" s="191"/>
      <c r="W556" s="189"/>
      <c r="X556" s="191"/>
      <c r="Y556" s="191"/>
      <c r="Z556" s="191"/>
      <c r="AA556" s="189"/>
      <c r="AB556" s="191"/>
      <c r="AC556" s="191"/>
      <c r="AD556" s="191"/>
      <c r="AE556" s="191"/>
      <c r="AF556" s="191"/>
      <c r="AG556" s="191"/>
      <c r="AH556" s="188"/>
      <c r="AI556" s="188"/>
      <c r="AJ556" s="188"/>
      <c r="AK556" s="188"/>
      <c r="AL556" s="188"/>
      <c r="AM556" s="188"/>
      <c r="AN556" s="188"/>
      <c r="AO556" s="188"/>
      <c r="AP556" s="188"/>
    </row>
    <row r="557" spans="1:42">
      <c r="A557" s="188"/>
      <c r="B557" s="189"/>
      <c r="C557" s="188"/>
      <c r="D557" s="188"/>
      <c r="E557" s="188"/>
      <c r="F557" s="188"/>
      <c r="G557" s="188"/>
      <c r="H557" s="190"/>
      <c r="I557" s="190"/>
      <c r="J557" s="190"/>
      <c r="K557" s="189"/>
      <c r="L557" s="190"/>
      <c r="M557" s="190"/>
      <c r="N557" s="190"/>
      <c r="O557" s="190"/>
      <c r="P557" s="188"/>
      <c r="Q557" s="190"/>
      <c r="R557" s="188"/>
      <c r="S557" s="188"/>
      <c r="T557" s="191"/>
      <c r="U557" s="191"/>
      <c r="V557" s="191"/>
      <c r="W557" s="189"/>
      <c r="X557" s="191"/>
      <c r="Y557" s="191"/>
      <c r="Z557" s="191"/>
      <c r="AA557" s="189"/>
      <c r="AB557" s="191"/>
      <c r="AC557" s="191"/>
      <c r="AD557" s="191"/>
      <c r="AE557" s="191"/>
      <c r="AF557" s="191"/>
      <c r="AG557" s="191"/>
      <c r="AH557" s="188"/>
      <c r="AI557" s="188"/>
      <c r="AJ557" s="188"/>
      <c r="AK557" s="188"/>
      <c r="AL557" s="188"/>
      <c r="AM557" s="188"/>
      <c r="AN557" s="188"/>
      <c r="AO557" s="188"/>
      <c r="AP557" s="188"/>
    </row>
    <row r="558" spans="1:42">
      <c r="A558" s="188"/>
      <c r="B558" s="189"/>
      <c r="C558" s="188"/>
      <c r="D558" s="188"/>
      <c r="E558" s="188"/>
      <c r="F558" s="188"/>
      <c r="G558" s="188"/>
      <c r="H558" s="190"/>
      <c r="I558" s="190"/>
      <c r="J558" s="190"/>
      <c r="K558" s="189"/>
      <c r="L558" s="190"/>
      <c r="M558" s="190"/>
      <c r="N558" s="190"/>
      <c r="O558" s="190"/>
      <c r="P558" s="188"/>
      <c r="Q558" s="190"/>
      <c r="R558" s="188"/>
      <c r="S558" s="188"/>
      <c r="T558" s="191"/>
      <c r="U558" s="191"/>
      <c r="V558" s="191"/>
      <c r="W558" s="189"/>
      <c r="X558" s="191"/>
      <c r="Y558" s="191"/>
      <c r="Z558" s="191"/>
      <c r="AA558" s="189"/>
      <c r="AB558" s="191"/>
      <c r="AC558" s="191"/>
      <c r="AD558" s="191"/>
      <c r="AE558" s="191"/>
      <c r="AF558" s="191"/>
      <c r="AG558" s="191"/>
      <c r="AH558" s="188"/>
      <c r="AI558" s="188"/>
      <c r="AJ558" s="188"/>
      <c r="AK558" s="188"/>
      <c r="AL558" s="188"/>
      <c r="AM558" s="188"/>
      <c r="AN558" s="188"/>
      <c r="AO558" s="188"/>
      <c r="AP558" s="188"/>
    </row>
    <row r="559" spans="1:42">
      <c r="A559" s="188"/>
      <c r="B559" s="189"/>
      <c r="C559" s="188"/>
      <c r="D559" s="188"/>
      <c r="E559" s="188"/>
      <c r="F559" s="188"/>
      <c r="G559" s="188"/>
      <c r="H559" s="190"/>
      <c r="I559" s="190"/>
      <c r="J559" s="190"/>
      <c r="K559" s="189"/>
      <c r="L559" s="190"/>
      <c r="M559" s="190"/>
      <c r="N559" s="190"/>
      <c r="O559" s="190"/>
      <c r="P559" s="188"/>
      <c r="Q559" s="190"/>
      <c r="R559" s="188"/>
      <c r="S559" s="188"/>
      <c r="T559" s="191"/>
      <c r="U559" s="191"/>
      <c r="V559" s="191"/>
      <c r="W559" s="189"/>
      <c r="X559" s="191"/>
      <c r="Y559" s="191"/>
      <c r="Z559" s="191"/>
      <c r="AA559" s="189"/>
      <c r="AB559" s="191"/>
      <c r="AC559" s="191"/>
      <c r="AD559" s="191"/>
      <c r="AE559" s="191"/>
      <c r="AF559" s="191"/>
      <c r="AG559" s="191"/>
      <c r="AH559" s="188"/>
      <c r="AI559" s="188"/>
      <c r="AJ559" s="188"/>
      <c r="AK559" s="188"/>
      <c r="AL559" s="188"/>
      <c r="AM559" s="188"/>
      <c r="AN559" s="188"/>
      <c r="AO559" s="188"/>
      <c r="AP559" s="188"/>
    </row>
    <row r="560" spans="1:42">
      <c r="A560" s="188"/>
      <c r="B560" s="189"/>
      <c r="C560" s="188"/>
      <c r="D560" s="188"/>
      <c r="E560" s="188"/>
      <c r="F560" s="188"/>
      <c r="G560" s="188"/>
      <c r="H560" s="190"/>
      <c r="I560" s="190"/>
      <c r="J560" s="190"/>
      <c r="K560" s="189"/>
      <c r="L560" s="190"/>
      <c r="M560" s="190"/>
      <c r="N560" s="190"/>
      <c r="O560" s="190"/>
      <c r="P560" s="188"/>
      <c r="Q560" s="190"/>
      <c r="R560" s="188"/>
      <c r="S560" s="188"/>
      <c r="T560" s="191"/>
      <c r="U560" s="191"/>
      <c r="V560" s="191"/>
      <c r="W560" s="189"/>
      <c r="X560" s="191"/>
      <c r="Y560" s="191"/>
      <c r="Z560" s="191"/>
      <c r="AA560" s="189"/>
      <c r="AB560" s="191"/>
      <c r="AC560" s="191"/>
      <c r="AD560" s="191"/>
      <c r="AE560" s="191"/>
      <c r="AF560" s="191"/>
      <c r="AG560" s="191"/>
      <c r="AH560" s="188"/>
      <c r="AI560" s="188"/>
      <c r="AJ560" s="188"/>
      <c r="AK560" s="188"/>
      <c r="AL560" s="188"/>
      <c r="AM560" s="188"/>
      <c r="AN560" s="188"/>
      <c r="AO560" s="188"/>
      <c r="AP560" s="188"/>
    </row>
    <row r="561" spans="1:42">
      <c r="A561" s="188"/>
      <c r="B561" s="189"/>
      <c r="C561" s="188"/>
      <c r="D561" s="188"/>
      <c r="E561" s="188"/>
      <c r="F561" s="188"/>
      <c r="G561" s="188"/>
      <c r="H561" s="190"/>
      <c r="I561" s="190"/>
      <c r="J561" s="190"/>
      <c r="K561" s="189"/>
      <c r="L561" s="190"/>
      <c r="M561" s="190"/>
      <c r="N561" s="190"/>
      <c r="O561" s="190"/>
      <c r="P561" s="188"/>
      <c r="Q561" s="190"/>
      <c r="R561" s="188"/>
      <c r="S561" s="188"/>
      <c r="T561" s="191"/>
      <c r="U561" s="191"/>
      <c r="V561" s="191"/>
      <c r="W561" s="189"/>
      <c r="X561" s="191"/>
      <c r="Y561" s="191"/>
      <c r="Z561" s="191"/>
      <c r="AA561" s="189"/>
      <c r="AB561" s="191"/>
      <c r="AC561" s="191"/>
      <c r="AD561" s="191"/>
      <c r="AE561" s="191"/>
      <c r="AF561" s="191"/>
      <c r="AG561" s="191"/>
      <c r="AH561" s="188"/>
      <c r="AI561" s="188"/>
      <c r="AJ561" s="188"/>
      <c r="AK561" s="188"/>
      <c r="AL561" s="188"/>
      <c r="AM561" s="188"/>
      <c r="AN561" s="188"/>
      <c r="AO561" s="188"/>
      <c r="AP561" s="188"/>
    </row>
    <row r="562" spans="1:42">
      <c r="A562" s="188"/>
      <c r="B562" s="189"/>
      <c r="C562" s="188"/>
      <c r="D562" s="188"/>
      <c r="E562" s="188"/>
      <c r="F562" s="188"/>
      <c r="G562" s="188"/>
      <c r="H562" s="190"/>
      <c r="I562" s="190"/>
      <c r="J562" s="190"/>
      <c r="K562" s="189"/>
      <c r="L562" s="190"/>
      <c r="M562" s="190"/>
      <c r="N562" s="190"/>
      <c r="O562" s="190"/>
      <c r="P562" s="188"/>
      <c r="Q562" s="190"/>
      <c r="R562" s="188"/>
      <c r="S562" s="188"/>
      <c r="T562" s="191"/>
      <c r="U562" s="191"/>
      <c r="V562" s="191"/>
      <c r="W562" s="189"/>
      <c r="X562" s="191"/>
      <c r="Y562" s="191"/>
      <c r="Z562" s="191"/>
      <c r="AA562" s="189"/>
      <c r="AB562" s="191"/>
      <c r="AC562" s="191"/>
      <c r="AD562" s="191"/>
      <c r="AE562" s="191"/>
      <c r="AF562" s="191"/>
      <c r="AG562" s="191"/>
      <c r="AH562" s="188"/>
      <c r="AI562" s="188"/>
      <c r="AJ562" s="188"/>
      <c r="AK562" s="188"/>
      <c r="AL562" s="188"/>
      <c r="AM562" s="188"/>
      <c r="AN562" s="188"/>
      <c r="AO562" s="188"/>
      <c r="AP562" s="188"/>
    </row>
    <row r="563" spans="1:42">
      <c r="A563" s="188"/>
      <c r="B563" s="189"/>
      <c r="C563" s="188"/>
      <c r="D563" s="188"/>
      <c r="E563" s="188"/>
      <c r="F563" s="188"/>
      <c r="G563" s="188"/>
      <c r="H563" s="190"/>
      <c r="I563" s="190"/>
      <c r="J563" s="190"/>
      <c r="K563" s="189"/>
      <c r="L563" s="190"/>
      <c r="M563" s="190"/>
      <c r="N563" s="190"/>
      <c r="O563" s="190"/>
      <c r="P563" s="188"/>
      <c r="Q563" s="190"/>
      <c r="R563" s="188"/>
      <c r="S563" s="188"/>
      <c r="T563" s="191"/>
      <c r="U563" s="191"/>
      <c r="V563" s="191"/>
      <c r="W563" s="189"/>
      <c r="X563" s="191"/>
      <c r="Y563" s="191"/>
      <c r="Z563" s="191"/>
      <c r="AA563" s="189"/>
      <c r="AB563" s="191"/>
      <c r="AC563" s="191"/>
      <c r="AD563" s="191"/>
      <c r="AE563" s="191"/>
      <c r="AF563" s="191"/>
      <c r="AG563" s="191"/>
      <c r="AH563" s="188"/>
      <c r="AI563" s="188"/>
      <c r="AJ563" s="188"/>
      <c r="AK563" s="188"/>
      <c r="AL563" s="188"/>
      <c r="AM563" s="188"/>
      <c r="AN563" s="188"/>
      <c r="AO563" s="188"/>
      <c r="AP563" s="188"/>
    </row>
    <row r="564" spans="1:42">
      <c r="A564" s="188"/>
      <c r="B564" s="189"/>
      <c r="C564" s="188"/>
      <c r="D564" s="188"/>
      <c r="E564" s="188"/>
      <c r="F564" s="188"/>
      <c r="G564" s="188"/>
      <c r="H564" s="190"/>
      <c r="I564" s="190"/>
      <c r="J564" s="190"/>
      <c r="K564" s="189"/>
      <c r="L564" s="190"/>
      <c r="M564" s="190"/>
      <c r="N564" s="190"/>
      <c r="O564" s="190"/>
      <c r="P564" s="188"/>
      <c r="Q564" s="190"/>
      <c r="R564" s="188"/>
      <c r="S564" s="188"/>
      <c r="T564" s="191"/>
      <c r="U564" s="191"/>
      <c r="V564" s="191"/>
      <c r="W564" s="189"/>
      <c r="X564" s="191"/>
      <c r="Y564" s="191"/>
      <c r="Z564" s="191"/>
      <c r="AA564" s="189"/>
      <c r="AB564" s="191"/>
      <c r="AC564" s="191"/>
      <c r="AD564" s="191"/>
      <c r="AE564" s="191"/>
      <c r="AF564" s="191"/>
      <c r="AG564" s="191"/>
      <c r="AH564" s="188"/>
      <c r="AI564" s="188"/>
      <c r="AJ564" s="188"/>
      <c r="AK564" s="188"/>
      <c r="AL564" s="188"/>
      <c r="AM564" s="188"/>
      <c r="AN564" s="188"/>
      <c r="AO564" s="188"/>
      <c r="AP564" s="188"/>
    </row>
    <row r="565" spans="1:42">
      <c r="A565" s="188"/>
      <c r="B565" s="189"/>
      <c r="C565" s="188"/>
      <c r="D565" s="188"/>
      <c r="E565" s="188"/>
      <c r="F565" s="188"/>
      <c r="G565" s="188"/>
      <c r="H565" s="190"/>
      <c r="I565" s="190"/>
      <c r="J565" s="190"/>
      <c r="K565" s="189"/>
      <c r="L565" s="190"/>
      <c r="M565" s="190"/>
      <c r="N565" s="190"/>
      <c r="O565" s="190"/>
      <c r="P565" s="188"/>
      <c r="Q565" s="190"/>
      <c r="R565" s="188"/>
      <c r="S565" s="188"/>
      <c r="T565" s="191"/>
      <c r="U565" s="191"/>
      <c r="V565" s="191"/>
      <c r="W565" s="189"/>
      <c r="X565" s="191"/>
      <c r="Y565" s="191"/>
      <c r="Z565" s="191"/>
      <c r="AA565" s="189"/>
      <c r="AB565" s="191"/>
      <c r="AC565" s="191"/>
      <c r="AD565" s="191"/>
      <c r="AE565" s="191"/>
      <c r="AF565" s="191"/>
      <c r="AG565" s="191"/>
      <c r="AH565" s="188"/>
      <c r="AI565" s="188"/>
      <c r="AJ565" s="188"/>
      <c r="AK565" s="188"/>
      <c r="AL565" s="188"/>
      <c r="AM565" s="188"/>
      <c r="AN565" s="188"/>
      <c r="AO565" s="188"/>
      <c r="AP565" s="188"/>
    </row>
    <row r="566" spans="1:42">
      <c r="A566" s="188"/>
      <c r="B566" s="189"/>
      <c r="C566" s="188"/>
      <c r="D566" s="188"/>
      <c r="E566" s="188"/>
      <c r="F566" s="188"/>
      <c r="G566" s="188"/>
      <c r="H566" s="190"/>
      <c r="I566" s="190"/>
      <c r="J566" s="190"/>
      <c r="K566" s="189"/>
      <c r="L566" s="190"/>
      <c r="M566" s="190"/>
      <c r="N566" s="190"/>
      <c r="O566" s="190"/>
      <c r="P566" s="188"/>
      <c r="Q566" s="190"/>
      <c r="R566" s="188"/>
      <c r="S566" s="188"/>
      <c r="T566" s="191"/>
      <c r="U566" s="191"/>
      <c r="V566" s="191"/>
      <c r="W566" s="189"/>
      <c r="X566" s="191"/>
      <c r="Y566" s="191"/>
      <c r="Z566" s="191"/>
      <c r="AA566" s="189"/>
      <c r="AB566" s="191"/>
      <c r="AC566" s="191"/>
      <c r="AD566" s="191"/>
      <c r="AE566" s="191"/>
      <c r="AF566" s="191"/>
      <c r="AG566" s="191"/>
      <c r="AH566" s="188"/>
      <c r="AI566" s="188"/>
      <c r="AJ566" s="188"/>
      <c r="AK566" s="188"/>
      <c r="AL566" s="188"/>
      <c r="AM566" s="188"/>
      <c r="AN566" s="188"/>
      <c r="AO566" s="188"/>
      <c r="AP566" s="188"/>
    </row>
    <row r="567" spans="1:42">
      <c r="A567" s="188"/>
      <c r="B567" s="189"/>
      <c r="C567" s="188"/>
      <c r="D567" s="188"/>
      <c r="E567" s="188"/>
      <c r="F567" s="188"/>
      <c r="G567" s="188"/>
      <c r="H567" s="190"/>
      <c r="I567" s="190"/>
      <c r="J567" s="190"/>
      <c r="K567" s="189"/>
      <c r="L567" s="190"/>
      <c r="M567" s="190"/>
      <c r="N567" s="190"/>
      <c r="O567" s="190"/>
      <c r="P567" s="188"/>
      <c r="Q567" s="190"/>
      <c r="R567" s="188"/>
      <c r="S567" s="188"/>
      <c r="T567" s="191"/>
      <c r="U567" s="191"/>
      <c r="V567" s="191"/>
      <c r="W567" s="189"/>
      <c r="X567" s="191"/>
      <c r="Y567" s="191"/>
      <c r="Z567" s="191"/>
      <c r="AA567" s="189"/>
      <c r="AB567" s="191"/>
      <c r="AC567" s="191"/>
      <c r="AD567" s="191"/>
      <c r="AE567" s="191"/>
      <c r="AF567" s="191"/>
      <c r="AG567" s="191"/>
      <c r="AH567" s="188"/>
      <c r="AI567" s="188"/>
      <c r="AJ567" s="188"/>
      <c r="AK567" s="188"/>
      <c r="AL567" s="188"/>
      <c r="AM567" s="188"/>
      <c r="AN567" s="188"/>
      <c r="AO567" s="188"/>
      <c r="AP567" s="188"/>
    </row>
    <row r="568" spans="1:42">
      <c r="A568" s="188"/>
      <c r="B568" s="189"/>
      <c r="C568" s="188"/>
      <c r="D568" s="188"/>
      <c r="E568" s="188"/>
      <c r="F568" s="188"/>
      <c r="G568" s="188"/>
      <c r="H568" s="190"/>
      <c r="I568" s="190"/>
      <c r="J568" s="190"/>
      <c r="K568" s="189"/>
      <c r="L568" s="190"/>
      <c r="M568" s="190"/>
      <c r="N568" s="190"/>
      <c r="O568" s="190"/>
      <c r="P568" s="188"/>
      <c r="Q568" s="190"/>
      <c r="R568" s="188"/>
      <c r="S568" s="188"/>
      <c r="T568" s="191"/>
      <c r="U568" s="191"/>
      <c r="V568" s="191"/>
      <c r="W568" s="189"/>
      <c r="X568" s="191"/>
      <c r="Y568" s="191"/>
      <c r="Z568" s="191"/>
      <c r="AA568" s="189"/>
      <c r="AB568" s="191"/>
      <c r="AC568" s="191"/>
      <c r="AD568" s="191"/>
      <c r="AE568" s="191"/>
      <c r="AF568" s="191"/>
      <c r="AG568" s="191"/>
      <c r="AH568" s="188"/>
      <c r="AI568" s="188"/>
      <c r="AJ568" s="188"/>
      <c r="AK568" s="188"/>
      <c r="AL568" s="188"/>
      <c r="AM568" s="188"/>
      <c r="AN568" s="188"/>
      <c r="AO568" s="188"/>
      <c r="AP568" s="188"/>
    </row>
    <row r="569" spans="1:42">
      <c r="A569" s="188"/>
      <c r="B569" s="189"/>
      <c r="C569" s="188"/>
      <c r="D569" s="188"/>
      <c r="E569" s="188"/>
      <c r="F569" s="188"/>
      <c r="G569" s="188"/>
      <c r="H569" s="190"/>
      <c r="I569" s="190"/>
      <c r="J569" s="190"/>
      <c r="K569" s="189"/>
      <c r="L569" s="190"/>
      <c r="M569" s="190"/>
      <c r="N569" s="190"/>
      <c r="O569" s="190"/>
      <c r="P569" s="188"/>
      <c r="Q569" s="190"/>
      <c r="R569" s="188"/>
      <c r="S569" s="188"/>
      <c r="T569" s="191"/>
      <c r="U569" s="191"/>
      <c r="V569" s="191"/>
      <c r="W569" s="189"/>
      <c r="X569" s="191"/>
      <c r="Y569" s="191"/>
      <c r="Z569" s="191"/>
      <c r="AA569" s="189"/>
      <c r="AB569" s="191"/>
      <c r="AC569" s="191"/>
      <c r="AD569" s="191"/>
      <c r="AE569" s="191"/>
      <c r="AF569" s="191"/>
      <c r="AG569" s="191"/>
      <c r="AH569" s="188"/>
      <c r="AI569" s="188"/>
      <c r="AJ569" s="188"/>
      <c r="AK569" s="188"/>
      <c r="AL569" s="188"/>
      <c r="AM569" s="188"/>
      <c r="AN569" s="188"/>
      <c r="AO569" s="188"/>
      <c r="AP569" s="188"/>
    </row>
    <row r="570" spans="1:42">
      <c r="A570" s="188"/>
      <c r="B570" s="189"/>
      <c r="C570" s="188"/>
      <c r="D570" s="188"/>
      <c r="E570" s="188"/>
      <c r="F570" s="188"/>
      <c r="G570" s="188"/>
      <c r="H570" s="190"/>
      <c r="I570" s="190"/>
      <c r="J570" s="190"/>
      <c r="K570" s="189"/>
      <c r="L570" s="190"/>
      <c r="M570" s="190"/>
      <c r="N570" s="190"/>
      <c r="O570" s="190"/>
      <c r="P570" s="188"/>
      <c r="Q570" s="190"/>
      <c r="R570" s="188"/>
      <c r="S570" s="188"/>
      <c r="T570" s="191"/>
      <c r="U570" s="191"/>
      <c r="V570" s="191"/>
      <c r="W570" s="189"/>
      <c r="X570" s="191"/>
      <c r="Y570" s="191"/>
      <c r="Z570" s="191"/>
      <c r="AA570" s="189"/>
      <c r="AB570" s="191"/>
      <c r="AC570" s="191"/>
      <c r="AD570" s="191"/>
      <c r="AE570" s="191"/>
      <c r="AF570" s="191"/>
      <c r="AG570" s="191"/>
      <c r="AH570" s="188"/>
      <c r="AI570" s="188"/>
      <c r="AJ570" s="188"/>
      <c r="AK570" s="188"/>
      <c r="AL570" s="188"/>
      <c r="AM570" s="188"/>
      <c r="AN570" s="188"/>
      <c r="AO570" s="188"/>
      <c r="AP570" s="188"/>
    </row>
    <row r="571" spans="1:42">
      <c r="A571" s="188"/>
      <c r="B571" s="189"/>
      <c r="C571" s="188"/>
      <c r="D571" s="188"/>
      <c r="E571" s="188"/>
      <c r="F571" s="188"/>
      <c r="G571" s="188"/>
      <c r="H571" s="190"/>
      <c r="I571" s="190"/>
      <c r="J571" s="190"/>
      <c r="K571" s="189"/>
      <c r="L571" s="190"/>
      <c r="M571" s="190"/>
      <c r="N571" s="190"/>
      <c r="O571" s="190"/>
      <c r="P571" s="188"/>
      <c r="Q571" s="190"/>
      <c r="R571" s="188"/>
      <c r="S571" s="188"/>
      <c r="T571" s="191"/>
      <c r="U571" s="191"/>
      <c r="V571" s="191"/>
      <c r="W571" s="189"/>
      <c r="X571" s="191"/>
      <c r="Y571" s="191"/>
      <c r="Z571" s="191"/>
      <c r="AA571" s="189"/>
      <c r="AB571" s="191"/>
      <c r="AC571" s="191"/>
      <c r="AD571" s="191"/>
      <c r="AE571" s="191"/>
      <c r="AF571" s="191"/>
      <c r="AG571" s="191"/>
      <c r="AH571" s="188"/>
      <c r="AI571" s="188"/>
      <c r="AJ571" s="188"/>
      <c r="AK571" s="188"/>
      <c r="AL571" s="188"/>
      <c r="AM571" s="188"/>
      <c r="AN571" s="188"/>
      <c r="AO571" s="188"/>
      <c r="AP571" s="188"/>
    </row>
    <row r="572" spans="1:42">
      <c r="A572" s="188"/>
      <c r="B572" s="189"/>
      <c r="C572" s="188"/>
      <c r="D572" s="188"/>
      <c r="E572" s="188"/>
      <c r="F572" s="188"/>
      <c r="G572" s="188"/>
      <c r="H572" s="190"/>
      <c r="I572" s="190"/>
      <c r="J572" s="190"/>
      <c r="K572" s="189"/>
      <c r="L572" s="190"/>
      <c r="M572" s="190"/>
      <c r="N572" s="190"/>
      <c r="O572" s="190"/>
      <c r="P572" s="188"/>
      <c r="Q572" s="190"/>
      <c r="R572" s="188"/>
      <c r="S572" s="188"/>
      <c r="T572" s="191"/>
      <c r="U572" s="191"/>
      <c r="V572" s="191"/>
      <c r="W572" s="189"/>
      <c r="X572" s="191"/>
      <c r="Y572" s="191"/>
      <c r="Z572" s="191"/>
      <c r="AA572" s="189"/>
      <c r="AB572" s="191"/>
      <c r="AC572" s="191"/>
      <c r="AD572" s="191"/>
      <c r="AE572" s="191"/>
      <c r="AF572" s="191"/>
      <c r="AG572" s="191"/>
      <c r="AH572" s="188"/>
      <c r="AI572" s="188"/>
      <c r="AJ572" s="188"/>
      <c r="AK572" s="188"/>
      <c r="AL572" s="188"/>
      <c r="AM572" s="188"/>
      <c r="AN572" s="188"/>
      <c r="AO572" s="188"/>
      <c r="AP572" s="188"/>
    </row>
    <row r="573" spans="1:42">
      <c r="A573" s="188"/>
      <c r="B573" s="189"/>
      <c r="C573" s="188"/>
      <c r="D573" s="188"/>
      <c r="E573" s="188"/>
      <c r="F573" s="188"/>
      <c r="G573" s="188"/>
      <c r="H573" s="190"/>
      <c r="I573" s="190"/>
      <c r="J573" s="190"/>
      <c r="K573" s="189"/>
      <c r="L573" s="190"/>
      <c r="M573" s="190"/>
      <c r="N573" s="190"/>
      <c r="O573" s="190"/>
      <c r="P573" s="188"/>
      <c r="Q573" s="190"/>
      <c r="R573" s="188"/>
      <c r="S573" s="188"/>
      <c r="T573" s="191"/>
      <c r="U573" s="191"/>
      <c r="V573" s="191"/>
      <c r="W573" s="189"/>
      <c r="X573" s="191"/>
      <c r="Y573" s="191"/>
      <c r="Z573" s="191"/>
      <c r="AA573" s="189"/>
      <c r="AB573" s="191"/>
      <c r="AC573" s="191"/>
      <c r="AD573" s="191"/>
      <c r="AE573" s="191"/>
      <c r="AF573" s="191"/>
      <c r="AG573" s="191"/>
      <c r="AH573" s="188"/>
      <c r="AI573" s="188"/>
      <c r="AJ573" s="188"/>
      <c r="AK573" s="188"/>
      <c r="AL573" s="188"/>
      <c r="AM573" s="188"/>
      <c r="AN573" s="188"/>
      <c r="AO573" s="188"/>
      <c r="AP573" s="188"/>
    </row>
    <row r="574" spans="1:42">
      <c r="A574" s="188"/>
      <c r="B574" s="189"/>
      <c r="C574" s="188"/>
      <c r="D574" s="188"/>
      <c r="E574" s="188"/>
      <c r="F574" s="188"/>
      <c r="G574" s="188"/>
      <c r="H574" s="190"/>
      <c r="I574" s="190"/>
      <c r="J574" s="190"/>
      <c r="K574" s="189"/>
      <c r="L574" s="190"/>
      <c r="M574" s="190"/>
      <c r="N574" s="190"/>
      <c r="O574" s="190"/>
      <c r="P574" s="188"/>
      <c r="Q574" s="190"/>
      <c r="R574" s="188"/>
      <c r="S574" s="188"/>
      <c r="T574" s="191"/>
      <c r="U574" s="191"/>
      <c r="V574" s="191"/>
      <c r="W574" s="189"/>
      <c r="X574" s="191"/>
      <c r="Y574" s="191"/>
      <c r="Z574" s="191"/>
      <c r="AA574" s="189"/>
      <c r="AB574" s="191"/>
      <c r="AC574" s="191"/>
      <c r="AD574" s="191"/>
      <c r="AE574" s="191"/>
      <c r="AF574" s="191"/>
      <c r="AG574" s="191"/>
      <c r="AH574" s="188"/>
      <c r="AI574" s="188"/>
      <c r="AJ574" s="188"/>
      <c r="AK574" s="188"/>
      <c r="AL574" s="188"/>
      <c r="AM574" s="188"/>
      <c r="AN574" s="188"/>
      <c r="AO574" s="188"/>
      <c r="AP574" s="188"/>
    </row>
    <row r="575" spans="1:42">
      <c r="A575" s="188"/>
      <c r="B575" s="189"/>
      <c r="C575" s="188"/>
      <c r="D575" s="188"/>
      <c r="E575" s="188"/>
      <c r="F575" s="188"/>
      <c r="G575" s="188"/>
      <c r="H575" s="190"/>
      <c r="I575" s="190"/>
      <c r="J575" s="190"/>
      <c r="K575" s="189"/>
      <c r="L575" s="190"/>
      <c r="M575" s="190"/>
      <c r="N575" s="190"/>
      <c r="O575" s="190"/>
      <c r="P575" s="188"/>
      <c r="Q575" s="190"/>
      <c r="R575" s="188"/>
      <c r="S575" s="188"/>
      <c r="T575" s="191"/>
      <c r="U575" s="191"/>
      <c r="V575" s="191"/>
      <c r="W575" s="189"/>
      <c r="X575" s="191"/>
      <c r="Y575" s="191"/>
      <c r="Z575" s="191"/>
      <c r="AA575" s="189"/>
      <c r="AB575" s="191"/>
      <c r="AC575" s="191"/>
      <c r="AD575" s="191"/>
      <c r="AE575" s="191"/>
      <c r="AF575" s="191"/>
      <c r="AG575" s="191"/>
      <c r="AH575" s="188"/>
      <c r="AI575" s="188"/>
      <c r="AJ575" s="188"/>
      <c r="AK575" s="188"/>
      <c r="AL575" s="188"/>
      <c r="AM575" s="188"/>
      <c r="AN575" s="188"/>
      <c r="AO575" s="188"/>
      <c r="AP575" s="188"/>
    </row>
    <row r="576" spans="1:42">
      <c r="A576" s="188"/>
      <c r="B576" s="189"/>
      <c r="C576" s="188"/>
      <c r="D576" s="188"/>
      <c r="E576" s="188"/>
      <c r="F576" s="188"/>
      <c r="G576" s="188"/>
      <c r="H576" s="190"/>
      <c r="I576" s="190"/>
      <c r="J576" s="190"/>
      <c r="K576" s="189"/>
      <c r="L576" s="190"/>
      <c r="M576" s="190"/>
      <c r="N576" s="190"/>
      <c r="O576" s="190"/>
      <c r="P576" s="188"/>
      <c r="Q576" s="190"/>
      <c r="R576" s="188"/>
      <c r="S576" s="188"/>
      <c r="T576" s="191"/>
      <c r="U576" s="191"/>
      <c r="V576" s="191"/>
      <c r="W576" s="189"/>
      <c r="X576" s="191"/>
      <c r="Y576" s="191"/>
      <c r="Z576" s="191"/>
      <c r="AA576" s="189"/>
      <c r="AB576" s="191"/>
      <c r="AC576" s="191"/>
      <c r="AD576" s="191"/>
      <c r="AE576" s="191"/>
      <c r="AF576" s="191"/>
      <c r="AG576" s="191"/>
      <c r="AH576" s="188"/>
      <c r="AI576" s="188"/>
      <c r="AJ576" s="188"/>
      <c r="AK576" s="188"/>
      <c r="AL576" s="188"/>
      <c r="AM576" s="188"/>
      <c r="AN576" s="188"/>
      <c r="AO576" s="188"/>
      <c r="AP576" s="188"/>
    </row>
    <row r="577" spans="1:42">
      <c r="A577" s="188"/>
      <c r="B577" s="189"/>
      <c r="C577" s="188"/>
      <c r="D577" s="188"/>
      <c r="E577" s="188"/>
      <c r="F577" s="188"/>
      <c r="G577" s="188"/>
      <c r="H577" s="190"/>
      <c r="I577" s="190"/>
      <c r="J577" s="190"/>
      <c r="K577" s="189"/>
      <c r="L577" s="190"/>
      <c r="M577" s="190"/>
      <c r="N577" s="190"/>
      <c r="O577" s="190"/>
      <c r="P577" s="188"/>
      <c r="Q577" s="190"/>
      <c r="R577" s="188"/>
      <c r="S577" s="188"/>
      <c r="T577" s="191"/>
      <c r="U577" s="191"/>
      <c r="V577" s="191"/>
      <c r="W577" s="189"/>
      <c r="X577" s="191"/>
      <c r="Y577" s="191"/>
      <c r="Z577" s="191"/>
      <c r="AA577" s="189"/>
      <c r="AB577" s="191"/>
      <c r="AC577" s="191"/>
      <c r="AD577" s="191"/>
      <c r="AE577" s="191"/>
      <c r="AF577" s="191"/>
      <c r="AG577" s="191"/>
      <c r="AH577" s="188"/>
      <c r="AI577" s="188"/>
      <c r="AJ577" s="188"/>
      <c r="AK577" s="188"/>
      <c r="AL577" s="188"/>
      <c r="AM577" s="188"/>
      <c r="AN577" s="188"/>
      <c r="AO577" s="188"/>
      <c r="AP577" s="188"/>
    </row>
    <row r="578" spans="1:42">
      <c r="A578" s="188"/>
      <c r="B578" s="189"/>
      <c r="C578" s="188"/>
      <c r="D578" s="188"/>
      <c r="E578" s="188"/>
      <c r="F578" s="188"/>
      <c r="G578" s="188"/>
      <c r="H578" s="190"/>
      <c r="I578" s="190"/>
      <c r="J578" s="190"/>
      <c r="K578" s="189"/>
      <c r="L578" s="190"/>
      <c r="M578" s="190"/>
      <c r="N578" s="190"/>
      <c r="O578" s="190"/>
      <c r="P578" s="188"/>
      <c r="Q578" s="190"/>
      <c r="R578" s="188"/>
      <c r="S578" s="188"/>
      <c r="T578" s="191"/>
      <c r="U578" s="191"/>
      <c r="V578" s="191"/>
      <c r="W578" s="189"/>
      <c r="X578" s="191"/>
      <c r="Y578" s="191"/>
      <c r="Z578" s="191"/>
      <c r="AA578" s="189"/>
      <c r="AB578" s="191"/>
      <c r="AC578" s="191"/>
      <c r="AD578" s="191"/>
      <c r="AE578" s="191"/>
      <c r="AF578" s="191"/>
      <c r="AG578" s="191"/>
      <c r="AH578" s="188"/>
      <c r="AI578" s="188"/>
      <c r="AJ578" s="188"/>
      <c r="AK578" s="188"/>
      <c r="AL578" s="188"/>
      <c r="AM578" s="188"/>
      <c r="AN578" s="188"/>
      <c r="AO578" s="188"/>
      <c r="AP578" s="188"/>
    </row>
    <row r="579" spans="1:42">
      <c r="A579" s="188"/>
      <c r="B579" s="189"/>
      <c r="C579" s="188"/>
      <c r="D579" s="188"/>
      <c r="E579" s="188"/>
      <c r="F579" s="188"/>
      <c r="G579" s="188"/>
      <c r="H579" s="190"/>
      <c r="I579" s="190"/>
      <c r="J579" s="190"/>
      <c r="K579" s="189"/>
      <c r="L579" s="190"/>
      <c r="M579" s="190"/>
      <c r="N579" s="190"/>
      <c r="O579" s="190"/>
      <c r="P579" s="188"/>
      <c r="Q579" s="190"/>
      <c r="R579" s="188"/>
      <c r="S579" s="188"/>
      <c r="T579" s="191"/>
      <c r="U579" s="191"/>
      <c r="V579" s="191"/>
      <c r="W579" s="189"/>
      <c r="X579" s="191"/>
      <c r="Y579" s="191"/>
      <c r="Z579" s="191"/>
      <c r="AA579" s="189"/>
      <c r="AB579" s="191"/>
      <c r="AC579" s="191"/>
      <c r="AD579" s="191"/>
      <c r="AE579" s="191"/>
      <c r="AF579" s="191"/>
      <c r="AG579" s="191"/>
      <c r="AH579" s="188"/>
      <c r="AI579" s="188"/>
      <c r="AJ579" s="188"/>
      <c r="AK579" s="188"/>
      <c r="AL579" s="188"/>
      <c r="AM579" s="188"/>
      <c r="AN579" s="188"/>
      <c r="AO579" s="188"/>
      <c r="AP579" s="188"/>
    </row>
    <row r="580" spans="1:42">
      <c r="A580" s="188"/>
      <c r="B580" s="189"/>
      <c r="C580" s="188"/>
      <c r="D580" s="188"/>
      <c r="E580" s="188"/>
      <c r="F580" s="188"/>
      <c r="G580" s="188"/>
      <c r="H580" s="190"/>
      <c r="I580" s="190"/>
      <c r="J580" s="190"/>
      <c r="K580" s="189"/>
      <c r="L580" s="190"/>
      <c r="M580" s="190"/>
      <c r="N580" s="190"/>
      <c r="O580" s="190"/>
      <c r="P580" s="188"/>
      <c r="Q580" s="190"/>
      <c r="R580" s="188"/>
      <c r="S580" s="188"/>
      <c r="T580" s="191"/>
      <c r="U580" s="191"/>
      <c r="V580" s="191"/>
      <c r="W580" s="189"/>
      <c r="X580" s="191"/>
      <c r="Y580" s="191"/>
      <c r="Z580" s="191"/>
      <c r="AA580" s="189"/>
      <c r="AB580" s="191"/>
      <c r="AC580" s="191"/>
      <c r="AD580" s="191"/>
      <c r="AE580" s="191"/>
      <c r="AF580" s="191"/>
      <c r="AG580" s="191"/>
      <c r="AH580" s="188"/>
      <c r="AI580" s="188"/>
      <c r="AJ580" s="188"/>
      <c r="AK580" s="188"/>
      <c r="AL580" s="188"/>
      <c r="AM580" s="188"/>
      <c r="AN580" s="188"/>
      <c r="AO580" s="188"/>
      <c r="AP580" s="188"/>
    </row>
    <row r="581" spans="1:42">
      <c r="A581" s="188"/>
      <c r="B581" s="189"/>
      <c r="C581" s="188"/>
      <c r="D581" s="188"/>
      <c r="E581" s="188"/>
      <c r="F581" s="188"/>
      <c r="G581" s="188"/>
      <c r="H581" s="190"/>
      <c r="I581" s="190"/>
      <c r="J581" s="190"/>
      <c r="K581" s="189"/>
      <c r="L581" s="190"/>
      <c r="M581" s="190"/>
      <c r="N581" s="190"/>
      <c r="O581" s="190"/>
      <c r="P581" s="188"/>
      <c r="Q581" s="190"/>
      <c r="R581" s="188"/>
      <c r="S581" s="188"/>
      <c r="T581" s="191"/>
      <c r="U581" s="191"/>
      <c r="V581" s="191"/>
      <c r="W581" s="189"/>
      <c r="X581" s="191"/>
      <c r="Y581" s="191"/>
      <c r="Z581" s="191"/>
      <c r="AA581" s="189"/>
      <c r="AB581" s="191"/>
      <c r="AC581" s="191"/>
      <c r="AD581" s="191"/>
      <c r="AE581" s="191"/>
      <c r="AF581" s="191"/>
      <c r="AG581" s="191"/>
      <c r="AH581" s="188"/>
      <c r="AI581" s="188"/>
      <c r="AJ581" s="188"/>
      <c r="AK581" s="188"/>
      <c r="AL581" s="188"/>
      <c r="AM581" s="188"/>
      <c r="AN581" s="188"/>
      <c r="AO581" s="188"/>
      <c r="AP581" s="188"/>
    </row>
    <row r="582" spans="1:42">
      <c r="A582" s="188"/>
      <c r="B582" s="189"/>
      <c r="C582" s="188"/>
      <c r="D582" s="188"/>
      <c r="E582" s="188"/>
      <c r="F582" s="188"/>
      <c r="G582" s="188"/>
      <c r="H582" s="190"/>
      <c r="I582" s="190"/>
      <c r="J582" s="190"/>
      <c r="K582" s="189"/>
      <c r="L582" s="190"/>
      <c r="M582" s="190"/>
      <c r="N582" s="190"/>
      <c r="O582" s="190"/>
      <c r="P582" s="188"/>
      <c r="Q582" s="190"/>
      <c r="R582" s="188"/>
      <c r="S582" s="188"/>
      <c r="T582" s="191"/>
      <c r="U582" s="191"/>
      <c r="V582" s="191"/>
      <c r="W582" s="189"/>
      <c r="X582" s="191"/>
      <c r="Y582" s="191"/>
      <c r="Z582" s="191"/>
      <c r="AA582" s="189"/>
      <c r="AB582" s="191"/>
      <c r="AC582" s="191"/>
      <c r="AD582" s="191"/>
      <c r="AE582" s="191"/>
      <c r="AF582" s="191"/>
      <c r="AG582" s="191"/>
      <c r="AH582" s="188"/>
      <c r="AI582" s="188"/>
      <c r="AJ582" s="188"/>
      <c r="AK582" s="188"/>
      <c r="AL582" s="188"/>
      <c r="AM582" s="188"/>
      <c r="AN582" s="188"/>
      <c r="AO582" s="188"/>
      <c r="AP582" s="188"/>
    </row>
    <row r="583" spans="1:42">
      <c r="A583" s="188"/>
      <c r="B583" s="189"/>
      <c r="C583" s="188"/>
      <c r="D583" s="188"/>
      <c r="E583" s="188"/>
      <c r="F583" s="188"/>
      <c r="G583" s="188"/>
      <c r="H583" s="190"/>
      <c r="I583" s="190"/>
      <c r="J583" s="190"/>
      <c r="K583" s="189"/>
      <c r="L583" s="190"/>
      <c r="M583" s="190"/>
      <c r="N583" s="190"/>
      <c r="O583" s="190"/>
      <c r="P583" s="188"/>
      <c r="Q583" s="190"/>
      <c r="R583" s="188"/>
      <c r="S583" s="188"/>
      <c r="T583" s="191"/>
      <c r="U583" s="191"/>
      <c r="V583" s="191"/>
      <c r="W583" s="189"/>
      <c r="X583" s="191"/>
      <c r="Y583" s="191"/>
      <c r="Z583" s="191"/>
      <c r="AA583" s="189"/>
      <c r="AB583" s="191"/>
      <c r="AC583" s="191"/>
      <c r="AD583" s="191"/>
      <c r="AE583" s="191"/>
      <c r="AF583" s="191"/>
      <c r="AG583" s="191"/>
      <c r="AH583" s="188"/>
      <c r="AI583" s="188"/>
      <c r="AJ583" s="188"/>
      <c r="AK583" s="188"/>
      <c r="AL583" s="188"/>
      <c r="AM583" s="188"/>
      <c r="AN583" s="188"/>
      <c r="AO583" s="188"/>
      <c r="AP583" s="188"/>
    </row>
    <row r="584" spans="1:42">
      <c r="A584" s="188"/>
      <c r="B584" s="189"/>
      <c r="C584" s="188"/>
      <c r="D584" s="188"/>
      <c r="E584" s="188"/>
      <c r="F584" s="188"/>
      <c r="G584" s="188"/>
      <c r="H584" s="190"/>
      <c r="I584" s="190"/>
      <c r="J584" s="190"/>
      <c r="K584" s="189"/>
      <c r="L584" s="190"/>
      <c r="M584" s="190"/>
      <c r="N584" s="190"/>
      <c r="O584" s="190"/>
      <c r="P584" s="188"/>
      <c r="Q584" s="190"/>
      <c r="R584" s="188"/>
      <c r="S584" s="188"/>
      <c r="T584" s="191"/>
      <c r="U584" s="191"/>
      <c r="V584" s="191"/>
      <c r="W584" s="189"/>
      <c r="X584" s="191"/>
      <c r="Y584" s="191"/>
      <c r="Z584" s="191"/>
      <c r="AA584" s="189"/>
      <c r="AB584" s="191"/>
      <c r="AC584" s="191"/>
      <c r="AD584" s="191"/>
      <c r="AE584" s="191"/>
      <c r="AF584" s="191"/>
      <c r="AG584" s="191"/>
      <c r="AH584" s="188"/>
      <c r="AI584" s="188"/>
      <c r="AJ584" s="188"/>
      <c r="AK584" s="188"/>
      <c r="AL584" s="188"/>
      <c r="AM584" s="188"/>
      <c r="AN584" s="188"/>
      <c r="AO584" s="188"/>
      <c r="AP584" s="188"/>
    </row>
    <row r="585" spans="1:42">
      <c r="A585" s="188"/>
      <c r="B585" s="189"/>
      <c r="C585" s="188"/>
      <c r="D585" s="188"/>
      <c r="E585" s="188"/>
      <c r="F585" s="188"/>
      <c r="G585" s="188"/>
      <c r="H585" s="190"/>
      <c r="I585" s="190"/>
      <c r="J585" s="190"/>
      <c r="K585" s="189"/>
      <c r="L585" s="190"/>
      <c r="M585" s="190"/>
      <c r="N585" s="190"/>
      <c r="O585" s="190"/>
      <c r="P585" s="188"/>
      <c r="Q585" s="190"/>
      <c r="R585" s="188"/>
      <c r="S585" s="188"/>
      <c r="T585" s="191"/>
      <c r="U585" s="191"/>
      <c r="V585" s="191"/>
      <c r="W585" s="189"/>
      <c r="X585" s="191"/>
      <c r="Y585" s="191"/>
      <c r="Z585" s="191"/>
      <c r="AA585" s="189"/>
      <c r="AB585" s="191"/>
      <c r="AC585" s="191"/>
      <c r="AD585" s="191"/>
      <c r="AE585" s="191"/>
      <c r="AF585" s="191"/>
      <c r="AG585" s="191"/>
      <c r="AH585" s="188"/>
      <c r="AI585" s="188"/>
      <c r="AJ585" s="188"/>
      <c r="AK585" s="188"/>
      <c r="AL585" s="188"/>
      <c r="AM585" s="188"/>
      <c r="AN585" s="188"/>
      <c r="AO585" s="188"/>
      <c r="AP585" s="188"/>
    </row>
    <row r="586" spans="1:42">
      <c r="A586" s="188"/>
      <c r="B586" s="189"/>
      <c r="C586" s="188"/>
      <c r="D586" s="188"/>
      <c r="E586" s="188"/>
      <c r="F586" s="188"/>
      <c r="G586" s="188"/>
      <c r="H586" s="190"/>
      <c r="I586" s="190"/>
      <c r="J586" s="190"/>
      <c r="K586" s="189"/>
      <c r="L586" s="190"/>
      <c r="M586" s="190"/>
      <c r="N586" s="190"/>
      <c r="O586" s="190"/>
      <c r="P586" s="188"/>
      <c r="Q586" s="190"/>
      <c r="R586" s="188"/>
      <c r="S586" s="188"/>
      <c r="T586" s="191"/>
      <c r="U586" s="191"/>
      <c r="V586" s="191"/>
      <c r="W586" s="189"/>
      <c r="X586" s="191"/>
      <c r="Y586" s="191"/>
      <c r="Z586" s="191"/>
      <c r="AA586" s="189"/>
      <c r="AB586" s="191"/>
      <c r="AC586" s="191"/>
      <c r="AD586" s="191"/>
      <c r="AE586" s="191"/>
      <c r="AF586" s="191"/>
      <c r="AG586" s="191"/>
      <c r="AH586" s="188"/>
      <c r="AI586" s="188"/>
      <c r="AJ586" s="188"/>
      <c r="AK586" s="188"/>
      <c r="AL586" s="188"/>
      <c r="AM586" s="188"/>
      <c r="AN586" s="188"/>
      <c r="AO586" s="188"/>
      <c r="AP586" s="188"/>
    </row>
    <row r="587" spans="1:42">
      <c r="A587" s="188"/>
      <c r="B587" s="189"/>
      <c r="C587" s="188"/>
      <c r="D587" s="188"/>
      <c r="E587" s="188"/>
      <c r="F587" s="188"/>
      <c r="G587" s="188"/>
      <c r="H587" s="190"/>
      <c r="I587" s="190"/>
      <c r="J587" s="190"/>
      <c r="K587" s="189"/>
      <c r="L587" s="190"/>
      <c r="M587" s="190"/>
      <c r="N587" s="190"/>
      <c r="O587" s="190"/>
      <c r="P587" s="188"/>
      <c r="Q587" s="190"/>
      <c r="R587" s="188"/>
      <c r="S587" s="188"/>
      <c r="T587" s="191"/>
      <c r="U587" s="191"/>
      <c r="V587" s="191"/>
      <c r="W587" s="189"/>
      <c r="X587" s="191"/>
      <c r="Y587" s="191"/>
      <c r="Z587" s="191"/>
      <c r="AA587" s="189"/>
      <c r="AB587" s="191"/>
      <c r="AC587" s="191"/>
      <c r="AD587" s="191"/>
      <c r="AE587" s="191"/>
      <c r="AF587" s="191"/>
      <c r="AG587" s="191"/>
      <c r="AH587" s="188"/>
      <c r="AI587" s="188"/>
      <c r="AJ587" s="188"/>
      <c r="AK587" s="188"/>
      <c r="AL587" s="188"/>
      <c r="AM587" s="188"/>
      <c r="AN587" s="188"/>
      <c r="AO587" s="188"/>
      <c r="AP587" s="188"/>
    </row>
    <row r="588" spans="1:42">
      <c r="A588" s="188"/>
      <c r="B588" s="189"/>
      <c r="C588" s="188"/>
      <c r="D588" s="188"/>
      <c r="E588" s="188"/>
      <c r="F588" s="188"/>
      <c r="G588" s="188"/>
      <c r="H588" s="190"/>
      <c r="I588" s="190"/>
      <c r="J588" s="190"/>
      <c r="K588" s="189"/>
      <c r="L588" s="190"/>
      <c r="M588" s="190"/>
      <c r="N588" s="190"/>
      <c r="O588" s="190"/>
      <c r="P588" s="188"/>
      <c r="Q588" s="190"/>
      <c r="R588" s="188"/>
      <c r="S588" s="188"/>
      <c r="T588" s="191"/>
      <c r="U588" s="191"/>
      <c r="V588" s="191"/>
      <c r="W588" s="189"/>
      <c r="X588" s="191"/>
      <c r="Y588" s="191"/>
      <c r="Z588" s="191"/>
      <c r="AA588" s="189"/>
      <c r="AB588" s="191"/>
      <c r="AC588" s="191"/>
      <c r="AD588" s="191"/>
      <c r="AE588" s="191"/>
      <c r="AF588" s="191"/>
      <c r="AG588" s="191"/>
      <c r="AH588" s="188"/>
      <c r="AI588" s="188"/>
      <c r="AJ588" s="188"/>
      <c r="AK588" s="188"/>
      <c r="AL588" s="188"/>
      <c r="AM588" s="188"/>
      <c r="AN588" s="188"/>
      <c r="AO588" s="188"/>
      <c r="AP588" s="188"/>
    </row>
    <row r="589" spans="1:42">
      <c r="A589" s="188"/>
      <c r="B589" s="189"/>
      <c r="C589" s="188"/>
      <c r="D589" s="188"/>
      <c r="E589" s="188"/>
      <c r="F589" s="188"/>
      <c r="G589" s="188"/>
      <c r="H589" s="190"/>
      <c r="I589" s="190"/>
      <c r="J589" s="190"/>
      <c r="K589" s="189"/>
      <c r="L589" s="190"/>
      <c r="M589" s="190"/>
      <c r="N589" s="190"/>
      <c r="O589" s="190"/>
      <c r="P589" s="188"/>
      <c r="Q589" s="190"/>
      <c r="R589" s="188"/>
      <c r="S589" s="188"/>
      <c r="T589" s="191"/>
      <c r="U589" s="191"/>
      <c r="V589" s="191"/>
      <c r="W589" s="189"/>
      <c r="X589" s="191"/>
      <c r="Y589" s="191"/>
      <c r="Z589" s="191"/>
      <c r="AA589" s="189"/>
      <c r="AB589" s="191"/>
      <c r="AC589" s="191"/>
      <c r="AD589" s="191"/>
      <c r="AE589" s="191"/>
      <c r="AF589" s="191"/>
      <c r="AG589" s="191"/>
      <c r="AH589" s="188"/>
      <c r="AI589" s="188"/>
      <c r="AJ589" s="188"/>
      <c r="AK589" s="188"/>
      <c r="AL589" s="188"/>
      <c r="AM589" s="188"/>
      <c r="AN589" s="188"/>
      <c r="AO589" s="188"/>
      <c r="AP589" s="188"/>
    </row>
    <row r="590" spans="1:42">
      <c r="A590" s="188"/>
      <c r="B590" s="189"/>
      <c r="C590" s="188"/>
      <c r="D590" s="188"/>
      <c r="E590" s="188"/>
      <c r="F590" s="188"/>
      <c r="G590" s="188"/>
      <c r="H590" s="190"/>
      <c r="I590" s="190"/>
      <c r="J590" s="190"/>
      <c r="K590" s="189"/>
      <c r="L590" s="190"/>
      <c r="M590" s="190"/>
      <c r="N590" s="190"/>
      <c r="O590" s="190"/>
      <c r="P590" s="188"/>
      <c r="Q590" s="190"/>
      <c r="R590" s="188"/>
      <c r="S590" s="188"/>
      <c r="T590" s="191"/>
      <c r="U590" s="191"/>
      <c r="V590" s="191"/>
      <c r="W590" s="189"/>
      <c r="X590" s="191"/>
      <c r="Y590" s="191"/>
      <c r="Z590" s="191"/>
      <c r="AA590" s="189"/>
      <c r="AB590" s="191"/>
      <c r="AC590" s="191"/>
      <c r="AD590" s="191"/>
      <c r="AE590" s="191"/>
      <c r="AF590" s="191"/>
      <c r="AG590" s="191"/>
      <c r="AH590" s="188"/>
      <c r="AI590" s="188"/>
      <c r="AJ590" s="188"/>
      <c r="AK590" s="188"/>
      <c r="AL590" s="188"/>
      <c r="AM590" s="188"/>
      <c r="AN590" s="188"/>
      <c r="AO590" s="188"/>
      <c r="AP590" s="188"/>
    </row>
    <row r="591" spans="1:42">
      <c r="A591" s="188"/>
      <c r="B591" s="189"/>
      <c r="C591" s="188"/>
      <c r="D591" s="188"/>
      <c r="E591" s="188"/>
      <c r="F591" s="188"/>
      <c r="G591" s="188"/>
      <c r="H591" s="190"/>
      <c r="I591" s="190"/>
      <c r="J591" s="190"/>
      <c r="K591" s="189"/>
      <c r="L591" s="190"/>
      <c r="M591" s="190"/>
      <c r="N591" s="190"/>
      <c r="O591" s="190"/>
      <c r="P591" s="188"/>
      <c r="Q591" s="190"/>
      <c r="R591" s="188"/>
      <c r="S591" s="188"/>
      <c r="T591" s="191"/>
      <c r="U591" s="191"/>
      <c r="V591" s="191"/>
      <c r="W591" s="189"/>
      <c r="X591" s="191"/>
      <c r="Y591" s="191"/>
      <c r="Z591" s="191"/>
      <c r="AA591" s="189"/>
      <c r="AB591" s="191"/>
      <c r="AC591" s="191"/>
      <c r="AD591" s="191"/>
      <c r="AE591" s="191"/>
      <c r="AF591" s="191"/>
      <c r="AG591" s="191"/>
      <c r="AH591" s="188"/>
      <c r="AI591" s="188"/>
      <c r="AJ591" s="188"/>
      <c r="AK591" s="188"/>
      <c r="AL591" s="188"/>
      <c r="AM591" s="188"/>
      <c r="AN591" s="188"/>
      <c r="AO591" s="188"/>
      <c r="AP591" s="188"/>
    </row>
    <row r="592" spans="1:42">
      <c r="A592" s="188"/>
      <c r="B592" s="189"/>
      <c r="C592" s="188"/>
      <c r="D592" s="188"/>
      <c r="E592" s="188"/>
      <c r="F592" s="188"/>
      <c r="G592" s="188"/>
      <c r="H592" s="190"/>
      <c r="I592" s="190"/>
      <c r="J592" s="190"/>
      <c r="K592" s="189"/>
      <c r="L592" s="190"/>
      <c r="M592" s="190"/>
      <c r="N592" s="190"/>
      <c r="O592" s="190"/>
      <c r="P592" s="188"/>
      <c r="Q592" s="190"/>
      <c r="R592" s="188"/>
      <c r="S592" s="188"/>
      <c r="T592" s="191"/>
      <c r="U592" s="191"/>
      <c r="V592" s="191"/>
      <c r="W592" s="189"/>
      <c r="X592" s="191"/>
      <c r="Y592" s="191"/>
      <c r="Z592" s="191"/>
      <c r="AA592" s="189"/>
      <c r="AB592" s="191"/>
      <c r="AC592" s="191"/>
      <c r="AD592" s="191"/>
      <c r="AE592" s="191"/>
      <c r="AF592" s="191"/>
      <c r="AG592" s="191"/>
      <c r="AH592" s="188"/>
      <c r="AI592" s="188"/>
      <c r="AJ592" s="188"/>
      <c r="AK592" s="188"/>
      <c r="AL592" s="188"/>
      <c r="AM592" s="188"/>
      <c r="AN592" s="188"/>
      <c r="AO592" s="188"/>
      <c r="AP592" s="188"/>
    </row>
    <row r="593" spans="1:42">
      <c r="A593" s="188"/>
      <c r="B593" s="189"/>
      <c r="C593" s="188"/>
      <c r="D593" s="188"/>
      <c r="E593" s="188"/>
      <c r="F593" s="188"/>
      <c r="G593" s="188"/>
      <c r="H593" s="190"/>
      <c r="I593" s="190"/>
      <c r="J593" s="190"/>
      <c r="K593" s="189"/>
      <c r="L593" s="190"/>
      <c r="M593" s="190"/>
      <c r="N593" s="190"/>
      <c r="O593" s="190"/>
      <c r="P593" s="188"/>
      <c r="Q593" s="190"/>
      <c r="R593" s="188"/>
      <c r="S593" s="188"/>
      <c r="T593" s="191"/>
      <c r="U593" s="191"/>
      <c r="V593" s="191"/>
      <c r="W593" s="189"/>
      <c r="X593" s="191"/>
      <c r="Y593" s="191"/>
      <c r="Z593" s="191"/>
      <c r="AA593" s="189"/>
      <c r="AB593" s="191"/>
      <c r="AC593" s="191"/>
      <c r="AD593" s="191"/>
      <c r="AE593" s="191"/>
      <c r="AF593" s="191"/>
      <c r="AG593" s="191"/>
      <c r="AH593" s="188"/>
      <c r="AI593" s="188"/>
      <c r="AJ593" s="188"/>
      <c r="AK593" s="188"/>
      <c r="AL593" s="188"/>
      <c r="AM593" s="188"/>
      <c r="AN593" s="188"/>
      <c r="AO593" s="188"/>
      <c r="AP593" s="188"/>
    </row>
    <row r="594" spans="1:42">
      <c r="A594" s="188"/>
      <c r="B594" s="189"/>
      <c r="C594" s="188"/>
      <c r="D594" s="188"/>
      <c r="E594" s="188"/>
      <c r="F594" s="188"/>
      <c r="G594" s="188"/>
      <c r="H594" s="190"/>
      <c r="I594" s="190"/>
      <c r="J594" s="190"/>
      <c r="K594" s="189"/>
      <c r="L594" s="190"/>
      <c r="M594" s="190"/>
      <c r="N594" s="190"/>
      <c r="O594" s="190"/>
      <c r="P594" s="188"/>
      <c r="Q594" s="190"/>
      <c r="R594" s="188"/>
      <c r="S594" s="188"/>
      <c r="T594" s="191"/>
      <c r="U594" s="191"/>
      <c r="V594" s="191"/>
      <c r="W594" s="189"/>
      <c r="X594" s="191"/>
      <c r="Y594" s="191"/>
      <c r="Z594" s="191"/>
      <c r="AA594" s="189"/>
      <c r="AB594" s="191"/>
      <c r="AC594" s="191"/>
      <c r="AD594" s="191"/>
      <c r="AE594" s="191"/>
      <c r="AF594" s="191"/>
      <c r="AG594" s="191"/>
      <c r="AH594" s="188"/>
      <c r="AI594" s="188"/>
      <c r="AJ594" s="188"/>
      <c r="AK594" s="188"/>
      <c r="AL594" s="188"/>
      <c r="AM594" s="188"/>
      <c r="AN594" s="188"/>
      <c r="AO594" s="188"/>
      <c r="AP594" s="188"/>
    </row>
    <row r="595" spans="1:42">
      <c r="A595" s="188"/>
      <c r="B595" s="189"/>
      <c r="C595" s="188"/>
      <c r="D595" s="188"/>
      <c r="E595" s="188"/>
      <c r="F595" s="188"/>
      <c r="G595" s="188"/>
      <c r="H595" s="190"/>
      <c r="I595" s="190"/>
      <c r="J595" s="190"/>
      <c r="K595" s="189"/>
      <c r="L595" s="190"/>
      <c r="M595" s="190"/>
      <c r="N595" s="190"/>
      <c r="O595" s="190"/>
      <c r="P595" s="188"/>
      <c r="Q595" s="190"/>
      <c r="R595" s="188"/>
      <c r="S595" s="188"/>
      <c r="T595" s="191"/>
      <c r="U595" s="191"/>
      <c r="V595" s="191"/>
      <c r="W595" s="189"/>
      <c r="X595" s="191"/>
      <c r="Y595" s="191"/>
      <c r="Z595" s="191"/>
      <c r="AA595" s="189"/>
      <c r="AB595" s="191"/>
      <c r="AC595" s="191"/>
      <c r="AD595" s="191"/>
      <c r="AE595" s="191"/>
      <c r="AF595" s="191"/>
      <c r="AG595" s="191"/>
      <c r="AH595" s="188"/>
      <c r="AI595" s="188"/>
      <c r="AJ595" s="188"/>
      <c r="AK595" s="188"/>
      <c r="AL595" s="188"/>
      <c r="AM595" s="188"/>
      <c r="AN595" s="188"/>
      <c r="AO595" s="188"/>
      <c r="AP595" s="188"/>
    </row>
    <row r="596" spans="1:42">
      <c r="A596" s="188"/>
      <c r="B596" s="189"/>
      <c r="C596" s="188"/>
      <c r="D596" s="188"/>
      <c r="E596" s="188"/>
      <c r="F596" s="188"/>
      <c r="G596" s="188"/>
      <c r="H596" s="190"/>
      <c r="I596" s="190"/>
      <c r="J596" s="190"/>
      <c r="K596" s="189"/>
      <c r="L596" s="190"/>
      <c r="M596" s="190"/>
      <c r="N596" s="190"/>
      <c r="O596" s="190"/>
      <c r="P596" s="188"/>
      <c r="Q596" s="190"/>
      <c r="R596" s="188"/>
      <c r="S596" s="188"/>
      <c r="T596" s="191"/>
      <c r="U596" s="191"/>
      <c r="V596" s="191"/>
      <c r="W596" s="189"/>
      <c r="X596" s="191"/>
      <c r="Y596" s="191"/>
      <c r="Z596" s="191"/>
      <c r="AA596" s="189"/>
      <c r="AB596" s="191"/>
      <c r="AC596" s="191"/>
      <c r="AD596" s="191"/>
      <c r="AE596" s="191"/>
      <c r="AF596" s="191"/>
      <c r="AG596" s="191"/>
      <c r="AH596" s="188"/>
      <c r="AI596" s="188"/>
      <c r="AJ596" s="188"/>
      <c r="AK596" s="188"/>
      <c r="AL596" s="188"/>
      <c r="AM596" s="188"/>
      <c r="AN596" s="188"/>
      <c r="AO596" s="188"/>
      <c r="AP596" s="188"/>
    </row>
    <row r="597" spans="1:42">
      <c r="A597" s="188"/>
      <c r="B597" s="189"/>
      <c r="C597" s="188"/>
      <c r="D597" s="188"/>
      <c r="E597" s="188"/>
      <c r="F597" s="188"/>
      <c r="G597" s="188"/>
      <c r="H597" s="190"/>
      <c r="I597" s="190"/>
      <c r="J597" s="190"/>
      <c r="K597" s="189"/>
      <c r="L597" s="190"/>
      <c r="M597" s="190"/>
      <c r="N597" s="190"/>
      <c r="O597" s="190"/>
      <c r="P597" s="188"/>
      <c r="Q597" s="190"/>
      <c r="R597" s="188"/>
      <c r="S597" s="188"/>
      <c r="T597" s="191"/>
      <c r="U597" s="191"/>
      <c r="V597" s="191"/>
      <c r="W597" s="189"/>
      <c r="X597" s="191"/>
      <c r="Y597" s="191"/>
      <c r="Z597" s="191"/>
      <c r="AA597" s="189"/>
      <c r="AB597" s="191"/>
      <c r="AC597" s="191"/>
      <c r="AD597" s="191"/>
      <c r="AE597" s="191"/>
      <c r="AF597" s="191"/>
      <c r="AG597" s="191"/>
      <c r="AH597" s="188"/>
      <c r="AI597" s="188"/>
      <c r="AJ597" s="188"/>
      <c r="AK597" s="188"/>
      <c r="AL597" s="188"/>
      <c r="AM597" s="188"/>
      <c r="AN597" s="188"/>
      <c r="AO597" s="188"/>
      <c r="AP597" s="188"/>
    </row>
    <row r="598" spans="1:42">
      <c r="A598" s="188"/>
      <c r="B598" s="189"/>
      <c r="C598" s="188"/>
      <c r="D598" s="188"/>
      <c r="E598" s="188"/>
      <c r="F598" s="188"/>
      <c r="G598" s="188"/>
      <c r="H598" s="190"/>
      <c r="I598" s="190"/>
      <c r="J598" s="190"/>
      <c r="K598" s="189"/>
      <c r="L598" s="190"/>
      <c r="M598" s="190"/>
      <c r="N598" s="190"/>
      <c r="O598" s="190"/>
      <c r="P598" s="188"/>
      <c r="Q598" s="190"/>
      <c r="R598" s="188"/>
      <c r="S598" s="188"/>
      <c r="T598" s="191"/>
      <c r="U598" s="191"/>
      <c r="V598" s="191"/>
      <c r="W598" s="189"/>
      <c r="X598" s="191"/>
      <c r="Y598" s="191"/>
      <c r="Z598" s="191"/>
      <c r="AA598" s="189"/>
      <c r="AB598" s="191"/>
      <c r="AC598" s="191"/>
      <c r="AD598" s="191"/>
      <c r="AE598" s="191"/>
      <c r="AF598" s="191"/>
      <c r="AG598" s="191"/>
      <c r="AH598" s="188"/>
      <c r="AI598" s="188"/>
      <c r="AJ598" s="188"/>
      <c r="AK598" s="188"/>
      <c r="AL598" s="188"/>
      <c r="AM598" s="188"/>
      <c r="AN598" s="188"/>
      <c r="AO598" s="188"/>
      <c r="AP598" s="188"/>
    </row>
    <row r="599" spans="1:42">
      <c r="A599" s="188"/>
      <c r="B599" s="189"/>
      <c r="C599" s="188"/>
      <c r="D599" s="188"/>
      <c r="E599" s="188"/>
      <c r="F599" s="188"/>
      <c r="G599" s="188"/>
      <c r="H599" s="190"/>
      <c r="I599" s="190"/>
      <c r="J599" s="190"/>
      <c r="K599" s="189"/>
      <c r="L599" s="190"/>
      <c r="M599" s="190"/>
      <c r="N599" s="190"/>
      <c r="O599" s="190"/>
      <c r="P599" s="188"/>
      <c r="Q599" s="190"/>
      <c r="R599" s="188"/>
      <c r="S599" s="188"/>
      <c r="T599" s="191"/>
      <c r="U599" s="191"/>
      <c r="V599" s="191"/>
      <c r="W599" s="189"/>
      <c r="X599" s="191"/>
      <c r="Y599" s="191"/>
      <c r="Z599" s="191"/>
      <c r="AA599" s="189"/>
      <c r="AB599" s="191"/>
      <c r="AC599" s="191"/>
      <c r="AD599" s="191"/>
      <c r="AE599" s="191"/>
      <c r="AF599" s="191"/>
      <c r="AG599" s="191"/>
      <c r="AH599" s="188"/>
      <c r="AI599" s="188"/>
      <c r="AJ599" s="188"/>
      <c r="AK599" s="188"/>
      <c r="AL599" s="188"/>
      <c r="AM599" s="188"/>
      <c r="AN599" s="188"/>
      <c r="AO599" s="188"/>
      <c r="AP599" s="188"/>
    </row>
    <row r="600" spans="1:42">
      <c r="A600" s="188"/>
      <c r="B600" s="189"/>
      <c r="C600" s="188"/>
      <c r="D600" s="188"/>
      <c r="E600" s="188"/>
      <c r="F600" s="188"/>
      <c r="G600" s="188"/>
      <c r="H600" s="190"/>
      <c r="I600" s="190"/>
      <c r="J600" s="190"/>
      <c r="K600" s="189"/>
      <c r="L600" s="190"/>
      <c r="M600" s="190"/>
      <c r="N600" s="190"/>
      <c r="O600" s="190"/>
      <c r="P600" s="188"/>
      <c r="Q600" s="190"/>
      <c r="R600" s="188"/>
      <c r="S600" s="188"/>
      <c r="T600" s="191"/>
      <c r="U600" s="191"/>
      <c r="V600" s="191"/>
      <c r="W600" s="189"/>
      <c r="X600" s="191"/>
      <c r="Y600" s="191"/>
      <c r="Z600" s="191"/>
      <c r="AA600" s="189"/>
      <c r="AB600" s="191"/>
      <c r="AC600" s="191"/>
      <c r="AD600" s="191"/>
      <c r="AE600" s="191"/>
      <c r="AF600" s="191"/>
      <c r="AG600" s="191"/>
      <c r="AH600" s="188"/>
      <c r="AI600" s="188"/>
      <c r="AJ600" s="188"/>
      <c r="AK600" s="188"/>
      <c r="AL600" s="188"/>
      <c r="AM600" s="188"/>
      <c r="AN600" s="188"/>
      <c r="AO600" s="188"/>
      <c r="AP600" s="188"/>
    </row>
    <row r="601" spans="1:42">
      <c r="A601" s="188"/>
      <c r="B601" s="189"/>
      <c r="C601" s="188"/>
      <c r="D601" s="188"/>
      <c r="E601" s="188"/>
      <c r="F601" s="188"/>
      <c r="G601" s="188"/>
      <c r="H601" s="190"/>
      <c r="I601" s="190"/>
      <c r="J601" s="190"/>
      <c r="K601" s="189"/>
      <c r="L601" s="190"/>
      <c r="M601" s="190"/>
      <c r="N601" s="190"/>
      <c r="O601" s="190"/>
      <c r="P601" s="188"/>
      <c r="Q601" s="190"/>
      <c r="R601" s="188"/>
      <c r="S601" s="188"/>
      <c r="T601" s="191"/>
      <c r="U601" s="191"/>
      <c r="V601" s="191"/>
      <c r="W601" s="189"/>
      <c r="X601" s="191"/>
      <c r="Y601" s="191"/>
      <c r="Z601" s="191"/>
      <c r="AA601" s="189"/>
      <c r="AB601" s="191"/>
      <c r="AC601" s="191"/>
      <c r="AD601" s="191"/>
      <c r="AE601" s="191"/>
      <c r="AF601" s="191"/>
      <c r="AG601" s="191"/>
      <c r="AH601" s="188"/>
      <c r="AI601" s="188"/>
      <c r="AJ601" s="188"/>
      <c r="AK601" s="188"/>
      <c r="AL601" s="188"/>
      <c r="AM601" s="188"/>
      <c r="AN601" s="188"/>
      <c r="AO601" s="188"/>
      <c r="AP601" s="188"/>
    </row>
    <row r="602" spans="1:42">
      <c r="A602" s="188"/>
      <c r="B602" s="189"/>
      <c r="C602" s="188"/>
      <c r="D602" s="188"/>
      <c r="E602" s="188"/>
      <c r="F602" s="188"/>
      <c r="G602" s="188"/>
      <c r="H602" s="190"/>
      <c r="I602" s="190"/>
      <c r="J602" s="190"/>
      <c r="K602" s="189"/>
      <c r="L602" s="190"/>
      <c r="M602" s="190"/>
      <c r="N602" s="190"/>
      <c r="O602" s="190"/>
      <c r="P602" s="188"/>
      <c r="Q602" s="190"/>
      <c r="R602" s="188"/>
      <c r="S602" s="188"/>
      <c r="T602" s="191"/>
      <c r="U602" s="191"/>
      <c r="V602" s="191"/>
      <c r="W602" s="189"/>
      <c r="X602" s="191"/>
      <c r="Y602" s="191"/>
      <c r="Z602" s="191"/>
      <c r="AA602" s="189"/>
      <c r="AB602" s="191"/>
      <c r="AC602" s="191"/>
      <c r="AD602" s="191"/>
      <c r="AE602" s="191"/>
      <c r="AF602" s="191"/>
      <c r="AG602" s="191"/>
      <c r="AH602" s="188"/>
      <c r="AI602" s="188"/>
      <c r="AJ602" s="188"/>
      <c r="AK602" s="188"/>
      <c r="AL602" s="188"/>
      <c r="AM602" s="188"/>
      <c r="AN602" s="188"/>
      <c r="AO602" s="188"/>
      <c r="AP602" s="188"/>
    </row>
    <row r="603" spans="1:42">
      <c r="A603" s="188"/>
      <c r="B603" s="189"/>
      <c r="C603" s="188"/>
      <c r="D603" s="188"/>
      <c r="E603" s="188"/>
      <c r="F603" s="188"/>
      <c r="G603" s="188"/>
      <c r="H603" s="190"/>
      <c r="I603" s="190"/>
      <c r="J603" s="190"/>
      <c r="K603" s="189"/>
      <c r="L603" s="190"/>
      <c r="M603" s="190"/>
      <c r="N603" s="190"/>
      <c r="O603" s="190"/>
      <c r="P603" s="188"/>
      <c r="Q603" s="190"/>
      <c r="R603" s="188"/>
      <c r="S603" s="188"/>
      <c r="T603" s="191"/>
      <c r="U603" s="191"/>
      <c r="V603" s="191"/>
      <c r="W603" s="189"/>
      <c r="X603" s="191"/>
      <c r="Y603" s="191"/>
      <c r="Z603" s="191"/>
      <c r="AA603" s="189"/>
      <c r="AB603" s="191"/>
      <c r="AC603" s="191"/>
      <c r="AD603" s="191"/>
      <c r="AE603" s="191"/>
      <c r="AF603" s="191"/>
      <c r="AG603" s="191"/>
      <c r="AH603" s="188"/>
      <c r="AI603" s="188"/>
      <c r="AJ603" s="188"/>
      <c r="AK603" s="188"/>
      <c r="AL603" s="188"/>
      <c r="AM603" s="188"/>
      <c r="AN603" s="188"/>
      <c r="AO603" s="188"/>
      <c r="AP603" s="188"/>
    </row>
    <row r="604" spans="1:42">
      <c r="A604" s="188"/>
      <c r="B604" s="189"/>
      <c r="C604" s="188"/>
      <c r="D604" s="188"/>
      <c r="E604" s="188"/>
      <c r="F604" s="188"/>
      <c r="G604" s="188"/>
      <c r="H604" s="190"/>
      <c r="I604" s="190"/>
      <c r="J604" s="190"/>
      <c r="K604" s="189"/>
      <c r="L604" s="190"/>
      <c r="M604" s="190"/>
      <c r="N604" s="190"/>
      <c r="O604" s="190"/>
      <c r="P604" s="188"/>
      <c r="Q604" s="190"/>
      <c r="R604" s="188"/>
      <c r="S604" s="188"/>
      <c r="T604" s="191"/>
      <c r="U604" s="191"/>
      <c r="V604" s="191"/>
      <c r="W604" s="189"/>
      <c r="X604" s="191"/>
      <c r="Y604" s="191"/>
      <c r="Z604" s="191"/>
      <c r="AA604" s="189"/>
      <c r="AB604" s="191"/>
      <c r="AC604" s="191"/>
      <c r="AD604" s="191"/>
      <c r="AE604" s="191"/>
      <c r="AF604" s="191"/>
      <c r="AG604" s="191"/>
      <c r="AH604" s="188"/>
      <c r="AI604" s="188"/>
      <c r="AJ604" s="188"/>
      <c r="AK604" s="188"/>
      <c r="AL604" s="188"/>
      <c r="AM604" s="188"/>
      <c r="AN604" s="188"/>
      <c r="AO604" s="188"/>
      <c r="AP604" s="188"/>
    </row>
    <row r="605" spans="1:42">
      <c r="A605" s="188"/>
      <c r="B605" s="189"/>
      <c r="C605" s="188"/>
      <c r="D605" s="188"/>
      <c r="E605" s="188"/>
      <c r="F605" s="188"/>
      <c r="G605" s="188"/>
      <c r="H605" s="190"/>
      <c r="I605" s="190"/>
      <c r="J605" s="190"/>
      <c r="K605" s="189"/>
      <c r="L605" s="190"/>
      <c r="M605" s="190"/>
      <c r="N605" s="190"/>
      <c r="O605" s="190"/>
      <c r="P605" s="188"/>
      <c r="Q605" s="190"/>
      <c r="R605" s="188"/>
      <c r="S605" s="188"/>
      <c r="T605" s="191"/>
      <c r="U605" s="191"/>
      <c r="V605" s="191"/>
      <c r="W605" s="189"/>
      <c r="X605" s="191"/>
      <c r="Y605" s="191"/>
      <c r="Z605" s="191"/>
      <c r="AA605" s="189"/>
      <c r="AB605" s="191"/>
      <c r="AC605" s="191"/>
      <c r="AD605" s="191"/>
      <c r="AE605" s="191"/>
      <c r="AF605" s="191"/>
      <c r="AG605" s="191"/>
      <c r="AH605" s="188"/>
      <c r="AI605" s="188"/>
      <c r="AJ605" s="188"/>
      <c r="AK605" s="188"/>
      <c r="AL605" s="188"/>
      <c r="AM605" s="188"/>
      <c r="AN605" s="188"/>
      <c r="AO605" s="188"/>
      <c r="AP605" s="188"/>
    </row>
    <row r="606" spans="1:42">
      <c r="A606" s="188"/>
      <c r="B606" s="189"/>
      <c r="C606" s="188"/>
      <c r="D606" s="188"/>
      <c r="E606" s="188"/>
      <c r="F606" s="188"/>
      <c r="G606" s="188"/>
      <c r="H606" s="190"/>
      <c r="I606" s="190"/>
      <c r="J606" s="190"/>
      <c r="K606" s="189"/>
      <c r="L606" s="190"/>
      <c r="M606" s="190"/>
      <c r="N606" s="190"/>
      <c r="O606" s="190"/>
      <c r="P606" s="188"/>
      <c r="Q606" s="190"/>
      <c r="R606" s="188"/>
      <c r="S606" s="188"/>
      <c r="T606" s="191"/>
      <c r="U606" s="191"/>
      <c r="V606" s="191"/>
      <c r="W606" s="189"/>
      <c r="X606" s="191"/>
      <c r="Y606" s="191"/>
      <c r="Z606" s="191"/>
      <c r="AA606" s="189"/>
      <c r="AB606" s="191"/>
      <c r="AC606" s="191"/>
      <c r="AD606" s="191"/>
      <c r="AE606" s="191"/>
      <c r="AF606" s="191"/>
      <c r="AG606" s="191"/>
      <c r="AH606" s="188"/>
      <c r="AI606" s="188"/>
      <c r="AJ606" s="188"/>
      <c r="AK606" s="188"/>
      <c r="AL606" s="188"/>
      <c r="AM606" s="188"/>
      <c r="AN606" s="188"/>
      <c r="AO606" s="188"/>
      <c r="AP606" s="188"/>
    </row>
    <row r="607" spans="1:42">
      <c r="A607" s="188"/>
      <c r="B607" s="189"/>
      <c r="C607" s="188"/>
      <c r="D607" s="188"/>
      <c r="E607" s="188"/>
      <c r="F607" s="188"/>
      <c r="G607" s="188"/>
      <c r="H607" s="190"/>
      <c r="I607" s="190"/>
      <c r="J607" s="190"/>
      <c r="K607" s="189"/>
      <c r="L607" s="190"/>
      <c r="M607" s="190"/>
      <c r="N607" s="190"/>
      <c r="O607" s="190"/>
      <c r="P607" s="188"/>
      <c r="Q607" s="190"/>
      <c r="R607" s="188"/>
      <c r="S607" s="188"/>
      <c r="T607" s="191"/>
      <c r="U607" s="191"/>
      <c r="V607" s="191"/>
      <c r="W607" s="189"/>
      <c r="X607" s="191"/>
      <c r="Y607" s="191"/>
      <c r="Z607" s="191"/>
      <c r="AA607" s="189"/>
      <c r="AB607" s="191"/>
      <c r="AC607" s="191"/>
      <c r="AD607" s="191"/>
      <c r="AE607" s="191"/>
      <c r="AF607" s="191"/>
      <c r="AG607" s="191"/>
      <c r="AH607" s="188"/>
      <c r="AI607" s="188"/>
      <c r="AJ607" s="188"/>
      <c r="AK607" s="188"/>
      <c r="AL607" s="188"/>
      <c r="AM607" s="188"/>
      <c r="AN607" s="188"/>
      <c r="AO607" s="188"/>
      <c r="AP607" s="188"/>
    </row>
    <row r="608" spans="1:42">
      <c r="A608" s="188"/>
      <c r="B608" s="189"/>
      <c r="C608" s="188"/>
      <c r="D608" s="188"/>
      <c r="E608" s="188"/>
      <c r="F608" s="188"/>
      <c r="G608" s="188"/>
      <c r="H608" s="190"/>
      <c r="I608" s="190"/>
      <c r="J608" s="190"/>
      <c r="K608" s="189"/>
      <c r="L608" s="190"/>
      <c r="M608" s="190"/>
      <c r="N608" s="190"/>
      <c r="O608" s="190"/>
      <c r="P608" s="188"/>
      <c r="Q608" s="190"/>
      <c r="R608" s="188"/>
      <c r="S608" s="188"/>
      <c r="T608" s="191"/>
      <c r="U608" s="191"/>
      <c r="V608" s="191"/>
      <c r="W608" s="189"/>
      <c r="X608" s="191"/>
      <c r="Y608" s="191"/>
      <c r="Z608" s="191"/>
      <c r="AA608" s="189"/>
      <c r="AB608" s="191"/>
      <c r="AC608" s="191"/>
      <c r="AD608" s="191"/>
      <c r="AE608" s="191"/>
      <c r="AF608" s="191"/>
      <c r="AG608" s="191"/>
      <c r="AH608" s="188"/>
      <c r="AI608" s="188"/>
      <c r="AJ608" s="188"/>
      <c r="AK608" s="188"/>
      <c r="AL608" s="188"/>
      <c r="AM608" s="188"/>
      <c r="AN608" s="188"/>
      <c r="AO608" s="188"/>
      <c r="AP608" s="188"/>
    </row>
    <row r="609" spans="1:42">
      <c r="A609" s="188"/>
      <c r="B609" s="189"/>
      <c r="C609" s="188"/>
      <c r="D609" s="188"/>
      <c r="E609" s="188"/>
      <c r="F609" s="188"/>
      <c r="G609" s="188"/>
      <c r="H609" s="190"/>
      <c r="I609" s="190"/>
      <c r="J609" s="190"/>
      <c r="K609" s="189"/>
      <c r="L609" s="190"/>
      <c r="M609" s="190"/>
      <c r="N609" s="190"/>
      <c r="O609" s="190"/>
      <c r="P609" s="188"/>
      <c r="Q609" s="190"/>
      <c r="R609" s="188"/>
      <c r="S609" s="188"/>
      <c r="T609" s="191"/>
      <c r="U609" s="191"/>
      <c r="V609" s="191"/>
      <c r="W609" s="189"/>
      <c r="X609" s="191"/>
      <c r="Y609" s="191"/>
      <c r="Z609" s="191"/>
      <c r="AA609" s="189"/>
      <c r="AB609" s="191"/>
      <c r="AC609" s="191"/>
      <c r="AD609" s="191"/>
      <c r="AE609" s="191"/>
      <c r="AF609" s="191"/>
      <c r="AG609" s="191"/>
      <c r="AH609" s="188"/>
      <c r="AI609" s="188"/>
      <c r="AJ609" s="188"/>
      <c r="AK609" s="188"/>
      <c r="AL609" s="188"/>
      <c r="AM609" s="188"/>
      <c r="AN609" s="188"/>
      <c r="AO609" s="188"/>
      <c r="AP609" s="188"/>
    </row>
    <row r="610" spans="1:42">
      <c r="A610" s="188"/>
      <c r="B610" s="189"/>
      <c r="C610" s="188"/>
      <c r="D610" s="188"/>
      <c r="E610" s="188"/>
      <c r="F610" s="188"/>
      <c r="G610" s="188"/>
      <c r="H610" s="190"/>
      <c r="I610" s="190"/>
      <c r="J610" s="190"/>
      <c r="K610" s="189"/>
      <c r="L610" s="190"/>
      <c r="M610" s="190"/>
      <c r="N610" s="190"/>
      <c r="O610" s="190"/>
      <c r="P610" s="188"/>
      <c r="Q610" s="190"/>
      <c r="R610" s="188"/>
      <c r="S610" s="188"/>
      <c r="T610" s="191"/>
      <c r="U610" s="191"/>
      <c r="V610" s="191"/>
      <c r="W610" s="189"/>
      <c r="X610" s="191"/>
      <c r="Y610" s="191"/>
      <c r="Z610" s="191"/>
      <c r="AA610" s="189"/>
      <c r="AB610" s="191"/>
      <c r="AC610" s="191"/>
      <c r="AD610" s="191"/>
      <c r="AE610" s="191"/>
      <c r="AF610" s="191"/>
      <c r="AG610" s="191"/>
      <c r="AH610" s="188"/>
      <c r="AI610" s="188"/>
      <c r="AJ610" s="188"/>
      <c r="AK610" s="188"/>
      <c r="AL610" s="188"/>
      <c r="AM610" s="188"/>
      <c r="AN610" s="188"/>
      <c r="AO610" s="188"/>
      <c r="AP610" s="188"/>
    </row>
    <row r="611" spans="1:42">
      <c r="A611" s="188"/>
      <c r="B611" s="189"/>
      <c r="C611" s="188"/>
      <c r="D611" s="188"/>
      <c r="E611" s="188"/>
      <c r="F611" s="188"/>
      <c r="G611" s="188"/>
      <c r="H611" s="190"/>
      <c r="I611" s="190"/>
      <c r="J611" s="190"/>
      <c r="K611" s="189"/>
      <c r="L611" s="190"/>
      <c r="M611" s="190"/>
      <c r="N611" s="190"/>
      <c r="O611" s="190"/>
      <c r="P611" s="188"/>
      <c r="Q611" s="190"/>
      <c r="R611" s="188"/>
      <c r="S611" s="188"/>
      <c r="T611" s="191"/>
      <c r="U611" s="191"/>
      <c r="V611" s="191"/>
      <c r="W611" s="189"/>
      <c r="X611" s="191"/>
      <c r="Y611" s="191"/>
      <c r="Z611" s="191"/>
      <c r="AA611" s="189"/>
      <c r="AB611" s="191"/>
      <c r="AC611" s="191"/>
      <c r="AD611" s="191"/>
      <c r="AE611" s="191"/>
      <c r="AF611" s="191"/>
      <c r="AG611" s="191"/>
      <c r="AH611" s="188"/>
      <c r="AI611" s="188"/>
      <c r="AJ611" s="188"/>
      <c r="AK611" s="188"/>
      <c r="AL611" s="188"/>
      <c r="AM611" s="188"/>
      <c r="AN611" s="188"/>
      <c r="AO611" s="188"/>
      <c r="AP611" s="188"/>
    </row>
    <row r="612" spans="1:42">
      <c r="A612" s="188"/>
      <c r="B612" s="189"/>
      <c r="C612" s="188"/>
      <c r="D612" s="188"/>
      <c r="E612" s="188"/>
      <c r="F612" s="188"/>
      <c r="G612" s="188"/>
      <c r="H612" s="190"/>
      <c r="I612" s="190"/>
      <c r="J612" s="190"/>
      <c r="K612" s="189"/>
      <c r="L612" s="190"/>
      <c r="M612" s="190"/>
      <c r="N612" s="190"/>
      <c r="O612" s="190"/>
      <c r="P612" s="188"/>
      <c r="Q612" s="190"/>
      <c r="R612" s="188"/>
      <c r="S612" s="188"/>
      <c r="T612" s="191"/>
      <c r="U612" s="191"/>
      <c r="V612" s="191"/>
      <c r="W612" s="189"/>
      <c r="X612" s="191"/>
      <c r="Y612" s="191"/>
      <c r="Z612" s="191"/>
      <c r="AA612" s="189"/>
      <c r="AB612" s="191"/>
      <c r="AC612" s="191"/>
      <c r="AD612" s="191"/>
      <c r="AE612" s="191"/>
      <c r="AF612" s="191"/>
      <c r="AG612" s="191"/>
      <c r="AH612" s="188"/>
      <c r="AI612" s="188"/>
      <c r="AJ612" s="188"/>
      <c r="AK612" s="188"/>
      <c r="AL612" s="188"/>
      <c r="AM612" s="188"/>
      <c r="AN612" s="188"/>
      <c r="AO612" s="188"/>
      <c r="AP612" s="188"/>
    </row>
    <row r="613" spans="1:42">
      <c r="A613" s="188"/>
      <c r="B613" s="189"/>
      <c r="C613" s="188"/>
      <c r="D613" s="188"/>
      <c r="E613" s="188"/>
      <c r="F613" s="188"/>
      <c r="G613" s="188"/>
      <c r="H613" s="190"/>
      <c r="I613" s="190"/>
      <c r="J613" s="190"/>
      <c r="K613" s="189"/>
      <c r="L613" s="190"/>
      <c r="M613" s="190"/>
      <c r="N613" s="190"/>
      <c r="O613" s="190"/>
      <c r="P613" s="188"/>
      <c r="Q613" s="190"/>
      <c r="R613" s="188"/>
      <c r="S613" s="188"/>
      <c r="T613" s="191"/>
      <c r="U613" s="191"/>
      <c r="V613" s="191"/>
      <c r="W613" s="189"/>
      <c r="X613" s="191"/>
      <c r="Y613" s="191"/>
      <c r="Z613" s="191"/>
      <c r="AA613" s="189"/>
      <c r="AB613" s="191"/>
      <c r="AC613" s="191"/>
      <c r="AD613" s="191"/>
      <c r="AE613" s="191"/>
      <c r="AF613" s="191"/>
      <c r="AG613" s="191"/>
      <c r="AH613" s="188"/>
      <c r="AI613" s="188"/>
      <c r="AJ613" s="188"/>
      <c r="AK613" s="188"/>
      <c r="AL613" s="188"/>
      <c r="AM613" s="188"/>
      <c r="AN613" s="188"/>
      <c r="AO613" s="188"/>
      <c r="AP613" s="188"/>
    </row>
    <row r="614" spans="1:42">
      <c r="A614" s="188"/>
      <c r="B614" s="189"/>
      <c r="C614" s="188"/>
      <c r="D614" s="188"/>
      <c r="E614" s="188"/>
      <c r="F614" s="188"/>
      <c r="G614" s="188"/>
      <c r="H614" s="190"/>
      <c r="I614" s="190"/>
      <c r="J614" s="190"/>
      <c r="K614" s="189"/>
      <c r="L614" s="190"/>
      <c r="M614" s="190"/>
      <c r="N614" s="190"/>
      <c r="O614" s="190"/>
      <c r="P614" s="188"/>
      <c r="Q614" s="190"/>
      <c r="R614" s="188"/>
      <c r="S614" s="188"/>
      <c r="T614" s="191"/>
      <c r="U614" s="191"/>
      <c r="V614" s="191"/>
      <c r="W614" s="189"/>
      <c r="X614" s="191"/>
      <c r="Y614" s="191"/>
      <c r="Z614" s="191"/>
      <c r="AA614" s="189"/>
      <c r="AB614" s="191"/>
      <c r="AC614" s="191"/>
      <c r="AD614" s="191"/>
      <c r="AE614" s="191"/>
      <c r="AF614" s="191"/>
      <c r="AG614" s="191"/>
      <c r="AH614" s="188"/>
      <c r="AI614" s="188"/>
      <c r="AJ614" s="188"/>
      <c r="AK614" s="188"/>
      <c r="AL614" s="188"/>
      <c r="AM614" s="188"/>
      <c r="AN614" s="188"/>
      <c r="AO614" s="188"/>
      <c r="AP614" s="188"/>
    </row>
    <row r="615" spans="1:42">
      <c r="A615" s="188"/>
      <c r="B615" s="189"/>
      <c r="C615" s="188"/>
      <c r="D615" s="188"/>
      <c r="E615" s="188"/>
      <c r="F615" s="188"/>
      <c r="G615" s="188"/>
      <c r="H615" s="190"/>
      <c r="I615" s="190"/>
      <c r="J615" s="190"/>
      <c r="K615" s="189"/>
      <c r="L615" s="190"/>
      <c r="M615" s="190"/>
      <c r="N615" s="190"/>
      <c r="O615" s="190"/>
      <c r="P615" s="188"/>
      <c r="Q615" s="190"/>
      <c r="R615" s="188"/>
      <c r="S615" s="188"/>
      <c r="T615" s="191"/>
      <c r="U615" s="191"/>
      <c r="V615" s="191"/>
      <c r="W615" s="189"/>
      <c r="X615" s="191"/>
      <c r="Y615" s="191"/>
      <c r="Z615" s="191"/>
      <c r="AA615" s="189"/>
      <c r="AB615" s="191"/>
      <c r="AC615" s="191"/>
      <c r="AD615" s="191"/>
      <c r="AE615" s="191"/>
      <c r="AF615" s="191"/>
      <c r="AG615" s="191"/>
      <c r="AH615" s="188"/>
      <c r="AI615" s="188"/>
      <c r="AJ615" s="188"/>
      <c r="AK615" s="188"/>
      <c r="AL615" s="188"/>
      <c r="AM615" s="188"/>
      <c r="AN615" s="188"/>
      <c r="AO615" s="188"/>
      <c r="AP615" s="188"/>
    </row>
    <row r="616" spans="1:42">
      <c r="A616" s="188"/>
      <c r="B616" s="189"/>
      <c r="C616" s="188"/>
      <c r="D616" s="188"/>
      <c r="E616" s="188"/>
      <c r="F616" s="188"/>
      <c r="G616" s="188"/>
      <c r="H616" s="190"/>
      <c r="I616" s="190"/>
      <c r="J616" s="190"/>
      <c r="K616" s="189"/>
      <c r="L616" s="190"/>
      <c r="M616" s="190"/>
      <c r="N616" s="190"/>
      <c r="O616" s="190"/>
      <c r="P616" s="188"/>
      <c r="Q616" s="190"/>
      <c r="R616" s="188"/>
      <c r="S616" s="188"/>
      <c r="T616" s="191"/>
      <c r="U616" s="191"/>
      <c r="V616" s="191"/>
      <c r="W616" s="189"/>
      <c r="X616" s="191"/>
      <c r="Y616" s="191"/>
      <c r="Z616" s="191"/>
      <c r="AA616" s="189"/>
      <c r="AB616" s="191"/>
      <c r="AC616" s="191"/>
      <c r="AD616" s="191"/>
      <c r="AE616" s="191"/>
      <c r="AF616" s="191"/>
      <c r="AG616" s="191"/>
      <c r="AH616" s="188"/>
      <c r="AI616" s="188"/>
      <c r="AJ616" s="188"/>
      <c r="AK616" s="188"/>
      <c r="AL616" s="188"/>
      <c r="AM616" s="188"/>
      <c r="AN616" s="188"/>
      <c r="AO616" s="188"/>
      <c r="AP616" s="188"/>
    </row>
    <row r="617" spans="1:42">
      <c r="A617" s="188"/>
      <c r="B617" s="189"/>
      <c r="C617" s="188"/>
      <c r="D617" s="188"/>
      <c r="E617" s="188"/>
      <c r="F617" s="188"/>
      <c r="G617" s="188"/>
      <c r="H617" s="190"/>
      <c r="I617" s="190"/>
      <c r="J617" s="190"/>
      <c r="K617" s="189"/>
      <c r="L617" s="190"/>
      <c r="M617" s="190"/>
      <c r="N617" s="190"/>
      <c r="O617" s="190"/>
      <c r="P617" s="188"/>
      <c r="Q617" s="190"/>
      <c r="R617" s="188"/>
      <c r="S617" s="188"/>
      <c r="T617" s="191"/>
      <c r="U617" s="191"/>
      <c r="V617" s="191"/>
      <c r="W617" s="189"/>
      <c r="X617" s="191"/>
      <c r="Y617" s="191"/>
      <c r="Z617" s="191"/>
      <c r="AA617" s="189"/>
      <c r="AB617" s="191"/>
      <c r="AC617" s="191"/>
      <c r="AD617" s="191"/>
      <c r="AE617" s="191"/>
      <c r="AF617" s="191"/>
      <c r="AG617" s="191"/>
      <c r="AH617" s="188"/>
      <c r="AI617" s="188"/>
      <c r="AJ617" s="188"/>
      <c r="AK617" s="188"/>
      <c r="AL617" s="188"/>
      <c r="AM617" s="188"/>
      <c r="AN617" s="188"/>
      <c r="AO617" s="188"/>
      <c r="AP617" s="188"/>
    </row>
    <row r="618" spans="1:42">
      <c r="A618" s="188"/>
      <c r="B618" s="189"/>
      <c r="C618" s="188"/>
      <c r="D618" s="188"/>
      <c r="E618" s="188"/>
      <c r="F618" s="188"/>
      <c r="G618" s="188"/>
      <c r="H618" s="190"/>
      <c r="I618" s="190"/>
      <c r="J618" s="190"/>
      <c r="K618" s="189"/>
      <c r="L618" s="190"/>
      <c r="M618" s="190"/>
      <c r="N618" s="190"/>
      <c r="O618" s="190"/>
      <c r="P618" s="188"/>
      <c r="Q618" s="190"/>
      <c r="R618" s="188"/>
      <c r="S618" s="188"/>
      <c r="T618" s="191"/>
      <c r="U618" s="191"/>
      <c r="V618" s="191"/>
      <c r="W618" s="189"/>
      <c r="X618" s="191"/>
      <c r="Y618" s="191"/>
      <c r="Z618" s="191"/>
      <c r="AA618" s="189"/>
      <c r="AB618" s="191"/>
      <c r="AC618" s="191"/>
      <c r="AD618" s="191"/>
      <c r="AE618" s="191"/>
      <c r="AF618" s="191"/>
      <c r="AG618" s="191"/>
      <c r="AH618" s="188"/>
      <c r="AI618" s="188"/>
      <c r="AJ618" s="188"/>
      <c r="AK618" s="188"/>
      <c r="AL618" s="188"/>
      <c r="AM618" s="188"/>
      <c r="AN618" s="188"/>
      <c r="AO618" s="188"/>
      <c r="AP618" s="188"/>
    </row>
    <row r="619" spans="1:42">
      <c r="A619" s="188"/>
      <c r="B619" s="189"/>
      <c r="C619" s="188"/>
      <c r="D619" s="188"/>
      <c r="E619" s="188"/>
      <c r="F619" s="188"/>
      <c r="G619" s="188"/>
      <c r="H619" s="190"/>
      <c r="I619" s="190"/>
      <c r="J619" s="190"/>
      <c r="K619" s="189"/>
      <c r="L619" s="190"/>
      <c r="M619" s="190"/>
      <c r="N619" s="190"/>
      <c r="O619" s="190"/>
      <c r="P619" s="188"/>
      <c r="Q619" s="190"/>
      <c r="R619" s="188"/>
      <c r="S619" s="188"/>
      <c r="T619" s="191"/>
      <c r="U619" s="191"/>
      <c r="V619" s="191"/>
      <c r="W619" s="189"/>
      <c r="X619" s="191"/>
      <c r="Y619" s="191"/>
      <c r="Z619" s="191"/>
      <c r="AA619" s="189"/>
      <c r="AB619" s="191"/>
      <c r="AC619" s="191"/>
      <c r="AD619" s="191"/>
      <c r="AE619" s="191"/>
      <c r="AF619" s="191"/>
      <c r="AG619" s="191"/>
      <c r="AH619" s="188"/>
      <c r="AI619" s="188"/>
      <c r="AJ619" s="188"/>
      <c r="AK619" s="188"/>
      <c r="AL619" s="188"/>
      <c r="AM619" s="188"/>
      <c r="AN619" s="188"/>
      <c r="AO619" s="188"/>
      <c r="AP619" s="188"/>
    </row>
    <row r="620" spans="1:42">
      <c r="A620" s="188"/>
      <c r="B620" s="189"/>
      <c r="C620" s="188"/>
      <c r="D620" s="188"/>
      <c r="E620" s="188"/>
      <c r="F620" s="188"/>
      <c r="G620" s="188"/>
      <c r="H620" s="190"/>
      <c r="I620" s="190"/>
      <c r="J620" s="190"/>
      <c r="K620" s="189"/>
      <c r="L620" s="190"/>
      <c r="M620" s="190"/>
      <c r="N620" s="190"/>
      <c r="O620" s="190"/>
      <c r="P620" s="188"/>
      <c r="Q620" s="190"/>
      <c r="R620" s="188"/>
      <c r="S620" s="188"/>
      <c r="T620" s="191"/>
      <c r="U620" s="191"/>
      <c r="V620" s="191"/>
      <c r="W620" s="189"/>
      <c r="X620" s="191"/>
      <c r="Y620" s="191"/>
      <c r="Z620" s="191"/>
      <c r="AA620" s="189"/>
      <c r="AB620" s="191"/>
      <c r="AC620" s="191"/>
      <c r="AD620" s="191"/>
      <c r="AE620" s="191"/>
      <c r="AF620" s="191"/>
      <c r="AG620" s="191"/>
      <c r="AH620" s="188"/>
      <c r="AI620" s="188"/>
      <c r="AJ620" s="188"/>
      <c r="AK620" s="188"/>
      <c r="AL620" s="188"/>
      <c r="AM620" s="188"/>
      <c r="AN620" s="188"/>
      <c r="AO620" s="188"/>
      <c r="AP620" s="188"/>
    </row>
    <row r="621" spans="1:42">
      <c r="A621" s="188"/>
      <c r="B621" s="189"/>
      <c r="C621" s="188"/>
      <c r="D621" s="188"/>
      <c r="E621" s="188"/>
      <c r="F621" s="188"/>
      <c r="G621" s="188"/>
      <c r="H621" s="190"/>
      <c r="I621" s="190"/>
      <c r="J621" s="190"/>
      <c r="K621" s="189"/>
      <c r="L621" s="190"/>
      <c r="M621" s="190"/>
      <c r="N621" s="190"/>
      <c r="O621" s="190"/>
      <c r="P621" s="188"/>
      <c r="Q621" s="190"/>
      <c r="R621" s="188"/>
      <c r="S621" s="188"/>
      <c r="T621" s="191"/>
      <c r="U621" s="191"/>
      <c r="V621" s="191"/>
      <c r="W621" s="189"/>
      <c r="X621" s="191"/>
      <c r="Y621" s="191"/>
      <c r="Z621" s="191"/>
      <c r="AA621" s="189"/>
      <c r="AB621" s="191"/>
      <c r="AC621" s="191"/>
      <c r="AD621" s="191"/>
      <c r="AE621" s="191"/>
      <c r="AF621" s="191"/>
      <c r="AG621" s="191"/>
      <c r="AH621" s="188"/>
      <c r="AI621" s="188"/>
      <c r="AJ621" s="188"/>
      <c r="AK621" s="188"/>
      <c r="AL621" s="188"/>
      <c r="AM621" s="188"/>
      <c r="AN621" s="188"/>
      <c r="AO621" s="188"/>
      <c r="AP621" s="188"/>
    </row>
    <row r="622" spans="1:42">
      <c r="A622" s="188"/>
      <c r="B622" s="189"/>
      <c r="C622" s="188"/>
      <c r="D622" s="188"/>
      <c r="E622" s="188"/>
      <c r="F622" s="188"/>
      <c r="G622" s="188"/>
      <c r="H622" s="190"/>
      <c r="I622" s="190"/>
      <c r="J622" s="190"/>
      <c r="K622" s="189"/>
      <c r="L622" s="190"/>
      <c r="M622" s="190"/>
      <c r="N622" s="190"/>
      <c r="O622" s="190"/>
      <c r="P622" s="188"/>
      <c r="Q622" s="190"/>
      <c r="R622" s="188"/>
      <c r="S622" s="188"/>
      <c r="T622" s="191"/>
      <c r="U622" s="191"/>
      <c r="V622" s="191"/>
      <c r="W622" s="189"/>
      <c r="X622" s="191"/>
      <c r="Y622" s="191"/>
      <c r="Z622" s="191"/>
      <c r="AA622" s="189"/>
      <c r="AB622" s="191"/>
      <c r="AC622" s="191"/>
      <c r="AD622" s="191"/>
      <c r="AE622" s="191"/>
      <c r="AF622" s="191"/>
      <c r="AG622" s="191"/>
      <c r="AH622" s="188"/>
      <c r="AI622" s="188"/>
      <c r="AJ622" s="188"/>
      <c r="AK622" s="188"/>
      <c r="AL622" s="188"/>
      <c r="AM622" s="188"/>
      <c r="AN622" s="188"/>
      <c r="AO622" s="188"/>
      <c r="AP622" s="188"/>
    </row>
    <row r="623" spans="1:42">
      <c r="A623" s="188"/>
      <c r="B623" s="189"/>
      <c r="C623" s="188"/>
      <c r="D623" s="188"/>
      <c r="E623" s="188"/>
      <c r="F623" s="188"/>
      <c r="G623" s="188"/>
      <c r="H623" s="190"/>
      <c r="I623" s="190"/>
      <c r="J623" s="190"/>
      <c r="K623" s="189"/>
      <c r="L623" s="190"/>
      <c r="M623" s="190"/>
      <c r="N623" s="190"/>
      <c r="O623" s="190"/>
      <c r="P623" s="188"/>
      <c r="Q623" s="190"/>
      <c r="R623" s="188"/>
      <c r="S623" s="188"/>
      <c r="T623" s="191"/>
      <c r="U623" s="191"/>
      <c r="V623" s="191"/>
      <c r="W623" s="189"/>
      <c r="X623" s="191"/>
      <c r="Y623" s="191"/>
      <c r="Z623" s="191"/>
      <c r="AA623" s="189"/>
      <c r="AB623" s="191"/>
      <c r="AC623" s="191"/>
      <c r="AD623" s="191"/>
      <c r="AE623" s="191"/>
      <c r="AF623" s="191"/>
      <c r="AG623" s="191"/>
      <c r="AH623" s="188"/>
      <c r="AI623" s="188"/>
      <c r="AJ623" s="188"/>
      <c r="AK623" s="188"/>
      <c r="AL623" s="188"/>
      <c r="AM623" s="188"/>
      <c r="AN623" s="188"/>
      <c r="AO623" s="188"/>
      <c r="AP623" s="188"/>
    </row>
    <row r="624" spans="1:42">
      <c r="A624" s="188"/>
      <c r="B624" s="189"/>
      <c r="C624" s="188"/>
      <c r="D624" s="188"/>
      <c r="E624" s="188"/>
      <c r="F624" s="188"/>
      <c r="G624" s="188"/>
      <c r="H624" s="190"/>
      <c r="I624" s="190"/>
      <c r="J624" s="190"/>
      <c r="K624" s="189"/>
      <c r="L624" s="190"/>
      <c r="M624" s="190"/>
      <c r="N624" s="190"/>
      <c r="O624" s="190"/>
      <c r="P624" s="188"/>
      <c r="Q624" s="190"/>
      <c r="R624" s="188"/>
      <c r="S624" s="188"/>
      <c r="T624" s="191"/>
      <c r="U624" s="191"/>
      <c r="V624" s="191"/>
      <c r="W624" s="189"/>
      <c r="X624" s="191"/>
      <c r="Y624" s="191"/>
      <c r="Z624" s="191"/>
      <c r="AA624" s="189"/>
      <c r="AB624" s="191"/>
      <c r="AC624" s="191"/>
      <c r="AD624" s="191"/>
      <c r="AE624" s="191"/>
      <c r="AF624" s="191"/>
      <c r="AG624" s="191"/>
      <c r="AH624" s="188"/>
      <c r="AI624" s="188"/>
      <c r="AJ624" s="188"/>
      <c r="AK624" s="188"/>
      <c r="AL624" s="188"/>
      <c r="AM624" s="188"/>
      <c r="AN624" s="188"/>
      <c r="AO624" s="188"/>
      <c r="AP624" s="188"/>
    </row>
    <row r="625" spans="1:42">
      <c r="A625" s="188"/>
      <c r="B625" s="189"/>
      <c r="C625" s="188"/>
      <c r="D625" s="188"/>
      <c r="E625" s="188"/>
      <c r="F625" s="188"/>
      <c r="G625" s="188"/>
      <c r="H625" s="190"/>
      <c r="I625" s="190"/>
      <c r="J625" s="190"/>
      <c r="K625" s="189"/>
      <c r="L625" s="190"/>
      <c r="M625" s="190"/>
      <c r="N625" s="190"/>
      <c r="O625" s="190"/>
      <c r="P625" s="188"/>
      <c r="Q625" s="190"/>
      <c r="R625" s="188"/>
      <c r="S625" s="188"/>
      <c r="T625" s="191"/>
      <c r="U625" s="191"/>
      <c r="V625" s="191"/>
      <c r="W625" s="189"/>
      <c r="X625" s="191"/>
      <c r="Y625" s="191"/>
      <c r="Z625" s="191"/>
      <c r="AA625" s="189"/>
      <c r="AB625" s="191"/>
      <c r="AC625" s="191"/>
      <c r="AD625" s="191"/>
      <c r="AE625" s="191"/>
      <c r="AF625" s="191"/>
      <c r="AG625" s="191"/>
      <c r="AH625" s="188"/>
      <c r="AI625" s="188"/>
      <c r="AJ625" s="188"/>
      <c r="AK625" s="188"/>
      <c r="AL625" s="188"/>
      <c r="AM625" s="188"/>
      <c r="AN625" s="188"/>
      <c r="AO625" s="188"/>
      <c r="AP625" s="188"/>
    </row>
    <row r="626" spans="1:42">
      <c r="A626" s="188"/>
      <c r="B626" s="189"/>
      <c r="C626" s="188"/>
      <c r="D626" s="188"/>
      <c r="E626" s="188"/>
      <c r="F626" s="188"/>
      <c r="G626" s="188"/>
      <c r="H626" s="190"/>
      <c r="I626" s="190"/>
      <c r="J626" s="190"/>
      <c r="K626" s="189"/>
      <c r="L626" s="190"/>
      <c r="M626" s="190"/>
      <c r="N626" s="190"/>
      <c r="O626" s="190"/>
      <c r="P626" s="188"/>
      <c r="Q626" s="190"/>
      <c r="R626" s="188"/>
      <c r="S626" s="188"/>
      <c r="T626" s="191"/>
      <c r="U626" s="191"/>
      <c r="V626" s="191"/>
      <c r="W626" s="189"/>
      <c r="X626" s="191"/>
      <c r="Y626" s="191"/>
      <c r="Z626" s="191"/>
      <c r="AA626" s="189"/>
      <c r="AB626" s="191"/>
      <c r="AC626" s="191"/>
      <c r="AD626" s="191"/>
      <c r="AE626" s="191"/>
      <c r="AF626" s="191"/>
      <c r="AG626" s="191"/>
      <c r="AH626" s="188"/>
      <c r="AI626" s="188"/>
      <c r="AJ626" s="188"/>
      <c r="AK626" s="188"/>
      <c r="AL626" s="188"/>
      <c r="AM626" s="188"/>
      <c r="AN626" s="188"/>
      <c r="AO626" s="188"/>
      <c r="AP626" s="188"/>
    </row>
    <row r="627" spans="1:42">
      <c r="A627" s="188"/>
      <c r="B627" s="189"/>
      <c r="C627" s="188"/>
      <c r="D627" s="188"/>
      <c r="E627" s="188"/>
      <c r="F627" s="188"/>
      <c r="G627" s="188"/>
      <c r="H627" s="190"/>
      <c r="I627" s="190"/>
      <c r="J627" s="190"/>
      <c r="K627" s="189"/>
      <c r="L627" s="190"/>
      <c r="M627" s="190"/>
      <c r="N627" s="190"/>
      <c r="O627" s="190"/>
      <c r="P627" s="188"/>
      <c r="Q627" s="190"/>
      <c r="R627" s="188"/>
      <c r="S627" s="188"/>
      <c r="T627" s="191"/>
      <c r="U627" s="191"/>
      <c r="V627" s="191"/>
      <c r="W627" s="189"/>
      <c r="X627" s="191"/>
      <c r="Y627" s="191"/>
      <c r="Z627" s="191"/>
      <c r="AA627" s="189"/>
      <c r="AB627" s="191"/>
      <c r="AC627" s="191"/>
      <c r="AD627" s="191"/>
      <c r="AE627" s="191"/>
      <c r="AF627" s="191"/>
      <c r="AG627" s="191"/>
      <c r="AH627" s="188"/>
      <c r="AI627" s="188"/>
      <c r="AJ627" s="188"/>
      <c r="AK627" s="188"/>
      <c r="AL627" s="188"/>
      <c r="AM627" s="188"/>
      <c r="AN627" s="188"/>
      <c r="AO627" s="188"/>
      <c r="AP627" s="188"/>
    </row>
    <row r="628" spans="1:42">
      <c r="A628" s="188"/>
      <c r="B628" s="189"/>
      <c r="C628" s="188"/>
      <c r="D628" s="188"/>
      <c r="E628" s="188"/>
      <c r="F628" s="188"/>
      <c r="G628" s="188"/>
      <c r="H628" s="190"/>
      <c r="I628" s="190"/>
      <c r="J628" s="190"/>
      <c r="K628" s="189"/>
      <c r="L628" s="190"/>
      <c r="M628" s="190"/>
      <c r="N628" s="190"/>
      <c r="O628" s="190"/>
      <c r="P628" s="188"/>
      <c r="Q628" s="190"/>
      <c r="R628" s="188"/>
      <c r="S628" s="188"/>
      <c r="T628" s="191"/>
      <c r="U628" s="191"/>
      <c r="V628" s="191"/>
      <c r="W628" s="189"/>
      <c r="X628" s="191"/>
      <c r="Y628" s="191"/>
      <c r="Z628" s="191"/>
      <c r="AA628" s="189"/>
      <c r="AB628" s="191"/>
      <c r="AC628" s="191"/>
      <c r="AD628" s="191"/>
      <c r="AE628" s="191"/>
      <c r="AF628" s="191"/>
      <c r="AG628" s="191"/>
      <c r="AH628" s="188"/>
      <c r="AI628" s="188"/>
      <c r="AJ628" s="188"/>
      <c r="AK628" s="188"/>
      <c r="AL628" s="188"/>
      <c r="AM628" s="188"/>
      <c r="AN628" s="188"/>
      <c r="AO628" s="188"/>
      <c r="AP628" s="188"/>
    </row>
    <row r="629" spans="1:42">
      <c r="A629" s="188"/>
      <c r="B629" s="189"/>
      <c r="C629" s="188"/>
      <c r="D629" s="188"/>
      <c r="E629" s="188"/>
      <c r="F629" s="188"/>
      <c r="G629" s="188"/>
      <c r="H629" s="190"/>
      <c r="I629" s="190"/>
      <c r="J629" s="190"/>
      <c r="K629" s="189"/>
      <c r="L629" s="190"/>
      <c r="M629" s="190"/>
      <c r="N629" s="190"/>
      <c r="O629" s="190"/>
      <c r="P629" s="188"/>
      <c r="Q629" s="190"/>
      <c r="R629" s="188"/>
      <c r="S629" s="188"/>
      <c r="T629" s="191"/>
      <c r="U629" s="191"/>
      <c r="V629" s="191"/>
      <c r="W629" s="189"/>
      <c r="X629" s="191"/>
      <c r="Y629" s="191"/>
      <c r="Z629" s="191"/>
      <c r="AA629" s="189"/>
      <c r="AB629" s="191"/>
      <c r="AC629" s="191"/>
      <c r="AD629" s="191"/>
      <c r="AE629" s="191"/>
      <c r="AF629" s="191"/>
      <c r="AG629" s="191"/>
      <c r="AH629" s="188"/>
      <c r="AI629" s="188"/>
      <c r="AJ629" s="188"/>
      <c r="AK629" s="188"/>
      <c r="AL629" s="188"/>
      <c r="AM629" s="188"/>
      <c r="AN629" s="188"/>
      <c r="AO629" s="188"/>
      <c r="AP629" s="188"/>
    </row>
    <row r="630" spans="1:42">
      <c r="A630" s="188"/>
      <c r="B630" s="189"/>
      <c r="C630" s="188"/>
      <c r="D630" s="188"/>
      <c r="E630" s="188"/>
      <c r="F630" s="188"/>
      <c r="G630" s="188"/>
      <c r="H630" s="190"/>
      <c r="I630" s="190"/>
      <c r="J630" s="190"/>
      <c r="K630" s="189"/>
      <c r="L630" s="190"/>
      <c r="M630" s="190"/>
      <c r="N630" s="190"/>
      <c r="O630" s="190"/>
      <c r="P630" s="188"/>
      <c r="Q630" s="190"/>
      <c r="R630" s="188"/>
      <c r="S630" s="188"/>
      <c r="T630" s="191"/>
      <c r="U630" s="191"/>
      <c r="V630" s="191"/>
      <c r="W630" s="189"/>
      <c r="X630" s="191"/>
      <c r="Y630" s="191"/>
      <c r="Z630" s="191"/>
      <c r="AA630" s="189"/>
      <c r="AB630" s="191"/>
      <c r="AC630" s="191"/>
      <c r="AD630" s="191"/>
      <c r="AE630" s="191"/>
      <c r="AF630" s="191"/>
      <c r="AG630" s="191"/>
      <c r="AH630" s="188"/>
      <c r="AI630" s="188"/>
      <c r="AJ630" s="188"/>
      <c r="AK630" s="188"/>
      <c r="AL630" s="188"/>
      <c r="AM630" s="188"/>
      <c r="AN630" s="188"/>
      <c r="AO630" s="188"/>
      <c r="AP630" s="188"/>
    </row>
    <row r="631" spans="1:42">
      <c r="A631" s="188"/>
      <c r="B631" s="189"/>
      <c r="C631" s="188"/>
      <c r="D631" s="188"/>
      <c r="E631" s="188"/>
      <c r="F631" s="188"/>
      <c r="G631" s="188"/>
      <c r="H631" s="190"/>
      <c r="I631" s="190"/>
      <c r="J631" s="190"/>
      <c r="K631" s="189"/>
      <c r="L631" s="190"/>
      <c r="M631" s="190"/>
      <c r="N631" s="190"/>
      <c r="O631" s="190"/>
      <c r="P631" s="188"/>
      <c r="Q631" s="190"/>
      <c r="R631" s="188"/>
      <c r="S631" s="188"/>
      <c r="T631" s="191"/>
      <c r="U631" s="191"/>
      <c r="V631" s="191"/>
      <c r="W631" s="189"/>
      <c r="X631" s="191"/>
      <c r="Y631" s="191"/>
      <c r="Z631" s="191"/>
      <c r="AA631" s="189"/>
      <c r="AB631" s="191"/>
      <c r="AC631" s="191"/>
      <c r="AD631" s="191"/>
      <c r="AE631" s="191"/>
      <c r="AF631" s="191"/>
      <c r="AG631" s="191"/>
      <c r="AH631" s="188"/>
      <c r="AI631" s="188"/>
      <c r="AJ631" s="188"/>
      <c r="AK631" s="188"/>
      <c r="AL631" s="188"/>
      <c r="AM631" s="188"/>
      <c r="AN631" s="188"/>
      <c r="AO631" s="188"/>
      <c r="AP631" s="188"/>
    </row>
    <row r="632" spans="1:42">
      <c r="A632" s="188"/>
      <c r="B632" s="189"/>
      <c r="C632" s="188"/>
      <c r="D632" s="188"/>
      <c r="E632" s="188"/>
      <c r="F632" s="188"/>
      <c r="G632" s="188"/>
      <c r="H632" s="190"/>
      <c r="I632" s="190"/>
      <c r="J632" s="190"/>
      <c r="K632" s="189"/>
      <c r="L632" s="190"/>
      <c r="M632" s="190"/>
      <c r="N632" s="190"/>
      <c r="O632" s="190"/>
      <c r="P632" s="188"/>
      <c r="Q632" s="190"/>
      <c r="R632" s="188"/>
      <c r="S632" s="188"/>
      <c r="T632" s="191"/>
      <c r="U632" s="191"/>
      <c r="V632" s="191"/>
      <c r="W632" s="189"/>
      <c r="X632" s="191"/>
      <c r="Y632" s="191"/>
      <c r="Z632" s="191"/>
      <c r="AA632" s="189"/>
      <c r="AB632" s="191"/>
      <c r="AC632" s="191"/>
      <c r="AD632" s="191"/>
      <c r="AE632" s="191"/>
      <c r="AF632" s="191"/>
      <c r="AG632" s="191"/>
      <c r="AH632" s="188"/>
      <c r="AI632" s="188"/>
      <c r="AJ632" s="188"/>
      <c r="AK632" s="188"/>
      <c r="AL632" s="188"/>
      <c r="AM632" s="188"/>
      <c r="AN632" s="188"/>
      <c r="AO632" s="188"/>
      <c r="AP632" s="188"/>
    </row>
    <row r="633" spans="1:42">
      <c r="A633" s="188"/>
      <c r="B633" s="189"/>
      <c r="C633" s="188"/>
      <c r="D633" s="188"/>
      <c r="E633" s="188"/>
      <c r="F633" s="188"/>
      <c r="G633" s="188"/>
      <c r="H633" s="190"/>
      <c r="I633" s="190"/>
      <c r="J633" s="190"/>
      <c r="K633" s="189"/>
      <c r="L633" s="190"/>
      <c r="M633" s="190"/>
      <c r="N633" s="190"/>
      <c r="O633" s="190"/>
      <c r="P633" s="188"/>
      <c r="Q633" s="190"/>
      <c r="R633" s="188"/>
      <c r="S633" s="188"/>
      <c r="T633" s="191"/>
      <c r="U633" s="191"/>
      <c r="V633" s="191"/>
      <c r="W633" s="189"/>
      <c r="X633" s="191"/>
      <c r="Y633" s="191"/>
      <c r="Z633" s="191"/>
      <c r="AA633" s="189"/>
      <c r="AB633" s="191"/>
      <c r="AC633" s="191"/>
      <c r="AD633" s="191"/>
      <c r="AE633" s="191"/>
      <c r="AF633" s="191"/>
      <c r="AG633" s="191"/>
      <c r="AH633" s="188"/>
      <c r="AI633" s="188"/>
      <c r="AJ633" s="188"/>
      <c r="AK633" s="188"/>
      <c r="AL633" s="188"/>
      <c r="AM633" s="188"/>
      <c r="AN633" s="188"/>
      <c r="AO633" s="188"/>
      <c r="AP633" s="188"/>
    </row>
    <row r="634" spans="1:42">
      <c r="A634" s="188"/>
      <c r="B634" s="189"/>
      <c r="C634" s="188"/>
      <c r="D634" s="188"/>
      <c r="E634" s="188"/>
      <c r="F634" s="188"/>
      <c r="G634" s="188"/>
      <c r="H634" s="190"/>
      <c r="I634" s="190"/>
      <c r="J634" s="190"/>
      <c r="K634" s="189"/>
      <c r="L634" s="190"/>
      <c r="M634" s="190"/>
      <c r="N634" s="190"/>
      <c r="O634" s="190"/>
      <c r="P634" s="188"/>
      <c r="Q634" s="190"/>
      <c r="R634" s="188"/>
      <c r="S634" s="188"/>
      <c r="T634" s="191"/>
      <c r="U634" s="191"/>
      <c r="V634" s="191"/>
      <c r="W634" s="189"/>
      <c r="X634" s="191"/>
      <c r="Y634" s="191"/>
      <c r="Z634" s="191"/>
      <c r="AA634" s="189"/>
      <c r="AB634" s="191"/>
      <c r="AC634" s="191"/>
      <c r="AD634" s="191"/>
      <c r="AE634" s="191"/>
      <c r="AF634" s="191"/>
      <c r="AG634" s="191"/>
      <c r="AH634" s="188"/>
      <c r="AI634" s="188"/>
      <c r="AJ634" s="188"/>
      <c r="AK634" s="188"/>
      <c r="AL634" s="188"/>
      <c r="AM634" s="188"/>
      <c r="AN634" s="188"/>
      <c r="AO634" s="188"/>
      <c r="AP634" s="188"/>
    </row>
    <row r="635" spans="1:42">
      <c r="A635" s="188"/>
      <c r="B635" s="189"/>
      <c r="C635" s="188"/>
      <c r="D635" s="188"/>
      <c r="E635" s="188"/>
      <c r="F635" s="188"/>
      <c r="G635" s="188"/>
      <c r="H635" s="190"/>
      <c r="I635" s="190"/>
      <c r="J635" s="190"/>
      <c r="K635" s="189"/>
      <c r="L635" s="190"/>
      <c r="M635" s="190"/>
      <c r="N635" s="190"/>
      <c r="O635" s="190"/>
      <c r="P635" s="188"/>
      <c r="Q635" s="190"/>
      <c r="R635" s="188"/>
      <c r="S635" s="188"/>
      <c r="T635" s="191"/>
      <c r="U635" s="191"/>
      <c r="V635" s="191"/>
      <c r="W635" s="189"/>
      <c r="X635" s="191"/>
      <c r="Y635" s="191"/>
      <c r="Z635" s="191"/>
      <c r="AA635" s="189"/>
      <c r="AB635" s="191"/>
      <c r="AC635" s="191"/>
      <c r="AD635" s="191"/>
      <c r="AE635" s="191"/>
      <c r="AF635" s="191"/>
      <c r="AG635" s="191"/>
      <c r="AH635" s="188"/>
      <c r="AI635" s="188"/>
      <c r="AJ635" s="188"/>
      <c r="AK635" s="188"/>
      <c r="AL635" s="188"/>
      <c r="AM635" s="188"/>
      <c r="AN635" s="188"/>
      <c r="AO635" s="188"/>
      <c r="AP635" s="188"/>
    </row>
    <row r="636" spans="1:42">
      <c r="A636" s="188"/>
      <c r="B636" s="189"/>
      <c r="C636" s="188"/>
      <c r="D636" s="188"/>
      <c r="E636" s="188"/>
      <c r="F636" s="188"/>
      <c r="G636" s="188"/>
      <c r="H636" s="190"/>
      <c r="I636" s="190"/>
      <c r="J636" s="190"/>
      <c r="K636" s="189"/>
      <c r="L636" s="190"/>
      <c r="M636" s="190"/>
      <c r="N636" s="190"/>
      <c r="O636" s="190"/>
      <c r="P636" s="188"/>
      <c r="Q636" s="190"/>
      <c r="R636" s="188"/>
      <c r="S636" s="188"/>
      <c r="T636" s="191"/>
      <c r="U636" s="191"/>
      <c r="V636" s="191"/>
      <c r="W636" s="189"/>
      <c r="X636" s="191"/>
      <c r="Y636" s="191"/>
      <c r="Z636" s="191"/>
      <c r="AA636" s="189"/>
      <c r="AB636" s="191"/>
      <c r="AC636" s="191"/>
      <c r="AD636" s="191"/>
      <c r="AE636" s="191"/>
      <c r="AF636" s="191"/>
      <c r="AG636" s="191"/>
      <c r="AH636" s="188"/>
      <c r="AI636" s="188"/>
      <c r="AJ636" s="188"/>
      <c r="AK636" s="188"/>
      <c r="AL636" s="188"/>
      <c r="AM636" s="188"/>
      <c r="AN636" s="188"/>
      <c r="AO636" s="188"/>
      <c r="AP636" s="188"/>
    </row>
    <row r="637" spans="1:42">
      <c r="A637" s="188"/>
      <c r="B637" s="189"/>
      <c r="C637" s="188"/>
      <c r="D637" s="188"/>
      <c r="E637" s="188"/>
      <c r="F637" s="188"/>
      <c r="G637" s="188"/>
      <c r="H637" s="190"/>
      <c r="I637" s="190"/>
      <c r="J637" s="190"/>
      <c r="K637" s="189"/>
      <c r="L637" s="190"/>
      <c r="M637" s="190"/>
      <c r="N637" s="190"/>
      <c r="O637" s="190"/>
      <c r="P637" s="188"/>
      <c r="Q637" s="190"/>
      <c r="R637" s="188"/>
      <c r="S637" s="188"/>
      <c r="T637" s="191"/>
      <c r="U637" s="191"/>
      <c r="V637" s="191"/>
      <c r="W637" s="189"/>
      <c r="X637" s="191"/>
      <c r="Y637" s="191"/>
      <c r="Z637" s="191"/>
      <c r="AA637" s="189"/>
      <c r="AB637" s="191"/>
      <c r="AC637" s="191"/>
      <c r="AD637" s="191"/>
      <c r="AE637" s="191"/>
      <c r="AF637" s="191"/>
      <c r="AG637" s="191"/>
      <c r="AH637" s="188"/>
      <c r="AI637" s="188"/>
      <c r="AJ637" s="188"/>
      <c r="AK637" s="188"/>
      <c r="AL637" s="188"/>
      <c r="AM637" s="188"/>
      <c r="AN637" s="188"/>
      <c r="AO637" s="188"/>
      <c r="AP637" s="188"/>
    </row>
    <row r="638" spans="1:42">
      <c r="A638" s="188"/>
      <c r="B638" s="189"/>
      <c r="C638" s="188"/>
      <c r="D638" s="188"/>
      <c r="E638" s="188"/>
      <c r="F638" s="188"/>
      <c r="G638" s="188"/>
      <c r="H638" s="190"/>
      <c r="I638" s="190"/>
      <c r="J638" s="190"/>
      <c r="K638" s="189"/>
      <c r="L638" s="190"/>
      <c r="M638" s="190"/>
      <c r="N638" s="190"/>
      <c r="O638" s="190"/>
      <c r="P638" s="188"/>
      <c r="Q638" s="190"/>
      <c r="R638" s="188"/>
      <c r="S638" s="188"/>
      <c r="T638" s="191"/>
      <c r="U638" s="191"/>
      <c r="V638" s="191"/>
      <c r="W638" s="189"/>
      <c r="X638" s="191"/>
      <c r="Y638" s="191"/>
      <c r="Z638" s="191"/>
      <c r="AA638" s="189"/>
      <c r="AB638" s="191"/>
      <c r="AC638" s="191"/>
      <c r="AD638" s="191"/>
      <c r="AE638" s="191"/>
      <c r="AF638" s="191"/>
      <c r="AG638" s="191"/>
      <c r="AH638" s="188"/>
      <c r="AI638" s="188"/>
      <c r="AJ638" s="188"/>
      <c r="AK638" s="188"/>
      <c r="AL638" s="188"/>
      <c r="AM638" s="188"/>
      <c r="AN638" s="188"/>
      <c r="AO638" s="188"/>
      <c r="AP638" s="188"/>
    </row>
    <row r="639" spans="1:42">
      <c r="A639" s="188"/>
      <c r="B639" s="189"/>
      <c r="C639" s="188"/>
      <c r="D639" s="188"/>
      <c r="E639" s="188"/>
      <c r="F639" s="188"/>
      <c r="G639" s="188"/>
      <c r="H639" s="190"/>
      <c r="I639" s="190"/>
      <c r="J639" s="190"/>
      <c r="K639" s="189"/>
      <c r="L639" s="190"/>
      <c r="M639" s="190"/>
      <c r="N639" s="190"/>
      <c r="O639" s="190"/>
      <c r="P639" s="188"/>
      <c r="Q639" s="190"/>
      <c r="R639" s="188"/>
      <c r="S639" s="188"/>
      <c r="T639" s="191"/>
      <c r="U639" s="191"/>
      <c r="V639" s="191"/>
      <c r="W639" s="189"/>
      <c r="X639" s="191"/>
      <c r="Y639" s="191"/>
      <c r="Z639" s="191"/>
      <c r="AA639" s="189"/>
      <c r="AB639" s="191"/>
      <c r="AC639" s="191"/>
      <c r="AD639" s="191"/>
      <c r="AE639" s="191"/>
      <c r="AF639" s="191"/>
      <c r="AG639" s="191"/>
      <c r="AH639" s="188"/>
      <c r="AI639" s="188"/>
      <c r="AJ639" s="188"/>
      <c r="AK639" s="188"/>
      <c r="AL639" s="188"/>
      <c r="AM639" s="188"/>
      <c r="AN639" s="188"/>
      <c r="AO639" s="188"/>
      <c r="AP639" s="188"/>
    </row>
    <row r="640" spans="1:42">
      <c r="A640" s="188"/>
      <c r="B640" s="189"/>
      <c r="C640" s="188"/>
      <c r="D640" s="188"/>
      <c r="E640" s="188"/>
      <c r="F640" s="188"/>
      <c r="G640" s="188"/>
      <c r="H640" s="190"/>
      <c r="I640" s="190"/>
      <c r="J640" s="190"/>
      <c r="K640" s="189"/>
      <c r="L640" s="190"/>
      <c r="M640" s="190"/>
      <c r="N640" s="190"/>
      <c r="O640" s="190"/>
      <c r="P640" s="188"/>
      <c r="Q640" s="190"/>
      <c r="R640" s="188"/>
      <c r="S640" s="188"/>
      <c r="T640" s="191"/>
      <c r="U640" s="191"/>
      <c r="V640" s="191"/>
      <c r="W640" s="189"/>
      <c r="X640" s="191"/>
      <c r="Y640" s="191"/>
      <c r="Z640" s="191"/>
      <c r="AA640" s="189"/>
      <c r="AB640" s="191"/>
      <c r="AC640" s="191"/>
      <c r="AD640" s="191"/>
      <c r="AE640" s="191"/>
      <c r="AF640" s="191"/>
      <c r="AG640" s="191"/>
      <c r="AH640" s="188"/>
      <c r="AI640" s="188"/>
      <c r="AJ640" s="188"/>
      <c r="AK640" s="188"/>
      <c r="AL640" s="188"/>
      <c r="AM640" s="188"/>
      <c r="AN640" s="188"/>
      <c r="AO640" s="188"/>
      <c r="AP640" s="188"/>
    </row>
    <row r="641" spans="1:42">
      <c r="A641" s="188"/>
      <c r="B641" s="189"/>
      <c r="C641" s="188"/>
      <c r="D641" s="188"/>
      <c r="E641" s="188"/>
      <c r="F641" s="188"/>
      <c r="G641" s="188"/>
      <c r="H641" s="190"/>
      <c r="I641" s="190"/>
      <c r="J641" s="190"/>
      <c r="K641" s="189"/>
      <c r="L641" s="190"/>
      <c r="M641" s="190"/>
      <c r="N641" s="190"/>
      <c r="O641" s="190"/>
      <c r="P641" s="188"/>
      <c r="Q641" s="190"/>
      <c r="R641" s="188"/>
      <c r="S641" s="188"/>
      <c r="T641" s="191"/>
      <c r="U641" s="191"/>
      <c r="V641" s="191"/>
      <c r="W641" s="189"/>
      <c r="X641" s="191"/>
      <c r="Y641" s="191"/>
      <c r="Z641" s="191"/>
      <c r="AA641" s="189"/>
      <c r="AB641" s="191"/>
      <c r="AC641" s="191"/>
      <c r="AD641" s="191"/>
      <c r="AE641" s="191"/>
      <c r="AF641" s="191"/>
      <c r="AG641" s="191"/>
      <c r="AH641" s="188"/>
      <c r="AI641" s="188"/>
      <c r="AJ641" s="188"/>
      <c r="AK641" s="188"/>
      <c r="AL641" s="188"/>
      <c r="AM641" s="188"/>
      <c r="AN641" s="188"/>
      <c r="AO641" s="188"/>
      <c r="AP641" s="188"/>
    </row>
    <row r="642" spans="1:42">
      <c r="A642" s="188"/>
      <c r="B642" s="189"/>
      <c r="C642" s="188"/>
      <c r="D642" s="188"/>
      <c r="E642" s="188"/>
      <c r="F642" s="188"/>
      <c r="G642" s="188"/>
      <c r="H642" s="190"/>
      <c r="I642" s="190"/>
      <c r="J642" s="190"/>
      <c r="K642" s="189"/>
      <c r="L642" s="190"/>
      <c r="M642" s="190"/>
      <c r="N642" s="190"/>
      <c r="O642" s="190"/>
      <c r="P642" s="188"/>
      <c r="Q642" s="190"/>
      <c r="R642" s="188"/>
      <c r="S642" s="188"/>
      <c r="T642" s="191"/>
      <c r="U642" s="191"/>
      <c r="V642" s="191"/>
      <c r="W642" s="189"/>
      <c r="X642" s="191"/>
      <c r="Y642" s="191"/>
      <c r="Z642" s="191"/>
      <c r="AA642" s="189"/>
      <c r="AB642" s="191"/>
      <c r="AC642" s="191"/>
      <c r="AD642" s="191"/>
      <c r="AE642" s="191"/>
      <c r="AF642" s="191"/>
      <c r="AG642" s="191"/>
      <c r="AH642" s="188"/>
      <c r="AI642" s="188"/>
      <c r="AJ642" s="188"/>
      <c r="AK642" s="188"/>
      <c r="AL642" s="188"/>
      <c r="AM642" s="188"/>
      <c r="AN642" s="188"/>
      <c r="AO642" s="188"/>
      <c r="AP642" s="188"/>
    </row>
    <row r="643" spans="1:42">
      <c r="A643" s="188"/>
      <c r="B643" s="189"/>
      <c r="C643" s="188"/>
      <c r="D643" s="188"/>
      <c r="E643" s="188"/>
      <c r="F643" s="188"/>
      <c r="G643" s="188"/>
      <c r="H643" s="190"/>
      <c r="I643" s="190"/>
      <c r="J643" s="190"/>
      <c r="K643" s="189"/>
      <c r="L643" s="190"/>
      <c r="M643" s="190"/>
      <c r="N643" s="190"/>
      <c r="O643" s="190"/>
      <c r="P643" s="188"/>
      <c r="Q643" s="190"/>
      <c r="R643" s="188"/>
      <c r="S643" s="188"/>
      <c r="T643" s="191"/>
      <c r="U643" s="191"/>
      <c r="V643" s="191"/>
      <c r="W643" s="189"/>
      <c r="X643" s="191"/>
      <c r="Y643" s="191"/>
      <c r="Z643" s="191"/>
      <c r="AA643" s="189"/>
      <c r="AB643" s="191"/>
      <c r="AC643" s="191"/>
      <c r="AD643" s="191"/>
      <c r="AE643" s="191"/>
      <c r="AF643" s="191"/>
      <c r="AG643" s="191"/>
      <c r="AH643" s="188"/>
      <c r="AI643" s="188"/>
      <c r="AJ643" s="188"/>
      <c r="AK643" s="188"/>
      <c r="AL643" s="188"/>
      <c r="AM643" s="188"/>
      <c r="AN643" s="188"/>
      <c r="AO643" s="188"/>
      <c r="AP643" s="188"/>
    </row>
    <row r="644" spans="1:42">
      <c r="A644" s="188"/>
      <c r="B644" s="189"/>
      <c r="C644" s="188"/>
      <c r="D644" s="188"/>
      <c r="E644" s="188"/>
      <c r="F644" s="188"/>
      <c r="G644" s="188"/>
      <c r="H644" s="190"/>
      <c r="I644" s="190"/>
      <c r="J644" s="190"/>
      <c r="K644" s="189"/>
      <c r="L644" s="190"/>
      <c r="M644" s="190"/>
      <c r="N644" s="190"/>
      <c r="O644" s="190"/>
      <c r="P644" s="188"/>
      <c r="Q644" s="190"/>
      <c r="R644" s="188"/>
      <c r="S644" s="188"/>
      <c r="T644" s="191"/>
      <c r="U644" s="191"/>
      <c r="V644" s="191"/>
      <c r="W644" s="189"/>
      <c r="X644" s="191"/>
      <c r="Y644" s="191"/>
      <c r="Z644" s="191"/>
      <c r="AA644" s="189"/>
      <c r="AB644" s="191"/>
      <c r="AC644" s="191"/>
      <c r="AD644" s="191"/>
      <c r="AE644" s="191"/>
      <c r="AF644" s="191"/>
      <c r="AG644" s="191"/>
      <c r="AH644" s="188"/>
      <c r="AI644" s="188"/>
      <c r="AJ644" s="188"/>
      <c r="AK644" s="188"/>
      <c r="AL644" s="188"/>
      <c r="AM644" s="188"/>
      <c r="AN644" s="188"/>
      <c r="AO644" s="188"/>
      <c r="AP644" s="188"/>
    </row>
    <row r="645" spans="1:42">
      <c r="A645" s="188"/>
      <c r="B645" s="189"/>
      <c r="C645" s="188"/>
      <c r="D645" s="188"/>
      <c r="E645" s="188"/>
      <c r="F645" s="188"/>
      <c r="G645" s="188"/>
      <c r="H645" s="190"/>
      <c r="I645" s="190"/>
      <c r="J645" s="190"/>
      <c r="K645" s="189"/>
      <c r="L645" s="190"/>
      <c r="M645" s="190"/>
      <c r="N645" s="190"/>
      <c r="O645" s="190"/>
      <c r="P645" s="188"/>
      <c r="Q645" s="190"/>
      <c r="R645" s="188"/>
      <c r="S645" s="188"/>
      <c r="T645" s="191"/>
      <c r="U645" s="191"/>
      <c r="V645" s="191"/>
      <c r="W645" s="189"/>
      <c r="X645" s="191"/>
      <c r="Y645" s="191"/>
      <c r="Z645" s="191"/>
      <c r="AA645" s="189"/>
      <c r="AB645" s="191"/>
      <c r="AC645" s="191"/>
      <c r="AD645" s="191"/>
      <c r="AE645" s="191"/>
      <c r="AF645" s="191"/>
      <c r="AG645" s="191"/>
      <c r="AH645" s="188"/>
      <c r="AI645" s="188"/>
      <c r="AJ645" s="188"/>
      <c r="AK645" s="188"/>
      <c r="AL645" s="188"/>
      <c r="AM645" s="188"/>
      <c r="AN645" s="188"/>
      <c r="AO645" s="188"/>
      <c r="AP645" s="188"/>
    </row>
    <row r="646" spans="1:42">
      <c r="A646" s="188"/>
      <c r="B646" s="189"/>
      <c r="C646" s="188"/>
      <c r="D646" s="188"/>
      <c r="E646" s="188"/>
      <c r="F646" s="188"/>
      <c r="G646" s="188"/>
      <c r="H646" s="190"/>
      <c r="I646" s="190"/>
      <c r="J646" s="190"/>
      <c r="K646" s="189"/>
      <c r="L646" s="190"/>
      <c r="M646" s="190"/>
      <c r="N646" s="190"/>
      <c r="O646" s="190"/>
      <c r="P646" s="188"/>
      <c r="Q646" s="190"/>
      <c r="R646" s="188"/>
      <c r="S646" s="188"/>
      <c r="T646" s="191"/>
      <c r="U646" s="191"/>
      <c r="V646" s="191"/>
      <c r="W646" s="189"/>
      <c r="X646" s="191"/>
      <c r="Y646" s="191"/>
      <c r="Z646" s="191"/>
      <c r="AA646" s="189"/>
      <c r="AB646" s="191"/>
      <c r="AC646" s="191"/>
      <c r="AD646" s="191"/>
      <c r="AE646" s="191"/>
      <c r="AF646" s="191"/>
      <c r="AG646" s="191"/>
      <c r="AH646" s="188"/>
      <c r="AI646" s="188"/>
      <c r="AJ646" s="188"/>
      <c r="AK646" s="188"/>
      <c r="AL646" s="188"/>
      <c r="AM646" s="188"/>
      <c r="AN646" s="188"/>
      <c r="AO646" s="188"/>
      <c r="AP646" s="188"/>
    </row>
    <row r="647" spans="1:42">
      <c r="A647" s="188"/>
      <c r="B647" s="189"/>
      <c r="C647" s="188"/>
      <c r="D647" s="188"/>
      <c r="E647" s="188"/>
      <c r="F647" s="188"/>
      <c r="G647" s="188"/>
      <c r="H647" s="190"/>
      <c r="I647" s="190"/>
      <c r="J647" s="190"/>
      <c r="K647" s="189"/>
      <c r="L647" s="190"/>
      <c r="M647" s="190"/>
      <c r="N647" s="190"/>
      <c r="O647" s="190"/>
      <c r="P647" s="188"/>
      <c r="Q647" s="190"/>
      <c r="R647" s="188"/>
      <c r="S647" s="188"/>
      <c r="T647" s="191"/>
      <c r="U647" s="191"/>
      <c r="V647" s="191"/>
      <c r="W647" s="189"/>
      <c r="X647" s="191"/>
      <c r="Y647" s="191"/>
      <c r="Z647" s="191"/>
      <c r="AA647" s="189"/>
      <c r="AB647" s="191"/>
      <c r="AC647" s="191"/>
      <c r="AD647" s="191"/>
      <c r="AE647" s="191"/>
      <c r="AF647" s="191"/>
      <c r="AG647" s="191"/>
      <c r="AH647" s="188"/>
      <c r="AI647" s="188"/>
      <c r="AJ647" s="188"/>
      <c r="AK647" s="188"/>
      <c r="AL647" s="188"/>
      <c r="AM647" s="188"/>
      <c r="AN647" s="188"/>
      <c r="AO647" s="188"/>
      <c r="AP647" s="188"/>
    </row>
    <row r="648" spans="1:42">
      <c r="A648" s="188"/>
      <c r="B648" s="189"/>
      <c r="C648" s="188"/>
      <c r="D648" s="188"/>
      <c r="E648" s="188"/>
      <c r="F648" s="188"/>
      <c r="G648" s="188"/>
      <c r="H648" s="190"/>
      <c r="I648" s="190"/>
      <c r="J648" s="190"/>
      <c r="K648" s="189"/>
      <c r="L648" s="190"/>
      <c r="M648" s="190"/>
      <c r="N648" s="190"/>
      <c r="O648" s="190"/>
      <c r="P648" s="188"/>
      <c r="Q648" s="190"/>
      <c r="R648" s="188"/>
      <c r="S648" s="188"/>
      <c r="T648" s="191"/>
      <c r="U648" s="191"/>
      <c r="V648" s="191"/>
      <c r="W648" s="189"/>
      <c r="X648" s="191"/>
      <c r="Y648" s="191"/>
      <c r="Z648" s="191"/>
      <c r="AA648" s="189"/>
      <c r="AB648" s="191"/>
      <c r="AC648" s="191"/>
      <c r="AD648" s="191"/>
      <c r="AE648" s="191"/>
      <c r="AF648" s="191"/>
      <c r="AG648" s="191"/>
      <c r="AH648" s="188"/>
      <c r="AI648" s="188"/>
      <c r="AJ648" s="188"/>
      <c r="AK648" s="188"/>
      <c r="AL648" s="188"/>
      <c r="AM648" s="188"/>
      <c r="AN648" s="188"/>
      <c r="AO648" s="188"/>
      <c r="AP648" s="188"/>
    </row>
    <row r="649" spans="1:42">
      <c r="A649" s="188"/>
      <c r="B649" s="189"/>
      <c r="C649" s="188"/>
      <c r="D649" s="188"/>
      <c r="E649" s="188"/>
      <c r="F649" s="188"/>
      <c r="G649" s="188"/>
      <c r="H649" s="190"/>
      <c r="I649" s="190"/>
      <c r="J649" s="190"/>
      <c r="K649" s="189"/>
      <c r="L649" s="190"/>
      <c r="M649" s="190"/>
      <c r="N649" s="190"/>
      <c r="O649" s="190"/>
      <c r="P649" s="188"/>
      <c r="Q649" s="190"/>
      <c r="R649" s="188"/>
      <c r="S649" s="188"/>
      <c r="T649" s="191"/>
      <c r="U649" s="191"/>
      <c r="V649" s="191"/>
      <c r="W649" s="189"/>
      <c r="X649" s="191"/>
      <c r="Y649" s="191"/>
      <c r="Z649" s="191"/>
      <c r="AA649" s="189"/>
      <c r="AB649" s="191"/>
      <c r="AC649" s="191"/>
      <c r="AD649" s="191"/>
      <c r="AE649" s="191"/>
      <c r="AF649" s="191"/>
      <c r="AG649" s="191"/>
      <c r="AH649" s="188"/>
      <c r="AI649" s="188"/>
      <c r="AJ649" s="188"/>
      <c r="AK649" s="188"/>
      <c r="AL649" s="188"/>
      <c r="AM649" s="188"/>
      <c r="AN649" s="188"/>
      <c r="AO649" s="188"/>
      <c r="AP649" s="188"/>
    </row>
    <row r="650" spans="1:42">
      <c r="A650" s="188"/>
      <c r="B650" s="189"/>
      <c r="C650" s="188"/>
      <c r="D650" s="188"/>
      <c r="E650" s="188"/>
      <c r="F650" s="188"/>
      <c r="G650" s="188"/>
      <c r="H650" s="190"/>
      <c r="I650" s="190"/>
      <c r="J650" s="190"/>
      <c r="K650" s="189"/>
      <c r="L650" s="190"/>
      <c r="M650" s="190"/>
      <c r="N650" s="190"/>
      <c r="O650" s="190"/>
      <c r="P650" s="188"/>
      <c r="Q650" s="190"/>
      <c r="R650" s="188"/>
      <c r="S650" s="188"/>
      <c r="T650" s="191"/>
      <c r="U650" s="191"/>
      <c r="V650" s="191"/>
      <c r="W650" s="189"/>
      <c r="X650" s="191"/>
      <c r="Y650" s="191"/>
      <c r="Z650" s="191"/>
      <c r="AA650" s="189"/>
      <c r="AB650" s="191"/>
      <c r="AC650" s="191"/>
      <c r="AD650" s="191"/>
      <c r="AE650" s="191"/>
      <c r="AF650" s="191"/>
      <c r="AG650" s="191"/>
      <c r="AH650" s="188"/>
      <c r="AI650" s="188"/>
      <c r="AJ650" s="188"/>
      <c r="AK650" s="188"/>
      <c r="AL650" s="188"/>
      <c r="AM650" s="188"/>
      <c r="AN650" s="188"/>
      <c r="AO650" s="188"/>
      <c r="AP650" s="188"/>
    </row>
    <row r="651" spans="1:42">
      <c r="A651" s="188"/>
      <c r="B651" s="189"/>
      <c r="C651" s="188"/>
      <c r="D651" s="188"/>
      <c r="E651" s="188"/>
      <c r="F651" s="188"/>
      <c r="G651" s="188"/>
      <c r="H651" s="190"/>
      <c r="I651" s="190"/>
      <c r="J651" s="190"/>
      <c r="K651" s="189"/>
      <c r="L651" s="190"/>
      <c r="M651" s="190"/>
      <c r="N651" s="190"/>
      <c r="O651" s="190"/>
      <c r="P651" s="188"/>
      <c r="Q651" s="190"/>
      <c r="R651" s="188"/>
      <c r="S651" s="188"/>
      <c r="T651" s="191"/>
      <c r="U651" s="191"/>
      <c r="V651" s="191"/>
      <c r="W651" s="189"/>
      <c r="X651" s="191"/>
      <c r="Y651" s="191"/>
      <c r="Z651" s="191"/>
      <c r="AA651" s="189"/>
      <c r="AB651" s="191"/>
      <c r="AC651" s="191"/>
      <c r="AD651" s="191"/>
      <c r="AE651" s="191"/>
      <c r="AF651" s="191"/>
      <c r="AG651" s="191"/>
      <c r="AH651" s="188"/>
      <c r="AI651" s="188"/>
      <c r="AJ651" s="188"/>
      <c r="AK651" s="188"/>
      <c r="AL651" s="188"/>
      <c r="AM651" s="188"/>
      <c r="AN651" s="188"/>
      <c r="AO651" s="188"/>
      <c r="AP651" s="188"/>
    </row>
    <row r="652" spans="1:42">
      <c r="A652" s="188"/>
      <c r="B652" s="189"/>
      <c r="C652" s="188"/>
      <c r="D652" s="188"/>
      <c r="E652" s="188"/>
      <c r="F652" s="188"/>
      <c r="G652" s="188"/>
      <c r="H652" s="190"/>
      <c r="I652" s="190"/>
      <c r="J652" s="190"/>
      <c r="K652" s="189"/>
      <c r="L652" s="190"/>
      <c r="M652" s="190"/>
      <c r="N652" s="190"/>
      <c r="O652" s="190"/>
      <c r="P652" s="188"/>
      <c r="Q652" s="190"/>
      <c r="R652" s="188"/>
      <c r="S652" s="188"/>
      <c r="T652" s="191"/>
      <c r="U652" s="191"/>
      <c r="V652" s="191"/>
      <c r="W652" s="189"/>
      <c r="X652" s="191"/>
      <c r="Y652" s="191"/>
      <c r="Z652" s="191"/>
      <c r="AA652" s="189"/>
      <c r="AB652" s="191"/>
      <c r="AC652" s="191"/>
      <c r="AD652" s="191"/>
      <c r="AE652" s="191"/>
      <c r="AF652" s="191"/>
      <c r="AG652" s="191"/>
      <c r="AH652" s="188"/>
      <c r="AI652" s="188"/>
      <c r="AJ652" s="188"/>
      <c r="AK652" s="188"/>
      <c r="AL652" s="188"/>
      <c r="AM652" s="188"/>
      <c r="AN652" s="188"/>
      <c r="AO652" s="188"/>
      <c r="AP652" s="188"/>
    </row>
    <row r="653" spans="1:42">
      <c r="A653" s="188"/>
      <c r="B653" s="189"/>
      <c r="C653" s="188"/>
      <c r="D653" s="188"/>
      <c r="E653" s="188"/>
      <c r="F653" s="188"/>
      <c r="G653" s="188"/>
      <c r="H653" s="190"/>
      <c r="I653" s="190"/>
      <c r="J653" s="190"/>
      <c r="K653" s="189"/>
      <c r="L653" s="190"/>
      <c r="M653" s="190"/>
      <c r="N653" s="190"/>
      <c r="O653" s="190"/>
      <c r="P653" s="188"/>
      <c r="Q653" s="190"/>
      <c r="R653" s="188"/>
      <c r="S653" s="188"/>
      <c r="T653" s="191"/>
      <c r="U653" s="191"/>
      <c r="V653" s="191"/>
      <c r="W653" s="189"/>
      <c r="X653" s="191"/>
      <c r="Y653" s="191"/>
      <c r="Z653" s="191"/>
      <c r="AA653" s="189"/>
      <c r="AB653" s="191"/>
      <c r="AC653" s="191"/>
      <c r="AD653" s="191"/>
      <c r="AE653" s="191"/>
      <c r="AF653" s="191"/>
      <c r="AG653" s="191"/>
      <c r="AH653" s="188"/>
      <c r="AI653" s="188"/>
      <c r="AJ653" s="188"/>
      <c r="AK653" s="188"/>
      <c r="AL653" s="188"/>
      <c r="AM653" s="188"/>
      <c r="AN653" s="188"/>
      <c r="AO653" s="188"/>
      <c r="AP653" s="188"/>
    </row>
    <row r="654" spans="1:42">
      <c r="A654" s="188"/>
      <c r="B654" s="189"/>
      <c r="C654" s="188"/>
      <c r="D654" s="188"/>
      <c r="E654" s="188"/>
      <c r="F654" s="188"/>
      <c r="G654" s="188"/>
      <c r="H654" s="190"/>
      <c r="I654" s="190"/>
      <c r="J654" s="190"/>
      <c r="K654" s="189"/>
      <c r="L654" s="190"/>
      <c r="M654" s="190"/>
      <c r="N654" s="190"/>
      <c r="O654" s="190"/>
      <c r="P654" s="188"/>
      <c r="Q654" s="190"/>
      <c r="R654" s="188"/>
      <c r="S654" s="188"/>
      <c r="T654" s="191"/>
      <c r="U654" s="191"/>
      <c r="V654" s="191"/>
      <c r="W654" s="189"/>
      <c r="X654" s="191"/>
      <c r="Y654" s="191"/>
      <c r="Z654" s="191"/>
      <c r="AA654" s="189"/>
      <c r="AB654" s="191"/>
      <c r="AC654" s="191"/>
      <c r="AD654" s="191"/>
      <c r="AE654" s="191"/>
      <c r="AF654" s="191"/>
      <c r="AG654" s="191"/>
      <c r="AH654" s="188"/>
      <c r="AI654" s="188"/>
      <c r="AJ654" s="188"/>
      <c r="AK654" s="188"/>
      <c r="AL654" s="188"/>
      <c r="AM654" s="188"/>
      <c r="AN654" s="188"/>
      <c r="AO654" s="188"/>
      <c r="AP654" s="188"/>
    </row>
    <row r="655" spans="1:42">
      <c r="A655" s="188"/>
      <c r="B655" s="189"/>
      <c r="C655" s="188"/>
      <c r="D655" s="188"/>
      <c r="E655" s="188"/>
      <c r="F655" s="188"/>
      <c r="G655" s="188"/>
      <c r="H655" s="190"/>
      <c r="I655" s="190"/>
      <c r="J655" s="190"/>
      <c r="K655" s="189"/>
      <c r="L655" s="190"/>
      <c r="M655" s="190"/>
      <c r="N655" s="190"/>
      <c r="O655" s="190"/>
      <c r="P655" s="188"/>
      <c r="Q655" s="190"/>
      <c r="R655" s="188"/>
      <c r="S655" s="188"/>
      <c r="T655" s="191"/>
      <c r="U655" s="191"/>
      <c r="V655" s="191"/>
      <c r="W655" s="189"/>
      <c r="X655" s="191"/>
      <c r="Y655" s="191"/>
      <c r="Z655" s="191"/>
      <c r="AA655" s="189"/>
      <c r="AB655" s="191"/>
      <c r="AC655" s="191"/>
      <c r="AD655" s="191"/>
      <c r="AE655" s="191"/>
      <c r="AF655" s="191"/>
      <c r="AG655" s="191"/>
      <c r="AH655" s="188"/>
      <c r="AI655" s="188"/>
      <c r="AJ655" s="188"/>
      <c r="AK655" s="188"/>
      <c r="AL655" s="188"/>
      <c r="AM655" s="188"/>
      <c r="AN655" s="188"/>
      <c r="AO655" s="188"/>
      <c r="AP655" s="188"/>
    </row>
    <row r="656" spans="1:42">
      <c r="A656" s="188"/>
      <c r="B656" s="189"/>
      <c r="C656" s="188"/>
      <c r="D656" s="188"/>
      <c r="E656" s="188"/>
      <c r="F656" s="188"/>
      <c r="G656" s="188"/>
      <c r="H656" s="190"/>
      <c r="I656" s="190"/>
      <c r="J656" s="190"/>
      <c r="K656" s="189"/>
      <c r="L656" s="190"/>
      <c r="M656" s="190"/>
      <c r="N656" s="190"/>
      <c r="O656" s="190"/>
      <c r="P656" s="188"/>
      <c r="Q656" s="190"/>
      <c r="R656" s="188"/>
      <c r="S656" s="188"/>
      <c r="T656" s="191"/>
      <c r="U656" s="191"/>
      <c r="V656" s="191"/>
      <c r="W656" s="189"/>
      <c r="X656" s="191"/>
      <c r="Y656" s="191"/>
      <c r="Z656" s="191"/>
      <c r="AA656" s="189"/>
      <c r="AB656" s="191"/>
      <c r="AC656" s="191"/>
      <c r="AD656" s="191"/>
      <c r="AE656" s="191"/>
      <c r="AF656" s="191"/>
      <c r="AG656" s="191"/>
      <c r="AH656" s="188"/>
      <c r="AI656" s="188"/>
      <c r="AJ656" s="188"/>
      <c r="AK656" s="188"/>
      <c r="AL656" s="188"/>
      <c r="AM656" s="188"/>
      <c r="AN656" s="188"/>
      <c r="AO656" s="188"/>
      <c r="AP656" s="188"/>
    </row>
    <row r="657" spans="1:42">
      <c r="A657" s="188"/>
      <c r="B657" s="189"/>
      <c r="C657" s="188"/>
      <c r="D657" s="188"/>
      <c r="E657" s="188"/>
      <c r="F657" s="188"/>
      <c r="G657" s="188"/>
      <c r="H657" s="190"/>
      <c r="I657" s="190"/>
      <c r="J657" s="190"/>
      <c r="K657" s="189"/>
      <c r="L657" s="190"/>
      <c r="M657" s="190"/>
      <c r="N657" s="190"/>
      <c r="O657" s="190"/>
      <c r="P657" s="188"/>
      <c r="Q657" s="190"/>
      <c r="R657" s="188"/>
      <c r="S657" s="188"/>
      <c r="T657" s="191"/>
      <c r="U657" s="191"/>
      <c r="V657" s="191"/>
      <c r="W657" s="189"/>
      <c r="X657" s="191"/>
      <c r="Y657" s="191"/>
      <c r="Z657" s="191"/>
      <c r="AA657" s="189"/>
      <c r="AB657" s="191"/>
      <c r="AC657" s="191"/>
      <c r="AD657" s="191"/>
      <c r="AE657" s="191"/>
      <c r="AF657" s="191"/>
      <c r="AG657" s="191"/>
      <c r="AH657" s="188"/>
      <c r="AI657" s="188"/>
      <c r="AJ657" s="188"/>
      <c r="AK657" s="188"/>
      <c r="AL657" s="188"/>
      <c r="AM657" s="188"/>
      <c r="AN657" s="188"/>
      <c r="AO657" s="188"/>
      <c r="AP657" s="188"/>
    </row>
    <row r="658" spans="1:42">
      <c r="A658" s="188"/>
      <c r="B658" s="189"/>
      <c r="C658" s="188"/>
      <c r="D658" s="188"/>
      <c r="E658" s="188"/>
      <c r="F658" s="188"/>
      <c r="G658" s="188"/>
      <c r="H658" s="190"/>
      <c r="I658" s="190"/>
      <c r="J658" s="190"/>
      <c r="K658" s="189"/>
      <c r="L658" s="190"/>
      <c r="M658" s="190"/>
      <c r="N658" s="190"/>
      <c r="O658" s="190"/>
      <c r="P658" s="188"/>
      <c r="Q658" s="190"/>
      <c r="R658" s="188"/>
      <c r="S658" s="188"/>
      <c r="T658" s="191"/>
      <c r="U658" s="191"/>
      <c r="V658" s="191"/>
      <c r="W658" s="189"/>
      <c r="X658" s="191"/>
      <c r="Y658" s="191"/>
      <c r="Z658" s="191"/>
      <c r="AA658" s="189"/>
      <c r="AB658" s="191"/>
      <c r="AC658" s="191"/>
      <c r="AD658" s="191"/>
      <c r="AE658" s="191"/>
      <c r="AF658" s="191"/>
      <c r="AG658" s="191"/>
      <c r="AH658" s="188"/>
      <c r="AI658" s="188"/>
      <c r="AJ658" s="188"/>
      <c r="AK658" s="188"/>
      <c r="AL658" s="188"/>
      <c r="AM658" s="188"/>
      <c r="AN658" s="188"/>
      <c r="AO658" s="188"/>
      <c r="AP658" s="188"/>
    </row>
    <row r="659" spans="1:42">
      <c r="A659" s="188"/>
      <c r="B659" s="189"/>
      <c r="C659" s="188"/>
      <c r="D659" s="188"/>
      <c r="E659" s="188"/>
      <c r="F659" s="188"/>
      <c r="G659" s="188"/>
      <c r="H659" s="190"/>
      <c r="I659" s="190"/>
      <c r="J659" s="190"/>
      <c r="K659" s="189"/>
      <c r="L659" s="190"/>
      <c r="M659" s="190"/>
      <c r="N659" s="190"/>
      <c r="O659" s="190"/>
      <c r="P659" s="188"/>
      <c r="Q659" s="190"/>
      <c r="R659" s="188"/>
      <c r="S659" s="188"/>
      <c r="T659" s="191"/>
      <c r="U659" s="191"/>
      <c r="V659" s="191"/>
      <c r="W659" s="189"/>
      <c r="X659" s="191"/>
      <c r="Y659" s="191"/>
      <c r="Z659" s="191"/>
      <c r="AA659" s="189"/>
      <c r="AB659" s="191"/>
      <c r="AC659" s="191"/>
      <c r="AD659" s="191"/>
      <c r="AE659" s="191"/>
      <c r="AF659" s="191"/>
      <c r="AG659" s="191"/>
      <c r="AH659" s="188"/>
      <c r="AI659" s="188"/>
      <c r="AJ659" s="188"/>
      <c r="AK659" s="188"/>
      <c r="AL659" s="188"/>
      <c r="AM659" s="188"/>
      <c r="AN659" s="188"/>
      <c r="AO659" s="188"/>
      <c r="AP659" s="188"/>
    </row>
    <row r="660" spans="1:42">
      <c r="A660" s="188"/>
      <c r="B660" s="189"/>
      <c r="C660" s="188"/>
      <c r="D660" s="188"/>
      <c r="E660" s="188"/>
      <c r="F660" s="188"/>
      <c r="G660" s="188"/>
      <c r="H660" s="190"/>
      <c r="I660" s="190"/>
      <c r="J660" s="190"/>
      <c r="K660" s="189"/>
      <c r="L660" s="190"/>
      <c r="M660" s="190"/>
      <c r="N660" s="190"/>
      <c r="O660" s="190"/>
      <c r="P660" s="188"/>
      <c r="Q660" s="190"/>
      <c r="R660" s="188"/>
      <c r="S660" s="188"/>
      <c r="T660" s="191"/>
      <c r="U660" s="191"/>
      <c r="V660" s="191"/>
      <c r="W660" s="189"/>
      <c r="X660" s="191"/>
      <c r="Y660" s="191"/>
      <c r="Z660" s="191"/>
      <c r="AA660" s="189"/>
      <c r="AB660" s="191"/>
      <c r="AC660" s="191"/>
      <c r="AD660" s="191"/>
      <c r="AE660" s="191"/>
      <c r="AF660" s="191"/>
      <c r="AG660" s="191"/>
      <c r="AH660" s="188"/>
      <c r="AI660" s="188"/>
      <c r="AJ660" s="188"/>
      <c r="AK660" s="188"/>
      <c r="AL660" s="188"/>
      <c r="AM660" s="188"/>
      <c r="AN660" s="188"/>
      <c r="AO660" s="188"/>
      <c r="AP660" s="188"/>
    </row>
    <row r="661" spans="1:42">
      <c r="A661" s="188"/>
      <c r="B661" s="189"/>
      <c r="C661" s="188"/>
      <c r="D661" s="188"/>
      <c r="E661" s="188"/>
      <c r="F661" s="188"/>
      <c r="G661" s="188"/>
      <c r="H661" s="190"/>
      <c r="I661" s="190"/>
      <c r="J661" s="190"/>
      <c r="K661" s="189"/>
      <c r="L661" s="190"/>
      <c r="M661" s="190"/>
      <c r="N661" s="190"/>
      <c r="O661" s="190"/>
      <c r="P661" s="188"/>
      <c r="Q661" s="190"/>
      <c r="R661" s="188"/>
      <c r="S661" s="188"/>
      <c r="T661" s="191"/>
      <c r="U661" s="191"/>
      <c r="V661" s="191"/>
      <c r="W661" s="189"/>
      <c r="X661" s="191"/>
      <c r="Y661" s="191"/>
      <c r="Z661" s="191"/>
      <c r="AA661" s="189"/>
      <c r="AB661" s="191"/>
      <c r="AC661" s="191"/>
      <c r="AD661" s="191"/>
      <c r="AE661" s="191"/>
      <c r="AF661" s="191"/>
      <c r="AG661" s="191"/>
      <c r="AH661" s="188"/>
      <c r="AI661" s="188"/>
      <c r="AJ661" s="188"/>
      <c r="AK661" s="188"/>
      <c r="AL661" s="188"/>
      <c r="AM661" s="188"/>
      <c r="AN661" s="188"/>
      <c r="AO661" s="188"/>
      <c r="AP661" s="188"/>
    </row>
    <row r="662" spans="1:42">
      <c r="A662" s="188"/>
      <c r="B662" s="189"/>
      <c r="C662" s="188"/>
      <c r="D662" s="188"/>
      <c r="E662" s="188"/>
      <c r="F662" s="188"/>
      <c r="G662" s="188"/>
      <c r="H662" s="190"/>
      <c r="I662" s="190"/>
      <c r="J662" s="190"/>
      <c r="K662" s="189"/>
      <c r="L662" s="190"/>
      <c r="M662" s="190"/>
      <c r="N662" s="190"/>
      <c r="O662" s="190"/>
      <c r="P662" s="188"/>
      <c r="Q662" s="190"/>
      <c r="R662" s="188"/>
      <c r="S662" s="188"/>
      <c r="T662" s="191"/>
      <c r="U662" s="191"/>
      <c r="V662" s="191"/>
      <c r="W662" s="189"/>
      <c r="X662" s="191"/>
      <c r="Y662" s="191"/>
      <c r="Z662" s="191"/>
      <c r="AA662" s="189"/>
      <c r="AB662" s="191"/>
      <c r="AC662" s="191"/>
      <c r="AD662" s="191"/>
      <c r="AE662" s="191"/>
      <c r="AF662" s="191"/>
      <c r="AG662" s="191"/>
      <c r="AH662" s="188"/>
      <c r="AI662" s="188"/>
      <c r="AJ662" s="188"/>
      <c r="AK662" s="188"/>
      <c r="AL662" s="188"/>
      <c r="AM662" s="188"/>
      <c r="AN662" s="188"/>
      <c r="AO662" s="188"/>
      <c r="AP662" s="188"/>
    </row>
    <row r="663" spans="1:42">
      <c r="A663" s="188"/>
      <c r="B663" s="189"/>
      <c r="C663" s="188"/>
      <c r="D663" s="188"/>
      <c r="E663" s="188"/>
      <c r="F663" s="188"/>
      <c r="G663" s="188"/>
      <c r="H663" s="190"/>
      <c r="I663" s="190"/>
      <c r="J663" s="190"/>
      <c r="K663" s="189"/>
      <c r="L663" s="190"/>
      <c r="M663" s="190"/>
      <c r="N663" s="190"/>
      <c r="O663" s="190"/>
      <c r="P663" s="188"/>
      <c r="Q663" s="190"/>
      <c r="R663" s="188"/>
      <c r="S663" s="188"/>
      <c r="T663" s="191"/>
      <c r="U663" s="191"/>
      <c r="V663" s="191"/>
      <c r="W663" s="189"/>
      <c r="X663" s="191"/>
      <c r="Y663" s="191"/>
      <c r="Z663" s="191"/>
      <c r="AA663" s="189"/>
      <c r="AB663" s="191"/>
      <c r="AC663" s="191"/>
      <c r="AD663" s="191"/>
      <c r="AE663" s="191"/>
      <c r="AF663" s="191"/>
      <c r="AG663" s="191"/>
      <c r="AH663" s="188"/>
      <c r="AI663" s="188"/>
      <c r="AJ663" s="188"/>
      <c r="AK663" s="188"/>
      <c r="AL663" s="188"/>
      <c r="AM663" s="188"/>
      <c r="AN663" s="188"/>
      <c r="AO663" s="188"/>
      <c r="AP663" s="188"/>
    </row>
    <row r="664" spans="1:42">
      <c r="A664" s="188"/>
      <c r="B664" s="189"/>
      <c r="C664" s="188"/>
      <c r="D664" s="188"/>
      <c r="E664" s="188"/>
      <c r="F664" s="188"/>
      <c r="G664" s="188"/>
      <c r="H664" s="190"/>
      <c r="I664" s="190"/>
      <c r="J664" s="190"/>
      <c r="K664" s="189"/>
      <c r="L664" s="190"/>
      <c r="M664" s="190"/>
      <c r="N664" s="190"/>
      <c r="O664" s="190"/>
      <c r="P664" s="188"/>
      <c r="Q664" s="190"/>
      <c r="R664" s="188"/>
      <c r="S664" s="188"/>
      <c r="T664" s="191"/>
      <c r="U664" s="191"/>
      <c r="V664" s="191"/>
      <c r="W664" s="189"/>
      <c r="X664" s="191"/>
      <c r="Y664" s="191"/>
      <c r="Z664" s="191"/>
      <c r="AA664" s="189"/>
      <c r="AB664" s="191"/>
      <c r="AC664" s="191"/>
      <c r="AD664" s="191"/>
      <c r="AE664" s="191"/>
      <c r="AF664" s="191"/>
      <c r="AG664" s="191"/>
      <c r="AH664" s="188"/>
      <c r="AI664" s="188"/>
      <c r="AJ664" s="188"/>
      <c r="AK664" s="188"/>
      <c r="AL664" s="188"/>
      <c r="AM664" s="188"/>
      <c r="AN664" s="188"/>
      <c r="AO664" s="188"/>
      <c r="AP664" s="188"/>
    </row>
    <row r="665" spans="1:42">
      <c r="A665" s="188"/>
      <c r="B665" s="189"/>
      <c r="C665" s="188"/>
      <c r="D665" s="188"/>
      <c r="E665" s="188"/>
      <c r="F665" s="188"/>
      <c r="G665" s="188"/>
      <c r="H665" s="190"/>
      <c r="I665" s="190"/>
      <c r="J665" s="190"/>
      <c r="K665" s="189"/>
      <c r="L665" s="190"/>
      <c r="M665" s="190"/>
      <c r="N665" s="190"/>
      <c r="O665" s="190"/>
      <c r="P665" s="188"/>
      <c r="Q665" s="190"/>
      <c r="R665" s="188"/>
      <c r="S665" s="188"/>
      <c r="T665" s="191"/>
      <c r="U665" s="191"/>
      <c r="V665" s="191"/>
      <c r="W665" s="189"/>
      <c r="X665" s="191"/>
      <c r="Y665" s="191"/>
      <c r="Z665" s="191"/>
      <c r="AA665" s="189"/>
      <c r="AB665" s="191"/>
      <c r="AC665" s="191"/>
      <c r="AD665" s="191"/>
      <c r="AE665" s="191"/>
      <c r="AF665" s="191"/>
      <c r="AG665" s="191"/>
      <c r="AH665" s="188"/>
      <c r="AI665" s="188"/>
      <c r="AJ665" s="188"/>
      <c r="AK665" s="188"/>
      <c r="AL665" s="188"/>
      <c r="AM665" s="188"/>
      <c r="AN665" s="188"/>
      <c r="AO665" s="188"/>
      <c r="AP665" s="188"/>
    </row>
    <row r="666" spans="1:42">
      <c r="A666" s="188"/>
      <c r="B666" s="189"/>
      <c r="C666" s="188"/>
      <c r="D666" s="188"/>
      <c r="E666" s="188"/>
      <c r="F666" s="188"/>
      <c r="G666" s="188"/>
      <c r="H666" s="190"/>
      <c r="I666" s="190"/>
      <c r="J666" s="190"/>
      <c r="K666" s="189"/>
      <c r="L666" s="190"/>
      <c r="M666" s="190"/>
      <c r="N666" s="190"/>
      <c r="O666" s="190"/>
      <c r="P666" s="188"/>
      <c r="Q666" s="190"/>
      <c r="R666" s="188"/>
      <c r="S666" s="188"/>
      <c r="T666" s="191"/>
      <c r="U666" s="191"/>
      <c r="V666" s="191"/>
      <c r="W666" s="189"/>
      <c r="X666" s="191"/>
      <c r="Y666" s="191"/>
      <c r="Z666" s="191"/>
      <c r="AA666" s="189"/>
      <c r="AB666" s="191"/>
      <c r="AC666" s="191"/>
      <c r="AD666" s="191"/>
      <c r="AE666" s="191"/>
      <c r="AF666" s="191"/>
      <c r="AG666" s="191"/>
      <c r="AH666" s="188"/>
      <c r="AI666" s="188"/>
      <c r="AJ666" s="188"/>
      <c r="AK666" s="188"/>
      <c r="AL666" s="188"/>
      <c r="AM666" s="188"/>
      <c r="AN666" s="188"/>
      <c r="AO666" s="188"/>
      <c r="AP666" s="188"/>
    </row>
    <row r="667" spans="1:42">
      <c r="A667" s="188"/>
      <c r="B667" s="189"/>
      <c r="C667" s="188"/>
      <c r="D667" s="188"/>
      <c r="E667" s="188"/>
      <c r="F667" s="188"/>
      <c r="G667" s="188"/>
      <c r="H667" s="190"/>
      <c r="I667" s="190"/>
      <c r="J667" s="190"/>
      <c r="K667" s="189"/>
      <c r="L667" s="190"/>
      <c r="M667" s="190"/>
      <c r="N667" s="190"/>
      <c r="O667" s="190"/>
      <c r="P667" s="188"/>
      <c r="Q667" s="190"/>
      <c r="R667" s="188"/>
      <c r="S667" s="188"/>
      <c r="T667" s="191"/>
      <c r="U667" s="191"/>
      <c r="V667" s="191"/>
      <c r="W667" s="189"/>
      <c r="X667" s="191"/>
      <c r="Y667" s="191"/>
      <c r="Z667" s="191"/>
      <c r="AA667" s="189"/>
      <c r="AB667" s="191"/>
      <c r="AC667" s="191"/>
      <c r="AD667" s="191"/>
      <c r="AE667" s="191"/>
      <c r="AF667" s="191"/>
      <c r="AG667" s="191"/>
      <c r="AH667" s="188"/>
      <c r="AI667" s="188"/>
      <c r="AJ667" s="188"/>
      <c r="AK667" s="188"/>
      <c r="AL667" s="188"/>
      <c r="AM667" s="188"/>
      <c r="AN667" s="188"/>
      <c r="AO667" s="188"/>
      <c r="AP667" s="188"/>
    </row>
    <row r="668" spans="1:42">
      <c r="A668" s="188"/>
      <c r="B668" s="189"/>
      <c r="C668" s="188"/>
      <c r="D668" s="188"/>
      <c r="E668" s="188"/>
      <c r="F668" s="188"/>
      <c r="G668" s="188"/>
      <c r="H668" s="190"/>
      <c r="I668" s="190"/>
      <c r="J668" s="190"/>
      <c r="K668" s="189"/>
      <c r="L668" s="190"/>
      <c r="M668" s="190"/>
      <c r="N668" s="190"/>
      <c r="O668" s="190"/>
      <c r="P668" s="188"/>
      <c r="Q668" s="190"/>
      <c r="R668" s="188"/>
      <c r="S668" s="188"/>
      <c r="T668" s="191"/>
      <c r="U668" s="191"/>
      <c r="V668" s="191"/>
      <c r="W668" s="189"/>
      <c r="X668" s="191"/>
      <c r="Y668" s="191"/>
      <c r="Z668" s="191"/>
      <c r="AA668" s="189"/>
      <c r="AB668" s="191"/>
      <c r="AC668" s="191"/>
      <c r="AD668" s="191"/>
      <c r="AE668" s="191"/>
      <c r="AF668" s="191"/>
      <c r="AG668" s="191"/>
      <c r="AH668" s="188"/>
      <c r="AI668" s="188"/>
      <c r="AJ668" s="188"/>
      <c r="AK668" s="188"/>
      <c r="AL668" s="188"/>
      <c r="AM668" s="188"/>
      <c r="AN668" s="188"/>
      <c r="AO668" s="188"/>
      <c r="AP668" s="188"/>
    </row>
    <row r="669" spans="1:42">
      <c r="A669" s="188"/>
      <c r="B669" s="189"/>
      <c r="C669" s="188"/>
      <c r="D669" s="188"/>
      <c r="E669" s="188"/>
      <c r="F669" s="188"/>
      <c r="G669" s="188"/>
      <c r="H669" s="190"/>
      <c r="I669" s="190"/>
      <c r="J669" s="190"/>
      <c r="K669" s="189"/>
      <c r="L669" s="190"/>
      <c r="M669" s="190"/>
      <c r="N669" s="190"/>
      <c r="O669" s="190"/>
      <c r="P669" s="188"/>
      <c r="Q669" s="190"/>
      <c r="R669" s="188"/>
      <c r="S669" s="188"/>
      <c r="T669" s="191"/>
      <c r="U669" s="191"/>
      <c r="V669" s="191"/>
      <c r="W669" s="189"/>
      <c r="X669" s="191"/>
      <c r="Y669" s="191"/>
      <c r="Z669" s="191"/>
      <c r="AA669" s="189"/>
      <c r="AB669" s="191"/>
      <c r="AC669" s="191"/>
      <c r="AD669" s="191"/>
      <c r="AE669" s="191"/>
      <c r="AF669" s="191"/>
      <c r="AG669" s="191"/>
      <c r="AH669" s="188"/>
      <c r="AI669" s="188"/>
      <c r="AJ669" s="188"/>
      <c r="AK669" s="188"/>
      <c r="AL669" s="188"/>
      <c r="AM669" s="188"/>
      <c r="AN669" s="188"/>
      <c r="AO669" s="188"/>
      <c r="AP669" s="188"/>
    </row>
    <row r="670" spans="1:42">
      <c r="A670" s="188"/>
      <c r="B670" s="189"/>
      <c r="C670" s="188"/>
      <c r="D670" s="188"/>
      <c r="E670" s="188"/>
      <c r="F670" s="188"/>
      <c r="G670" s="188"/>
      <c r="H670" s="190"/>
      <c r="I670" s="190"/>
      <c r="J670" s="190"/>
      <c r="K670" s="189"/>
      <c r="L670" s="190"/>
      <c r="M670" s="190"/>
      <c r="N670" s="190"/>
      <c r="O670" s="190"/>
      <c r="P670" s="188"/>
      <c r="Q670" s="190"/>
      <c r="R670" s="188"/>
      <c r="S670" s="188"/>
      <c r="T670" s="191"/>
      <c r="U670" s="191"/>
      <c r="V670" s="191"/>
      <c r="W670" s="189"/>
      <c r="X670" s="191"/>
      <c r="Y670" s="191"/>
      <c r="Z670" s="191"/>
      <c r="AA670" s="189"/>
      <c r="AB670" s="191"/>
      <c r="AC670" s="191"/>
      <c r="AD670" s="191"/>
      <c r="AE670" s="191"/>
      <c r="AF670" s="191"/>
      <c r="AG670" s="191"/>
      <c r="AH670" s="188"/>
      <c r="AI670" s="188"/>
      <c r="AJ670" s="188"/>
      <c r="AK670" s="188"/>
      <c r="AL670" s="188"/>
      <c r="AM670" s="188"/>
      <c r="AN670" s="188"/>
      <c r="AO670" s="188"/>
      <c r="AP670" s="188"/>
    </row>
    <row r="671" spans="1:42">
      <c r="A671" s="188"/>
      <c r="B671" s="189"/>
      <c r="C671" s="188"/>
      <c r="D671" s="188"/>
      <c r="E671" s="188"/>
      <c r="F671" s="188"/>
      <c r="G671" s="188"/>
      <c r="H671" s="190"/>
      <c r="I671" s="190"/>
      <c r="J671" s="190"/>
      <c r="K671" s="189"/>
      <c r="L671" s="190"/>
      <c r="M671" s="190"/>
      <c r="N671" s="190"/>
      <c r="O671" s="190"/>
      <c r="P671" s="188"/>
      <c r="Q671" s="190"/>
      <c r="R671" s="188"/>
      <c r="S671" s="188"/>
      <c r="T671" s="191"/>
      <c r="U671" s="191"/>
      <c r="V671" s="191"/>
      <c r="W671" s="189"/>
      <c r="X671" s="191"/>
      <c r="Y671" s="191"/>
      <c r="Z671" s="191"/>
      <c r="AA671" s="189"/>
      <c r="AB671" s="191"/>
      <c r="AC671" s="191"/>
      <c r="AD671" s="191"/>
      <c r="AE671" s="191"/>
      <c r="AF671" s="191"/>
      <c r="AG671" s="191"/>
      <c r="AH671" s="188"/>
      <c r="AI671" s="188"/>
      <c r="AJ671" s="188"/>
      <c r="AK671" s="188"/>
      <c r="AL671" s="188"/>
      <c r="AM671" s="188"/>
      <c r="AN671" s="188"/>
      <c r="AO671" s="188"/>
      <c r="AP671" s="188"/>
    </row>
    <row r="672" spans="1:42">
      <c r="A672" s="188"/>
      <c r="B672" s="189"/>
      <c r="C672" s="188"/>
      <c r="D672" s="188"/>
      <c r="E672" s="188"/>
      <c r="F672" s="188"/>
      <c r="G672" s="188"/>
      <c r="H672" s="190"/>
      <c r="I672" s="190"/>
      <c r="J672" s="190"/>
      <c r="K672" s="189"/>
      <c r="L672" s="190"/>
      <c r="M672" s="190"/>
      <c r="N672" s="190"/>
      <c r="O672" s="190"/>
      <c r="P672" s="188"/>
      <c r="Q672" s="190"/>
      <c r="R672" s="188"/>
      <c r="S672" s="188"/>
      <c r="T672" s="191"/>
      <c r="U672" s="191"/>
      <c r="V672" s="191"/>
      <c r="W672" s="189"/>
      <c r="X672" s="191"/>
      <c r="Y672" s="191"/>
      <c r="Z672" s="191"/>
      <c r="AA672" s="189"/>
      <c r="AB672" s="191"/>
      <c r="AC672" s="191"/>
      <c r="AD672" s="191"/>
      <c r="AE672" s="191"/>
      <c r="AF672" s="191"/>
      <c r="AG672" s="191"/>
      <c r="AH672" s="188"/>
      <c r="AI672" s="188"/>
      <c r="AJ672" s="188"/>
      <c r="AK672" s="188"/>
      <c r="AL672" s="188"/>
      <c r="AM672" s="188"/>
      <c r="AN672" s="188"/>
      <c r="AO672" s="188"/>
      <c r="AP672" s="188"/>
    </row>
    <row r="673" spans="1:42">
      <c r="A673" s="188"/>
      <c r="B673" s="189"/>
      <c r="C673" s="188"/>
      <c r="D673" s="188"/>
      <c r="E673" s="188"/>
      <c r="F673" s="188"/>
      <c r="G673" s="188"/>
      <c r="H673" s="190"/>
      <c r="I673" s="190"/>
      <c r="J673" s="190"/>
      <c r="K673" s="189"/>
      <c r="L673" s="190"/>
      <c r="M673" s="190"/>
      <c r="N673" s="190"/>
      <c r="O673" s="190"/>
      <c r="P673" s="188"/>
      <c r="Q673" s="190"/>
      <c r="R673" s="188"/>
      <c r="S673" s="188"/>
      <c r="T673" s="191"/>
      <c r="U673" s="191"/>
      <c r="V673" s="191"/>
      <c r="W673" s="189"/>
      <c r="X673" s="191"/>
      <c r="Y673" s="191"/>
      <c r="Z673" s="191"/>
      <c r="AA673" s="189"/>
      <c r="AB673" s="191"/>
      <c r="AC673" s="191"/>
      <c r="AD673" s="191"/>
      <c r="AE673" s="191"/>
      <c r="AF673" s="191"/>
      <c r="AG673" s="191"/>
      <c r="AH673" s="188"/>
      <c r="AI673" s="188"/>
      <c r="AJ673" s="188"/>
      <c r="AK673" s="188"/>
      <c r="AL673" s="188"/>
      <c r="AM673" s="188"/>
      <c r="AN673" s="188"/>
      <c r="AO673" s="188"/>
      <c r="AP673" s="188"/>
    </row>
    <row r="674" spans="1:42">
      <c r="A674" s="188"/>
      <c r="B674" s="189"/>
      <c r="C674" s="188"/>
      <c r="D674" s="188"/>
      <c r="E674" s="188"/>
      <c r="F674" s="188"/>
      <c r="G674" s="188"/>
      <c r="H674" s="190"/>
      <c r="I674" s="190"/>
      <c r="J674" s="190"/>
      <c r="K674" s="189"/>
      <c r="L674" s="190"/>
      <c r="M674" s="190"/>
      <c r="N674" s="190"/>
      <c r="O674" s="190"/>
      <c r="P674" s="188"/>
      <c r="Q674" s="190"/>
      <c r="R674" s="188"/>
      <c r="S674" s="188"/>
      <c r="T674" s="191"/>
      <c r="U674" s="191"/>
      <c r="V674" s="191"/>
      <c r="W674" s="189"/>
      <c r="X674" s="191"/>
      <c r="Y674" s="191"/>
      <c r="Z674" s="191"/>
      <c r="AA674" s="189"/>
      <c r="AB674" s="191"/>
      <c r="AC674" s="191"/>
      <c r="AD674" s="191"/>
      <c r="AE674" s="191"/>
      <c r="AF674" s="191"/>
      <c r="AG674" s="191"/>
      <c r="AH674" s="188"/>
      <c r="AI674" s="188"/>
      <c r="AJ674" s="188"/>
      <c r="AK674" s="188"/>
      <c r="AL674" s="188"/>
      <c r="AM674" s="188"/>
      <c r="AN674" s="188"/>
      <c r="AO674" s="188"/>
      <c r="AP674" s="188"/>
    </row>
    <row r="675" spans="1:42">
      <c r="A675" s="188"/>
      <c r="B675" s="189"/>
      <c r="C675" s="188"/>
      <c r="D675" s="188"/>
      <c r="E675" s="188"/>
      <c r="F675" s="188"/>
      <c r="G675" s="188"/>
      <c r="H675" s="190"/>
      <c r="I675" s="190"/>
      <c r="J675" s="190"/>
      <c r="K675" s="189"/>
      <c r="L675" s="190"/>
      <c r="M675" s="190"/>
      <c r="N675" s="190"/>
      <c r="O675" s="190"/>
      <c r="P675" s="188"/>
      <c r="Q675" s="190"/>
      <c r="R675" s="188"/>
      <c r="S675" s="188"/>
      <c r="T675" s="191"/>
      <c r="U675" s="191"/>
      <c r="V675" s="191"/>
      <c r="W675" s="189"/>
      <c r="X675" s="191"/>
      <c r="Y675" s="191"/>
      <c r="Z675" s="191"/>
      <c r="AA675" s="189"/>
      <c r="AB675" s="191"/>
      <c r="AC675" s="191"/>
      <c r="AD675" s="191"/>
      <c r="AE675" s="191"/>
      <c r="AF675" s="191"/>
      <c r="AG675" s="191"/>
      <c r="AH675" s="188"/>
      <c r="AI675" s="188"/>
      <c r="AJ675" s="188"/>
      <c r="AK675" s="188"/>
      <c r="AL675" s="188"/>
      <c r="AM675" s="188"/>
      <c r="AN675" s="188"/>
      <c r="AO675" s="188"/>
      <c r="AP675" s="188"/>
    </row>
    <row r="676" spans="1:42">
      <c r="A676" s="188"/>
      <c r="B676" s="189"/>
      <c r="C676" s="188"/>
      <c r="D676" s="188"/>
      <c r="E676" s="188"/>
      <c r="F676" s="188"/>
      <c r="G676" s="188"/>
      <c r="H676" s="190"/>
      <c r="I676" s="190"/>
      <c r="J676" s="190"/>
      <c r="K676" s="189"/>
      <c r="L676" s="190"/>
      <c r="M676" s="190"/>
      <c r="N676" s="190"/>
      <c r="O676" s="190"/>
      <c r="P676" s="188"/>
      <c r="Q676" s="190"/>
      <c r="R676" s="188"/>
      <c r="S676" s="188"/>
      <c r="T676" s="191"/>
      <c r="U676" s="191"/>
      <c r="V676" s="191"/>
      <c r="W676" s="189"/>
      <c r="X676" s="191"/>
      <c r="Y676" s="191"/>
      <c r="Z676" s="191"/>
      <c r="AA676" s="189"/>
      <c r="AB676" s="191"/>
      <c r="AC676" s="191"/>
      <c r="AD676" s="191"/>
      <c r="AE676" s="191"/>
      <c r="AF676" s="191"/>
      <c r="AG676" s="191"/>
      <c r="AH676" s="188"/>
      <c r="AI676" s="188"/>
      <c r="AJ676" s="188"/>
      <c r="AK676" s="188"/>
      <c r="AL676" s="188"/>
      <c r="AM676" s="188"/>
      <c r="AN676" s="188"/>
      <c r="AO676" s="188"/>
      <c r="AP676" s="188"/>
    </row>
    <row r="677" spans="1:42">
      <c r="A677" s="188"/>
      <c r="B677" s="189"/>
      <c r="C677" s="188"/>
      <c r="D677" s="188"/>
      <c r="E677" s="188"/>
      <c r="F677" s="188"/>
      <c r="G677" s="188"/>
      <c r="H677" s="190"/>
      <c r="I677" s="190"/>
      <c r="J677" s="190"/>
      <c r="K677" s="189"/>
      <c r="L677" s="190"/>
      <c r="M677" s="190"/>
      <c r="N677" s="190"/>
      <c r="O677" s="190"/>
      <c r="P677" s="188"/>
      <c r="Q677" s="190"/>
      <c r="R677" s="188"/>
      <c r="S677" s="188"/>
      <c r="T677" s="191"/>
      <c r="U677" s="191"/>
      <c r="V677" s="191"/>
      <c r="W677" s="189"/>
      <c r="X677" s="191"/>
      <c r="Y677" s="191"/>
      <c r="Z677" s="191"/>
      <c r="AA677" s="189"/>
      <c r="AB677" s="191"/>
      <c r="AC677" s="191"/>
      <c r="AD677" s="191"/>
      <c r="AE677" s="191"/>
      <c r="AF677" s="191"/>
      <c r="AG677" s="191"/>
      <c r="AH677" s="188"/>
      <c r="AI677" s="188"/>
      <c r="AJ677" s="188"/>
      <c r="AK677" s="188"/>
      <c r="AL677" s="188"/>
      <c r="AM677" s="188"/>
      <c r="AN677" s="188"/>
      <c r="AO677" s="188"/>
      <c r="AP677" s="188"/>
    </row>
    <row r="678" spans="1:42">
      <c r="A678" s="188"/>
      <c r="B678" s="189"/>
      <c r="C678" s="188"/>
      <c r="D678" s="188"/>
      <c r="E678" s="188"/>
      <c r="F678" s="188"/>
      <c r="G678" s="188"/>
      <c r="H678" s="190"/>
      <c r="I678" s="190"/>
      <c r="J678" s="190"/>
      <c r="K678" s="189"/>
      <c r="L678" s="190"/>
      <c r="M678" s="190"/>
      <c r="N678" s="190"/>
      <c r="O678" s="190"/>
      <c r="P678" s="188"/>
      <c r="Q678" s="190"/>
      <c r="R678" s="188"/>
      <c r="S678" s="188"/>
      <c r="T678" s="191"/>
      <c r="U678" s="191"/>
      <c r="V678" s="191"/>
      <c r="W678" s="189"/>
      <c r="X678" s="191"/>
      <c r="Y678" s="191"/>
      <c r="Z678" s="191"/>
      <c r="AA678" s="189"/>
      <c r="AB678" s="191"/>
      <c r="AC678" s="191"/>
      <c r="AD678" s="191"/>
      <c r="AE678" s="191"/>
      <c r="AF678" s="191"/>
      <c r="AG678" s="191"/>
      <c r="AH678" s="188"/>
      <c r="AI678" s="188"/>
      <c r="AJ678" s="188"/>
      <c r="AK678" s="188"/>
      <c r="AL678" s="188"/>
      <c r="AM678" s="188"/>
      <c r="AN678" s="188"/>
      <c r="AO678" s="188"/>
      <c r="AP678" s="188"/>
    </row>
    <row r="679" spans="1:42">
      <c r="A679" s="188"/>
      <c r="B679" s="189"/>
      <c r="C679" s="188"/>
      <c r="D679" s="188"/>
      <c r="E679" s="188"/>
      <c r="F679" s="188"/>
      <c r="G679" s="188"/>
      <c r="H679" s="190"/>
      <c r="I679" s="190"/>
      <c r="J679" s="190"/>
      <c r="K679" s="189"/>
      <c r="L679" s="190"/>
      <c r="M679" s="190"/>
      <c r="N679" s="190"/>
      <c r="O679" s="190"/>
      <c r="P679" s="188"/>
      <c r="Q679" s="190"/>
      <c r="R679" s="188"/>
      <c r="S679" s="188"/>
      <c r="T679" s="191"/>
      <c r="U679" s="191"/>
      <c r="V679" s="191"/>
      <c r="W679" s="189"/>
      <c r="X679" s="191"/>
      <c r="Y679" s="191"/>
      <c r="Z679" s="191"/>
      <c r="AA679" s="189"/>
      <c r="AB679" s="191"/>
      <c r="AC679" s="191"/>
      <c r="AD679" s="191"/>
      <c r="AE679" s="191"/>
      <c r="AF679" s="191"/>
      <c r="AG679" s="191"/>
      <c r="AH679" s="188"/>
      <c r="AI679" s="188"/>
      <c r="AJ679" s="188"/>
      <c r="AK679" s="188"/>
      <c r="AL679" s="188"/>
      <c r="AM679" s="188"/>
      <c r="AN679" s="188"/>
      <c r="AO679" s="188"/>
      <c r="AP679" s="188"/>
    </row>
    <row r="680" spans="1:42">
      <c r="A680" s="188"/>
      <c r="B680" s="189"/>
      <c r="C680" s="188"/>
      <c r="D680" s="188"/>
      <c r="E680" s="188"/>
      <c r="F680" s="188"/>
      <c r="G680" s="188"/>
      <c r="H680" s="190"/>
      <c r="I680" s="190"/>
      <c r="J680" s="190"/>
      <c r="K680" s="189"/>
      <c r="L680" s="190"/>
      <c r="M680" s="190"/>
      <c r="N680" s="190"/>
      <c r="O680" s="190"/>
      <c r="P680" s="188"/>
      <c r="Q680" s="190"/>
      <c r="R680" s="188"/>
      <c r="S680" s="188"/>
      <c r="T680" s="191"/>
      <c r="U680" s="191"/>
      <c r="V680" s="191"/>
      <c r="W680" s="189"/>
      <c r="X680" s="191"/>
      <c r="Y680" s="191"/>
      <c r="Z680" s="191"/>
      <c r="AA680" s="189"/>
      <c r="AB680" s="191"/>
      <c r="AC680" s="191"/>
      <c r="AD680" s="191"/>
      <c r="AE680" s="191"/>
      <c r="AF680" s="191"/>
      <c r="AG680" s="191"/>
      <c r="AH680" s="188"/>
      <c r="AI680" s="188"/>
      <c r="AJ680" s="188"/>
      <c r="AK680" s="188"/>
      <c r="AL680" s="188"/>
      <c r="AM680" s="188"/>
      <c r="AN680" s="188"/>
      <c r="AO680" s="188"/>
      <c r="AP680" s="188"/>
    </row>
    <row r="681" spans="1:42">
      <c r="A681" s="188"/>
      <c r="B681" s="189"/>
      <c r="C681" s="188"/>
      <c r="D681" s="188"/>
      <c r="E681" s="188"/>
      <c r="F681" s="188"/>
      <c r="G681" s="188"/>
      <c r="H681" s="190"/>
      <c r="I681" s="190"/>
      <c r="J681" s="190"/>
      <c r="K681" s="189"/>
      <c r="L681" s="190"/>
      <c r="M681" s="190"/>
      <c r="N681" s="190"/>
      <c r="O681" s="190"/>
      <c r="P681" s="188"/>
      <c r="Q681" s="190"/>
      <c r="R681" s="188"/>
      <c r="S681" s="188"/>
      <c r="T681" s="191"/>
      <c r="U681" s="191"/>
      <c r="V681" s="191"/>
      <c r="W681" s="189"/>
      <c r="X681" s="191"/>
      <c r="Y681" s="191"/>
      <c r="Z681" s="191"/>
      <c r="AA681" s="189"/>
      <c r="AB681" s="191"/>
      <c r="AC681" s="191"/>
      <c r="AD681" s="191"/>
      <c r="AE681" s="191"/>
      <c r="AF681" s="191"/>
      <c r="AG681" s="191"/>
      <c r="AH681" s="188"/>
      <c r="AI681" s="188"/>
      <c r="AJ681" s="188"/>
      <c r="AK681" s="188"/>
      <c r="AL681" s="188"/>
      <c r="AM681" s="188"/>
      <c r="AN681" s="188"/>
      <c r="AO681" s="188"/>
      <c r="AP681" s="188"/>
    </row>
    <row r="682" spans="1:42">
      <c r="A682" s="188"/>
      <c r="B682" s="189"/>
      <c r="C682" s="188"/>
      <c r="D682" s="188"/>
      <c r="E682" s="188"/>
      <c r="F682" s="188"/>
      <c r="G682" s="188"/>
      <c r="H682" s="190"/>
      <c r="I682" s="190"/>
      <c r="J682" s="190"/>
      <c r="K682" s="189"/>
      <c r="L682" s="190"/>
      <c r="M682" s="190"/>
      <c r="N682" s="190"/>
      <c r="O682" s="190"/>
      <c r="P682" s="188"/>
      <c r="Q682" s="190"/>
      <c r="R682" s="188"/>
      <c r="S682" s="188"/>
      <c r="T682" s="191"/>
      <c r="U682" s="191"/>
      <c r="V682" s="191"/>
      <c r="W682" s="189"/>
      <c r="X682" s="191"/>
      <c r="Y682" s="191"/>
      <c r="Z682" s="191"/>
      <c r="AA682" s="189"/>
      <c r="AB682" s="191"/>
      <c r="AC682" s="191"/>
      <c r="AD682" s="191"/>
      <c r="AE682" s="191"/>
      <c r="AF682" s="191"/>
      <c r="AG682" s="191"/>
      <c r="AH682" s="188"/>
      <c r="AI682" s="188"/>
      <c r="AJ682" s="188"/>
      <c r="AK682" s="188"/>
      <c r="AL682" s="188"/>
      <c r="AM682" s="188"/>
      <c r="AN682" s="188"/>
      <c r="AO682" s="188"/>
      <c r="AP682" s="188"/>
    </row>
    <row r="683" spans="1:42">
      <c r="A683" s="188"/>
      <c r="B683" s="189"/>
      <c r="C683" s="188"/>
      <c r="D683" s="188"/>
      <c r="E683" s="188"/>
      <c r="F683" s="188"/>
      <c r="G683" s="188"/>
      <c r="H683" s="190"/>
      <c r="I683" s="190"/>
      <c r="J683" s="190"/>
      <c r="K683" s="189"/>
      <c r="L683" s="190"/>
      <c r="M683" s="190"/>
      <c r="N683" s="190"/>
      <c r="O683" s="190"/>
      <c r="P683" s="188"/>
      <c r="Q683" s="190"/>
      <c r="R683" s="188"/>
      <c r="S683" s="188"/>
      <c r="T683" s="191"/>
      <c r="U683" s="191"/>
      <c r="V683" s="191"/>
      <c r="W683" s="189"/>
      <c r="X683" s="191"/>
      <c r="Y683" s="191"/>
      <c r="Z683" s="191"/>
      <c r="AA683" s="189"/>
      <c r="AB683" s="191"/>
      <c r="AC683" s="191"/>
      <c r="AD683" s="191"/>
      <c r="AE683" s="191"/>
      <c r="AF683" s="191"/>
      <c r="AG683" s="191"/>
      <c r="AH683" s="188"/>
      <c r="AI683" s="188"/>
      <c r="AJ683" s="188"/>
      <c r="AK683" s="188"/>
      <c r="AL683" s="188"/>
      <c r="AM683" s="188"/>
      <c r="AN683" s="188"/>
      <c r="AO683" s="188"/>
      <c r="AP683" s="188"/>
    </row>
    <row r="684" spans="1:42">
      <c r="A684" s="188"/>
      <c r="B684" s="189"/>
      <c r="C684" s="188"/>
      <c r="D684" s="188"/>
      <c r="E684" s="188"/>
      <c r="F684" s="188"/>
      <c r="G684" s="188"/>
      <c r="H684" s="190"/>
      <c r="I684" s="190"/>
      <c r="J684" s="190"/>
      <c r="K684" s="189"/>
      <c r="L684" s="190"/>
      <c r="M684" s="190"/>
      <c r="N684" s="190"/>
      <c r="O684" s="190"/>
      <c r="P684" s="188"/>
      <c r="Q684" s="190"/>
      <c r="R684" s="188"/>
      <c r="S684" s="188"/>
      <c r="T684" s="191"/>
      <c r="U684" s="191"/>
      <c r="V684" s="191"/>
      <c r="W684" s="189"/>
      <c r="X684" s="191"/>
      <c r="Y684" s="191"/>
      <c r="Z684" s="191"/>
      <c r="AA684" s="189"/>
      <c r="AB684" s="191"/>
      <c r="AC684" s="191"/>
      <c r="AD684" s="191"/>
      <c r="AE684" s="191"/>
      <c r="AF684" s="191"/>
      <c r="AG684" s="191"/>
      <c r="AH684" s="188"/>
      <c r="AI684" s="188"/>
      <c r="AJ684" s="188"/>
      <c r="AK684" s="188"/>
      <c r="AL684" s="188"/>
      <c r="AM684" s="188"/>
      <c r="AN684" s="188"/>
      <c r="AO684" s="188"/>
      <c r="AP684" s="188"/>
    </row>
    <row r="685" spans="1:42">
      <c r="A685" s="188"/>
      <c r="B685" s="189"/>
      <c r="C685" s="188"/>
      <c r="D685" s="188"/>
      <c r="E685" s="188"/>
      <c r="F685" s="188"/>
      <c r="G685" s="188"/>
      <c r="H685" s="190"/>
      <c r="I685" s="190"/>
      <c r="J685" s="190"/>
      <c r="K685" s="189"/>
      <c r="L685" s="190"/>
      <c r="M685" s="190"/>
      <c r="N685" s="190"/>
      <c r="O685" s="190"/>
      <c r="P685" s="188"/>
      <c r="Q685" s="190"/>
      <c r="R685" s="188"/>
      <c r="S685" s="188"/>
      <c r="T685" s="191"/>
      <c r="U685" s="191"/>
      <c r="V685" s="191"/>
      <c r="W685" s="189"/>
      <c r="X685" s="191"/>
      <c r="Y685" s="191"/>
      <c r="Z685" s="191"/>
      <c r="AA685" s="189"/>
      <c r="AB685" s="191"/>
      <c r="AC685" s="191"/>
      <c r="AD685" s="191"/>
      <c r="AE685" s="191"/>
      <c r="AF685" s="191"/>
      <c r="AG685" s="191"/>
      <c r="AH685" s="188"/>
      <c r="AI685" s="188"/>
      <c r="AJ685" s="188"/>
      <c r="AK685" s="188"/>
      <c r="AL685" s="188"/>
      <c r="AM685" s="188"/>
      <c r="AN685" s="188"/>
      <c r="AO685" s="188"/>
      <c r="AP685" s="188"/>
    </row>
    <row r="686" spans="1:42">
      <c r="A686" s="188"/>
      <c r="B686" s="189"/>
      <c r="C686" s="188"/>
      <c r="D686" s="188"/>
      <c r="E686" s="188"/>
      <c r="F686" s="188"/>
      <c r="G686" s="188"/>
      <c r="H686" s="190"/>
      <c r="I686" s="190"/>
      <c r="J686" s="190"/>
      <c r="K686" s="189"/>
      <c r="L686" s="190"/>
      <c r="M686" s="190"/>
      <c r="N686" s="190"/>
      <c r="O686" s="190"/>
      <c r="P686" s="188"/>
      <c r="Q686" s="190"/>
      <c r="R686" s="188"/>
      <c r="S686" s="188"/>
      <c r="T686" s="191"/>
      <c r="U686" s="191"/>
      <c r="V686" s="191"/>
      <c r="W686" s="189"/>
      <c r="X686" s="191"/>
      <c r="Y686" s="191"/>
      <c r="Z686" s="191"/>
      <c r="AA686" s="189"/>
      <c r="AB686" s="191"/>
      <c r="AC686" s="191"/>
      <c r="AD686" s="191"/>
      <c r="AE686" s="191"/>
      <c r="AF686" s="191"/>
      <c r="AG686" s="191"/>
      <c r="AH686" s="188"/>
      <c r="AI686" s="188"/>
      <c r="AJ686" s="188"/>
      <c r="AK686" s="188"/>
      <c r="AL686" s="188"/>
      <c r="AM686" s="188"/>
      <c r="AN686" s="188"/>
      <c r="AO686" s="188"/>
      <c r="AP686" s="188"/>
    </row>
    <row r="687" spans="1:42">
      <c r="A687" s="188"/>
      <c r="B687" s="189"/>
      <c r="C687" s="188"/>
      <c r="D687" s="188"/>
      <c r="E687" s="188"/>
      <c r="F687" s="188"/>
      <c r="G687" s="188"/>
      <c r="H687" s="190"/>
      <c r="I687" s="190"/>
      <c r="J687" s="190"/>
      <c r="K687" s="189"/>
      <c r="L687" s="190"/>
      <c r="M687" s="190"/>
      <c r="N687" s="190"/>
      <c r="O687" s="190"/>
      <c r="P687" s="188"/>
      <c r="Q687" s="190"/>
      <c r="R687" s="188"/>
      <c r="S687" s="188"/>
      <c r="T687" s="191"/>
      <c r="U687" s="191"/>
      <c r="V687" s="191"/>
      <c r="W687" s="189"/>
      <c r="X687" s="191"/>
      <c r="Y687" s="191"/>
      <c r="Z687" s="191"/>
      <c r="AA687" s="189"/>
      <c r="AB687" s="191"/>
      <c r="AC687" s="191"/>
      <c r="AD687" s="191"/>
      <c r="AE687" s="191"/>
      <c r="AF687" s="191"/>
      <c r="AG687" s="191"/>
      <c r="AH687" s="188"/>
      <c r="AI687" s="188"/>
      <c r="AJ687" s="188"/>
      <c r="AK687" s="188"/>
      <c r="AL687" s="188"/>
      <c r="AM687" s="188"/>
      <c r="AN687" s="188"/>
      <c r="AO687" s="188"/>
      <c r="AP687" s="188"/>
    </row>
    <row r="688" spans="1:42">
      <c r="A688" s="188"/>
      <c r="B688" s="189"/>
      <c r="C688" s="188"/>
      <c r="D688" s="188"/>
      <c r="E688" s="188"/>
      <c r="F688" s="188"/>
      <c r="G688" s="188"/>
      <c r="H688" s="190"/>
      <c r="I688" s="190"/>
      <c r="J688" s="190"/>
      <c r="K688" s="189"/>
      <c r="L688" s="190"/>
      <c r="M688" s="190"/>
      <c r="N688" s="190"/>
      <c r="O688" s="190"/>
      <c r="P688" s="188"/>
      <c r="Q688" s="190"/>
      <c r="R688" s="188"/>
      <c r="S688" s="188"/>
      <c r="T688" s="191"/>
      <c r="U688" s="191"/>
      <c r="V688" s="191"/>
      <c r="W688" s="189"/>
      <c r="X688" s="191"/>
      <c r="Y688" s="191"/>
      <c r="Z688" s="191"/>
      <c r="AA688" s="189"/>
      <c r="AB688" s="191"/>
      <c r="AC688" s="191"/>
      <c r="AD688" s="191"/>
      <c r="AE688" s="191"/>
      <c r="AF688" s="191"/>
      <c r="AG688" s="191"/>
      <c r="AH688" s="188"/>
      <c r="AI688" s="188"/>
      <c r="AJ688" s="188"/>
      <c r="AK688" s="188"/>
      <c r="AL688" s="188"/>
      <c r="AM688" s="188"/>
      <c r="AN688" s="188"/>
      <c r="AO688" s="188"/>
      <c r="AP688" s="188"/>
    </row>
    <row r="689" spans="1:42">
      <c r="A689" s="188"/>
      <c r="B689" s="189"/>
      <c r="C689" s="188"/>
      <c r="D689" s="188"/>
      <c r="E689" s="188"/>
      <c r="F689" s="188"/>
      <c r="G689" s="188"/>
      <c r="H689" s="190"/>
      <c r="I689" s="190"/>
      <c r="J689" s="190"/>
      <c r="K689" s="189"/>
      <c r="L689" s="190"/>
      <c r="M689" s="190"/>
      <c r="N689" s="190"/>
      <c r="O689" s="190"/>
      <c r="P689" s="188"/>
      <c r="Q689" s="190"/>
      <c r="R689" s="188"/>
      <c r="S689" s="188"/>
      <c r="T689" s="191"/>
      <c r="U689" s="191"/>
      <c r="V689" s="191"/>
      <c r="W689" s="189"/>
      <c r="X689" s="191"/>
      <c r="Y689" s="191"/>
      <c r="Z689" s="191"/>
      <c r="AA689" s="189"/>
      <c r="AB689" s="191"/>
      <c r="AC689" s="191"/>
      <c r="AD689" s="191"/>
      <c r="AE689" s="191"/>
      <c r="AF689" s="191"/>
      <c r="AG689" s="191"/>
      <c r="AH689" s="188"/>
      <c r="AI689" s="188"/>
      <c r="AJ689" s="188"/>
      <c r="AK689" s="188"/>
      <c r="AL689" s="188"/>
      <c r="AM689" s="188"/>
      <c r="AN689" s="188"/>
      <c r="AO689" s="188"/>
      <c r="AP689" s="188"/>
    </row>
    <row r="690" spans="1:42">
      <c r="A690" s="188"/>
      <c r="B690" s="189"/>
      <c r="C690" s="188"/>
      <c r="D690" s="188"/>
      <c r="E690" s="188"/>
      <c r="F690" s="188"/>
      <c r="G690" s="188"/>
      <c r="H690" s="190"/>
      <c r="I690" s="190"/>
      <c r="J690" s="190"/>
      <c r="K690" s="189"/>
      <c r="L690" s="190"/>
      <c r="M690" s="190"/>
      <c r="N690" s="190"/>
      <c r="O690" s="190"/>
      <c r="P690" s="188"/>
      <c r="Q690" s="190"/>
      <c r="R690" s="188"/>
      <c r="S690" s="188"/>
      <c r="T690" s="191"/>
      <c r="U690" s="191"/>
      <c r="V690" s="191"/>
      <c r="W690" s="189"/>
      <c r="X690" s="191"/>
      <c r="Y690" s="191"/>
      <c r="Z690" s="191"/>
      <c r="AA690" s="189"/>
      <c r="AB690" s="191"/>
      <c r="AC690" s="191"/>
      <c r="AD690" s="191"/>
      <c r="AE690" s="191"/>
      <c r="AF690" s="191"/>
      <c r="AG690" s="191"/>
      <c r="AH690" s="188"/>
      <c r="AI690" s="188"/>
      <c r="AJ690" s="188"/>
      <c r="AK690" s="188"/>
      <c r="AL690" s="188"/>
      <c r="AM690" s="188"/>
      <c r="AN690" s="188"/>
      <c r="AO690" s="188"/>
      <c r="AP690" s="188"/>
    </row>
    <row r="691" spans="1:42">
      <c r="A691" s="188"/>
      <c r="B691" s="189"/>
      <c r="C691" s="188"/>
      <c r="D691" s="188"/>
      <c r="E691" s="188"/>
      <c r="F691" s="188"/>
      <c r="G691" s="188"/>
      <c r="H691" s="190"/>
      <c r="I691" s="190"/>
      <c r="J691" s="190"/>
      <c r="K691" s="189"/>
      <c r="L691" s="190"/>
      <c r="M691" s="190"/>
      <c r="N691" s="190"/>
      <c r="O691" s="190"/>
      <c r="P691" s="188"/>
      <c r="Q691" s="190"/>
      <c r="R691" s="188"/>
      <c r="S691" s="188"/>
      <c r="T691" s="191"/>
      <c r="U691" s="191"/>
      <c r="V691" s="191"/>
      <c r="W691" s="189"/>
      <c r="X691" s="191"/>
      <c r="Y691" s="191"/>
      <c r="Z691" s="191"/>
      <c r="AA691" s="189"/>
      <c r="AB691" s="191"/>
      <c r="AC691" s="191"/>
      <c r="AD691" s="191"/>
      <c r="AE691" s="191"/>
      <c r="AF691" s="191"/>
      <c r="AG691" s="191"/>
      <c r="AH691" s="188"/>
      <c r="AI691" s="188"/>
      <c r="AJ691" s="188"/>
      <c r="AK691" s="188"/>
      <c r="AL691" s="188"/>
      <c r="AM691" s="188"/>
      <c r="AN691" s="188"/>
      <c r="AO691" s="188"/>
      <c r="AP691" s="188"/>
    </row>
    <row r="692" spans="1:42">
      <c r="A692" s="188"/>
      <c r="B692" s="189"/>
      <c r="C692" s="188"/>
      <c r="D692" s="188"/>
      <c r="E692" s="188"/>
      <c r="F692" s="188"/>
      <c r="G692" s="188"/>
      <c r="H692" s="190"/>
      <c r="I692" s="190"/>
      <c r="J692" s="190"/>
      <c r="K692" s="189"/>
      <c r="L692" s="190"/>
      <c r="M692" s="190"/>
      <c r="N692" s="190"/>
      <c r="O692" s="190"/>
      <c r="P692" s="188"/>
      <c r="Q692" s="190"/>
      <c r="R692" s="188"/>
      <c r="S692" s="188"/>
      <c r="T692" s="191"/>
      <c r="U692" s="191"/>
      <c r="V692" s="191"/>
      <c r="W692" s="189"/>
      <c r="X692" s="191"/>
      <c r="Y692" s="191"/>
      <c r="Z692" s="191"/>
      <c r="AA692" s="189"/>
      <c r="AB692" s="191"/>
      <c r="AC692" s="191"/>
      <c r="AD692" s="191"/>
      <c r="AE692" s="191"/>
      <c r="AF692" s="191"/>
      <c r="AG692" s="191"/>
      <c r="AH692" s="188"/>
      <c r="AI692" s="188"/>
      <c r="AJ692" s="188"/>
      <c r="AK692" s="188"/>
      <c r="AL692" s="188"/>
      <c r="AM692" s="188"/>
      <c r="AN692" s="188"/>
      <c r="AO692" s="188"/>
      <c r="AP692" s="188"/>
    </row>
    <row r="693" spans="1:42">
      <c r="A693" s="188"/>
      <c r="B693" s="189"/>
      <c r="C693" s="188"/>
      <c r="D693" s="188"/>
      <c r="E693" s="188"/>
      <c r="F693" s="188"/>
      <c r="G693" s="188"/>
      <c r="H693" s="190"/>
      <c r="I693" s="190"/>
      <c r="J693" s="190"/>
      <c r="K693" s="189"/>
      <c r="L693" s="190"/>
      <c r="M693" s="190"/>
      <c r="N693" s="190"/>
      <c r="O693" s="190"/>
      <c r="P693" s="188"/>
      <c r="Q693" s="190"/>
      <c r="R693" s="188"/>
      <c r="S693" s="188"/>
      <c r="T693" s="191"/>
      <c r="U693" s="191"/>
      <c r="V693" s="191"/>
      <c r="W693" s="189"/>
      <c r="X693" s="191"/>
      <c r="Y693" s="191"/>
      <c r="Z693" s="191"/>
      <c r="AA693" s="189"/>
      <c r="AB693" s="191"/>
      <c r="AC693" s="191"/>
      <c r="AD693" s="191"/>
      <c r="AE693" s="191"/>
      <c r="AF693" s="191"/>
      <c r="AG693" s="191"/>
      <c r="AH693" s="188"/>
      <c r="AI693" s="188"/>
      <c r="AJ693" s="188"/>
      <c r="AK693" s="188"/>
      <c r="AL693" s="188"/>
      <c r="AM693" s="188"/>
      <c r="AN693" s="188"/>
      <c r="AO693" s="188"/>
      <c r="AP693" s="188"/>
    </row>
    <row r="694" spans="1:42">
      <c r="A694" s="188"/>
      <c r="B694" s="189"/>
      <c r="C694" s="188"/>
      <c r="D694" s="188"/>
      <c r="E694" s="188"/>
      <c r="F694" s="188"/>
      <c r="G694" s="188"/>
      <c r="H694" s="190"/>
      <c r="I694" s="190"/>
      <c r="J694" s="190"/>
      <c r="K694" s="189"/>
      <c r="L694" s="190"/>
      <c r="M694" s="190"/>
      <c r="N694" s="190"/>
      <c r="O694" s="190"/>
      <c r="P694" s="188"/>
      <c r="Q694" s="190"/>
      <c r="R694" s="188"/>
      <c r="S694" s="188"/>
      <c r="T694" s="191"/>
      <c r="U694" s="191"/>
      <c r="V694" s="191"/>
      <c r="W694" s="189"/>
      <c r="X694" s="191"/>
      <c r="Y694" s="191"/>
      <c r="Z694" s="191"/>
      <c r="AA694" s="189"/>
      <c r="AB694" s="191"/>
      <c r="AC694" s="191"/>
      <c r="AD694" s="191"/>
      <c r="AE694" s="191"/>
      <c r="AF694" s="191"/>
      <c r="AG694" s="191"/>
      <c r="AH694" s="188"/>
      <c r="AI694" s="188"/>
      <c r="AJ694" s="188"/>
      <c r="AK694" s="188"/>
      <c r="AL694" s="188"/>
      <c r="AM694" s="188"/>
      <c r="AN694" s="188"/>
      <c r="AO694" s="188"/>
      <c r="AP694" s="188"/>
    </row>
    <row r="695" spans="1:42">
      <c r="A695" s="188"/>
      <c r="B695" s="189"/>
      <c r="C695" s="188"/>
      <c r="D695" s="188"/>
      <c r="E695" s="188"/>
      <c r="F695" s="188"/>
      <c r="G695" s="188"/>
      <c r="H695" s="190"/>
      <c r="I695" s="190"/>
      <c r="J695" s="190"/>
      <c r="K695" s="189"/>
      <c r="L695" s="190"/>
      <c r="M695" s="190"/>
      <c r="N695" s="190"/>
      <c r="O695" s="190"/>
      <c r="P695" s="188"/>
      <c r="Q695" s="190"/>
      <c r="R695" s="188"/>
      <c r="S695" s="188"/>
      <c r="T695" s="191"/>
      <c r="U695" s="191"/>
      <c r="V695" s="191"/>
      <c r="W695" s="189"/>
      <c r="X695" s="191"/>
      <c r="Y695" s="191"/>
      <c r="Z695" s="191"/>
      <c r="AA695" s="189"/>
      <c r="AB695" s="191"/>
      <c r="AC695" s="191"/>
      <c r="AD695" s="191"/>
      <c r="AE695" s="191"/>
      <c r="AF695" s="191"/>
      <c r="AG695" s="191"/>
      <c r="AH695" s="188"/>
      <c r="AI695" s="188"/>
      <c r="AJ695" s="188"/>
      <c r="AK695" s="188"/>
      <c r="AL695" s="188"/>
      <c r="AM695" s="188"/>
      <c r="AN695" s="188"/>
      <c r="AO695" s="188"/>
      <c r="AP695" s="188"/>
    </row>
    <row r="696" spans="1:42">
      <c r="A696" s="188"/>
      <c r="B696" s="189"/>
      <c r="C696" s="188"/>
      <c r="D696" s="188"/>
      <c r="E696" s="188"/>
      <c r="F696" s="188"/>
      <c r="G696" s="188"/>
      <c r="H696" s="190"/>
      <c r="I696" s="190"/>
      <c r="J696" s="190"/>
      <c r="K696" s="189"/>
      <c r="L696" s="190"/>
      <c r="M696" s="190"/>
      <c r="N696" s="190"/>
      <c r="O696" s="190"/>
      <c r="P696" s="188"/>
      <c r="Q696" s="190"/>
      <c r="R696" s="188"/>
      <c r="S696" s="188"/>
      <c r="T696" s="191"/>
      <c r="U696" s="191"/>
      <c r="V696" s="191"/>
      <c r="W696" s="189"/>
      <c r="X696" s="191"/>
      <c r="Y696" s="191"/>
      <c r="Z696" s="191"/>
      <c r="AA696" s="189"/>
      <c r="AB696" s="191"/>
      <c r="AC696" s="191"/>
      <c r="AD696" s="191"/>
      <c r="AE696" s="191"/>
      <c r="AF696" s="191"/>
      <c r="AG696" s="191"/>
      <c r="AH696" s="188"/>
      <c r="AI696" s="188"/>
      <c r="AJ696" s="188"/>
      <c r="AK696" s="188"/>
      <c r="AL696" s="188"/>
      <c r="AM696" s="188"/>
      <c r="AN696" s="188"/>
      <c r="AO696" s="188"/>
      <c r="AP696" s="188"/>
    </row>
    <row r="697" spans="1:42">
      <c r="A697" s="188"/>
      <c r="B697" s="189"/>
      <c r="C697" s="188"/>
      <c r="D697" s="188"/>
      <c r="E697" s="188"/>
      <c r="F697" s="188"/>
      <c r="G697" s="188"/>
      <c r="H697" s="190"/>
      <c r="I697" s="190"/>
      <c r="J697" s="190"/>
      <c r="K697" s="189"/>
      <c r="L697" s="190"/>
      <c r="M697" s="190"/>
      <c r="N697" s="190"/>
      <c r="O697" s="190"/>
      <c r="P697" s="188"/>
      <c r="Q697" s="190"/>
      <c r="R697" s="188"/>
      <c r="S697" s="188"/>
      <c r="T697" s="191"/>
      <c r="U697" s="191"/>
      <c r="V697" s="191"/>
      <c r="W697" s="189"/>
      <c r="X697" s="191"/>
      <c r="Y697" s="191"/>
      <c r="Z697" s="191"/>
      <c r="AA697" s="189"/>
      <c r="AB697" s="191"/>
      <c r="AC697" s="191"/>
      <c r="AD697" s="191"/>
      <c r="AE697" s="191"/>
      <c r="AF697" s="191"/>
      <c r="AG697" s="191"/>
      <c r="AH697" s="188"/>
      <c r="AI697" s="188"/>
      <c r="AJ697" s="188"/>
      <c r="AK697" s="188"/>
      <c r="AL697" s="188"/>
      <c r="AM697" s="188"/>
      <c r="AN697" s="188"/>
      <c r="AO697" s="188"/>
      <c r="AP697" s="188"/>
    </row>
    <row r="698" spans="1:42">
      <c r="A698" s="188"/>
      <c r="B698" s="189"/>
      <c r="C698" s="188"/>
      <c r="D698" s="188"/>
      <c r="E698" s="188"/>
      <c r="F698" s="188"/>
      <c r="G698" s="188"/>
      <c r="H698" s="190"/>
      <c r="I698" s="190"/>
      <c r="J698" s="190"/>
      <c r="K698" s="189"/>
      <c r="L698" s="190"/>
      <c r="M698" s="190"/>
      <c r="N698" s="190"/>
      <c r="O698" s="190"/>
      <c r="P698" s="188"/>
      <c r="Q698" s="190"/>
      <c r="R698" s="188"/>
      <c r="S698" s="188"/>
      <c r="T698" s="191"/>
      <c r="U698" s="191"/>
      <c r="V698" s="191"/>
      <c r="W698" s="189"/>
      <c r="X698" s="191"/>
      <c r="Y698" s="191"/>
      <c r="Z698" s="191"/>
      <c r="AA698" s="189"/>
      <c r="AB698" s="191"/>
      <c r="AC698" s="191"/>
      <c r="AD698" s="191"/>
      <c r="AE698" s="191"/>
      <c r="AF698" s="191"/>
      <c r="AG698" s="191"/>
      <c r="AH698" s="188"/>
      <c r="AI698" s="188"/>
      <c r="AJ698" s="188"/>
      <c r="AK698" s="188"/>
      <c r="AL698" s="188"/>
      <c r="AM698" s="188"/>
      <c r="AN698" s="188"/>
      <c r="AO698" s="188"/>
      <c r="AP698" s="188"/>
    </row>
    <row r="699" spans="1:42">
      <c r="A699" s="188"/>
      <c r="B699" s="189"/>
      <c r="C699" s="188"/>
      <c r="D699" s="188"/>
      <c r="E699" s="188"/>
      <c r="F699" s="188"/>
      <c r="G699" s="188"/>
      <c r="H699" s="190"/>
      <c r="I699" s="190"/>
      <c r="J699" s="190"/>
      <c r="K699" s="189"/>
      <c r="L699" s="190"/>
      <c r="M699" s="190"/>
      <c r="N699" s="190"/>
      <c r="O699" s="190"/>
      <c r="P699" s="188"/>
      <c r="Q699" s="190"/>
      <c r="R699" s="188"/>
      <c r="S699" s="188"/>
      <c r="T699" s="191"/>
      <c r="U699" s="191"/>
      <c r="V699" s="191"/>
      <c r="W699" s="189"/>
      <c r="X699" s="191"/>
      <c r="Y699" s="191"/>
      <c r="Z699" s="191"/>
      <c r="AA699" s="189"/>
      <c r="AB699" s="191"/>
      <c r="AC699" s="191"/>
      <c r="AD699" s="191"/>
      <c r="AE699" s="191"/>
      <c r="AF699" s="191"/>
      <c r="AG699" s="191"/>
      <c r="AH699" s="188"/>
      <c r="AI699" s="188"/>
      <c r="AJ699" s="188"/>
      <c r="AK699" s="188"/>
      <c r="AL699" s="188"/>
      <c r="AM699" s="188"/>
      <c r="AN699" s="188"/>
      <c r="AO699" s="188"/>
      <c r="AP699" s="188"/>
    </row>
    <row r="700" spans="1:42">
      <c r="A700" s="188"/>
      <c r="B700" s="189"/>
      <c r="C700" s="188"/>
      <c r="D700" s="188"/>
      <c r="E700" s="188"/>
      <c r="F700" s="188"/>
      <c r="G700" s="188"/>
      <c r="H700" s="190"/>
      <c r="I700" s="190"/>
      <c r="J700" s="190"/>
      <c r="K700" s="189"/>
      <c r="L700" s="190"/>
      <c r="M700" s="190"/>
      <c r="N700" s="190"/>
      <c r="O700" s="190"/>
      <c r="P700" s="188"/>
      <c r="Q700" s="190"/>
      <c r="R700" s="188"/>
      <c r="S700" s="188"/>
      <c r="T700" s="191"/>
      <c r="U700" s="191"/>
      <c r="V700" s="191"/>
      <c r="W700" s="189"/>
      <c r="X700" s="191"/>
      <c r="Y700" s="191"/>
      <c r="Z700" s="191"/>
      <c r="AA700" s="189"/>
      <c r="AB700" s="191"/>
      <c r="AC700" s="191"/>
      <c r="AD700" s="191"/>
      <c r="AE700" s="191"/>
      <c r="AF700" s="191"/>
      <c r="AG700" s="191"/>
      <c r="AH700" s="188"/>
      <c r="AI700" s="188"/>
      <c r="AJ700" s="188"/>
      <c r="AK700" s="188"/>
      <c r="AL700" s="188"/>
      <c r="AM700" s="188"/>
      <c r="AN700" s="188"/>
      <c r="AO700" s="188"/>
      <c r="AP700" s="188"/>
    </row>
    <row r="701" spans="1:42">
      <c r="A701" s="188"/>
      <c r="B701" s="189"/>
      <c r="C701" s="188"/>
      <c r="D701" s="188"/>
      <c r="E701" s="188"/>
      <c r="F701" s="188"/>
      <c r="G701" s="188"/>
      <c r="H701" s="190"/>
      <c r="I701" s="190"/>
      <c r="J701" s="190"/>
      <c r="K701" s="189"/>
      <c r="L701" s="190"/>
      <c r="M701" s="190"/>
      <c r="N701" s="190"/>
      <c r="O701" s="190"/>
      <c r="P701" s="188"/>
      <c r="Q701" s="190"/>
      <c r="R701" s="188"/>
      <c r="S701" s="188"/>
      <c r="T701" s="191"/>
      <c r="U701" s="191"/>
      <c r="V701" s="191"/>
      <c r="W701" s="189"/>
      <c r="X701" s="191"/>
      <c r="Y701" s="191"/>
      <c r="Z701" s="191"/>
      <c r="AA701" s="189"/>
      <c r="AB701" s="191"/>
      <c r="AC701" s="191"/>
      <c r="AD701" s="191"/>
      <c r="AE701" s="191"/>
      <c r="AF701" s="191"/>
      <c r="AG701" s="191"/>
      <c r="AH701" s="188"/>
      <c r="AI701" s="188"/>
      <c r="AJ701" s="188"/>
      <c r="AK701" s="188"/>
      <c r="AL701" s="188"/>
      <c r="AM701" s="188"/>
      <c r="AN701" s="188"/>
      <c r="AO701" s="188"/>
      <c r="AP701" s="188"/>
    </row>
    <row r="702" spans="1:42">
      <c r="A702" s="188"/>
      <c r="B702" s="189"/>
      <c r="C702" s="188"/>
      <c r="D702" s="188"/>
      <c r="E702" s="188"/>
      <c r="F702" s="188"/>
      <c r="G702" s="188"/>
      <c r="H702" s="190"/>
      <c r="I702" s="190"/>
      <c r="J702" s="190"/>
      <c r="K702" s="189"/>
      <c r="L702" s="190"/>
      <c r="M702" s="190"/>
      <c r="N702" s="190"/>
      <c r="O702" s="190"/>
      <c r="P702" s="188"/>
      <c r="Q702" s="190"/>
      <c r="R702" s="188"/>
      <c r="S702" s="188"/>
      <c r="T702" s="191"/>
      <c r="U702" s="191"/>
      <c r="V702" s="191"/>
      <c r="W702" s="189"/>
      <c r="X702" s="191"/>
      <c r="Y702" s="191"/>
      <c r="Z702" s="191"/>
      <c r="AA702" s="189"/>
      <c r="AB702" s="191"/>
      <c r="AC702" s="191"/>
      <c r="AD702" s="191"/>
      <c r="AE702" s="191"/>
      <c r="AF702" s="191"/>
      <c r="AG702" s="191"/>
      <c r="AH702" s="188"/>
      <c r="AI702" s="188"/>
      <c r="AJ702" s="188"/>
      <c r="AK702" s="188"/>
      <c r="AL702" s="188"/>
      <c r="AM702" s="188"/>
      <c r="AN702" s="188"/>
      <c r="AO702" s="188"/>
      <c r="AP702" s="188"/>
    </row>
    <row r="703" spans="1:42">
      <c r="A703" s="188"/>
      <c r="B703" s="189"/>
      <c r="C703" s="188"/>
      <c r="D703" s="188"/>
      <c r="E703" s="188"/>
      <c r="F703" s="188"/>
      <c r="G703" s="188"/>
      <c r="H703" s="190"/>
      <c r="I703" s="190"/>
      <c r="J703" s="190"/>
      <c r="K703" s="189"/>
      <c r="L703" s="190"/>
      <c r="M703" s="190"/>
      <c r="N703" s="190"/>
      <c r="O703" s="190"/>
      <c r="P703" s="188"/>
      <c r="Q703" s="190"/>
      <c r="R703" s="188"/>
      <c r="S703" s="188"/>
      <c r="T703" s="191"/>
      <c r="U703" s="191"/>
      <c r="V703" s="191"/>
      <c r="W703" s="189"/>
      <c r="X703" s="191"/>
      <c r="Y703" s="191"/>
      <c r="Z703" s="191"/>
      <c r="AA703" s="189"/>
      <c r="AB703" s="191"/>
      <c r="AC703" s="191"/>
      <c r="AD703" s="191"/>
      <c r="AE703" s="191"/>
      <c r="AF703" s="191"/>
      <c r="AG703" s="191"/>
      <c r="AH703" s="188"/>
      <c r="AI703" s="188"/>
      <c r="AJ703" s="188"/>
      <c r="AK703" s="188"/>
      <c r="AL703" s="188"/>
      <c r="AM703" s="188"/>
      <c r="AN703" s="188"/>
      <c r="AO703" s="188"/>
      <c r="AP703" s="188"/>
    </row>
    <row r="704" spans="1:42">
      <c r="A704" s="188"/>
      <c r="B704" s="189"/>
      <c r="C704" s="188"/>
      <c r="D704" s="188"/>
      <c r="E704" s="188"/>
      <c r="F704" s="188"/>
      <c r="G704" s="188"/>
      <c r="H704" s="190"/>
      <c r="I704" s="190"/>
      <c r="J704" s="190"/>
      <c r="K704" s="189"/>
      <c r="L704" s="190"/>
      <c r="M704" s="190"/>
      <c r="N704" s="190"/>
      <c r="O704" s="190"/>
      <c r="P704" s="188"/>
      <c r="Q704" s="190"/>
      <c r="R704" s="188"/>
      <c r="S704" s="188"/>
      <c r="T704" s="191"/>
      <c r="U704" s="191"/>
      <c r="V704" s="191"/>
      <c r="W704" s="189"/>
      <c r="X704" s="191"/>
      <c r="Y704" s="191"/>
      <c r="Z704" s="191"/>
      <c r="AA704" s="189"/>
      <c r="AB704" s="191"/>
      <c r="AC704" s="191"/>
      <c r="AD704" s="191"/>
      <c r="AE704" s="191"/>
      <c r="AF704" s="191"/>
      <c r="AG704" s="191"/>
      <c r="AH704" s="188"/>
      <c r="AI704" s="188"/>
      <c r="AJ704" s="188"/>
      <c r="AK704" s="188"/>
      <c r="AL704" s="188"/>
      <c r="AM704" s="188"/>
      <c r="AN704" s="188"/>
      <c r="AO704" s="188"/>
      <c r="AP704" s="188"/>
    </row>
    <row r="705" spans="1:42">
      <c r="A705" s="188"/>
      <c r="B705" s="189"/>
      <c r="C705" s="188"/>
      <c r="D705" s="188"/>
      <c r="E705" s="188"/>
      <c r="F705" s="188"/>
      <c r="G705" s="188"/>
      <c r="H705" s="190"/>
      <c r="I705" s="190"/>
      <c r="J705" s="190"/>
      <c r="K705" s="189"/>
      <c r="L705" s="190"/>
      <c r="M705" s="190"/>
      <c r="N705" s="190"/>
      <c r="O705" s="190"/>
      <c r="P705" s="188"/>
      <c r="Q705" s="190"/>
      <c r="R705" s="188"/>
      <c r="S705" s="188"/>
      <c r="T705" s="191"/>
      <c r="U705" s="191"/>
      <c r="V705" s="191"/>
      <c r="W705" s="189"/>
      <c r="X705" s="191"/>
      <c r="Y705" s="191"/>
      <c r="Z705" s="191"/>
      <c r="AA705" s="189"/>
      <c r="AB705" s="191"/>
      <c r="AC705" s="191"/>
      <c r="AD705" s="191"/>
      <c r="AE705" s="191"/>
      <c r="AF705" s="191"/>
      <c r="AG705" s="191"/>
      <c r="AH705" s="188"/>
      <c r="AI705" s="188"/>
      <c r="AJ705" s="188"/>
      <c r="AK705" s="188"/>
      <c r="AL705" s="188"/>
      <c r="AM705" s="188"/>
      <c r="AN705" s="188"/>
      <c r="AO705" s="188"/>
      <c r="AP705" s="188"/>
    </row>
    <row r="706" spans="1:42">
      <c r="A706" s="188"/>
      <c r="B706" s="189"/>
      <c r="C706" s="188"/>
      <c r="D706" s="188"/>
      <c r="E706" s="188"/>
      <c r="F706" s="188"/>
      <c r="G706" s="188"/>
      <c r="H706" s="190"/>
      <c r="I706" s="190"/>
      <c r="J706" s="190"/>
      <c r="K706" s="189"/>
      <c r="L706" s="190"/>
      <c r="M706" s="190"/>
      <c r="N706" s="190"/>
      <c r="O706" s="190"/>
      <c r="P706" s="188"/>
      <c r="Q706" s="190"/>
      <c r="R706" s="188"/>
      <c r="S706" s="188"/>
      <c r="T706" s="191"/>
      <c r="U706" s="191"/>
      <c r="V706" s="191"/>
      <c r="W706" s="189"/>
      <c r="X706" s="191"/>
      <c r="Y706" s="191"/>
      <c r="Z706" s="191"/>
      <c r="AA706" s="189"/>
      <c r="AB706" s="191"/>
      <c r="AC706" s="191"/>
      <c r="AD706" s="191"/>
      <c r="AE706" s="191"/>
      <c r="AF706" s="191"/>
      <c r="AG706" s="191"/>
      <c r="AH706" s="188"/>
      <c r="AI706" s="188"/>
      <c r="AJ706" s="188"/>
      <c r="AK706" s="188"/>
      <c r="AL706" s="188"/>
      <c r="AM706" s="188"/>
      <c r="AN706" s="188"/>
      <c r="AO706" s="188"/>
      <c r="AP706" s="188"/>
    </row>
  </sheetData>
  <customSheetViews>
    <customSheetView guid="{FA86C240-EBBE-4D67-A6B6-017231320536}" filter="1" showAutoFilter="1">
      <pageMargins left="0.7" right="0.7" top="0.75" bottom="0.75" header="0.3" footer="0.3"/>
      <autoFilter ref="A5:AM20" xr:uid="{C694AD7D-2B64-415C-9DE6-1A33240968B0}"/>
    </customSheetView>
    <customSheetView guid="{82D228BD-64EF-425B-8A47-BECC8D4538BA}" filter="1" showAutoFilter="1">
      <pageMargins left="0.7" right="0.7" top="0.75" bottom="0.75" header="0.3" footer="0.3"/>
      <autoFilter ref="A5:AG20" xr:uid="{FC68A38D-8075-46B1-90D7-EE5C18574E89}"/>
    </customSheetView>
    <customSheetView guid="{5407A562-0779-4443-91A5-9FF5BAFBC4DB}" filter="1" showAutoFilter="1">
      <pageMargins left="0.7" right="0.7" top="0.75" bottom="0.75" header="0.3" footer="0.3"/>
      <autoFilter ref="A5:AG20" xr:uid="{7DB92E5F-6282-4DEE-A2E2-5563190E95BC}"/>
    </customSheetView>
    <customSheetView guid="{572263C9-08FB-4A50-9BB9-8E6E9F17EC12}" filter="1" showAutoFilter="1">
      <pageMargins left="0.7" right="0.7" top="0.75" bottom="0.75" header="0.3" footer="0.3"/>
      <autoFilter ref="A5:AG20" xr:uid="{2E233369-3552-4FD4-BBDC-7C78B0422167}">
        <filterColumn colId="12">
          <filters blank="1">
            <filter val="* Fortaler el control precontractual, mediante una capacitación a personas vinculadas al proceso de estructuración de estudios previos, con el fin de afianzar los conocimientos en la revisión de hojas de vida"/>
            <filter val="* Fortaler el control precontractual, mediante una capacitación a personas vinculadas al proceso de estructuración de estudios previos, con el fin de afianzar los conocimientos en la revisión de hojas de vida y soportes de experiencia"/>
            <filter val="* Fortaler el control precontractual, mediante una capacitación a personas vinculadas al proceso de estructuración de estudios previos, con el fin de afianzar los conocimientos respecto a este tema."/>
            <filter val="*Realizar capactación a los funcionarios que participan en los procesos de contratación sobre el tema de Archivo General."/>
            <filter val="Actualizar la lista de chequeo CG-FT-19, para incluir un espacio para determinar el número de folios por cada documento y la verificación de los documentos publicados"/>
            <filter val="Realizar inspecciones aleatoreas de aplicación de protocolos de bioseguridad en la entidad, para la obtencion de informacion que permita impartir lineamientos  frente a la pertinencia de asistencia del personal."/>
            <filter val="Realizar una mesa de trabajo para determinar si existe algún tipo de responsabilidad disciplinaria"/>
            <filter val="Realizar una mesa de trabajo para determinar si existen falencias en la Directiva 001 de 2020"/>
            <filter val="Socializar mediante herramientas de comunicación los lineamientos del protocolo de bioseguridad."/>
          </filters>
        </filterColumn>
      </autoFilter>
    </customSheetView>
    <customSheetView guid="{AC2A583F-1B0F-48FC-ACFA-37C56C285871}" filter="1" showAutoFilter="1">
      <pageMargins left="0.7" right="0.7" top="0.75" bottom="0.75" header="0.3" footer="0.3"/>
      <autoFilter ref="A5:AG20" xr:uid="{C8E8D58E-5715-4674-BE71-11283E29CE12}"/>
    </customSheetView>
    <customSheetView guid="{2CEECA5B-40DD-426E-9742-9EE50CF12161}" filter="1" showAutoFilter="1">
      <pageMargins left="0.7" right="0.7" top="0.75" bottom="0.75" header="0.3" footer="0.3"/>
      <autoFilter ref="A5:AG20" xr:uid="{25924FDB-9F37-4803-B481-9B0EC190476C}">
        <filterColumn colId="16">
          <filters blank="1"/>
        </filterColumn>
      </autoFilter>
    </customSheetView>
    <customSheetView guid="{3B9B9BEF-1BF6-47A3-95B0-F4B6FF94FD78}" filter="1" showAutoFilter="1">
      <pageMargins left="0.7" right="0.7" top="0.75" bottom="0.75" header="0.3" footer="0.3"/>
      <autoFilter ref="A5:AG20" xr:uid="{4B73DF84-1931-4FE1-8F92-D4AED574576A}">
        <filterColumn colId="16">
          <filters blank="1"/>
        </filterColumn>
      </autoFilter>
    </customSheetView>
    <customSheetView guid="{2C918C84-7C7F-4968-8736-352D3A637653}" filter="1" showAutoFilter="1">
      <pageMargins left="0.7" right="0.7" top="0.75" bottom="0.75" header="0.3" footer="0.3"/>
      <autoFilter ref="A5:AG20" xr:uid="{7CB2BD99-F7EA-4076-BEBE-1E7F103D276E}">
        <filterColumn colId="4">
          <filters blank="1">
            <filter val="20205003339900017E"/>
            <filter val="20205003339900026E"/>
          </filters>
        </filterColumn>
      </autoFilter>
    </customSheetView>
  </customSheetViews>
  <mergeCells count="13">
    <mergeCell ref="AF1:AG4"/>
    <mergeCell ref="AH1:AJ4"/>
    <mergeCell ref="AK1:AM4"/>
    <mergeCell ref="AN1:AP4"/>
    <mergeCell ref="O2:S2"/>
    <mergeCell ref="O3:S3"/>
    <mergeCell ref="B1:S1"/>
    <mergeCell ref="T1:U4"/>
    <mergeCell ref="V1:W4"/>
    <mergeCell ref="X1:Y4"/>
    <mergeCell ref="Z1:AA4"/>
    <mergeCell ref="AB1:AC4"/>
    <mergeCell ref="AD1:AE4"/>
  </mergeCells>
  <dataValidations count="1">
    <dataValidation type="list" allowBlank="1" sqref="AM6:AM20 AP6:AP20 AJ6:AJ24 AM21:AP24" xr:uid="{00000000-0002-0000-0400-000000000000}">
      <formula1>"CUMPLIDA,EN EJECUCIÓN,VENCIDA"</formula1>
    </dataValidation>
  </dataValidations>
  <printOptions horizontalCentered="1" gridLines="1"/>
  <pageMargins left="0.7" right="0.7" top="0.75" bottom="0.75" header="0" footer="0"/>
  <pageSetup paperSize="14"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ESTADISTICA GENERAL</vt:lpstr>
      <vt:lpstr>TRABAJO CONSOLIDADO TABLAS DINA</vt:lpstr>
      <vt:lpstr>CONSOLIDADO CONTRALORIA BOGOTA</vt:lpstr>
      <vt:lpstr>CONSOLIDADO CONTRALORIA GENERAL</vt:lpstr>
      <vt:lpstr>CONSOLIDADO VEEDURIA DISTRITAL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Lilia Carolina  Ibarra Romero</cp:lastModifiedBy>
  <dcterms:modified xsi:type="dcterms:W3CDTF">2021-08-03T23:54:38Z</dcterms:modified>
</cp:coreProperties>
</file>