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-120" yWindow="-120" windowWidth="16608" windowHeight="9432" tabRatio="769"/>
  </bookViews>
  <sheets>
    <sheet name="Plan 2023" sheetId="7" r:id="rId1"/>
    <sheet name="Hoja1" sheetId="9" r:id="rId2"/>
    <sheet name="Seguimiento" sheetId="8" r:id="rId3"/>
    <sheet name="Listas" sheetId="3" state="hidden" r:id="rId4"/>
  </sheets>
  <externalReferences>
    <externalReference r:id="rId5"/>
    <externalReference r:id="rId6"/>
  </externalReferences>
  <definedNames>
    <definedName name="_xlnm._FilterDatabase" localSheetId="2" hidden="1">Seguimiento!$A$7:$D$51</definedName>
    <definedName name="AUTOMATIZACION" localSheetId="2">#REF!</definedName>
    <definedName name="AUTOMATIZACION">#REF!</definedName>
    <definedName name="Casi_seguro" localSheetId="2">'[1]3. PROBABILIDAD'!#REF!</definedName>
    <definedName name="Casi_seguro">'[1]3. PROBABILIDAD'!#REF!</definedName>
    <definedName name="CONFIDENCIALIDAD" localSheetId="2">'[1]4. IMPACTO GESTIÓN Y E'!#REF!</definedName>
    <definedName name="CONFIDENCIALIDAD">'[1]4. IMPACTO GESTIÓN Y E'!#REF!</definedName>
    <definedName name="CONFIDENCIALIDAD_DE_LA_INFORMACIÓN" localSheetId="2">'[1]4. IMPACTO GESTIÓN Y E'!#REF!</definedName>
    <definedName name="CONFIDENCIALIDAD_DE_LA_INFORMACIÓN">'[1]4. IMPACTO GESTIÓN Y E'!#REF!</definedName>
    <definedName name="CONTROL" localSheetId="2">#REF!</definedName>
    <definedName name="CONTROL">#REF!</definedName>
    <definedName name="Corrupción" localSheetId="2">[2]Listas!$Q$2:$Q$6</definedName>
    <definedName name="Corrupción">Listas!#REF!</definedName>
    <definedName name="CREDIBILIDAD" localSheetId="2">'[1]4. IMPACTO GESTIÓN Y E'!#REF!</definedName>
    <definedName name="CREDIBILIDAD">'[1]4. IMPACTO GESTIÓN Y E'!#REF!</definedName>
    <definedName name="CREDIBILIDAD_O_IMAGEN" localSheetId="2">'[1]4. IMPACTO GESTIÓN Y E'!#REF!</definedName>
    <definedName name="CREDIBILIDAD_O_IMAGEN">'[1]4. IMPACTO GESTIÓN Y E'!#REF!</definedName>
    <definedName name="CriteriosImpacto" localSheetId="2">[2]Listas!$E$2:$E$11</definedName>
    <definedName name="CriteriosImpacto">Listas!#REF!</definedName>
    <definedName name="EVIDENCIA" localSheetId="2">#REF!</definedName>
    <definedName name="EVIDENCIA">#REF!</definedName>
    <definedName name="FRECUENCIA" localSheetId="2">#REF!</definedName>
    <definedName name="FRECUENCIA">#REF!</definedName>
    <definedName name="Improbable_posible" localSheetId="2">'[1]3. PROBABILIDAD'!#REF!</definedName>
    <definedName name="Improbable_posible">'[1]3. PROBABILIDAD'!#REF!</definedName>
    <definedName name="LEGAL" localSheetId="2">'[1]4. IMPACTO GESTIÓN Y E'!#REF!</definedName>
    <definedName name="LEGAL">'[1]4. IMPACTO GESTIÓN Y E'!#REF!</definedName>
    <definedName name="MANUALES" localSheetId="2">#REF!</definedName>
    <definedName name="MANUALES">#REF!</definedName>
    <definedName name="OPERATIVO" localSheetId="2">'[1]4. IMPACTO GESTIÓN Y E'!#REF!</definedName>
    <definedName name="OPERATIVO">'[1]4. IMPACTO GESTIÓN Y E'!#REF!</definedName>
    <definedName name="Posible" localSheetId="2">'[1]3. PROBABILIDAD'!#REF!</definedName>
    <definedName name="Posible">'[1]3. PROBABILIDAD'!#REF!</definedName>
    <definedName name="Probabilidad" localSheetId="2">[2]Listas!$D$2:$D$6</definedName>
    <definedName name="Probabilidad">Listas!#REF!</definedName>
    <definedName name="Probable" localSheetId="2">'[1]3. PROBABILIDAD'!#REF!</definedName>
    <definedName name="Probable">'[1]3. PROBABILIDAD'!#REF!</definedName>
    <definedName name="Rara_vez" localSheetId="2">'[1]3. PROBABILIDAD'!#REF!</definedName>
    <definedName name="Rara_vez">'[1]3. PROBABILIDAD'!#REF!</definedName>
    <definedName name="RESPONSABLES" localSheetId="2">#REF!</definedName>
    <definedName name="RESPONSABLES">#REF!</definedName>
    <definedName name="SI_NO" localSheetId="2">[2]Listas!$O$2:$O$3</definedName>
    <definedName name="SI_NO">Listas!#REF!</definedName>
    <definedName name="TIEMPO" localSheetId="2">#REF!</definedName>
    <definedName name="TIEMPO">#REF!</definedName>
    <definedName name="TipoRiesgo" localSheetId="2">[2]Listas!$B$2:$B$11</definedName>
    <definedName name="TipoRiesgo">Listas!$B$2:$B$11</definedName>
    <definedName name="TratamientoCorrupcion" localSheetId="2">[2]Listas!$AD$2:$AD$4</definedName>
    <definedName name="TratamientoCorrupcion">Listas!#REF!</definedName>
    <definedName name="TratamientoV5" localSheetId="2">[2]Listas!$N$2:$N$5</definedName>
    <definedName name="TratamientoV5">Listas!#REF!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9"/>
  <c r="D6"/>
  <c r="C6"/>
  <c r="D50" i="8"/>
  <c r="D49"/>
  <c r="D48"/>
  <c r="D46"/>
  <c r="D47"/>
  <c r="D45"/>
  <c r="D44"/>
  <c r="D43"/>
  <c r="D41"/>
  <c r="D42"/>
  <c r="D39"/>
  <c r="D40"/>
  <c r="D36"/>
  <c r="D37"/>
  <c r="D38"/>
  <c r="D34"/>
  <c r="D35"/>
  <c r="D32"/>
  <c r="D33"/>
  <c r="D31"/>
  <c r="D29"/>
  <c r="D30"/>
  <c r="D27"/>
  <c r="D28"/>
  <c r="AD51"/>
  <c r="Z51"/>
  <c r="W51"/>
  <c r="S51"/>
  <c r="P51"/>
  <c r="L51"/>
  <c r="I51"/>
  <c r="E51"/>
  <c r="B49"/>
  <c r="B50"/>
  <c r="B48"/>
  <c r="B42"/>
  <c r="B43"/>
  <c r="B44"/>
  <c r="B45"/>
  <c r="B46"/>
  <c r="B47"/>
  <c r="B27"/>
  <c r="B28"/>
  <c r="B29"/>
  <c r="B30"/>
  <c r="B31"/>
  <c r="B32"/>
  <c r="B33"/>
  <c r="B34"/>
  <c r="B35"/>
  <c r="B36"/>
  <c r="B37"/>
  <c r="B38"/>
  <c r="B39"/>
  <c r="B40"/>
  <c r="B41"/>
  <c r="D10"/>
  <c r="D11"/>
  <c r="D12"/>
  <c r="D13"/>
  <c r="D14"/>
  <c r="D15"/>
  <c r="D16"/>
  <c r="D17"/>
  <c r="D18"/>
  <c r="D19"/>
  <c r="D20"/>
  <c r="D21"/>
  <c r="D22"/>
  <c r="D23"/>
  <c r="D24"/>
  <c r="D25"/>
  <c r="D26"/>
  <c r="B10"/>
  <c r="B11"/>
  <c r="B12"/>
  <c r="B13"/>
  <c r="B14"/>
  <c r="B15"/>
  <c r="B16"/>
  <c r="B17"/>
  <c r="B18"/>
  <c r="B19"/>
  <c r="B20"/>
  <c r="B21"/>
  <c r="B22"/>
  <c r="B23"/>
  <c r="B24"/>
  <c r="B25"/>
  <c r="B26"/>
  <c r="BB49" i="7"/>
  <c r="BB39"/>
  <c r="BB30"/>
  <c r="BB52"/>
  <c r="BB35"/>
  <c r="BB34"/>
  <c r="BB28"/>
  <c r="BB26"/>
  <c r="BB61" l="1"/>
  <c r="BB60"/>
  <c r="D9" i="8" l="1"/>
  <c r="B9"/>
  <c r="BB58" i="7" l="1"/>
  <c r="BB56"/>
  <c r="BB55"/>
  <c r="BB54"/>
  <c r="BB51"/>
  <c r="BB48"/>
  <c r="BB47"/>
  <c r="BB46"/>
  <c r="BB45"/>
  <c r="BB44"/>
  <c r="BB43"/>
  <c r="BB42"/>
  <c r="BB41"/>
  <c r="BB38"/>
  <c r="BB37"/>
  <c r="BB33"/>
  <c r="BB32"/>
  <c r="BB29"/>
  <c r="BB27"/>
  <c r="BB25"/>
  <c r="BB23"/>
  <c r="BB22"/>
  <c r="BB21"/>
  <c r="BB20"/>
  <c r="BB19"/>
  <c r="BB17"/>
  <c r="BB16"/>
  <c r="BB15"/>
  <c r="BB14"/>
  <c r="BB13"/>
  <c r="BB12"/>
  <c r="BB11"/>
</calcChain>
</file>

<file path=xl/sharedStrings.xml><?xml version="1.0" encoding="utf-8"?>
<sst xmlns="http://schemas.openxmlformats.org/spreadsheetml/2006/main" count="337" uniqueCount="215">
  <si>
    <t>Proceso</t>
  </si>
  <si>
    <t>Direccionamiento Estratégico</t>
  </si>
  <si>
    <t>Tecnologías de la Información y las Comunicaciones</t>
  </si>
  <si>
    <t>Conocimiento del Riesgo y Efectos del Cambio Climático</t>
  </si>
  <si>
    <t>Reducción del Riesgo y Adaptación al Cambio Climático</t>
  </si>
  <si>
    <t>Manejo de Emergencias y Desastres</t>
  </si>
  <si>
    <t>Gestión del Talento Humano</t>
  </si>
  <si>
    <t>Comunicaciones e Información Pública</t>
  </si>
  <si>
    <t>Conocimiento e Innovación</t>
  </si>
  <si>
    <t>Gestión Administrativa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</si>
  <si>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</si>
  <si>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</si>
  <si>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</si>
  <si>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</si>
  <si>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</si>
  <si>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</si>
  <si>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</si>
  <si>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Ítem</t>
  </si>
  <si>
    <t>Tipo de Comunicación</t>
  </si>
  <si>
    <t>Interna</t>
  </si>
  <si>
    <t>Externa</t>
  </si>
  <si>
    <t>Dependencias</t>
  </si>
  <si>
    <t>Dirección General</t>
  </si>
  <si>
    <t>Oficina Asesora de Planeación</t>
  </si>
  <si>
    <t>Oficina de Comunicaciones</t>
  </si>
  <si>
    <t>Oficina de Tecnologías de la Información y las Comunicaciones</t>
  </si>
  <si>
    <t>Oficina Control Interno</t>
  </si>
  <si>
    <t>Subdirección para el Manejo de Emergencias y Desastres</t>
  </si>
  <si>
    <t>Subdirección Corporativa y Asuntos Disciplinarios</t>
  </si>
  <si>
    <t>Oficina Asesora Jurídica</t>
  </si>
  <si>
    <t>Subdirección de Análisis de Riesgos y Efectos del Cambio Climático</t>
  </si>
  <si>
    <t>Subdirección de Reducción del Riesgos y Adaptación al Cambio Climático</t>
  </si>
  <si>
    <t>Actividade(s)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</si>
  <si>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</si>
  <si>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</si>
  <si>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</si>
  <si>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</si>
  <si>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</si>
  <si>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</si>
  <si>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</si>
  <si>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</si>
  <si>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</si>
  <si>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</si>
  <si>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</si>
  <si>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</si>
  <si>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Objetivo Principal del Plan:</t>
  </si>
  <si>
    <t>Responsable Principal de la Ejecución del Plan:</t>
  </si>
  <si>
    <t>Vigencia:</t>
  </si>
  <si>
    <t>Producto(s) o Entregable(s)</t>
  </si>
  <si>
    <t>Total Programado</t>
  </si>
  <si>
    <t>Dependencia(s) Responsable(s)</t>
  </si>
  <si>
    <t>Politica MIPG a la que aplica</t>
  </si>
  <si>
    <t>PRIMERA LINEA DE DEFENSA
 (DIRECTIVOS - RESPONSABLES DE LOS PROCESOS)</t>
  </si>
  <si>
    <t>SEGUNDA LÍNEA DE DEFENSA
(OFICINA ASESORA DE PLANEACIÓN)</t>
  </si>
  <si>
    <t>TERCERA LÍNEA DE DEFENSA
(OFICINA DE CONTROL INTERNO)</t>
  </si>
  <si>
    <t>% DE AVANCE</t>
  </si>
  <si>
    <t>REPORTE DE LOS AVANCES DE LAS ACCIONES EJECUTADAS</t>
  </si>
  <si>
    <t>EVIDENCIAS / PRODUCTOS ENTREGADOS</t>
  </si>
  <si>
    <t>DESCRIPCION DEL MONITOREO (ACOMPAÑAMIENTO)</t>
  </si>
  <si>
    <t>DESCRIPCION DEL SEGUIMIENTO</t>
  </si>
  <si>
    <t>EVIDENCIA DEL SEGUIMIENTO</t>
  </si>
  <si>
    <t>Actividad(es)</t>
  </si>
  <si>
    <t xml:space="preserve">Gestión del Talento Humano - Seguridad y Salud en el Trabajo </t>
  </si>
  <si>
    <t>Reporte de actividades deportivas, culturales y de formación extramurales para el cubrimiento de la ARL, correspondiente a eventos organizados por la entidad o con permiso de participación .</t>
  </si>
  <si>
    <t>Afiliación a la ARL de los nuevos servidores / contratistas de prestación de servicios y modificaciones fechas de cobertura contratistas prestación de servicios ante la ARL</t>
  </si>
  <si>
    <t>Realizar el pago de nivel de riesgo laboral IV y V de contratistas de prestación de servicios del IDIGER</t>
  </si>
  <si>
    <t>Asesoría por parte de la ARL Positiva en la implementación del SG- SST del IDIGER.</t>
  </si>
  <si>
    <t>Reporte Informes de gestión SGSST (Rendición de cuentas) incluyéndolos informes emitidos por los diferentes comités (COPASST, Convivencia Laboral y Brigada de Emergencia)</t>
  </si>
  <si>
    <t>Reporte trimestral de indicadores SG-SST (Plan de trabajo, accidentalidad e investigación, capacitación, mejora continua, inspección)</t>
  </si>
  <si>
    <t>Exámenes médicos ocupacionales: Ingreso, periódicos y de retiro</t>
  </si>
  <si>
    <t>Inspecciones de uso de EPP  (incluidas vistas de trabajo en campo )</t>
  </si>
  <si>
    <t xml:space="preserve">Inspecciones Locativas (De acuerdo al cronograma del COPASST) </t>
  </si>
  <si>
    <t>Realización de la semana de la salud (actividades de prevención y promoción de la salud)</t>
  </si>
  <si>
    <t xml:space="preserve">1. Programa Medicina Preventiva y del Trabajo </t>
  </si>
  <si>
    <t xml:space="preserve">1.1. Plan de Vigilancia Epidemiológico Riesgo Biomecanico </t>
  </si>
  <si>
    <t>Actualización programa DME (Inspección de puestos de trabajo  y sillas)</t>
  </si>
  <si>
    <t>Programa de Pausas Activas</t>
  </si>
  <si>
    <t xml:space="preserve">Seguimiento recomendaciones (Biomecánico) </t>
  </si>
  <si>
    <t xml:space="preserve">1.2. Plan de Vigilancia Epidemiológico Riesgo Psicosocial  </t>
  </si>
  <si>
    <t xml:space="preserve">Aplicación de la batería psicosocial </t>
  </si>
  <si>
    <t>Continuar con el  Programa preventivo de riesgo psicosocial (Charlas estrés laboral, seguimiento de casos apoyo psicosocial, capacitaciones en temas comunicación asertiva, trabajo en equipo)</t>
  </si>
  <si>
    <t xml:space="preserve">1.3. Plan de Vigilancia Epidemiológico Riesgo Cardiovascular Programa Habitos de vida saludables </t>
  </si>
  <si>
    <t>Tamizaje IMC</t>
  </si>
  <si>
    <t xml:space="preserve">Valoración nutricional </t>
  </si>
  <si>
    <t xml:space="preserve">2. Programa de Higiene y Seguridad Industrial </t>
  </si>
  <si>
    <t xml:space="preserve">Entrega de elementos de protección personal </t>
  </si>
  <si>
    <t>Reportar e investigar los accidentes e incidentes laborales (Cada vez que se presente)</t>
  </si>
  <si>
    <t xml:space="preserve">Medición de iluminación B7, B11, C4, CDLyR </t>
  </si>
  <si>
    <t>Simulacro de evacuación</t>
  </si>
  <si>
    <t xml:space="preserve">3. Comités </t>
  </si>
  <si>
    <t>Verificación de las reuniones del comité de convivencia, COPASST, Brigadas de emergencias (revisión de fechas de reunión en las carpetas)</t>
  </si>
  <si>
    <t xml:space="preserve">4. Procesos Contractuales </t>
  </si>
  <si>
    <t>Exámenes médicos ocupacionales</t>
  </si>
  <si>
    <t>Compra de EPP y/o  EPP bioseguridad y/o equipos de atención en caso de emergencia</t>
  </si>
  <si>
    <t>5. Plan de Mejoramiento Estandares Mínimos Seguridad y Salud en el Trabajo Resolución 312 de 2019</t>
  </si>
  <si>
    <t>Evaluación Estandares Mínimos SGSST</t>
  </si>
  <si>
    <t xml:space="preserve">Correo electronico con reporte funcionarios que asistiran a este tipo de actividades con el fin que se tenga cubrimiento ante la ARL </t>
  </si>
  <si>
    <t xml:space="preserve">Reporte afiliaciones remitidas a cada uno de los contratistas y funcionarios afiliados ante la ARL </t>
  </si>
  <si>
    <t>Planilla de pago mensual, ARL contratistas riesgo IV y V</t>
  </si>
  <si>
    <t xml:space="preserve">Informes emitidos por parte de los asesores de la ARL </t>
  </si>
  <si>
    <t xml:space="preserve">Reporte indicadores emitido mediante la plataforma de SIDEAP </t>
  </si>
  <si>
    <t xml:space="preserve">Informe condiciones de salud </t>
  </si>
  <si>
    <t xml:space="preserve">Formato inspecciones </t>
  </si>
  <si>
    <t>Listas de asistencia actividades semana de la salud, registro fotografico</t>
  </si>
  <si>
    <t>Programa intervención Riesgo Biomecanico por parte de fisioterapeuta de la ARL</t>
  </si>
  <si>
    <t xml:space="preserve">Informe resultados aplicación Bateria Riesgo Psicosocial </t>
  </si>
  <si>
    <t xml:space="preserve">Informe seguimiento de casos por parte de psicologo ARL </t>
  </si>
  <si>
    <t>Informe seguimiento de casos por parte de fisioterapeuta ARL</t>
  </si>
  <si>
    <t>Lista de asistencia actividad informe por parte de la enfermera ARL</t>
  </si>
  <si>
    <t xml:space="preserve">Lista asistencia recomendaciones basicas entregada a cada uno de los funcionarios </t>
  </si>
  <si>
    <t xml:space="preserve">Lista control entrega EPP </t>
  </si>
  <si>
    <t xml:space="preserve">Reporte emitido desde el portal de la ARL 
Formato investigación accidente de trabajo con las recomendaciones e intervenciones </t>
  </si>
  <si>
    <t xml:space="preserve">Informe resultado mediciones </t>
  </si>
  <si>
    <t>Matriz de peligros actualizada y socializada</t>
  </si>
  <si>
    <t xml:space="preserve">Informe resultados participación simulacro distrital </t>
  </si>
  <si>
    <t>Actas reuniones COMITÉS</t>
  </si>
  <si>
    <t>Certificados Exámenes médicos ocupacionales e informe condiciones de salud para la entidad</t>
  </si>
  <si>
    <t xml:space="preserve">Entrega EPP </t>
  </si>
  <si>
    <t xml:space="preserve">Talento Humano </t>
  </si>
  <si>
    <t xml:space="preserve">7. Teletrabajo </t>
  </si>
  <si>
    <t xml:space="preserve">Inspecciones seguimiento condiciones lugares de trabajo </t>
  </si>
  <si>
    <t xml:space="preserve">Informe inspecciones realizadas en los lugares teletrabajables </t>
  </si>
  <si>
    <t xml:space="preserve">Charlas manejo del tiempo, riesgos en el teletrabajo </t>
  </si>
  <si>
    <t xml:space="preserve">Listas asistencia charlas </t>
  </si>
  <si>
    <t>PLAN ANUAL DE SEGURIDAD Y SALUD EN EL TRABAJO 2023</t>
  </si>
  <si>
    <t>Código: DE-FT-63</t>
  </si>
  <si>
    <t>Versión: 02</t>
  </si>
  <si>
    <t>Página: 2 de 2</t>
  </si>
  <si>
    <t>Vigente desde: 02/01/2023</t>
  </si>
  <si>
    <t>Evaluación del Sistema de  Seguridad y Salud en el Trabajo 2022</t>
  </si>
  <si>
    <t>Subdirección Corporativa
Gestión del Talento Humano 
Seguridad y Salud en el Trabajo</t>
  </si>
  <si>
    <t>Seguridad y Salud en el Trabajo</t>
  </si>
  <si>
    <t xml:space="preserve">
Seguridad y Salud en el Trabajo</t>
  </si>
  <si>
    <t>PLAN ANUAL SEGURIDAD Y SALUD EN EL TRABAJO 2023</t>
  </si>
  <si>
    <t>Versión:  02</t>
  </si>
  <si>
    <t>Página: 1 de 2</t>
  </si>
  <si>
    <t>REPORTE DEL PRIMER TRIMESTRE 2023</t>
  </si>
  <si>
    <t>REPORTE DEL SEGUNDO TRIMESTRE 2023</t>
  </si>
  <si>
    <t>REPORTE DEL TERCER TRIMESTRE 2023</t>
  </si>
  <si>
    <t>REPORTE DEL CUARTO TRIMESTRE 2023</t>
  </si>
  <si>
    <t>Informe de gestión remitido a la alta dirección 
Informe revisión por la Alta Dirección</t>
  </si>
  <si>
    <t>Acompñamiento y verificación aleatoria de  los equipos y herramientas  (CDLyR)</t>
  </si>
  <si>
    <t>Seguridad y Salud en el Trabajo
COPASST</t>
  </si>
  <si>
    <t>Capacitación Ergonomica postura adecuada y uso y manejo de silla ergonomica</t>
  </si>
  <si>
    <t>Lista de asistencia capacitación</t>
  </si>
  <si>
    <t>Lista de asistencia Pausas activas</t>
  </si>
  <si>
    <t>Seguridad y Salud en el Trabajo
ARL</t>
  </si>
  <si>
    <t xml:space="preserve">Lista de asistencia participación actividades </t>
  </si>
  <si>
    <t>Diseño e implementación de la Estrategia para el cuidado de la Salud Mental Programa Psicoemocional</t>
  </si>
  <si>
    <t xml:space="preserve">Documento diseño de estrategia </t>
  </si>
  <si>
    <t>Diseño e implementación de la Estrategia Salud Mental para el personal que atiende Emergencias</t>
  </si>
  <si>
    <t xml:space="preserve">Medición de Confort Termico B7, B11, C4, CDLyR </t>
  </si>
  <si>
    <t xml:space="preserve">Medición de Radiaciones no ionizantes B7, B11, C4, CDLyR </t>
  </si>
  <si>
    <t xml:space="preserve">Medición de Ruido B7, B11, C4, CDLyR </t>
  </si>
  <si>
    <t>Actualización proceso Gestión del Cambio SST - Socialización e implementación</t>
  </si>
  <si>
    <t>Procedimiento actualizado, lista de asitencia socialización, formatos implementados</t>
  </si>
  <si>
    <t>Actualización documental SG-SST anual como
- Matriz de identificación de peligros, identificar, valorar, establecer controles. 
- Plan de Emergencias y Contingencias 
- SGA
- Programa Trabajo en Alturas</t>
  </si>
  <si>
    <t>Lista de asistencia a capacitaciones</t>
  </si>
  <si>
    <t>Capacitación a instancias bipartitas como los son Comité Paritario de Seguridad y Salud en el Trabajo y Comité de Convivencia Laboral en temas como funciones y responsabilidades, resolución de conflictos, investigación accidentes de trabajo y metodologia inspecciones locativas</t>
  </si>
  <si>
    <t>Capacitación levantamiento de Cargas</t>
  </si>
  <si>
    <t>Lista de asistencia participación de la capacitación</t>
  </si>
  <si>
    <t xml:space="preserve">Escuela autocuidado ergonomia puesto de trabajo y pasos seguros </t>
  </si>
  <si>
    <t>Sensibilización, campañas de prevención sobre tabaco y alcohol, diseño politica de prevención</t>
  </si>
  <si>
    <t>Capacitación Brigada de Emergencias en primeros auxilios, manejo de extintores, evacuación y pista de entrenamiento</t>
  </si>
  <si>
    <t>Subdirección Corporativa
Gestión del Talento Humano 
Seguridad y Salud en el Trabajo
Brigada de Emergencias</t>
  </si>
  <si>
    <t>Subdirección Corporativa
Gestión del Talento Humano 
Seguridad y Salud en el Trabajo
ARL
Brigada de Emergencias</t>
  </si>
  <si>
    <t>Subdirección Corporativa 
Gestión del Talento Humano 
Seguridad y Salud en el Trabajo</t>
  </si>
  <si>
    <t>Subdirección Corporativa 
Gestión del Talento Humano
Seguridad y Salud en el Trabajo 
COPASST</t>
  </si>
  <si>
    <t>Subdirección Corporativa 
Gestión del Talento Humano
Seguridad y Salud en el Trabajo 
ARL
COPASST</t>
  </si>
  <si>
    <t>Subdirección Corporativa 
Gestión del Talento Humano
Seguridad y Salud en el Trabajo 
ARL</t>
  </si>
  <si>
    <t>Subdirección Corporativa
Gestión del Talento Humano 
Seguridad y Salud en el Trabajo
Proveedor Externo</t>
  </si>
  <si>
    <t>Subdirección Corporativa
Gestión del Talento Humano 
Seguridad y Salud en el Trabajo
ARL</t>
  </si>
  <si>
    <t>Subdirección Corporativa 
Gestión del Talento Humano 
Seguridad y Salud en el Trabajo
ARL</t>
  </si>
  <si>
    <t>Subdirección Corporativa 
Gestión del Talento Humano 
Seguridad y Salud en el Trabajo
COPASST</t>
  </si>
  <si>
    <t xml:space="preserve">Subdirección Corporativa 
Gestión del Talento Humano
Seguridad y Salud en el Trabajo </t>
  </si>
  <si>
    <t>Subdirección Corporativa
Gestión del Talento Humano
Seguridad y Salud en el Trabajo 
Proveedor Externo</t>
  </si>
  <si>
    <t>Subdirección Corporativa 
Gestión del Talento Humano
Seguridad y Salud en el Trabajo 
Proveedor Externo</t>
  </si>
  <si>
    <t xml:space="preserve">Procurar el cuidado de la salud de los servidores(as) de la Entidad de acuerdo a los factores de riesgos laborales a los cuales estan expuestos en cumplimiento de sus actividades, mediante el cumplimiento de la política del SG-SST del IDIGER
</t>
  </si>
  <si>
    <t>PROGRAMADO</t>
  </si>
  <si>
    <t>EJECUTADO</t>
  </si>
  <si>
    <t>PLAN SST</t>
  </si>
  <si>
    <t xml:space="preserve">Evaluaciòn estandares minimos SST </t>
  </si>
  <si>
    <t xml:space="preserve">Evaluaciòn estandares minimos SST - SIDEAP </t>
  </si>
  <si>
    <t xml:space="preserve">Reporte torneo bolos </t>
  </si>
  <si>
    <t>Correo electronico reporte ante la ARL</t>
  </si>
  <si>
    <t xml:space="preserve">Afiliaciòn ante la ARL realizada a traves del portal transaccional de Positiva Compañía de Seguros </t>
  </si>
  <si>
    <t>Excel relaciòn afiliaciones por mes</t>
  </si>
  <si>
    <t>Proyecciòn planilla de pago contratistas riesgo IV y V</t>
  </si>
  <si>
    <t xml:space="preserve">Planilla de pago </t>
  </si>
  <si>
    <t>Asesoria en documentaciòn, inspecciones y acompañamiento actividades SG-SST</t>
  </si>
  <si>
    <t>Actas actividades asesora ARL</t>
  </si>
  <si>
    <t>Reporte a traves del SIDEAP SST en linea</t>
  </si>
  <si>
    <t>Base indicadores SIDEAP</t>
  </si>
  <si>
    <t>Citaciòn examen</t>
  </si>
  <si>
    <t>Citaciòn examen y generaciòn de certificado</t>
  </si>
  <si>
    <t>Inspecciones locativas realizadas por parte de la asesora de la ARL</t>
  </si>
  <si>
    <t>Informe inspecciones realizadas</t>
  </si>
  <si>
    <t xml:space="preserve">Diseño del programa deDesordenes Musculoesqueleticos por parte de la fisioterapeuta de la ARL </t>
  </si>
  <si>
    <t>Programa Riesgo Biomecanico</t>
  </si>
  <si>
    <t>Capacitaciones puesto por puesto por parte de la Fisioterapeuta de la ARL</t>
  </si>
  <si>
    <t>Listas de asistencia</t>
  </si>
  <si>
    <t>Pausas activas realizadas semanalmente en cada una de las àreas de la entidad por parte de la Fisioterapeuta de la ARL</t>
  </si>
  <si>
    <t>Proyecciòn y envìo encuesta desordenes musculoesqueleticos, pendiente tabulaciòn para determinar quienes participarian de las escuelas</t>
  </si>
  <si>
    <t>Encuesta DME</t>
  </si>
  <si>
    <t>Inspecciones puesto de trabajo por parte de la fisioterapeuta de la ARL se realiza la verificaciòn de las recomendaciones mèdicas a plicadas a cada caso</t>
  </si>
  <si>
    <t>Entrega de elementos de protecciòn personal por parte de almacen previa autorizaciòn y verificaciòn por parte de SST de acuerdo a la matriz de EPP</t>
  </si>
  <si>
    <t>Lista generada por parte de almacen en la cual se relaciona los epp entregados durante este trimestre</t>
  </si>
  <si>
    <t xml:space="preserve">Se realiza el reporte e investigaciòn de 4 accidentes de trabajo </t>
  </si>
  <si>
    <t>Formato Unico de Reporte de Accidente de Trabajo</t>
  </si>
  <si>
    <t xml:space="preserve">Capacitaciòn en primeros auxilios </t>
  </si>
  <si>
    <t xml:space="preserve">Lista de asistencia </t>
  </si>
  <si>
    <t>Citaciòn y envìo de cronograma de capacitaciòn para el COPASST y CL
Se realizan el acompñamiento a las reuniones de Comité de Convivencia Laboral</t>
  </si>
  <si>
    <t>Citaciòn y envìo de cronograma de capacitaciòn para el COPASST y CL
Se realizan capacitaciones sobre manejo de quejas y resoluciòn  de conflictos Comité de Convivencia Laboral</t>
  </si>
  <si>
    <t>Citaciòn y acta de reuniòn</t>
  </si>
  <si>
    <t>Capacitaciòn Sistema de Gestiòn de Seguridad y Salud en el Trabajo para teletrabajadores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</si>
</sst>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name val="Arial Narrow"/>
      <family val="2"/>
    </font>
    <font>
      <b/>
      <sz val="13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b/>
      <sz val="9"/>
      <color theme="0"/>
      <name val="Century Gothic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3"/>
      <name val="Arial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4"/>
      <color rgb="FFFF0000"/>
      <name val="Calibri"/>
      <family val="2"/>
    </font>
    <font>
      <b/>
      <sz val="14"/>
      <color rgb="FFFF0000"/>
      <name val="Arial Narrow"/>
      <family val="2"/>
    </font>
    <font>
      <b/>
      <sz val="14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rgb="FFA7CA56"/>
      </patternFill>
    </fill>
    <fill>
      <patternFill patternType="solid">
        <fgColor rgb="FF00B0F0"/>
        <bgColor rgb="FFA7CA56"/>
      </patternFill>
    </fill>
    <fill>
      <patternFill patternType="solid">
        <fgColor rgb="FF00B050"/>
        <bgColor rgb="FFA7CA5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45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4" fontId="5" fillId="0" borderId="0" xfId="0" applyNumberFormat="1" applyFont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6" fillId="0" borderId="1" xfId="0" applyFont="1" applyBorder="1" applyAlignment="1" applyProtection="1">
      <alignment vertical="center"/>
      <protection hidden="1"/>
    </xf>
    <xf numFmtId="0" fontId="2" fillId="4" borderId="0" xfId="0" applyFont="1" applyFill="1" applyProtection="1"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left" vertical="center"/>
      <protection hidden="1"/>
    </xf>
    <xf numFmtId="0" fontId="18" fillId="3" borderId="1" xfId="0" applyFont="1" applyFill="1" applyBorder="1" applyAlignment="1" applyProtection="1">
      <alignment horizontal="center" vertical="center" wrapText="1"/>
      <protection hidden="1"/>
    </xf>
    <xf numFmtId="0" fontId="17" fillId="7" borderId="1" xfId="0" applyFont="1" applyFill="1" applyBorder="1" applyAlignment="1" applyProtection="1">
      <alignment horizontal="center" vertical="center" wrapText="1"/>
      <protection hidden="1"/>
    </xf>
    <xf numFmtId="0" fontId="18" fillId="8" borderId="1" xfId="0" applyFont="1" applyFill="1" applyBorder="1" applyAlignment="1" applyProtection="1">
      <alignment horizontal="center" vertical="center" wrapText="1"/>
      <protection hidden="1"/>
    </xf>
    <xf numFmtId="0" fontId="19" fillId="9" borderId="1" xfId="0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/>
      <protection hidden="1"/>
    </xf>
    <xf numFmtId="9" fontId="2" fillId="0" borderId="3" xfId="4" applyFont="1" applyFill="1" applyBorder="1" applyAlignment="1" applyProtection="1">
      <alignment horizontal="center" vertical="center" wrapText="1"/>
      <protection locked="0"/>
    </xf>
    <xf numFmtId="14" fontId="20" fillId="0" borderId="3" xfId="0" applyNumberFormat="1" applyFont="1" applyBorder="1" applyAlignment="1" applyProtection="1">
      <alignment horizontal="center" vertical="center" wrapText="1"/>
      <protection locked="0"/>
    </xf>
    <xf numFmtId="0" fontId="20" fillId="0" borderId="3" xfId="0" applyFont="1" applyBorder="1" applyAlignment="1" applyProtection="1">
      <alignment horizontal="center" vertical="center" wrapText="1"/>
      <protection locked="0"/>
    </xf>
    <xf numFmtId="14" fontId="20" fillId="0" borderId="1" xfId="0" applyNumberFormat="1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9" fontId="2" fillId="0" borderId="2" xfId="4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2" borderId="11" xfId="0" applyFont="1" applyFill="1" applyBorder="1" applyAlignment="1" applyProtection="1">
      <alignment horizontal="center" vertical="center"/>
      <protection hidden="1"/>
    </xf>
    <xf numFmtId="14" fontId="20" fillId="0" borderId="2" xfId="0" applyNumberFormat="1" applyFont="1" applyBorder="1" applyAlignment="1" applyProtection="1">
      <alignment horizontal="center" vertical="center" wrapText="1"/>
      <protection locked="0"/>
    </xf>
    <xf numFmtId="0" fontId="20" fillId="0" borderId="2" xfId="0" applyFont="1" applyBorder="1" applyAlignment="1" applyProtection="1">
      <alignment horizontal="center" vertical="center" wrapText="1"/>
      <protection locked="0"/>
    </xf>
    <xf numFmtId="9" fontId="2" fillId="0" borderId="1" xfId="4" applyFont="1" applyFill="1" applyBorder="1" applyAlignment="1" applyProtection="1">
      <alignment horizontal="center" vertical="center" wrapText="1"/>
      <protection locked="0"/>
    </xf>
    <xf numFmtId="9" fontId="21" fillId="6" borderId="16" xfId="4" applyFont="1" applyFill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9" fillId="2" borderId="1" xfId="0" applyFont="1" applyFill="1" applyBorder="1" applyAlignment="1" applyProtection="1">
      <alignment vertical="center" wrapText="1"/>
      <protection hidden="1"/>
    </xf>
    <xf numFmtId="0" fontId="23" fillId="11" borderId="1" xfId="0" applyFont="1" applyFill="1" applyBorder="1"/>
    <xf numFmtId="0" fontId="23" fillId="11" borderId="1" xfId="0" applyFont="1" applyFill="1" applyBorder="1" applyAlignment="1">
      <alignment horizontal="center" vertical="center"/>
    </xf>
    <xf numFmtId="0" fontId="24" fillId="11" borderId="1" xfId="0" applyFont="1" applyFill="1" applyBorder="1" applyAlignment="1" applyProtection="1">
      <alignment horizontal="center" vertical="center" wrapText="1"/>
      <protection hidden="1"/>
    </xf>
    <xf numFmtId="0" fontId="9" fillId="12" borderId="30" xfId="0" applyFont="1" applyFill="1" applyBorder="1" applyAlignment="1" applyProtection="1">
      <alignment horizontal="center" vertical="center" wrapText="1"/>
      <protection hidden="1"/>
    </xf>
    <xf numFmtId="0" fontId="9" fillId="12" borderId="2" xfId="0" applyFont="1" applyFill="1" applyBorder="1" applyAlignment="1" applyProtection="1">
      <alignment horizontal="center" vertical="center" wrapText="1"/>
      <protection hidden="1"/>
    </xf>
    <xf numFmtId="0" fontId="9" fillId="13" borderId="1" xfId="0" applyFont="1" applyFill="1" applyBorder="1" applyAlignment="1" applyProtection="1">
      <alignment horizontal="center" vertical="center" wrapText="1"/>
      <protection hidden="1"/>
    </xf>
    <xf numFmtId="0" fontId="9" fillId="13" borderId="22" xfId="0" applyFont="1" applyFill="1" applyBorder="1" applyAlignment="1" applyProtection="1">
      <alignment horizontal="center" vertical="center" wrapText="1"/>
      <protection hidden="1"/>
    </xf>
    <xf numFmtId="0" fontId="9" fillId="12" borderId="5" xfId="0" applyFont="1" applyFill="1" applyBorder="1" applyAlignment="1" applyProtection="1">
      <alignment horizontal="center" vertical="center" wrapText="1"/>
      <protection hidden="1"/>
    </xf>
    <xf numFmtId="0" fontId="9" fillId="13" borderId="21" xfId="0" applyFont="1" applyFill="1" applyBorder="1" applyAlignment="1" applyProtection="1">
      <alignment horizontal="center" vertical="center" wrapText="1"/>
      <protection hidden="1"/>
    </xf>
    <xf numFmtId="0" fontId="9" fillId="14" borderId="1" xfId="0" applyFont="1" applyFill="1" applyBorder="1" applyAlignment="1" applyProtection="1">
      <alignment horizontal="center" vertical="center" wrapText="1"/>
      <protection hidden="1"/>
    </xf>
    <xf numFmtId="0" fontId="9" fillId="14" borderId="21" xfId="0" applyFont="1" applyFill="1" applyBorder="1" applyAlignment="1" applyProtection="1">
      <alignment horizontal="center" vertical="center" wrapText="1"/>
      <protection hidden="1"/>
    </xf>
    <xf numFmtId="0" fontId="9" fillId="14" borderId="22" xfId="0" applyFont="1" applyFill="1" applyBorder="1" applyAlignment="1" applyProtection="1">
      <alignment horizontal="center" vertical="center" wrapText="1"/>
      <protection hidden="1"/>
    </xf>
    <xf numFmtId="0" fontId="9" fillId="10" borderId="1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9" fillId="10" borderId="21" xfId="0" applyFont="1" applyFill="1" applyBorder="1" applyAlignment="1" applyProtection="1">
      <alignment horizontal="center" vertical="center" wrapText="1"/>
      <protection hidden="1"/>
    </xf>
    <xf numFmtId="0" fontId="9" fillId="10" borderId="22" xfId="0" applyFont="1" applyFill="1" applyBorder="1" applyAlignment="1" applyProtection="1">
      <alignment horizontal="center" vertical="center" wrapText="1"/>
      <protection hidden="1"/>
    </xf>
    <xf numFmtId="0" fontId="2" fillId="13" borderId="1" xfId="0" applyFont="1" applyFill="1" applyBorder="1" applyAlignment="1" applyProtection="1">
      <alignment horizontal="center" vertical="center"/>
      <protection hidden="1"/>
    </xf>
    <xf numFmtId="0" fontId="25" fillId="12" borderId="26" xfId="1" applyFont="1" applyFill="1" applyBorder="1" applyAlignment="1">
      <alignment vertical="center" wrapText="1"/>
    </xf>
    <xf numFmtId="0" fontId="25" fillId="12" borderId="18" xfId="1" applyFont="1" applyFill="1" applyBorder="1" applyAlignment="1">
      <alignment vertical="center" wrapText="1"/>
    </xf>
    <xf numFmtId="0" fontId="26" fillId="12" borderId="18" xfId="0" applyFont="1" applyFill="1" applyBorder="1" applyAlignment="1" applyProtection="1">
      <alignment horizontal="center" vertical="center" wrapText="1"/>
      <protection locked="0"/>
    </xf>
    <xf numFmtId="0" fontId="25" fillId="12" borderId="31" xfId="1" applyFont="1" applyFill="1" applyBorder="1" applyAlignment="1">
      <alignment vertical="center" wrapText="1"/>
    </xf>
    <xf numFmtId="0" fontId="26" fillId="13" borderId="26" xfId="0" applyFont="1" applyFill="1" applyBorder="1" applyAlignment="1" applyProtection="1">
      <alignment horizontal="center" vertical="center" wrapText="1"/>
      <protection locked="0"/>
    </xf>
    <xf numFmtId="0" fontId="25" fillId="13" borderId="18" xfId="1" applyFont="1" applyFill="1" applyBorder="1" applyAlignment="1">
      <alignment vertical="center" wrapText="1"/>
    </xf>
    <xf numFmtId="0" fontId="26" fillId="13" borderId="18" xfId="0" applyFont="1" applyFill="1" applyBorder="1" applyAlignment="1" applyProtection="1">
      <alignment horizontal="center" vertical="center" wrapText="1"/>
      <protection locked="0"/>
    </xf>
    <xf numFmtId="0" fontId="26" fillId="13" borderId="20" xfId="0" applyFont="1" applyFill="1" applyBorder="1" applyAlignment="1" applyProtection="1">
      <alignment horizontal="center" vertical="center" wrapText="1"/>
      <protection locked="0"/>
    </xf>
    <xf numFmtId="0" fontId="26" fillId="14" borderId="26" xfId="0" applyFont="1" applyFill="1" applyBorder="1" applyAlignment="1" applyProtection="1">
      <alignment horizontal="center" vertical="center" wrapText="1"/>
      <protection locked="0"/>
    </xf>
    <xf numFmtId="0" fontId="26" fillId="14" borderId="18" xfId="0" applyFont="1" applyFill="1" applyBorder="1" applyAlignment="1" applyProtection="1">
      <alignment horizontal="center" vertical="center" wrapText="1"/>
      <protection locked="0"/>
    </xf>
    <xf numFmtId="0" fontId="26" fillId="14" borderId="20" xfId="0" applyFont="1" applyFill="1" applyBorder="1" applyAlignment="1" applyProtection="1">
      <alignment horizontal="center" vertical="center" wrapText="1"/>
      <protection locked="0"/>
    </xf>
    <xf numFmtId="0" fontId="26" fillId="10" borderId="26" xfId="0" applyFont="1" applyFill="1" applyBorder="1" applyAlignment="1" applyProtection="1">
      <alignment horizontal="center" vertical="center" wrapText="1"/>
      <protection locked="0"/>
    </xf>
    <xf numFmtId="0" fontId="26" fillId="10" borderId="18" xfId="0" applyFont="1" applyFill="1" applyBorder="1" applyAlignment="1" applyProtection="1">
      <alignment horizontal="center" vertical="center" wrapText="1"/>
      <protection locked="0"/>
    </xf>
    <xf numFmtId="0" fontId="26" fillId="10" borderId="20" xfId="0" applyFont="1" applyFill="1" applyBorder="1" applyAlignment="1" applyProtection="1">
      <alignment horizontal="center" vertical="center" wrapText="1"/>
      <protection locked="0"/>
    </xf>
    <xf numFmtId="0" fontId="26" fillId="12" borderId="23" xfId="0" applyFont="1" applyFill="1" applyBorder="1" applyAlignment="1" applyProtection="1">
      <alignment horizontal="center" vertical="center"/>
      <protection hidden="1"/>
    </xf>
    <xf numFmtId="0" fontId="26" fillId="12" borderId="24" xfId="0" applyFont="1" applyFill="1" applyBorder="1" applyAlignment="1" applyProtection="1">
      <alignment horizontal="center" vertical="center"/>
      <protection hidden="1"/>
    </xf>
    <xf numFmtId="0" fontId="26" fillId="12" borderId="24" xfId="0" applyFont="1" applyFill="1" applyBorder="1" applyAlignment="1" applyProtection="1">
      <alignment horizontal="center" vertical="center" wrapText="1"/>
      <protection locked="0"/>
    </xf>
    <xf numFmtId="0" fontId="26" fillId="12" borderId="32" xfId="0" applyFont="1" applyFill="1" applyBorder="1" applyAlignment="1" applyProtection="1">
      <alignment horizontal="center" vertical="center"/>
      <protection hidden="1"/>
    </xf>
    <xf numFmtId="0" fontId="26" fillId="13" borderId="23" xfId="0" applyFont="1" applyFill="1" applyBorder="1" applyAlignment="1" applyProtection="1">
      <alignment horizontal="center" vertical="center"/>
      <protection hidden="1"/>
    </xf>
    <xf numFmtId="0" fontId="26" fillId="13" borderId="24" xfId="0" applyFont="1" applyFill="1" applyBorder="1" applyAlignment="1" applyProtection="1">
      <alignment horizontal="center" vertical="center"/>
      <protection hidden="1"/>
    </xf>
    <xf numFmtId="0" fontId="26" fillId="13" borderId="25" xfId="0" applyFont="1" applyFill="1" applyBorder="1" applyAlignment="1" applyProtection="1">
      <alignment horizontal="center" vertical="center"/>
      <protection hidden="1"/>
    </xf>
    <xf numFmtId="0" fontId="26" fillId="14" borderId="23" xfId="0" applyFont="1" applyFill="1" applyBorder="1" applyAlignment="1" applyProtection="1">
      <alignment horizontal="center" vertical="center"/>
      <protection hidden="1"/>
    </xf>
    <xf numFmtId="0" fontId="26" fillId="14" borderId="24" xfId="0" applyFont="1" applyFill="1" applyBorder="1" applyAlignment="1" applyProtection="1">
      <alignment horizontal="center" vertical="center" wrapText="1"/>
      <protection locked="0"/>
    </xf>
    <xf numFmtId="0" fontId="26" fillId="14" borderId="24" xfId="0" applyFont="1" applyFill="1" applyBorder="1" applyAlignment="1" applyProtection="1">
      <alignment horizontal="center" vertical="center"/>
      <protection hidden="1"/>
    </xf>
    <xf numFmtId="0" fontId="26" fillId="14" borderId="25" xfId="0" applyFont="1" applyFill="1" applyBorder="1" applyAlignment="1" applyProtection="1">
      <alignment horizontal="center" vertical="center"/>
      <protection hidden="1"/>
    </xf>
    <xf numFmtId="0" fontId="26" fillId="10" borderId="23" xfId="0" applyFont="1" applyFill="1" applyBorder="1" applyAlignment="1" applyProtection="1">
      <alignment horizontal="center" vertical="center"/>
      <protection hidden="1"/>
    </xf>
    <xf numFmtId="0" fontId="26" fillId="10" borderId="24" xfId="0" applyFont="1" applyFill="1" applyBorder="1" applyAlignment="1" applyProtection="1">
      <alignment horizontal="center" vertical="center"/>
      <protection hidden="1"/>
    </xf>
    <xf numFmtId="0" fontId="26" fillId="10" borderId="24" xfId="0" applyFont="1" applyFill="1" applyBorder="1" applyAlignment="1" applyProtection="1">
      <alignment horizontal="center" vertical="center" wrapText="1"/>
      <protection locked="0"/>
    </xf>
    <xf numFmtId="0" fontId="26" fillId="10" borderId="25" xfId="0" applyFont="1" applyFill="1" applyBorder="1" applyAlignment="1" applyProtection="1">
      <alignment horizontal="center" vertical="center"/>
      <protection hidden="1"/>
    </xf>
    <xf numFmtId="0" fontId="25" fillId="12" borderId="27" xfId="1" applyFont="1" applyFill="1" applyBorder="1" applyAlignment="1">
      <alignment vertical="center" wrapText="1"/>
    </xf>
    <xf numFmtId="0" fontId="25" fillId="12" borderId="28" xfId="1" applyFont="1" applyFill="1" applyBorder="1" applyAlignment="1">
      <alignment vertical="center" wrapText="1"/>
    </xf>
    <xf numFmtId="0" fontId="25" fillId="12" borderId="37" xfId="1" applyFont="1" applyFill="1" applyBorder="1" applyAlignment="1">
      <alignment vertical="center" wrapText="1"/>
    </xf>
    <xf numFmtId="0" fontId="25" fillId="13" borderId="27" xfId="1" applyFont="1" applyFill="1" applyBorder="1" applyAlignment="1">
      <alignment vertical="center" wrapText="1"/>
    </xf>
    <xf numFmtId="0" fontId="25" fillId="13" borderId="28" xfId="1" applyFont="1" applyFill="1" applyBorder="1" applyAlignment="1">
      <alignment vertical="center" wrapText="1"/>
    </xf>
    <xf numFmtId="0" fontId="26" fillId="13" borderId="28" xfId="0" applyFont="1" applyFill="1" applyBorder="1" applyAlignment="1" applyProtection="1">
      <alignment horizontal="center" vertical="center" wrapText="1"/>
      <protection locked="0"/>
    </xf>
    <xf numFmtId="0" fontId="26" fillId="13" borderId="29" xfId="0" applyFont="1" applyFill="1" applyBorder="1" applyAlignment="1" applyProtection="1">
      <alignment horizontal="center" vertical="center" wrapText="1"/>
      <protection locked="0"/>
    </xf>
    <xf numFmtId="0" fontId="26" fillId="14" borderId="27" xfId="0" applyFont="1" applyFill="1" applyBorder="1" applyAlignment="1" applyProtection="1">
      <alignment horizontal="center" vertical="center" wrapText="1"/>
      <protection locked="0"/>
    </xf>
    <xf numFmtId="0" fontId="26" fillId="14" borderId="28" xfId="0" applyFont="1" applyFill="1" applyBorder="1" applyAlignment="1" applyProtection="1">
      <alignment horizontal="center" vertical="center" wrapText="1"/>
      <protection locked="0"/>
    </xf>
    <xf numFmtId="0" fontId="26" fillId="14" borderId="29" xfId="0" applyFont="1" applyFill="1" applyBorder="1" applyAlignment="1" applyProtection="1">
      <alignment horizontal="center" vertical="center" wrapText="1"/>
      <protection locked="0"/>
    </xf>
    <xf numFmtId="0" fontId="26" fillId="10" borderId="27" xfId="0" applyFont="1" applyFill="1" applyBorder="1" applyAlignment="1" applyProtection="1">
      <alignment horizontal="center" vertical="center" wrapText="1"/>
      <protection locked="0"/>
    </xf>
    <xf numFmtId="0" fontId="26" fillId="10" borderId="28" xfId="0" applyFont="1" applyFill="1" applyBorder="1" applyAlignment="1" applyProtection="1">
      <alignment horizontal="center" vertical="center" wrapText="1"/>
      <protection locked="0"/>
    </xf>
    <xf numFmtId="0" fontId="26" fillId="10" borderId="29" xfId="0" applyFont="1" applyFill="1" applyBorder="1" applyAlignment="1" applyProtection="1">
      <alignment horizontal="center" vertical="center" wrapText="1"/>
      <protection locked="0"/>
    </xf>
    <xf numFmtId="0" fontId="25" fillId="12" borderId="26" xfId="1" applyFont="1" applyFill="1" applyBorder="1" applyAlignment="1">
      <alignment vertical="center"/>
    </xf>
    <xf numFmtId="0" fontId="25" fillId="12" borderId="18" xfId="1" applyFont="1" applyFill="1" applyBorder="1" applyAlignment="1">
      <alignment vertical="center"/>
    </xf>
    <xf numFmtId="0" fontId="25" fillId="12" borderId="31" xfId="1" applyFont="1" applyFill="1" applyBorder="1" applyAlignment="1">
      <alignment vertical="center"/>
    </xf>
    <xf numFmtId="0" fontId="25" fillId="13" borderId="26" xfId="1" applyFont="1" applyFill="1" applyBorder="1" applyAlignment="1">
      <alignment vertical="center"/>
    </xf>
    <xf numFmtId="0" fontId="25" fillId="13" borderId="18" xfId="1" applyFont="1" applyFill="1" applyBorder="1" applyAlignment="1">
      <alignment vertical="center"/>
    </xf>
    <xf numFmtId="0" fontId="27" fillId="14" borderId="17" xfId="0" applyFont="1" applyFill="1" applyBorder="1" applyProtection="1">
      <protection hidden="1"/>
    </xf>
    <xf numFmtId="0" fontId="27" fillId="14" borderId="19" xfId="0" applyFont="1" applyFill="1" applyBorder="1" applyProtection="1">
      <protection hidden="1"/>
    </xf>
    <xf numFmtId="0" fontId="25" fillId="12" borderId="21" xfId="1" applyFont="1" applyFill="1" applyBorder="1" applyAlignment="1">
      <alignment vertical="center"/>
    </xf>
    <xf numFmtId="0" fontId="25" fillId="12" borderId="1" xfId="1" applyFont="1" applyFill="1" applyBorder="1" applyAlignment="1">
      <alignment vertical="center"/>
    </xf>
    <xf numFmtId="0" fontId="25" fillId="12" borderId="11" xfId="1" applyFont="1" applyFill="1" applyBorder="1" applyAlignment="1">
      <alignment vertical="center"/>
    </xf>
    <xf numFmtId="0" fontId="25" fillId="13" borderId="21" xfId="1" applyFont="1" applyFill="1" applyBorder="1" applyAlignment="1">
      <alignment vertical="center"/>
    </xf>
    <xf numFmtId="0" fontId="25" fillId="13" borderId="1" xfId="1" applyFont="1" applyFill="1" applyBorder="1" applyAlignment="1">
      <alignment vertical="center"/>
    </xf>
    <xf numFmtId="0" fontId="26" fillId="13" borderId="1" xfId="0" applyFont="1" applyFill="1" applyBorder="1" applyAlignment="1" applyProtection="1">
      <alignment horizontal="center" vertical="center" wrapText="1"/>
      <protection locked="0"/>
    </xf>
    <xf numFmtId="0" fontId="26" fillId="13" borderId="22" xfId="0" applyFont="1" applyFill="1" applyBorder="1" applyAlignment="1" applyProtection="1">
      <alignment horizontal="center" vertical="center" wrapText="1"/>
      <protection locked="0"/>
    </xf>
    <xf numFmtId="0" fontId="26" fillId="14" borderId="21" xfId="0" applyFont="1" applyFill="1" applyBorder="1" applyAlignment="1" applyProtection="1">
      <alignment horizontal="center" vertical="center" wrapText="1"/>
      <protection locked="0"/>
    </xf>
    <xf numFmtId="0" fontId="26" fillId="14" borderId="1" xfId="0" applyFont="1" applyFill="1" applyBorder="1" applyAlignment="1" applyProtection="1">
      <alignment horizontal="center" vertical="center" wrapText="1"/>
      <protection locked="0"/>
    </xf>
    <xf numFmtId="0" fontId="26" fillId="14" borderId="22" xfId="0" applyFont="1" applyFill="1" applyBorder="1" applyAlignment="1" applyProtection="1">
      <alignment horizontal="center" vertical="center" wrapText="1"/>
      <protection locked="0"/>
    </xf>
    <xf numFmtId="0" fontId="26" fillId="10" borderId="21" xfId="0" applyFont="1" applyFill="1" applyBorder="1" applyAlignment="1" applyProtection="1">
      <alignment horizontal="center" vertical="center" wrapText="1"/>
      <protection locked="0"/>
    </xf>
    <xf numFmtId="0" fontId="26" fillId="10" borderId="1" xfId="0" applyFont="1" applyFill="1" applyBorder="1" applyAlignment="1" applyProtection="1">
      <alignment horizontal="center" vertical="center" wrapText="1"/>
      <protection locked="0"/>
    </xf>
    <xf numFmtId="0" fontId="26" fillId="10" borderId="22" xfId="0" applyFont="1" applyFill="1" applyBorder="1" applyAlignment="1" applyProtection="1">
      <alignment horizontal="center" vertical="center" wrapText="1"/>
      <protection locked="0"/>
    </xf>
    <xf numFmtId="0" fontId="25" fillId="12" borderId="23" xfId="1" applyFont="1" applyFill="1" applyBorder="1" applyAlignment="1">
      <alignment vertical="center"/>
    </xf>
    <xf numFmtId="0" fontId="25" fillId="12" borderId="24" xfId="1" applyFont="1" applyFill="1" applyBorder="1" applyAlignment="1">
      <alignment vertical="center"/>
    </xf>
    <xf numFmtId="0" fontId="25" fillId="12" borderId="32" xfId="1" applyFont="1" applyFill="1" applyBorder="1" applyAlignment="1">
      <alignment vertical="center"/>
    </xf>
    <xf numFmtId="0" fontId="26" fillId="13" borderId="23" xfId="0" applyFont="1" applyFill="1" applyBorder="1" applyAlignment="1" applyProtection="1">
      <alignment horizontal="center" vertical="center" wrapText="1"/>
      <protection locked="0"/>
    </xf>
    <xf numFmtId="0" fontId="25" fillId="13" borderId="24" xfId="1" applyFont="1" applyFill="1" applyBorder="1" applyAlignment="1">
      <alignment vertical="center"/>
    </xf>
    <xf numFmtId="0" fontId="26" fillId="13" borderId="24" xfId="0" applyFont="1" applyFill="1" applyBorder="1" applyAlignment="1" applyProtection="1">
      <alignment horizontal="center" vertical="center" wrapText="1"/>
      <protection locked="0"/>
    </xf>
    <xf numFmtId="0" fontId="26" fillId="13" borderId="25" xfId="0" applyFont="1" applyFill="1" applyBorder="1" applyAlignment="1" applyProtection="1">
      <alignment horizontal="center" vertical="center" wrapText="1"/>
      <protection locked="0"/>
    </xf>
    <xf numFmtId="0" fontId="26" fillId="14" borderId="23" xfId="0" applyFont="1" applyFill="1" applyBorder="1" applyAlignment="1" applyProtection="1">
      <alignment horizontal="center" vertical="center" wrapText="1"/>
      <protection locked="0"/>
    </xf>
    <xf numFmtId="0" fontId="26" fillId="14" borderId="25" xfId="0" applyFont="1" applyFill="1" applyBorder="1" applyAlignment="1" applyProtection="1">
      <alignment horizontal="center" vertical="center" wrapText="1"/>
      <protection locked="0"/>
    </xf>
    <xf numFmtId="0" fontId="26" fillId="10" borderId="23" xfId="0" applyFont="1" applyFill="1" applyBorder="1" applyAlignment="1" applyProtection="1">
      <alignment horizontal="center" vertical="center" wrapText="1"/>
      <protection locked="0"/>
    </xf>
    <xf numFmtId="0" fontId="26" fillId="10" borderId="25" xfId="0" applyFont="1" applyFill="1" applyBorder="1" applyAlignment="1" applyProtection="1">
      <alignment horizontal="center" vertical="center" wrapText="1"/>
      <protection locked="0"/>
    </xf>
    <xf numFmtId="0" fontId="25" fillId="13" borderId="26" xfId="1" applyFont="1" applyFill="1" applyBorder="1" applyAlignment="1">
      <alignment vertical="center" wrapText="1"/>
    </xf>
    <xf numFmtId="0" fontId="25" fillId="12" borderId="23" xfId="1" applyFont="1" applyFill="1" applyBorder="1" applyAlignment="1">
      <alignment vertical="center" wrapText="1"/>
    </xf>
    <xf numFmtId="0" fontId="25" fillId="12" borderId="24" xfId="1" applyFont="1" applyFill="1" applyBorder="1" applyAlignment="1">
      <alignment vertical="center" wrapText="1"/>
    </xf>
    <xf numFmtId="0" fontId="25" fillId="12" borderId="32" xfId="1" applyFont="1" applyFill="1" applyBorder="1" applyAlignment="1">
      <alignment vertical="center" wrapText="1"/>
    </xf>
    <xf numFmtId="0" fontId="25" fillId="13" borderId="23" xfId="1" applyFont="1" applyFill="1" applyBorder="1" applyAlignment="1">
      <alignment vertical="center" wrapText="1"/>
    </xf>
    <xf numFmtId="0" fontId="25" fillId="13" borderId="24" xfId="1" applyFont="1" applyFill="1" applyBorder="1" applyAlignment="1">
      <alignment vertical="center" wrapText="1"/>
    </xf>
    <xf numFmtId="0" fontId="26" fillId="12" borderId="31" xfId="0" applyFont="1" applyFill="1" applyBorder="1" applyAlignment="1" applyProtection="1">
      <alignment horizontal="center" vertical="center" wrapText="1"/>
      <protection locked="0"/>
    </xf>
    <xf numFmtId="0" fontId="26" fillId="12" borderId="21" xfId="0" applyFont="1" applyFill="1" applyBorder="1" applyAlignment="1" applyProtection="1">
      <alignment horizontal="center" vertical="center" wrapText="1"/>
      <protection locked="0"/>
    </xf>
    <xf numFmtId="0" fontId="26" fillId="12" borderId="1" xfId="0" applyFont="1" applyFill="1" applyBorder="1" applyAlignment="1" applyProtection="1">
      <alignment horizontal="center" vertical="center" wrapText="1"/>
      <protection locked="0"/>
    </xf>
    <xf numFmtId="0" fontId="26" fillId="12" borderId="11" xfId="0" applyFont="1" applyFill="1" applyBorder="1" applyAlignment="1" applyProtection="1">
      <alignment horizontal="center" vertical="center" wrapText="1"/>
      <protection locked="0"/>
    </xf>
    <xf numFmtId="0" fontId="26" fillId="13" borderId="21" xfId="0" applyFont="1" applyFill="1" applyBorder="1" applyAlignment="1" applyProtection="1">
      <alignment horizontal="center" vertical="center" wrapText="1"/>
      <protection locked="0"/>
    </xf>
    <xf numFmtId="0" fontId="25" fillId="12" borderId="21" xfId="1" applyFont="1" applyFill="1" applyBorder="1" applyAlignment="1">
      <alignment vertical="center" wrapText="1"/>
    </xf>
    <xf numFmtId="0" fontId="25" fillId="12" borderId="1" xfId="1" applyFont="1" applyFill="1" applyBorder="1" applyAlignment="1">
      <alignment vertical="center" wrapText="1"/>
    </xf>
    <xf numFmtId="0" fontId="25" fillId="12" borderId="11" xfId="1" applyFont="1" applyFill="1" applyBorder="1" applyAlignment="1">
      <alignment vertical="center" wrapText="1"/>
    </xf>
    <xf numFmtId="0" fontId="25" fillId="13" borderId="21" xfId="1" applyFont="1" applyFill="1" applyBorder="1" applyAlignment="1">
      <alignment vertical="center" wrapText="1"/>
    </xf>
    <xf numFmtId="0" fontId="25" fillId="13" borderId="1" xfId="1" applyFont="1" applyFill="1" applyBorder="1" applyAlignment="1">
      <alignment vertical="center" wrapText="1"/>
    </xf>
    <xf numFmtId="0" fontId="26" fillId="12" borderId="32" xfId="0" applyFont="1" applyFill="1" applyBorder="1" applyAlignment="1" applyProtection="1">
      <alignment horizontal="center" vertical="center" wrapText="1"/>
      <protection locked="0"/>
    </xf>
    <xf numFmtId="0" fontId="25" fillId="13" borderId="23" xfId="1" applyFont="1" applyFill="1" applyBorder="1" applyAlignment="1">
      <alignment vertical="center"/>
    </xf>
    <xf numFmtId="0" fontId="26" fillId="13" borderId="31" xfId="0" applyFont="1" applyFill="1" applyBorder="1" applyAlignment="1" applyProtection="1">
      <alignment horizontal="center" vertical="center" wrapText="1"/>
      <protection locked="0"/>
    </xf>
    <xf numFmtId="0" fontId="26" fillId="13" borderId="11" xfId="0" applyFont="1" applyFill="1" applyBorder="1" applyAlignment="1" applyProtection="1">
      <alignment horizontal="center" vertical="center" wrapText="1"/>
      <protection locked="0"/>
    </xf>
    <xf numFmtId="0" fontId="26" fillId="13" borderId="32" xfId="0" applyFont="1" applyFill="1" applyBorder="1" applyAlignment="1" applyProtection="1">
      <alignment horizontal="center" vertical="center" wrapText="1"/>
      <protection locked="0"/>
    </xf>
    <xf numFmtId="0" fontId="26" fillId="14" borderId="31" xfId="0" applyFont="1" applyFill="1" applyBorder="1" applyAlignment="1" applyProtection="1">
      <alignment horizontal="center" vertical="center" wrapText="1"/>
      <protection locked="0"/>
    </xf>
    <xf numFmtId="0" fontId="26" fillId="14" borderId="11" xfId="0" applyFont="1" applyFill="1" applyBorder="1" applyAlignment="1" applyProtection="1">
      <alignment horizontal="center" vertical="center" wrapText="1"/>
      <protection locked="0"/>
    </xf>
    <xf numFmtId="0" fontId="26" fillId="14" borderId="32" xfId="0" applyFont="1" applyFill="1" applyBorder="1" applyAlignment="1" applyProtection="1">
      <alignment horizontal="center" vertical="center" wrapText="1"/>
      <protection locked="0"/>
    </xf>
    <xf numFmtId="0" fontId="27" fillId="12" borderId="17" xfId="0" applyFont="1" applyFill="1" applyBorder="1" applyProtection="1">
      <protection hidden="1"/>
    </xf>
    <xf numFmtId="0" fontId="27" fillId="12" borderId="19" xfId="0" applyFont="1" applyFill="1" applyBorder="1" applyProtection="1">
      <protection hidden="1"/>
    </xf>
    <xf numFmtId="0" fontId="26" fillId="14" borderId="0" xfId="0" applyFont="1" applyFill="1" applyBorder="1" applyAlignment="1" applyProtection="1">
      <alignment horizontal="center" vertical="center"/>
      <protection hidden="1"/>
    </xf>
    <xf numFmtId="0" fontId="26" fillId="12" borderId="26" xfId="0" applyFont="1" applyFill="1" applyBorder="1" applyAlignment="1" applyProtection="1">
      <alignment horizontal="center" vertical="center"/>
      <protection hidden="1"/>
    </xf>
    <xf numFmtId="0" fontId="2" fillId="12" borderId="1" xfId="0" applyFont="1" applyFill="1" applyBorder="1" applyAlignment="1" applyProtection="1">
      <alignment horizontal="center" vertical="center" wrapText="1"/>
      <protection hidden="1"/>
    </xf>
    <xf numFmtId="0" fontId="2" fillId="12" borderId="1" xfId="0" applyFont="1" applyFill="1" applyBorder="1" applyAlignment="1" applyProtection="1">
      <alignment horizontal="center" vertical="center"/>
      <protection hidden="1"/>
    </xf>
    <xf numFmtId="0" fontId="2" fillId="13" borderId="1" xfId="0" applyFont="1" applyFill="1" applyBorder="1" applyAlignment="1" applyProtection="1">
      <alignment horizontal="center" vertical="center" wrapText="1"/>
      <protection hidden="1"/>
    </xf>
    <xf numFmtId="0" fontId="2" fillId="14" borderId="1" xfId="0" applyFont="1" applyFill="1" applyBorder="1" applyAlignment="1" applyProtection="1">
      <alignment horizontal="center" vertical="center"/>
      <protection hidden="1"/>
    </xf>
    <xf numFmtId="0" fontId="2" fillId="14" borderId="1" xfId="0" applyFont="1" applyFill="1" applyBorder="1" applyAlignment="1" applyProtection="1">
      <alignment horizontal="center" vertical="center" wrapText="1"/>
      <protection hidden="1"/>
    </xf>
    <xf numFmtId="0" fontId="2" fillId="13" borderId="2" xfId="0" applyFont="1" applyFill="1" applyBorder="1" applyAlignment="1" applyProtection="1">
      <alignment horizontal="center" vertical="center" wrapText="1"/>
      <protection hidden="1"/>
    </xf>
    <xf numFmtId="0" fontId="2" fillId="14" borderId="2" xfId="0" applyFont="1" applyFill="1" applyBorder="1" applyAlignment="1" applyProtection="1">
      <alignment horizontal="center" vertical="center" wrapText="1"/>
      <protection hidden="1"/>
    </xf>
    <xf numFmtId="0" fontId="2" fillId="12" borderId="2" xfId="0" applyFont="1" applyFill="1" applyBorder="1" applyAlignment="1" applyProtection="1">
      <alignment horizontal="center" vertical="center" wrapText="1"/>
      <protection hidden="1"/>
    </xf>
    <xf numFmtId="0" fontId="2" fillId="10" borderId="1" xfId="0" applyFont="1" applyFill="1" applyBorder="1" applyAlignment="1" applyProtection="1">
      <alignment horizontal="center" vertical="center"/>
      <protection hidden="1"/>
    </xf>
    <xf numFmtId="0" fontId="2" fillId="10" borderId="2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9" fillId="2" borderId="6" xfId="0" applyFont="1" applyFill="1" applyBorder="1" applyAlignment="1" applyProtection="1">
      <alignment horizontal="center" vertical="center" wrapText="1"/>
      <protection hidden="1"/>
    </xf>
    <xf numFmtId="0" fontId="9" fillId="2" borderId="9" xfId="0" applyFont="1" applyFill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 wrapText="1"/>
      <protection hidden="1"/>
    </xf>
    <xf numFmtId="0" fontId="9" fillId="2" borderId="5" xfId="0" applyFont="1" applyFill="1" applyBorder="1" applyAlignment="1" applyProtection="1">
      <alignment horizontal="center" vertical="center" wrapText="1"/>
      <protection hidden="1"/>
    </xf>
    <xf numFmtId="0" fontId="9" fillId="2" borderId="8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9" fillId="14" borderId="31" xfId="0" applyFont="1" applyFill="1" applyBorder="1" applyAlignment="1" applyProtection="1">
      <alignment horizontal="center" vertical="center" wrapText="1"/>
      <protection hidden="1"/>
    </xf>
    <xf numFmtId="0" fontId="9" fillId="14" borderId="34" xfId="0" applyFont="1" applyFill="1" applyBorder="1" applyAlignment="1" applyProtection="1">
      <alignment horizontal="center" vertical="center" wrapText="1"/>
      <protection hidden="1"/>
    </xf>
    <xf numFmtId="0" fontId="9" fillId="14" borderId="35" xfId="0" applyFont="1" applyFill="1" applyBorder="1" applyAlignment="1" applyProtection="1">
      <alignment horizontal="center" vertical="center" wrapText="1"/>
      <protection hidden="1"/>
    </xf>
    <xf numFmtId="0" fontId="9" fillId="14" borderId="36" xfId="0" applyFont="1" applyFill="1" applyBorder="1" applyAlignment="1" applyProtection="1">
      <alignment horizontal="center" vertical="center" wrapText="1"/>
      <protection hidden="1"/>
    </xf>
    <xf numFmtId="0" fontId="9" fillId="10" borderId="33" xfId="0" applyFont="1" applyFill="1" applyBorder="1" applyAlignment="1" applyProtection="1">
      <alignment horizontal="center" vertical="center" wrapText="1"/>
      <protection hidden="1"/>
    </xf>
    <xf numFmtId="0" fontId="9" fillId="10" borderId="34" xfId="0" applyFont="1" applyFill="1" applyBorder="1" applyAlignment="1" applyProtection="1">
      <alignment horizontal="center" vertical="center" wrapText="1"/>
      <protection hidden="1"/>
    </xf>
    <xf numFmtId="0" fontId="9" fillId="10" borderId="35" xfId="0" applyFont="1" applyFill="1" applyBorder="1" applyAlignment="1" applyProtection="1">
      <alignment horizontal="center" vertical="center" wrapText="1"/>
      <protection hidden="1"/>
    </xf>
    <xf numFmtId="0" fontId="9" fillId="10" borderId="31" xfId="0" applyFont="1" applyFill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textRotation="90"/>
      <protection hidden="1"/>
    </xf>
    <xf numFmtId="0" fontId="9" fillId="2" borderId="7" xfId="0" applyFont="1" applyFill="1" applyBorder="1" applyAlignment="1" applyProtection="1">
      <alignment horizontal="center" vertical="center" textRotation="90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9" fillId="12" borderId="26" xfId="0" applyFont="1" applyFill="1" applyBorder="1" applyAlignment="1" applyProtection="1">
      <alignment horizontal="center" vertical="center" wrapText="1"/>
      <protection hidden="1"/>
    </xf>
    <xf numFmtId="0" fontId="9" fillId="12" borderId="18" xfId="0" applyFont="1" applyFill="1" applyBorder="1" applyAlignment="1" applyProtection="1">
      <alignment horizontal="center" vertical="center" wrapText="1"/>
      <protection hidden="1"/>
    </xf>
    <xf numFmtId="0" fontId="9" fillId="12" borderId="31" xfId="0" applyFont="1" applyFill="1" applyBorder="1" applyAlignment="1" applyProtection="1">
      <alignment horizontal="center" vertical="center" wrapText="1"/>
      <protection hidden="1"/>
    </xf>
    <xf numFmtId="0" fontId="9" fillId="14" borderId="33" xfId="0" applyFont="1" applyFill="1" applyBorder="1" applyAlignment="1" applyProtection="1">
      <alignment horizontal="center" vertical="center" wrapText="1"/>
      <protection hidden="1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12" fillId="2" borderId="11" xfId="0" applyFont="1" applyFill="1" applyBorder="1" applyAlignment="1" applyProtection="1">
      <alignment horizontal="left" vertical="center"/>
      <protection hidden="1"/>
    </xf>
    <xf numFmtId="0" fontId="12" fillId="2" borderId="12" xfId="0" applyFont="1" applyFill="1" applyBorder="1" applyAlignment="1" applyProtection="1">
      <alignment horizontal="left" vertical="center"/>
      <protection hidden="1"/>
    </xf>
    <xf numFmtId="0" fontId="12" fillId="2" borderId="0" xfId="0" applyFont="1" applyFill="1" applyAlignment="1" applyProtection="1">
      <alignment horizontal="left" vertical="center"/>
      <protection hidden="1"/>
    </xf>
    <xf numFmtId="0" fontId="12" fillId="2" borderId="0" xfId="0" applyFont="1" applyFill="1" applyBorder="1" applyAlignment="1" applyProtection="1">
      <alignment horizontal="left" vertical="center"/>
      <protection hidden="1"/>
    </xf>
    <xf numFmtId="0" fontId="12" fillId="2" borderId="13" xfId="0" applyFont="1" applyFill="1" applyBorder="1" applyAlignment="1" applyProtection="1">
      <alignment horizontal="left" vertical="center"/>
      <protection hidden="1"/>
    </xf>
    <xf numFmtId="0" fontId="9" fillId="13" borderId="26" xfId="0" applyFont="1" applyFill="1" applyBorder="1" applyAlignment="1" applyProtection="1">
      <alignment horizontal="center" vertical="center" wrapText="1"/>
      <protection hidden="1"/>
    </xf>
    <xf numFmtId="0" fontId="9" fillId="13" borderId="18" xfId="0" applyFont="1" applyFill="1" applyBorder="1" applyAlignment="1" applyProtection="1">
      <alignment horizontal="center" vertical="center" wrapText="1"/>
      <protection hidden="1"/>
    </xf>
    <xf numFmtId="0" fontId="9" fillId="13" borderId="20" xfId="0" applyFont="1" applyFill="1" applyBorder="1" applyAlignment="1" applyProtection="1">
      <alignment horizontal="center" vertical="center" wrapText="1"/>
      <protection hidden="1"/>
    </xf>
    <xf numFmtId="0" fontId="9" fillId="10" borderId="36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2" fillId="14" borderId="5" xfId="0" applyFont="1" applyFill="1" applyBorder="1" applyAlignment="1" applyProtection="1">
      <alignment horizontal="center" vertical="center" wrapText="1"/>
      <protection hidden="1"/>
    </xf>
    <xf numFmtId="0" fontId="2" fillId="14" borderId="6" xfId="0" applyFont="1" applyFill="1" applyBorder="1" applyAlignment="1" applyProtection="1">
      <alignment horizontal="center" vertical="center" wrapText="1"/>
      <protection hidden="1"/>
    </xf>
    <xf numFmtId="0" fontId="2" fillId="13" borderId="5" xfId="0" applyFont="1" applyFill="1" applyBorder="1" applyAlignment="1" applyProtection="1">
      <alignment horizontal="center" vertical="center" wrapText="1"/>
      <protection hidden="1"/>
    </xf>
    <xf numFmtId="0" fontId="2" fillId="13" borderId="6" xfId="0" applyFont="1" applyFill="1" applyBorder="1" applyAlignment="1" applyProtection="1">
      <alignment horizontal="center" vertical="center" wrapText="1"/>
      <protection hidden="1"/>
    </xf>
    <xf numFmtId="0" fontId="2" fillId="12" borderId="1" xfId="0" applyFont="1" applyFill="1" applyBorder="1" applyAlignment="1" applyProtection="1">
      <alignment horizontal="center" vertical="center" wrapText="1"/>
      <protection hidden="1"/>
    </xf>
    <xf numFmtId="0" fontId="2" fillId="12" borderId="5" xfId="0" applyFont="1" applyFill="1" applyBorder="1" applyAlignment="1" applyProtection="1">
      <alignment horizontal="center" vertical="center" wrapText="1"/>
      <protection hidden="1"/>
    </xf>
    <xf numFmtId="0" fontId="2" fillId="12" borderId="6" xfId="0" applyFont="1" applyFill="1" applyBorder="1" applyAlignment="1" applyProtection="1">
      <alignment horizontal="center" vertical="center" wrapText="1"/>
      <protection hidden="1"/>
    </xf>
    <xf numFmtId="0" fontId="2" fillId="10" borderId="5" xfId="0" applyFont="1" applyFill="1" applyBorder="1" applyAlignment="1" applyProtection="1">
      <alignment horizontal="center" vertical="center" wrapText="1"/>
      <protection hidden="1"/>
    </xf>
    <xf numFmtId="0" fontId="2" fillId="10" borderId="6" xfId="0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10" xfId="0" applyFont="1" applyBorder="1" applyAlignment="1" applyProtection="1">
      <alignment horizontal="center"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22" fillId="0" borderId="14" xfId="0" applyFont="1" applyBorder="1" applyAlignment="1" applyProtection="1">
      <alignment horizontal="center" vertical="center"/>
      <protection hidden="1"/>
    </xf>
    <xf numFmtId="0" fontId="22" fillId="0" borderId="6" xfId="0" applyFont="1" applyBorder="1" applyAlignment="1" applyProtection="1">
      <alignment horizontal="center" vertical="center"/>
      <protection hidden="1"/>
    </xf>
    <xf numFmtId="0" fontId="22" fillId="0" borderId="4" xfId="0" applyFont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center" vertical="center"/>
      <protection hidden="1"/>
    </xf>
    <xf numFmtId="0" fontId="22" fillId="0" borderId="8" xfId="0" applyFont="1" applyBorder="1" applyAlignment="1" applyProtection="1">
      <alignment horizontal="center" vertical="center"/>
      <protection hidden="1"/>
    </xf>
    <xf numFmtId="0" fontId="22" fillId="0" borderId="15" xfId="0" applyFont="1" applyBorder="1" applyAlignment="1" applyProtection="1">
      <alignment horizontal="center" vertical="center"/>
      <protection hidden="1"/>
    </xf>
    <xf numFmtId="0" fontId="22" fillId="0" borderId="9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0" fontId="17" fillId="5" borderId="1" xfId="0" applyFont="1" applyFill="1" applyBorder="1" applyAlignment="1" applyProtection="1">
      <alignment horizontal="center" vertical="center" wrapText="1"/>
      <protection hidden="1"/>
    </xf>
    <xf numFmtId="0" fontId="19" fillId="6" borderId="1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12" xfId="0" applyFont="1" applyFill="1" applyBorder="1" applyAlignment="1" applyProtection="1">
      <alignment horizontal="center" vertical="center" wrapText="1"/>
      <protection hidden="1"/>
    </xf>
    <xf numFmtId="0" fontId="16" fillId="2" borderId="13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 textRotation="90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</cellXfs>
  <cellStyles count="5">
    <cellStyle name="Normal" xfId="0" builtinId="0"/>
    <cellStyle name="Normal 2" xfId="1"/>
    <cellStyle name="Normal 2 2" xfId="2"/>
    <cellStyle name="Porcentaje 2" xfId="3"/>
    <cellStyle name="Porcentual" xfId="4" builtinId="5"/>
  </cellStyles>
  <dxfs count="0"/>
  <tableStyles count="0" defaultTableStyle="TableStyleMedium2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view3D>
      <c:rotX val="5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FB0-43CB-B9ED-D76BF274A0BF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FB0-43CB-B9ED-D76BF274A0BF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FB0-43CB-B9ED-D76BF274A0BF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FB0-43CB-B9ED-D76BF274A0B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Percent val="1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Hoja1!$B$7:$B$10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Hoja1!$C$7:$C$10</c:f>
              <c:numCache>
                <c:formatCode>General</c:formatCode>
                <c:ptCount val="4"/>
                <c:pt idx="0">
                  <c:v>100</c:v>
                </c:pt>
                <c:pt idx="1">
                  <c:v>98.8</c:v>
                </c:pt>
                <c:pt idx="2">
                  <c:v>99</c:v>
                </c:pt>
                <c:pt idx="3">
                  <c:v>96.22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E4-4442-A07E-3987AE85FE06}"/>
            </c:ext>
          </c:extLst>
        </c:ser>
        <c:dLbls>
          <c:showPercent val="1"/>
        </c:dLbls>
      </c:pie3DChart>
      <c:spPr>
        <a:noFill/>
        <a:ln>
          <a:noFill/>
        </a:ln>
        <a:effectLst/>
      </c:spPr>
    </c:plotArea>
    <c:legend>
      <c:legendPos val="r"/>
      <c:layout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8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EJECUCIÓN PLAN ANUAL SST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ser>
          <c:idx val="0"/>
          <c:order val="0"/>
          <c:spPr>
            <a:solidFill>
              <a:schemeClr val="accent6">
                <a:alpha val="88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6">
                  <a:lumMod val="50000"/>
                </a:schemeClr>
              </a:contourClr>
            </a:sp3d>
          </c:spPr>
          <c:dLbls>
            <c:spPr>
              <a:solidFill>
                <a:schemeClr val="accent6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Hoja1!$B$7:$B$10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Hoja1!$C$7:$C$10</c:f>
              <c:numCache>
                <c:formatCode>General</c:formatCode>
                <c:ptCount val="4"/>
                <c:pt idx="0">
                  <c:v>100</c:v>
                </c:pt>
                <c:pt idx="1">
                  <c:v>98.8</c:v>
                </c:pt>
                <c:pt idx="2">
                  <c:v>99</c:v>
                </c:pt>
                <c:pt idx="3">
                  <c:v>96.22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26-4CFE-811A-331692EF2F12}"/>
            </c:ext>
          </c:extLst>
        </c:ser>
        <c:dLbls>
          <c:showVal val="1"/>
        </c:dLbls>
        <c:gapWidth val="84"/>
        <c:gapDepth val="53"/>
        <c:shape val="box"/>
        <c:axId val="71505792"/>
        <c:axId val="71507328"/>
        <c:axId val="0"/>
      </c:bar3DChart>
      <c:catAx>
        <c:axId val="71505792"/>
        <c:scaling>
          <c:orientation val="minMax"/>
        </c:scaling>
        <c:axPos val="l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507328"/>
        <c:crosses val="autoZero"/>
        <c:auto val="1"/>
        <c:lblAlgn val="ctr"/>
        <c:lblOffset val="100"/>
      </c:catAx>
      <c:valAx>
        <c:axId val="71507328"/>
        <c:scaling>
          <c:orientation val="minMax"/>
        </c:scaling>
        <c:delete val="1"/>
        <c:axPos val="b"/>
        <c:numFmt formatCode="General" sourceLinked="1"/>
        <c:tickLblPos val="none"/>
        <c:crossAx val="71505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918882</xdr:colOff>
      <xdr:row>0</xdr:row>
      <xdr:rowOff>29254</xdr:rowOff>
    </xdr:from>
    <xdr:to>
      <xdr:col>1</xdr:col>
      <xdr:colOff>1514300</xdr:colOff>
      <xdr:row>3</xdr:row>
      <xdr:rowOff>140916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87823" y="29254"/>
          <a:ext cx="595418" cy="7503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11</xdr:row>
      <xdr:rowOff>119062</xdr:rowOff>
    </xdr:from>
    <xdr:to>
      <xdr:col>13</xdr:col>
      <xdr:colOff>504825</xdr:colOff>
      <xdr:row>26</xdr:row>
      <xdr:rowOff>4762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856FF1AB-3199-7CA7-9004-5E5F722489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509587</xdr:colOff>
      <xdr:row>14</xdr:row>
      <xdr:rowOff>33337</xdr:rowOff>
    </xdr:from>
    <xdr:to>
      <xdr:col>6</xdr:col>
      <xdr:colOff>661987</xdr:colOff>
      <xdr:row>28</xdr:row>
      <xdr:rowOff>109537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9CEC9C7E-DB09-826E-9C10-1A3441D92A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163286</xdr:colOff>
      <xdr:row>0</xdr:row>
      <xdr:rowOff>54429</xdr:rowOff>
    </xdr:from>
    <xdr:to>
      <xdr:col>1</xdr:col>
      <xdr:colOff>771518</xdr:colOff>
      <xdr:row>3</xdr:row>
      <xdr:rowOff>176894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5429" y="54429"/>
          <a:ext cx="608232" cy="734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%20de%20Riesgos%20Institucional%20V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 Punto de Partida"/>
      <sheetName val="2. Identificación del Riesgo"/>
      <sheetName val="3. Impacto Riesgo de Corrupción"/>
      <sheetName val="4. Riesgo Seguridad Informacion"/>
      <sheetName val="5. Valoración de Controles"/>
      <sheetName val="6.Valoración Control Corrupción"/>
      <sheetName val="7. Mapa de Riesgos General"/>
      <sheetName val="8. Seguimiento Cuatrimestral"/>
      <sheetName val="9. Seguimiento Consolidado"/>
      <sheetName val="Listas"/>
      <sheetName val="Datos Hoja 1"/>
    </sheetNames>
    <sheetDataSet>
      <sheetData sheetId="0" refreshError="1"/>
      <sheetData sheetId="1">
        <row r="9">
          <cell r="B9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Gestión</v>
          </cell>
          <cell r="D2" t="str">
            <v>Muy Baja: La actividad que conlleva el riesgo se ejecuta como máximo 2 veces por año</v>
          </cell>
          <cell r="E2" t="str">
            <v>Económico: Afectación menor a 10 SMLMV</v>
          </cell>
          <cell r="N2" t="str">
            <v>Aceptar</v>
          </cell>
          <cell r="O2" t="str">
            <v>SI</v>
          </cell>
          <cell r="Q2" t="str">
            <v>Casi seguro: Mas de una vez al año.</v>
          </cell>
          <cell r="AD2" t="str">
            <v>Evitar</v>
          </cell>
        </row>
        <row r="3">
          <cell r="B3" t="str">
            <v>Seguridad de la Información (Pérdida de Confidencialidad)</v>
          </cell>
          <cell r="D3" t="str">
            <v>Baja: La actividad que conlleva el riesgo se ejecuta de 3 a 24 veces por año</v>
          </cell>
          <cell r="E3" t="str">
            <v>Económico: Entre 10 y 50 SMLMV</v>
          </cell>
          <cell r="N3" t="str">
            <v>Evitar</v>
          </cell>
          <cell r="O3" t="str">
            <v>NO</v>
          </cell>
          <cell r="Q3" t="str">
            <v>Probable: Al menos una vez en el ultimo año.</v>
          </cell>
          <cell r="AD3" t="str">
            <v>Reducir</v>
          </cell>
        </row>
        <row r="4">
          <cell r="B4" t="str">
            <v>Seguridad de la Información (Pérdida de la Integridad)</v>
          </cell>
          <cell r="D4" t="str">
            <v>Media: La actividad que conlleva el riesgo se ejecuta de 24 a 500 veces por año</v>
          </cell>
          <cell r="E4" t="str">
            <v>Económico: Entre 50 y 100 SMLMV</v>
          </cell>
          <cell r="N4" t="str">
            <v>Reducir (Transferir)</v>
          </cell>
          <cell r="Q4" t="str">
            <v>Posible: Al menos una vez en los últimos dos años.</v>
          </cell>
          <cell r="AD4" t="str">
            <v>Compartir</v>
          </cell>
        </row>
        <row r="5">
          <cell r="B5" t="str">
            <v>Seguridad de la Información (Pérdida de la Disponibilidad)</v>
          </cell>
          <cell r="D5" t="str">
            <v>Alta: La actividad que conlleva el riesgo se ejecuta mínimo 500 veces al año y máximo 5000 veces por año</v>
          </cell>
          <cell r="E5" t="str">
            <v>Económico: Entre 100 y 500 SMLMV</v>
          </cell>
          <cell r="N5" t="str">
            <v>Reducir (Mitigar)</v>
          </cell>
          <cell r="Q5" t="str">
            <v>Improbable: Al menos una vez en los últimos 5 años.</v>
          </cell>
        </row>
        <row r="6">
          <cell r="B6" t="str">
            <v>Estratégico</v>
          </cell>
          <cell r="D6" t="str">
            <v>Muy Alta: La actividad que conlleva el riesgo se ejecuta más de 5000 veces por año</v>
          </cell>
          <cell r="E6" t="str">
            <v>Económico: Mayor a 500 SMLMV</v>
          </cell>
          <cell r="Q6" t="str">
            <v>Rara vez: No se ha presentado en los últimos cinco años.</v>
          </cell>
        </row>
        <row r="7">
          <cell r="B7" t="str">
            <v>Trámites, OPAs y Consultas de Acceso a la Información Pública</v>
          </cell>
          <cell r="E7" t="str">
            <v>Reputacional: El riesgo afecta la imagen de alguna área de la organización</v>
          </cell>
        </row>
        <row r="8">
          <cell r="B8" t="str">
            <v>Corrupción</v>
          </cell>
          <cell r="E8" t="str">
            <v>Reputacional: El riesgo afecta la imagen de la entidad internamente, de conocimiento general, nivel interno, de junta directiva y accionistas y/o de proveedores</v>
          </cell>
        </row>
        <row r="9">
          <cell r="B9" t="str">
            <v>Lavado de Activos</v>
          </cell>
          <cell r="E9" t="str">
            <v>Reputacional: El riesgo afecta la imagen de la entidad con algunos usuarios de relevancia frente al logro de los objetivos</v>
          </cell>
        </row>
        <row r="10">
          <cell r="B10" t="str">
            <v>Financiación del Terrorismo</v>
          </cell>
          <cell r="E10" t="str">
            <v>Reputacional: El riesgo afecta la imagen de de la entidad con efecto publicitario sostenido a nivel de sector administrativo, nivel departamental o municipal</v>
          </cell>
        </row>
        <row r="11">
          <cell r="B11" t="str">
            <v>Fuga de Capital Intelectual</v>
          </cell>
          <cell r="E11" t="str">
            <v>Reputacional: El riesgo afecta la imagen de la entidad a nivel nacional, con efecto publicitarios sostenible a nivel país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U151"/>
  <sheetViews>
    <sheetView tabSelected="1" zoomScale="60" zoomScaleNormal="60" workbookViewId="0">
      <pane ySplit="10" topLeftCell="A11" activePane="bottomLeft" state="frozen"/>
      <selection activeCell="Y12" sqref="Y12:Y14"/>
      <selection pane="bottomLeft" activeCell="C1" sqref="C1:BA4"/>
    </sheetView>
  </sheetViews>
  <sheetFormatPr baseColWidth="10" defaultColWidth="0" defaultRowHeight="14.4" zeroHeight="1"/>
  <cols>
    <col min="1" max="1" width="4" style="2" bestFit="1" customWidth="1"/>
    <col min="2" max="2" width="41.33203125" style="2" customWidth="1"/>
    <col min="3" max="3" width="29.5546875" style="2" customWidth="1"/>
    <col min="4" max="4" width="30.88671875" style="2" customWidth="1"/>
    <col min="5" max="5" width="19.109375" style="2" customWidth="1"/>
    <col min="6" max="53" width="3" style="2" customWidth="1"/>
    <col min="54" max="54" width="26.44140625" style="2" customWidth="1"/>
    <col min="55" max="55" width="7.44140625" style="1" customWidth="1"/>
    <col min="56" max="56" width="11.44140625" style="1" hidden="1" customWidth="1"/>
    <col min="57" max="79" width="0" style="1" hidden="1" customWidth="1"/>
    <col min="80" max="80" width="11.44140625" style="1" hidden="1" customWidth="1"/>
    <col min="81" max="83" width="0" style="1" hidden="1" customWidth="1"/>
    <col min="84" max="84" width="11.44140625" style="1" hidden="1" customWidth="1"/>
    <col min="85" max="99" width="0" style="1" hidden="1" customWidth="1"/>
    <col min="100" max="16384" width="11.44140625" style="1" hidden="1"/>
  </cols>
  <sheetData>
    <row r="1" spans="1:56" ht="16.5" customHeight="1">
      <c r="A1" s="176"/>
      <c r="B1" s="177"/>
      <c r="C1" s="169" t="s">
        <v>124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69"/>
      <c r="AJ1" s="169"/>
      <c r="AK1" s="169"/>
      <c r="AL1" s="169"/>
      <c r="AM1" s="169"/>
      <c r="AN1" s="169"/>
      <c r="AO1" s="169"/>
      <c r="AP1" s="169"/>
      <c r="AQ1" s="169"/>
      <c r="AR1" s="169"/>
      <c r="AS1" s="169"/>
      <c r="AT1" s="169"/>
      <c r="AU1" s="169"/>
      <c r="AV1" s="169"/>
      <c r="AW1" s="169"/>
      <c r="AX1" s="169"/>
      <c r="AY1" s="169"/>
      <c r="AZ1" s="169"/>
      <c r="BA1" s="169"/>
      <c r="BB1" s="13" t="s">
        <v>125</v>
      </c>
    </row>
    <row r="2" spans="1:56" ht="16.5" customHeight="1">
      <c r="A2" s="178"/>
      <c r="B2" s="17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3" t="s">
        <v>126</v>
      </c>
    </row>
    <row r="3" spans="1:56" ht="16.5" customHeight="1">
      <c r="A3" s="178"/>
      <c r="B3" s="17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169"/>
      <c r="AX3" s="169"/>
      <c r="AY3" s="169"/>
      <c r="AZ3" s="169"/>
      <c r="BA3" s="169"/>
      <c r="BB3" s="13" t="s">
        <v>127</v>
      </c>
    </row>
    <row r="4" spans="1:56" ht="15" customHeight="1">
      <c r="A4" s="180"/>
      <c r="B4" s="181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3" t="s">
        <v>128</v>
      </c>
    </row>
    <row r="5" spans="1:56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5"/>
    </row>
    <row r="6" spans="1:56" ht="20.25" customHeight="1">
      <c r="A6" s="197" t="s">
        <v>47</v>
      </c>
      <c r="B6" s="198"/>
      <c r="C6" s="199">
        <v>2023</v>
      </c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5"/>
    </row>
    <row r="7" spans="1:56" ht="20.25" customHeight="1">
      <c r="A7" s="197" t="s">
        <v>46</v>
      </c>
      <c r="B7" s="198"/>
      <c r="C7" s="199" t="s">
        <v>62</v>
      </c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5"/>
    </row>
    <row r="8" spans="1:56" ht="40.5" customHeight="1" thickBot="1">
      <c r="A8" s="197" t="s">
        <v>45</v>
      </c>
      <c r="B8" s="198"/>
      <c r="C8" s="199" t="s">
        <v>177</v>
      </c>
      <c r="D8" s="199"/>
      <c r="E8" s="199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5"/>
    </row>
    <row r="9" spans="1:56" ht="15" customHeight="1">
      <c r="A9" s="190" t="s">
        <v>17</v>
      </c>
      <c r="B9" s="192" t="s">
        <v>32</v>
      </c>
      <c r="C9" s="172" t="s">
        <v>48</v>
      </c>
      <c r="D9" s="172" t="s">
        <v>50</v>
      </c>
      <c r="E9" s="174" t="s">
        <v>51</v>
      </c>
      <c r="F9" s="193" t="s">
        <v>33</v>
      </c>
      <c r="G9" s="194"/>
      <c r="H9" s="194"/>
      <c r="I9" s="194"/>
      <c r="J9" s="194" t="s">
        <v>34</v>
      </c>
      <c r="K9" s="194"/>
      <c r="L9" s="194"/>
      <c r="M9" s="194"/>
      <c r="N9" s="194" t="s">
        <v>35</v>
      </c>
      <c r="O9" s="194"/>
      <c r="P9" s="194"/>
      <c r="Q9" s="195"/>
      <c r="R9" s="206" t="s">
        <v>36</v>
      </c>
      <c r="S9" s="207"/>
      <c r="T9" s="207"/>
      <c r="U9" s="207"/>
      <c r="V9" s="207" t="s">
        <v>37</v>
      </c>
      <c r="W9" s="207"/>
      <c r="X9" s="207"/>
      <c r="Y9" s="207"/>
      <c r="Z9" s="207" t="s">
        <v>38</v>
      </c>
      <c r="AA9" s="207"/>
      <c r="AB9" s="207"/>
      <c r="AC9" s="208"/>
      <c r="AD9" s="196" t="s">
        <v>39</v>
      </c>
      <c r="AE9" s="183"/>
      <c r="AF9" s="183"/>
      <c r="AG9" s="184"/>
      <c r="AH9" s="182" t="s">
        <v>40</v>
      </c>
      <c r="AI9" s="183"/>
      <c r="AJ9" s="183"/>
      <c r="AK9" s="184"/>
      <c r="AL9" s="182" t="s">
        <v>41</v>
      </c>
      <c r="AM9" s="183"/>
      <c r="AN9" s="183"/>
      <c r="AO9" s="185"/>
      <c r="AP9" s="186" t="s">
        <v>42</v>
      </c>
      <c r="AQ9" s="187"/>
      <c r="AR9" s="187"/>
      <c r="AS9" s="188"/>
      <c r="AT9" s="189" t="s">
        <v>43</v>
      </c>
      <c r="AU9" s="187"/>
      <c r="AV9" s="187"/>
      <c r="AW9" s="188"/>
      <c r="AX9" s="189" t="s">
        <v>44</v>
      </c>
      <c r="AY9" s="187"/>
      <c r="AZ9" s="187"/>
      <c r="BA9" s="209"/>
      <c r="BB9" s="170" t="s">
        <v>49</v>
      </c>
    </row>
    <row r="10" spans="1:56" ht="18" customHeight="1" thickBot="1">
      <c r="A10" s="191"/>
      <c r="B10" s="192"/>
      <c r="C10" s="173"/>
      <c r="D10" s="173"/>
      <c r="E10" s="175"/>
      <c r="F10" s="44">
        <v>1</v>
      </c>
      <c r="G10" s="45">
        <v>2</v>
      </c>
      <c r="H10" s="45">
        <v>3</v>
      </c>
      <c r="I10" s="45">
        <v>4</v>
      </c>
      <c r="J10" s="45">
        <v>1</v>
      </c>
      <c r="K10" s="45">
        <v>2</v>
      </c>
      <c r="L10" s="45">
        <v>3</v>
      </c>
      <c r="M10" s="45">
        <v>4</v>
      </c>
      <c r="N10" s="45">
        <v>1</v>
      </c>
      <c r="O10" s="45">
        <v>2</v>
      </c>
      <c r="P10" s="45">
        <v>3</v>
      </c>
      <c r="Q10" s="48">
        <v>4</v>
      </c>
      <c r="R10" s="49">
        <v>1</v>
      </c>
      <c r="S10" s="46">
        <v>2</v>
      </c>
      <c r="T10" s="46">
        <v>3</v>
      </c>
      <c r="U10" s="46">
        <v>4</v>
      </c>
      <c r="V10" s="46">
        <v>1</v>
      </c>
      <c r="W10" s="46">
        <v>2</v>
      </c>
      <c r="X10" s="46">
        <v>3</v>
      </c>
      <c r="Y10" s="46">
        <v>4</v>
      </c>
      <c r="Z10" s="46">
        <v>1</v>
      </c>
      <c r="AA10" s="46">
        <v>2</v>
      </c>
      <c r="AB10" s="46">
        <v>3</v>
      </c>
      <c r="AC10" s="47">
        <v>4</v>
      </c>
      <c r="AD10" s="51">
        <v>1</v>
      </c>
      <c r="AE10" s="50">
        <v>2</v>
      </c>
      <c r="AF10" s="50">
        <v>3</v>
      </c>
      <c r="AG10" s="50">
        <v>4</v>
      </c>
      <c r="AH10" s="50">
        <v>1</v>
      </c>
      <c r="AI10" s="50">
        <v>2</v>
      </c>
      <c r="AJ10" s="50">
        <v>3</v>
      </c>
      <c r="AK10" s="50">
        <v>4</v>
      </c>
      <c r="AL10" s="50">
        <v>1</v>
      </c>
      <c r="AM10" s="50">
        <v>2</v>
      </c>
      <c r="AN10" s="50">
        <v>3</v>
      </c>
      <c r="AO10" s="52">
        <v>4</v>
      </c>
      <c r="AP10" s="55">
        <v>1</v>
      </c>
      <c r="AQ10" s="53">
        <v>2</v>
      </c>
      <c r="AR10" s="53">
        <v>3</v>
      </c>
      <c r="AS10" s="53">
        <v>4</v>
      </c>
      <c r="AT10" s="53">
        <v>1</v>
      </c>
      <c r="AU10" s="53">
        <v>2</v>
      </c>
      <c r="AV10" s="53">
        <v>3</v>
      </c>
      <c r="AW10" s="53">
        <v>4</v>
      </c>
      <c r="AX10" s="53">
        <v>1</v>
      </c>
      <c r="AY10" s="53">
        <v>2</v>
      </c>
      <c r="AZ10" s="53">
        <v>3</v>
      </c>
      <c r="BA10" s="56">
        <v>4</v>
      </c>
      <c r="BB10" s="171"/>
    </row>
    <row r="11" spans="1:56" ht="27.6">
      <c r="A11" s="10">
        <v>1</v>
      </c>
      <c r="B11" s="12" t="s">
        <v>129</v>
      </c>
      <c r="C11" s="12" t="s">
        <v>95</v>
      </c>
      <c r="D11" s="11" t="s">
        <v>131</v>
      </c>
      <c r="E11" s="38" t="s">
        <v>118</v>
      </c>
      <c r="F11" s="158"/>
      <c r="G11" s="60"/>
      <c r="H11" s="60">
        <v>1</v>
      </c>
      <c r="I11" s="60"/>
      <c r="J11" s="60"/>
      <c r="K11" s="60"/>
      <c r="L11" s="60"/>
      <c r="M11" s="60"/>
      <c r="N11" s="60"/>
      <c r="O11" s="60"/>
      <c r="P11" s="60"/>
      <c r="Q11" s="137"/>
      <c r="R11" s="141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3"/>
      <c r="AD11" s="114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6"/>
      <c r="AP11" s="117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9"/>
      <c r="BB11" s="54">
        <f>SUM(G11:BA11)</f>
        <v>1</v>
      </c>
    </row>
    <row r="12" spans="1:56" ht="55.2">
      <c r="A12" s="10">
        <v>2</v>
      </c>
      <c r="B12" s="12" t="s">
        <v>63</v>
      </c>
      <c r="C12" s="12" t="s">
        <v>96</v>
      </c>
      <c r="D12" s="11" t="s">
        <v>132</v>
      </c>
      <c r="E12" s="38" t="s">
        <v>118</v>
      </c>
      <c r="F12" s="142"/>
      <c r="G12" s="143"/>
      <c r="H12" s="143"/>
      <c r="I12" s="143"/>
      <c r="J12" s="143"/>
      <c r="K12" s="143"/>
      <c r="L12" s="143"/>
      <c r="M12" s="139">
        <v>1</v>
      </c>
      <c r="N12" s="143"/>
      <c r="O12" s="143"/>
      <c r="P12" s="143"/>
      <c r="Q12" s="144"/>
      <c r="R12" s="145"/>
      <c r="S12" s="146"/>
      <c r="T12" s="146"/>
      <c r="U12" s="146"/>
      <c r="V12" s="146"/>
      <c r="W12" s="146"/>
      <c r="X12" s="112"/>
      <c r="Y12" s="146"/>
      <c r="Z12" s="112"/>
      <c r="AA12" s="112"/>
      <c r="AB12" s="112"/>
      <c r="AC12" s="113">
        <v>1</v>
      </c>
      <c r="AD12" s="114"/>
      <c r="AE12" s="115"/>
      <c r="AF12" s="115"/>
      <c r="AG12" s="115">
        <v>1</v>
      </c>
      <c r="AH12" s="115"/>
      <c r="AI12" s="115"/>
      <c r="AJ12" s="115"/>
      <c r="AK12" s="115">
        <v>1</v>
      </c>
      <c r="AL12" s="115"/>
      <c r="AM12" s="115"/>
      <c r="AN12" s="115"/>
      <c r="AO12" s="116">
        <v>1</v>
      </c>
      <c r="AP12" s="117"/>
      <c r="AQ12" s="118"/>
      <c r="AR12" s="118"/>
      <c r="AS12" s="118">
        <v>1</v>
      </c>
      <c r="AT12" s="118"/>
      <c r="AU12" s="118"/>
      <c r="AV12" s="118"/>
      <c r="AW12" s="118">
        <v>1</v>
      </c>
      <c r="AX12" s="118"/>
      <c r="AY12" s="118"/>
      <c r="AZ12" s="118"/>
      <c r="BA12" s="119">
        <v>1</v>
      </c>
      <c r="BB12" s="54">
        <f t="shared" ref="BB12:BB58" si="0">SUM(F12:BA12)</f>
        <v>8</v>
      </c>
    </row>
    <row r="13" spans="1:56" ht="55.2">
      <c r="A13" s="10">
        <v>3</v>
      </c>
      <c r="B13" s="12" t="s">
        <v>64</v>
      </c>
      <c r="C13" s="12" t="s">
        <v>97</v>
      </c>
      <c r="D13" s="11" t="s">
        <v>131</v>
      </c>
      <c r="E13" s="38" t="s">
        <v>118</v>
      </c>
      <c r="F13" s="138">
        <v>1</v>
      </c>
      <c r="G13" s="139">
        <v>1</v>
      </c>
      <c r="H13" s="139">
        <v>1</v>
      </c>
      <c r="I13" s="139">
        <v>1</v>
      </c>
      <c r="J13" s="139">
        <v>1</v>
      </c>
      <c r="K13" s="139">
        <v>1</v>
      </c>
      <c r="L13" s="139">
        <v>1</v>
      </c>
      <c r="M13" s="139">
        <v>1</v>
      </c>
      <c r="N13" s="139">
        <v>1</v>
      </c>
      <c r="O13" s="139">
        <v>1</v>
      </c>
      <c r="P13" s="139">
        <v>1</v>
      </c>
      <c r="Q13" s="140">
        <v>1</v>
      </c>
      <c r="R13" s="141">
        <v>1</v>
      </c>
      <c r="S13" s="112">
        <v>1</v>
      </c>
      <c r="T13" s="112">
        <v>1</v>
      </c>
      <c r="U13" s="112">
        <v>1</v>
      </c>
      <c r="V13" s="112">
        <v>1</v>
      </c>
      <c r="W13" s="112">
        <v>1</v>
      </c>
      <c r="X13" s="112">
        <v>1</v>
      </c>
      <c r="Y13" s="112">
        <v>1</v>
      </c>
      <c r="Z13" s="112"/>
      <c r="AA13" s="112"/>
      <c r="AB13" s="112"/>
      <c r="AC13" s="113"/>
      <c r="AD13" s="114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6"/>
      <c r="AP13" s="117">
        <v>1</v>
      </c>
      <c r="AQ13" s="118">
        <v>1</v>
      </c>
      <c r="AR13" s="118">
        <v>1</v>
      </c>
      <c r="AS13" s="118">
        <v>1</v>
      </c>
      <c r="AT13" s="118">
        <v>1</v>
      </c>
      <c r="AU13" s="118">
        <v>1</v>
      </c>
      <c r="AV13" s="118">
        <v>1</v>
      </c>
      <c r="AW13" s="118">
        <v>1</v>
      </c>
      <c r="AX13" s="118">
        <v>1</v>
      </c>
      <c r="AY13" s="118">
        <v>1</v>
      </c>
      <c r="AZ13" s="118">
        <v>1</v>
      </c>
      <c r="BA13" s="119">
        <v>1</v>
      </c>
      <c r="BB13" s="54">
        <f t="shared" si="0"/>
        <v>32</v>
      </c>
    </row>
    <row r="14" spans="1:56" ht="41.4">
      <c r="A14" s="10">
        <v>4</v>
      </c>
      <c r="B14" s="12" t="s">
        <v>65</v>
      </c>
      <c r="C14" s="12" t="s">
        <v>98</v>
      </c>
      <c r="D14" s="11" t="s">
        <v>130</v>
      </c>
      <c r="E14" s="38" t="s">
        <v>118</v>
      </c>
      <c r="F14" s="138">
        <v>1</v>
      </c>
      <c r="G14" s="143"/>
      <c r="H14" s="143"/>
      <c r="I14" s="143"/>
      <c r="J14" s="139">
        <v>1</v>
      </c>
      <c r="K14" s="143"/>
      <c r="L14" s="143"/>
      <c r="M14" s="143"/>
      <c r="N14" s="139">
        <v>1</v>
      </c>
      <c r="O14" s="143"/>
      <c r="P14" s="143"/>
      <c r="Q14" s="144"/>
      <c r="R14" s="141">
        <v>1</v>
      </c>
      <c r="S14" s="146"/>
      <c r="T14" s="146"/>
      <c r="U14" s="146"/>
      <c r="V14" s="112">
        <v>1</v>
      </c>
      <c r="W14" s="146"/>
      <c r="X14" s="112"/>
      <c r="Y14" s="112"/>
      <c r="Z14" s="112">
        <v>1</v>
      </c>
      <c r="AA14" s="112"/>
      <c r="AB14" s="112"/>
      <c r="AC14" s="113"/>
      <c r="AD14" s="114">
        <v>1</v>
      </c>
      <c r="AE14" s="115"/>
      <c r="AF14" s="115"/>
      <c r="AG14" s="115"/>
      <c r="AH14" s="115">
        <v>1</v>
      </c>
      <c r="AI14" s="115"/>
      <c r="AJ14" s="115"/>
      <c r="AK14" s="115"/>
      <c r="AL14" s="115">
        <v>1</v>
      </c>
      <c r="AM14" s="115"/>
      <c r="AN14" s="115"/>
      <c r="AO14" s="116"/>
      <c r="AP14" s="117">
        <v>1</v>
      </c>
      <c r="AQ14" s="118"/>
      <c r="AR14" s="118"/>
      <c r="AS14" s="118"/>
      <c r="AT14" s="118">
        <v>1</v>
      </c>
      <c r="AU14" s="118"/>
      <c r="AV14" s="118"/>
      <c r="AW14" s="118"/>
      <c r="AX14" s="118">
        <v>1</v>
      </c>
      <c r="AY14" s="118"/>
      <c r="AZ14" s="118"/>
      <c r="BA14" s="119"/>
      <c r="BB14" s="54">
        <f t="shared" si="0"/>
        <v>12</v>
      </c>
    </row>
    <row r="15" spans="1:56" ht="41.4">
      <c r="A15" s="10">
        <v>5</v>
      </c>
      <c r="B15" s="12" t="s">
        <v>66</v>
      </c>
      <c r="C15" s="12" t="s">
        <v>99</v>
      </c>
      <c r="D15" s="11" t="s">
        <v>166</v>
      </c>
      <c r="E15" s="38" t="s">
        <v>118</v>
      </c>
      <c r="F15" s="107"/>
      <c r="G15" s="139">
        <v>1</v>
      </c>
      <c r="H15" s="108"/>
      <c r="I15" s="108"/>
      <c r="J15" s="108"/>
      <c r="K15" s="139">
        <v>1</v>
      </c>
      <c r="L15" s="108"/>
      <c r="M15" s="108"/>
      <c r="N15" s="108"/>
      <c r="O15" s="139">
        <v>1</v>
      </c>
      <c r="P15" s="108"/>
      <c r="Q15" s="109"/>
      <c r="R15" s="110"/>
      <c r="S15" s="112">
        <v>1</v>
      </c>
      <c r="T15" s="111"/>
      <c r="U15" s="111"/>
      <c r="V15" s="111"/>
      <c r="W15" s="112">
        <v>1</v>
      </c>
      <c r="X15" s="112"/>
      <c r="Y15" s="112"/>
      <c r="Z15" s="112"/>
      <c r="AA15" s="112">
        <v>1</v>
      </c>
      <c r="AB15" s="112"/>
      <c r="AC15" s="113"/>
      <c r="AD15" s="114"/>
      <c r="AE15" s="115">
        <v>1</v>
      </c>
      <c r="AF15" s="115"/>
      <c r="AG15" s="115"/>
      <c r="AH15" s="115"/>
      <c r="AI15" s="115">
        <v>1</v>
      </c>
      <c r="AJ15" s="115"/>
      <c r="AK15" s="115"/>
      <c r="AL15" s="115"/>
      <c r="AM15" s="115">
        <v>1</v>
      </c>
      <c r="AN15" s="115"/>
      <c r="AO15" s="116"/>
      <c r="AP15" s="117"/>
      <c r="AQ15" s="118">
        <v>1</v>
      </c>
      <c r="AR15" s="118"/>
      <c r="AS15" s="118"/>
      <c r="AT15" s="118"/>
      <c r="AU15" s="118">
        <v>1</v>
      </c>
      <c r="AV15" s="118"/>
      <c r="AW15" s="118"/>
      <c r="AX15" s="118"/>
      <c r="AY15" s="118">
        <v>1</v>
      </c>
      <c r="AZ15" s="118"/>
      <c r="BA15" s="119"/>
      <c r="BB15" s="54">
        <f t="shared" si="0"/>
        <v>12</v>
      </c>
    </row>
    <row r="16" spans="1:56" ht="55.2">
      <c r="A16" s="10">
        <v>6</v>
      </c>
      <c r="B16" s="12" t="s">
        <v>67</v>
      </c>
      <c r="C16" s="12" t="s">
        <v>140</v>
      </c>
      <c r="D16" s="11" t="s">
        <v>166</v>
      </c>
      <c r="E16" s="38" t="s">
        <v>118</v>
      </c>
      <c r="F16" s="142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4"/>
      <c r="R16" s="145"/>
      <c r="S16" s="146"/>
      <c r="T16" s="146"/>
      <c r="U16" s="112">
        <v>1</v>
      </c>
      <c r="V16" s="146"/>
      <c r="W16" s="146"/>
      <c r="X16" s="112"/>
      <c r="Y16" s="112"/>
      <c r="Z16" s="112"/>
      <c r="AA16" s="112"/>
      <c r="AB16" s="112"/>
      <c r="AC16" s="113"/>
      <c r="AD16" s="114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6"/>
      <c r="AP16" s="117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9"/>
      <c r="BB16" s="54">
        <f t="shared" si="0"/>
        <v>1</v>
      </c>
    </row>
    <row r="17" spans="1:54" ht="42" thickBot="1">
      <c r="A17" s="10">
        <v>7</v>
      </c>
      <c r="B17" s="12" t="s">
        <v>68</v>
      </c>
      <c r="C17" s="12" t="s">
        <v>100</v>
      </c>
      <c r="D17" s="11" t="s">
        <v>131</v>
      </c>
      <c r="E17" s="38" t="s">
        <v>118</v>
      </c>
      <c r="F17" s="132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47">
        <v>1</v>
      </c>
      <c r="R17" s="135"/>
      <c r="S17" s="136"/>
      <c r="T17" s="136"/>
      <c r="U17" s="136"/>
      <c r="V17" s="136"/>
      <c r="W17" s="136"/>
      <c r="X17" s="125"/>
      <c r="Y17" s="125"/>
      <c r="Z17" s="125"/>
      <c r="AA17" s="125"/>
      <c r="AB17" s="125"/>
      <c r="AC17" s="126">
        <v>1</v>
      </c>
      <c r="AD17" s="127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128"/>
      <c r="AP17" s="129">
        <v>1</v>
      </c>
      <c r="AQ17" s="85"/>
      <c r="AR17" s="85"/>
      <c r="AS17" s="85"/>
      <c r="AT17" s="85"/>
      <c r="AU17" s="85"/>
      <c r="AV17" s="85"/>
      <c r="AW17" s="85"/>
      <c r="AX17" s="85">
        <v>1</v>
      </c>
      <c r="AY17" s="85"/>
      <c r="AZ17" s="85"/>
      <c r="BA17" s="130"/>
      <c r="BB17" s="54">
        <f t="shared" si="0"/>
        <v>4</v>
      </c>
    </row>
    <row r="18" spans="1:54" ht="33.75" customHeight="1" thickBot="1">
      <c r="A18" s="201" t="s">
        <v>73</v>
      </c>
      <c r="B18" s="202"/>
      <c r="C18" s="202"/>
      <c r="D18" s="202"/>
      <c r="E18" s="202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5"/>
    </row>
    <row r="19" spans="1:54" ht="41.4">
      <c r="A19" s="10">
        <v>8</v>
      </c>
      <c r="B19" s="12" t="s">
        <v>69</v>
      </c>
      <c r="C19" s="12" t="s">
        <v>101</v>
      </c>
      <c r="D19" s="11" t="s">
        <v>166</v>
      </c>
      <c r="E19" s="38" t="s">
        <v>118</v>
      </c>
      <c r="F19" s="155"/>
      <c r="G19" s="101"/>
      <c r="H19" s="60">
        <v>1</v>
      </c>
      <c r="I19" s="101"/>
      <c r="J19" s="156"/>
      <c r="K19" s="101"/>
      <c r="L19" s="60">
        <v>1</v>
      </c>
      <c r="M19" s="101"/>
      <c r="N19" s="101"/>
      <c r="O19" s="101"/>
      <c r="P19" s="60">
        <v>1</v>
      </c>
      <c r="Q19" s="102"/>
      <c r="R19" s="103"/>
      <c r="S19" s="104"/>
      <c r="T19" s="64">
        <v>1</v>
      </c>
      <c r="U19" s="104"/>
      <c r="V19" s="104"/>
      <c r="W19" s="104"/>
      <c r="X19" s="64">
        <v>1</v>
      </c>
      <c r="Y19" s="64"/>
      <c r="Z19" s="64"/>
      <c r="AA19" s="64"/>
      <c r="AB19" s="64">
        <v>1</v>
      </c>
      <c r="AC19" s="65"/>
      <c r="AD19" s="66"/>
      <c r="AE19" s="67"/>
      <c r="AF19" s="67">
        <v>1</v>
      </c>
      <c r="AG19" s="67"/>
      <c r="AH19" s="67"/>
      <c r="AI19" s="67"/>
      <c r="AJ19" s="67">
        <v>1</v>
      </c>
      <c r="AK19" s="67"/>
      <c r="AL19" s="67"/>
      <c r="AM19" s="67"/>
      <c r="AN19" s="67">
        <v>1</v>
      </c>
      <c r="AO19" s="68"/>
      <c r="AP19" s="69"/>
      <c r="AQ19" s="70"/>
      <c r="AR19" s="70">
        <v>1</v>
      </c>
      <c r="AS19" s="70"/>
      <c r="AT19" s="70"/>
      <c r="AU19" s="70"/>
      <c r="AV19" s="70">
        <v>1</v>
      </c>
      <c r="AW19" s="70"/>
      <c r="AX19" s="70"/>
      <c r="AY19" s="70"/>
      <c r="AZ19" s="70">
        <v>1</v>
      </c>
      <c r="BA19" s="71"/>
      <c r="BB19" s="54">
        <f>SUM(G19:BA19)</f>
        <v>12</v>
      </c>
    </row>
    <row r="20" spans="1:54" ht="27.6">
      <c r="A20" s="10">
        <v>9</v>
      </c>
      <c r="B20" s="12" t="s">
        <v>70</v>
      </c>
      <c r="C20" s="12" t="s">
        <v>102</v>
      </c>
      <c r="D20" s="11" t="s">
        <v>131</v>
      </c>
      <c r="E20" s="38" t="s">
        <v>118</v>
      </c>
      <c r="F20" s="142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4"/>
      <c r="R20" s="145"/>
      <c r="S20" s="146"/>
      <c r="T20" s="146"/>
      <c r="U20" s="146"/>
      <c r="V20" s="146"/>
      <c r="W20" s="146"/>
      <c r="X20" s="112"/>
      <c r="Y20" s="112">
        <v>1</v>
      </c>
      <c r="Z20" s="112"/>
      <c r="AA20" s="112"/>
      <c r="AB20" s="112"/>
      <c r="AC20" s="113"/>
      <c r="AD20" s="114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6"/>
      <c r="AP20" s="117"/>
      <c r="AQ20" s="118"/>
      <c r="AR20" s="118"/>
      <c r="AS20" s="118">
        <v>1</v>
      </c>
      <c r="AT20" s="118"/>
      <c r="AU20" s="118"/>
      <c r="AV20" s="118"/>
      <c r="AW20" s="118"/>
      <c r="AX20" s="118"/>
      <c r="AY20" s="118"/>
      <c r="AZ20" s="118"/>
      <c r="BA20" s="119"/>
      <c r="BB20" s="54">
        <f t="shared" si="0"/>
        <v>2</v>
      </c>
    </row>
    <row r="21" spans="1:54" ht="55.2">
      <c r="A21" s="10">
        <v>10</v>
      </c>
      <c r="B21" s="12" t="s">
        <v>71</v>
      </c>
      <c r="C21" s="12" t="s">
        <v>102</v>
      </c>
      <c r="D21" s="11" t="s">
        <v>167</v>
      </c>
      <c r="E21" s="38" t="s">
        <v>118</v>
      </c>
      <c r="F21" s="142"/>
      <c r="G21" s="143"/>
      <c r="H21" s="143"/>
      <c r="I21" s="143"/>
      <c r="J21" s="143"/>
      <c r="K21" s="143"/>
      <c r="L21" s="143"/>
      <c r="M21" s="139"/>
      <c r="N21" s="139"/>
      <c r="O21" s="139"/>
      <c r="P21" s="139"/>
      <c r="Q21" s="140">
        <v>1</v>
      </c>
      <c r="R21" s="141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3">
        <v>1</v>
      </c>
      <c r="AD21" s="114"/>
      <c r="AE21" s="157"/>
      <c r="AF21" s="115"/>
      <c r="AG21" s="115"/>
      <c r="AH21" s="115"/>
      <c r="AI21" s="115"/>
      <c r="AJ21" s="115"/>
      <c r="AK21" s="115"/>
      <c r="AL21" s="115"/>
      <c r="AM21" s="157"/>
      <c r="AN21" s="115"/>
      <c r="AO21" s="116">
        <v>1</v>
      </c>
      <c r="AP21" s="117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9">
        <v>1</v>
      </c>
      <c r="BB21" s="54">
        <f>SUM(F21:AZ21)</f>
        <v>3</v>
      </c>
    </row>
    <row r="22" spans="1:54" ht="27.6">
      <c r="A22" s="10">
        <v>11</v>
      </c>
      <c r="B22" s="12" t="s">
        <v>141</v>
      </c>
      <c r="C22" s="12" t="s">
        <v>102</v>
      </c>
      <c r="D22" s="11" t="s">
        <v>142</v>
      </c>
      <c r="E22" s="38" t="s">
        <v>118</v>
      </c>
      <c r="F22" s="142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4"/>
      <c r="R22" s="145"/>
      <c r="S22" s="112">
        <v>1</v>
      </c>
      <c r="T22" s="146"/>
      <c r="U22" s="146"/>
      <c r="V22" s="146"/>
      <c r="W22" s="146"/>
      <c r="X22" s="112"/>
      <c r="Y22" s="112"/>
      <c r="Z22" s="112"/>
      <c r="AA22" s="112"/>
      <c r="AB22" s="112"/>
      <c r="AC22" s="113"/>
      <c r="AD22" s="114"/>
      <c r="AE22" s="115"/>
      <c r="AF22" s="115"/>
      <c r="AG22" s="115"/>
      <c r="AH22" s="115"/>
      <c r="AI22" s="115"/>
      <c r="AJ22" s="115">
        <v>1</v>
      </c>
      <c r="AK22" s="115"/>
      <c r="AL22" s="115"/>
      <c r="AM22" s="115"/>
      <c r="AN22" s="115"/>
      <c r="AO22" s="116"/>
      <c r="AP22" s="117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9"/>
      <c r="BB22" s="54">
        <f t="shared" si="0"/>
        <v>2</v>
      </c>
    </row>
    <row r="23" spans="1:54" ht="69.599999999999994" thickBot="1">
      <c r="A23" s="10">
        <v>12</v>
      </c>
      <c r="B23" s="12" t="s">
        <v>72</v>
      </c>
      <c r="C23" s="12" t="s">
        <v>103</v>
      </c>
      <c r="D23" s="11" t="s">
        <v>168</v>
      </c>
      <c r="E23" s="38" t="s">
        <v>118</v>
      </c>
      <c r="F23" s="132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4"/>
      <c r="R23" s="135"/>
      <c r="S23" s="136"/>
      <c r="T23" s="136"/>
      <c r="U23" s="136"/>
      <c r="V23" s="136"/>
      <c r="W23" s="136"/>
      <c r="X23" s="125"/>
      <c r="Y23" s="125"/>
      <c r="Z23" s="125"/>
      <c r="AA23" s="125"/>
      <c r="AB23" s="125"/>
      <c r="AC23" s="126"/>
      <c r="AD23" s="127"/>
      <c r="AE23" s="80"/>
      <c r="AF23" s="80"/>
      <c r="AG23" s="80"/>
      <c r="AH23" s="80">
        <v>1</v>
      </c>
      <c r="AI23" s="80"/>
      <c r="AJ23" s="80"/>
      <c r="AK23" s="80"/>
      <c r="AL23" s="80"/>
      <c r="AM23" s="80"/>
      <c r="AN23" s="80"/>
      <c r="AO23" s="128"/>
      <c r="AP23" s="129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130"/>
      <c r="BB23" s="54">
        <f t="shared" si="0"/>
        <v>1</v>
      </c>
    </row>
    <row r="24" spans="1:54" ht="33.75" customHeight="1" thickBot="1">
      <c r="A24" s="201" t="s">
        <v>74</v>
      </c>
      <c r="B24" s="202"/>
      <c r="C24" s="202"/>
      <c r="D24" s="202"/>
      <c r="E24" s="202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5"/>
    </row>
    <row r="25" spans="1:54" ht="55.2">
      <c r="A25" s="10">
        <v>13</v>
      </c>
      <c r="B25" s="12" t="s">
        <v>75</v>
      </c>
      <c r="C25" s="12" t="s">
        <v>104</v>
      </c>
      <c r="D25" s="11" t="s">
        <v>169</v>
      </c>
      <c r="E25" s="38" t="s">
        <v>118</v>
      </c>
      <c r="F25" s="100"/>
      <c r="G25" s="101"/>
      <c r="H25" s="101"/>
      <c r="I25" s="101"/>
      <c r="J25" s="101"/>
      <c r="K25" s="101"/>
      <c r="L25" s="101"/>
      <c r="M25" s="101"/>
      <c r="N25" s="60">
        <v>1</v>
      </c>
      <c r="O25" s="101"/>
      <c r="P25" s="101"/>
      <c r="Q25" s="102"/>
      <c r="R25" s="103"/>
      <c r="S25" s="104"/>
      <c r="T25" s="104"/>
      <c r="U25" s="104"/>
      <c r="V25" s="104"/>
      <c r="W25" s="104"/>
      <c r="X25" s="64"/>
      <c r="Y25" s="64"/>
      <c r="Z25" s="64"/>
      <c r="AA25" s="64"/>
      <c r="AB25" s="64"/>
      <c r="AC25" s="149"/>
      <c r="AD25" s="66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152"/>
      <c r="AP25" s="69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1"/>
      <c r="BB25" s="54">
        <f t="shared" si="0"/>
        <v>1</v>
      </c>
    </row>
    <row r="26" spans="1:54" ht="55.2">
      <c r="A26" s="10">
        <v>14</v>
      </c>
      <c r="B26" s="12" t="s">
        <v>143</v>
      </c>
      <c r="C26" s="12" t="s">
        <v>144</v>
      </c>
      <c r="D26" s="11" t="s">
        <v>169</v>
      </c>
      <c r="E26" s="38" t="s">
        <v>118</v>
      </c>
      <c r="F26" s="107"/>
      <c r="G26" s="108"/>
      <c r="H26" s="108"/>
      <c r="I26" s="108"/>
      <c r="J26" s="108"/>
      <c r="K26" s="108"/>
      <c r="L26" s="108"/>
      <c r="M26" s="108"/>
      <c r="N26" s="139">
        <v>1</v>
      </c>
      <c r="O26" s="108"/>
      <c r="P26" s="108"/>
      <c r="Q26" s="109"/>
      <c r="R26" s="110"/>
      <c r="S26" s="111"/>
      <c r="T26" s="111"/>
      <c r="U26" s="111"/>
      <c r="V26" s="111"/>
      <c r="W26" s="111"/>
      <c r="X26" s="112"/>
      <c r="Y26" s="112"/>
      <c r="Z26" s="112"/>
      <c r="AA26" s="112"/>
      <c r="AB26" s="112"/>
      <c r="AC26" s="150"/>
      <c r="AD26" s="114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53"/>
      <c r="AP26" s="117"/>
      <c r="AQ26" s="118"/>
      <c r="AR26" s="118"/>
      <c r="AS26" s="118"/>
      <c r="AT26" s="118"/>
      <c r="AU26" s="118"/>
      <c r="AV26" s="118"/>
      <c r="AW26" s="118"/>
      <c r="AX26" s="118"/>
      <c r="AY26" s="118"/>
      <c r="AZ26" s="118"/>
      <c r="BA26" s="119"/>
      <c r="BB26" s="54">
        <f>SUM(F26:BA26)</f>
        <v>1</v>
      </c>
    </row>
    <row r="27" spans="1:54" ht="27.6">
      <c r="A27" s="10">
        <v>15</v>
      </c>
      <c r="B27" s="12" t="s">
        <v>76</v>
      </c>
      <c r="C27" s="12" t="s">
        <v>145</v>
      </c>
      <c r="D27" s="11" t="s">
        <v>146</v>
      </c>
      <c r="E27" s="38" t="s">
        <v>118</v>
      </c>
      <c r="F27" s="107"/>
      <c r="G27" s="108"/>
      <c r="H27" s="108"/>
      <c r="I27" s="108"/>
      <c r="J27" s="108"/>
      <c r="K27" s="139">
        <v>1</v>
      </c>
      <c r="L27" s="108"/>
      <c r="M27" s="108"/>
      <c r="N27" s="108"/>
      <c r="O27" s="139">
        <v>1</v>
      </c>
      <c r="P27" s="108"/>
      <c r="Q27" s="109"/>
      <c r="R27" s="110"/>
      <c r="S27" s="112">
        <v>1</v>
      </c>
      <c r="T27" s="111"/>
      <c r="U27" s="111"/>
      <c r="V27" s="111"/>
      <c r="W27" s="112">
        <v>1</v>
      </c>
      <c r="X27" s="112"/>
      <c r="Y27" s="112"/>
      <c r="Z27" s="112"/>
      <c r="AA27" s="112">
        <v>1</v>
      </c>
      <c r="AB27" s="112"/>
      <c r="AC27" s="150"/>
      <c r="AD27" s="114"/>
      <c r="AE27" s="115">
        <v>1</v>
      </c>
      <c r="AF27" s="115"/>
      <c r="AG27" s="115"/>
      <c r="AH27" s="115"/>
      <c r="AI27" s="115">
        <v>1</v>
      </c>
      <c r="AJ27" s="115"/>
      <c r="AK27" s="115"/>
      <c r="AL27" s="115"/>
      <c r="AM27" s="115">
        <v>1</v>
      </c>
      <c r="AN27" s="115"/>
      <c r="AO27" s="153"/>
      <c r="AP27" s="117"/>
      <c r="AQ27" s="118">
        <v>1</v>
      </c>
      <c r="AR27" s="118"/>
      <c r="AS27" s="118"/>
      <c r="AT27" s="118"/>
      <c r="AU27" s="118">
        <v>1</v>
      </c>
      <c r="AV27" s="118"/>
      <c r="AW27" s="118"/>
      <c r="AX27" s="118"/>
      <c r="AY27" s="118">
        <v>1</v>
      </c>
      <c r="AZ27" s="118"/>
      <c r="BA27" s="119"/>
      <c r="BB27" s="54">
        <f t="shared" si="0"/>
        <v>11</v>
      </c>
    </row>
    <row r="28" spans="1:54" ht="55.2">
      <c r="A28" s="10">
        <v>16</v>
      </c>
      <c r="B28" s="12" t="s">
        <v>161</v>
      </c>
      <c r="C28" s="12" t="s">
        <v>147</v>
      </c>
      <c r="D28" s="11" t="s">
        <v>169</v>
      </c>
      <c r="E28" s="38" t="s">
        <v>118</v>
      </c>
      <c r="F28" s="107"/>
      <c r="G28" s="108"/>
      <c r="H28" s="108"/>
      <c r="I28" s="108"/>
      <c r="J28" s="108"/>
      <c r="K28" s="139">
        <v>1</v>
      </c>
      <c r="L28" s="108"/>
      <c r="M28" s="108"/>
      <c r="N28" s="108"/>
      <c r="O28" s="139">
        <v>1</v>
      </c>
      <c r="P28" s="108"/>
      <c r="Q28" s="109"/>
      <c r="R28" s="110"/>
      <c r="S28" s="112">
        <v>1</v>
      </c>
      <c r="T28" s="111"/>
      <c r="U28" s="111"/>
      <c r="V28" s="111"/>
      <c r="W28" s="112">
        <v>1</v>
      </c>
      <c r="X28" s="112"/>
      <c r="Y28" s="112"/>
      <c r="Z28" s="112"/>
      <c r="AA28" s="112">
        <v>1</v>
      </c>
      <c r="AB28" s="112"/>
      <c r="AC28" s="150"/>
      <c r="AD28" s="114"/>
      <c r="AE28" s="115">
        <v>1</v>
      </c>
      <c r="AF28" s="115"/>
      <c r="AG28" s="115"/>
      <c r="AH28" s="115"/>
      <c r="AI28" s="115">
        <v>1</v>
      </c>
      <c r="AJ28" s="115"/>
      <c r="AK28" s="115"/>
      <c r="AL28" s="115"/>
      <c r="AM28" s="115">
        <v>1</v>
      </c>
      <c r="AN28" s="115"/>
      <c r="AO28" s="153"/>
      <c r="AP28" s="117"/>
      <c r="AQ28" s="118">
        <v>1</v>
      </c>
      <c r="AR28" s="118"/>
      <c r="AS28" s="118"/>
      <c r="AT28" s="118"/>
      <c r="AU28" s="118">
        <v>1</v>
      </c>
      <c r="AV28" s="118"/>
      <c r="AW28" s="118"/>
      <c r="AX28" s="118"/>
      <c r="AY28" s="118">
        <v>1</v>
      </c>
      <c r="AZ28" s="118"/>
      <c r="BA28" s="119"/>
      <c r="BB28" s="54">
        <f>SUM(F28:BA28)</f>
        <v>11</v>
      </c>
    </row>
    <row r="29" spans="1:54" ht="55.2">
      <c r="A29" s="10">
        <v>17</v>
      </c>
      <c r="B29" s="12" t="s">
        <v>77</v>
      </c>
      <c r="C29" s="12" t="s">
        <v>107</v>
      </c>
      <c r="D29" s="11" t="s">
        <v>169</v>
      </c>
      <c r="E29" s="38" t="s">
        <v>118</v>
      </c>
      <c r="F29" s="107"/>
      <c r="G29" s="108"/>
      <c r="H29" s="108"/>
      <c r="I29" s="108"/>
      <c r="J29" s="108"/>
      <c r="K29" s="108"/>
      <c r="L29" s="108"/>
      <c r="M29" s="139">
        <v>1</v>
      </c>
      <c r="N29" s="108"/>
      <c r="O29" s="108"/>
      <c r="P29" s="108"/>
      <c r="Q29" s="109"/>
      <c r="R29" s="110"/>
      <c r="S29" s="111"/>
      <c r="T29" s="111"/>
      <c r="U29" s="112">
        <v>1</v>
      </c>
      <c r="V29" s="111"/>
      <c r="W29" s="111"/>
      <c r="X29" s="112"/>
      <c r="Y29" s="112"/>
      <c r="Z29" s="112"/>
      <c r="AA29" s="112"/>
      <c r="AB29" s="112"/>
      <c r="AC29" s="150">
        <v>1</v>
      </c>
      <c r="AD29" s="114"/>
      <c r="AE29" s="115"/>
      <c r="AF29" s="115"/>
      <c r="AG29" s="115"/>
      <c r="AH29" s="115"/>
      <c r="AI29" s="115"/>
      <c r="AJ29" s="115"/>
      <c r="AK29" s="115"/>
      <c r="AL29" s="115">
        <v>1</v>
      </c>
      <c r="AM29" s="115"/>
      <c r="AN29" s="115"/>
      <c r="AO29" s="153"/>
      <c r="AP29" s="117"/>
      <c r="AQ29" s="118"/>
      <c r="AR29" s="118"/>
      <c r="AS29" s="118"/>
      <c r="AT29" s="118">
        <v>1</v>
      </c>
      <c r="AU29" s="118"/>
      <c r="AV29" s="118"/>
      <c r="AW29" s="118"/>
      <c r="AX29" s="118"/>
      <c r="AY29" s="118"/>
      <c r="AZ29" s="118"/>
      <c r="BA29" s="119"/>
      <c r="BB29" s="54">
        <f t="shared" si="0"/>
        <v>5</v>
      </c>
    </row>
    <row r="30" spans="1:54" ht="28.2" thickBot="1">
      <c r="A30" s="10">
        <v>18</v>
      </c>
      <c r="B30" s="12" t="s">
        <v>159</v>
      </c>
      <c r="C30" s="12" t="s">
        <v>160</v>
      </c>
      <c r="D30" s="11" t="s">
        <v>146</v>
      </c>
      <c r="E30" s="38" t="s">
        <v>118</v>
      </c>
      <c r="F30" s="120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2"/>
      <c r="R30" s="148"/>
      <c r="S30" s="124"/>
      <c r="T30" s="124"/>
      <c r="U30" s="125">
        <v>1</v>
      </c>
      <c r="V30" s="124"/>
      <c r="W30" s="124"/>
      <c r="X30" s="125"/>
      <c r="Y30" s="125"/>
      <c r="Z30" s="125"/>
      <c r="AA30" s="125"/>
      <c r="AB30" s="125"/>
      <c r="AC30" s="151"/>
      <c r="AD30" s="127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154"/>
      <c r="AP30" s="129">
        <v>1</v>
      </c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130"/>
      <c r="BB30" s="54">
        <f t="shared" ref="BB30" si="1">SUM(F30:BA30)</f>
        <v>2</v>
      </c>
    </row>
    <row r="31" spans="1:54" ht="33.75" customHeight="1" thickBot="1">
      <c r="A31" s="201" t="s">
        <v>78</v>
      </c>
      <c r="B31" s="202"/>
      <c r="C31" s="202"/>
      <c r="D31" s="202"/>
      <c r="E31" s="202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5"/>
    </row>
    <row r="32" spans="1:54" ht="55.2">
      <c r="A32" s="10">
        <v>19</v>
      </c>
      <c r="B32" s="12" t="s">
        <v>79</v>
      </c>
      <c r="C32" s="12" t="s">
        <v>105</v>
      </c>
      <c r="D32" s="11" t="s">
        <v>170</v>
      </c>
      <c r="E32" s="38" t="s">
        <v>118</v>
      </c>
      <c r="F32" s="100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2"/>
      <c r="R32" s="103"/>
      <c r="S32" s="104"/>
      <c r="T32" s="104"/>
      <c r="U32" s="104"/>
      <c r="V32" s="104"/>
      <c r="W32" s="64"/>
      <c r="X32" s="64"/>
      <c r="Y32" s="64"/>
      <c r="Z32" s="64"/>
      <c r="AA32" s="64"/>
      <c r="AB32" s="64"/>
      <c r="AC32" s="65"/>
      <c r="AD32" s="105"/>
      <c r="AE32" s="67"/>
      <c r="AF32" s="67">
        <v>1</v>
      </c>
      <c r="AG32" s="67"/>
      <c r="AH32" s="67"/>
      <c r="AI32" s="67"/>
      <c r="AJ32" s="67"/>
      <c r="AK32" s="67"/>
      <c r="AL32" s="67"/>
      <c r="AM32" s="106"/>
      <c r="AN32" s="67"/>
      <c r="AO32" s="68"/>
      <c r="AP32" s="69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1"/>
      <c r="BB32" s="54">
        <f t="shared" si="0"/>
        <v>1</v>
      </c>
    </row>
    <row r="33" spans="1:54" ht="65.25" customHeight="1">
      <c r="A33" s="10">
        <v>20</v>
      </c>
      <c r="B33" s="12" t="s">
        <v>80</v>
      </c>
      <c r="C33" s="12" t="s">
        <v>106</v>
      </c>
      <c r="D33" s="11" t="s">
        <v>146</v>
      </c>
      <c r="E33" s="38" t="s">
        <v>118</v>
      </c>
      <c r="F33" s="142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4"/>
      <c r="R33" s="141">
        <v>1</v>
      </c>
      <c r="S33" s="146"/>
      <c r="T33" s="146"/>
      <c r="U33" s="146"/>
      <c r="V33" s="146"/>
      <c r="W33" s="146"/>
      <c r="X33" s="112"/>
      <c r="Y33" s="112"/>
      <c r="Z33" s="112"/>
      <c r="AA33" s="112"/>
      <c r="AB33" s="112"/>
      <c r="AC33" s="113"/>
      <c r="AD33" s="114">
        <v>1</v>
      </c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6"/>
      <c r="AP33" s="117">
        <v>1</v>
      </c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9"/>
      <c r="BB33" s="54">
        <f t="shared" si="0"/>
        <v>3</v>
      </c>
    </row>
    <row r="34" spans="1:54" ht="55.2">
      <c r="A34" s="10">
        <v>21</v>
      </c>
      <c r="B34" s="12" t="s">
        <v>148</v>
      </c>
      <c r="C34" s="12" t="s">
        <v>149</v>
      </c>
      <c r="D34" s="11" t="s">
        <v>171</v>
      </c>
      <c r="E34" s="38" t="s">
        <v>118</v>
      </c>
      <c r="F34" s="142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141">
        <v>1</v>
      </c>
      <c r="S34" s="146"/>
      <c r="T34" s="146"/>
      <c r="U34" s="146"/>
      <c r="V34" s="146"/>
      <c r="W34" s="146"/>
      <c r="X34" s="112"/>
      <c r="Y34" s="112"/>
      <c r="Z34" s="112"/>
      <c r="AA34" s="112"/>
      <c r="AB34" s="112"/>
      <c r="AC34" s="113"/>
      <c r="AD34" s="114">
        <v>1</v>
      </c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6"/>
      <c r="AP34" s="117">
        <v>1</v>
      </c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9"/>
      <c r="BB34" s="54">
        <f t="shared" ref="BB34" si="2">SUM(F34:BA34)</f>
        <v>3</v>
      </c>
    </row>
    <row r="35" spans="1:54" ht="55.8" thickBot="1">
      <c r="A35" s="33">
        <v>22</v>
      </c>
      <c r="B35" s="12" t="s">
        <v>150</v>
      </c>
      <c r="C35" s="12" t="s">
        <v>149</v>
      </c>
      <c r="D35" s="11" t="s">
        <v>171</v>
      </c>
      <c r="E35" s="38" t="s">
        <v>118</v>
      </c>
      <c r="F35" s="132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4"/>
      <c r="R35" s="123">
        <v>1</v>
      </c>
      <c r="S35" s="136"/>
      <c r="T35" s="136"/>
      <c r="U35" s="136"/>
      <c r="V35" s="136"/>
      <c r="W35" s="136"/>
      <c r="X35" s="125"/>
      <c r="Y35" s="125"/>
      <c r="Z35" s="125"/>
      <c r="AA35" s="125"/>
      <c r="AB35" s="125"/>
      <c r="AC35" s="126"/>
      <c r="AD35" s="127">
        <v>1</v>
      </c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128"/>
      <c r="AP35" s="129">
        <v>1</v>
      </c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130"/>
      <c r="BB35" s="54">
        <f t="shared" ref="BB35" si="3">SUM(F35:BA35)</f>
        <v>3</v>
      </c>
    </row>
    <row r="36" spans="1:54" ht="33.75" customHeight="1" thickBot="1">
      <c r="A36" s="201" t="s">
        <v>81</v>
      </c>
      <c r="B36" s="202"/>
      <c r="C36" s="202"/>
      <c r="D36" s="202"/>
      <c r="E36" s="202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5"/>
    </row>
    <row r="37" spans="1:54" ht="55.2">
      <c r="A37" s="10">
        <v>23</v>
      </c>
      <c r="B37" s="12" t="s">
        <v>82</v>
      </c>
      <c r="C37" s="12" t="s">
        <v>108</v>
      </c>
      <c r="D37" s="11" t="s">
        <v>172</v>
      </c>
      <c r="E37" s="38" t="s">
        <v>118</v>
      </c>
      <c r="F37" s="100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2"/>
      <c r="R37" s="103"/>
      <c r="S37" s="104"/>
      <c r="T37" s="104"/>
      <c r="U37" s="104"/>
      <c r="V37" s="104"/>
      <c r="W37" s="104"/>
      <c r="X37" s="64"/>
      <c r="Y37" s="64"/>
      <c r="Z37" s="64"/>
      <c r="AA37" s="64"/>
      <c r="AB37" s="64"/>
      <c r="AC37" s="65"/>
      <c r="AD37" s="66"/>
      <c r="AE37" s="67"/>
      <c r="AF37" s="67"/>
      <c r="AG37" s="67"/>
      <c r="AH37" s="67">
        <v>1</v>
      </c>
      <c r="AI37" s="67"/>
      <c r="AJ37" s="67"/>
      <c r="AK37" s="67"/>
      <c r="AL37" s="67"/>
      <c r="AM37" s="67"/>
      <c r="AN37" s="67"/>
      <c r="AO37" s="68"/>
      <c r="AP37" s="69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1"/>
      <c r="BB37" s="54">
        <f t="shared" si="0"/>
        <v>1</v>
      </c>
    </row>
    <row r="38" spans="1:54" ht="55.2">
      <c r="A38" s="10">
        <v>24</v>
      </c>
      <c r="B38" s="12" t="s">
        <v>83</v>
      </c>
      <c r="C38" s="12" t="s">
        <v>109</v>
      </c>
      <c r="D38" s="11" t="s">
        <v>172</v>
      </c>
      <c r="E38" s="38" t="s">
        <v>118</v>
      </c>
      <c r="F38" s="142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4"/>
      <c r="R38" s="145"/>
      <c r="S38" s="146"/>
      <c r="T38" s="146"/>
      <c r="U38" s="146"/>
      <c r="V38" s="146"/>
      <c r="W38" s="146"/>
      <c r="X38" s="112"/>
      <c r="Y38" s="112"/>
      <c r="Z38" s="112"/>
      <c r="AA38" s="112"/>
      <c r="AB38" s="112"/>
      <c r="AC38" s="113"/>
      <c r="AD38" s="114"/>
      <c r="AE38" s="115"/>
      <c r="AF38" s="115"/>
      <c r="AG38" s="115"/>
      <c r="AH38" s="115">
        <v>1</v>
      </c>
      <c r="AI38" s="115"/>
      <c r="AJ38" s="115"/>
      <c r="AK38" s="115"/>
      <c r="AL38" s="115"/>
      <c r="AM38" s="115"/>
      <c r="AN38" s="115"/>
      <c r="AO38" s="116"/>
      <c r="AP38" s="117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9"/>
      <c r="BB38" s="54">
        <f t="shared" si="0"/>
        <v>1</v>
      </c>
    </row>
    <row r="39" spans="1:54" ht="55.8" thickBot="1">
      <c r="A39" s="10">
        <v>25</v>
      </c>
      <c r="B39" s="12" t="s">
        <v>162</v>
      </c>
      <c r="C39" s="12" t="s">
        <v>109</v>
      </c>
      <c r="D39" s="11" t="s">
        <v>172</v>
      </c>
      <c r="E39" s="38" t="s">
        <v>118</v>
      </c>
      <c r="F39" s="132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4"/>
      <c r="R39" s="135"/>
      <c r="S39" s="136"/>
      <c r="T39" s="136"/>
      <c r="U39" s="125">
        <v>1</v>
      </c>
      <c r="V39" s="136"/>
      <c r="W39" s="136"/>
      <c r="X39" s="125"/>
      <c r="Y39" s="125"/>
      <c r="Z39" s="125"/>
      <c r="AA39" s="125"/>
      <c r="AB39" s="125"/>
      <c r="AC39" s="126"/>
      <c r="AD39" s="127"/>
      <c r="AE39" s="80"/>
      <c r="AF39" s="80"/>
      <c r="AG39" s="80"/>
      <c r="AH39" s="80">
        <v>1</v>
      </c>
      <c r="AI39" s="80"/>
      <c r="AJ39" s="80"/>
      <c r="AK39" s="80"/>
      <c r="AL39" s="80"/>
      <c r="AM39" s="80"/>
      <c r="AN39" s="80"/>
      <c r="AO39" s="128"/>
      <c r="AP39" s="129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130"/>
      <c r="BB39" s="54">
        <f t="shared" ref="BB39" si="4">SUM(F39:BA39)</f>
        <v>2</v>
      </c>
    </row>
    <row r="40" spans="1:54" ht="33.75" customHeight="1" thickBot="1">
      <c r="A40" s="201" t="s">
        <v>84</v>
      </c>
      <c r="B40" s="202"/>
      <c r="C40" s="202"/>
      <c r="D40" s="202"/>
      <c r="E40" s="202"/>
      <c r="F40" s="203"/>
      <c r="G40" s="203"/>
      <c r="H40" s="203"/>
      <c r="I40" s="203"/>
      <c r="J40" s="203"/>
      <c r="K40" s="203"/>
      <c r="L40" s="203"/>
      <c r="M40" s="203"/>
      <c r="N40" s="203"/>
      <c r="O40" s="203"/>
      <c r="P40" s="203"/>
      <c r="Q40" s="203"/>
      <c r="R40" s="203"/>
      <c r="S40" s="203"/>
      <c r="T40" s="203"/>
      <c r="U40" s="203"/>
      <c r="V40" s="204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204"/>
      <c r="AO40" s="204"/>
      <c r="AP40" s="204"/>
      <c r="AQ40" s="204"/>
      <c r="AR40" s="204"/>
      <c r="AS40" s="204"/>
      <c r="AT40" s="204"/>
      <c r="AU40" s="204"/>
      <c r="AV40" s="204"/>
      <c r="AW40" s="204"/>
      <c r="AX40" s="204"/>
      <c r="AY40" s="204"/>
      <c r="AZ40" s="204"/>
      <c r="BA40" s="204"/>
      <c r="BB40" s="205"/>
    </row>
    <row r="41" spans="1:54" ht="41.4">
      <c r="A41" s="10">
        <v>26</v>
      </c>
      <c r="B41" s="12" t="s">
        <v>85</v>
      </c>
      <c r="C41" s="12" t="s">
        <v>110</v>
      </c>
      <c r="D41" s="11" t="s">
        <v>166</v>
      </c>
      <c r="E41" s="38" t="s">
        <v>118</v>
      </c>
      <c r="F41" s="58"/>
      <c r="G41" s="59"/>
      <c r="H41" s="59"/>
      <c r="I41" s="59"/>
      <c r="J41" s="60">
        <v>1</v>
      </c>
      <c r="K41" s="60">
        <v>1</v>
      </c>
      <c r="L41" s="60">
        <v>1</v>
      </c>
      <c r="M41" s="60">
        <v>1</v>
      </c>
      <c r="N41" s="60">
        <v>1</v>
      </c>
      <c r="O41" s="60">
        <v>1</v>
      </c>
      <c r="P41" s="60">
        <v>1</v>
      </c>
      <c r="Q41" s="137">
        <v>1</v>
      </c>
      <c r="R41" s="62">
        <v>1</v>
      </c>
      <c r="S41" s="64">
        <v>1</v>
      </c>
      <c r="T41" s="64">
        <v>1</v>
      </c>
      <c r="U41" s="64">
        <v>1</v>
      </c>
      <c r="V41" s="64">
        <v>1</v>
      </c>
      <c r="W41" s="64">
        <v>1</v>
      </c>
      <c r="X41" s="64">
        <v>1</v>
      </c>
      <c r="Y41" s="64">
        <v>1</v>
      </c>
      <c r="Z41" s="64">
        <v>1</v>
      </c>
      <c r="AA41" s="64">
        <v>1</v>
      </c>
      <c r="AB41" s="64">
        <v>1</v>
      </c>
      <c r="AC41" s="65">
        <v>1</v>
      </c>
      <c r="AD41" s="66">
        <v>1</v>
      </c>
      <c r="AE41" s="67">
        <v>1</v>
      </c>
      <c r="AF41" s="67">
        <v>1</v>
      </c>
      <c r="AG41" s="67">
        <v>1</v>
      </c>
      <c r="AH41" s="67">
        <v>1</v>
      </c>
      <c r="AI41" s="67">
        <v>1</v>
      </c>
      <c r="AJ41" s="67">
        <v>1</v>
      </c>
      <c r="AK41" s="67">
        <v>1</v>
      </c>
      <c r="AL41" s="67">
        <v>1</v>
      </c>
      <c r="AM41" s="67">
        <v>1</v>
      </c>
      <c r="AN41" s="67">
        <v>1</v>
      </c>
      <c r="AO41" s="68">
        <v>1</v>
      </c>
      <c r="AP41" s="69">
        <v>1</v>
      </c>
      <c r="AQ41" s="70">
        <v>1</v>
      </c>
      <c r="AR41" s="70">
        <v>1</v>
      </c>
      <c r="AS41" s="70">
        <v>1</v>
      </c>
      <c r="AT41" s="70">
        <v>1</v>
      </c>
      <c r="AU41" s="70">
        <v>1</v>
      </c>
      <c r="AV41" s="70">
        <v>1</v>
      </c>
      <c r="AW41" s="70">
        <v>1</v>
      </c>
      <c r="AX41" s="70">
        <v>1</v>
      </c>
      <c r="AY41" s="70">
        <v>1</v>
      </c>
      <c r="AZ41" s="70">
        <v>1</v>
      </c>
      <c r="BA41" s="71">
        <v>1</v>
      </c>
      <c r="BB41" s="54">
        <f t="shared" si="0"/>
        <v>44</v>
      </c>
    </row>
    <row r="42" spans="1:54" ht="69">
      <c r="A42" s="10">
        <v>27</v>
      </c>
      <c r="B42" s="12" t="s">
        <v>86</v>
      </c>
      <c r="C42" s="12" t="s">
        <v>111</v>
      </c>
      <c r="D42" s="11" t="s">
        <v>173</v>
      </c>
      <c r="E42" s="38" t="s">
        <v>118</v>
      </c>
      <c r="F42" s="138">
        <v>1</v>
      </c>
      <c r="G42" s="139">
        <v>1</v>
      </c>
      <c r="H42" s="139">
        <v>1</v>
      </c>
      <c r="I42" s="139">
        <v>1</v>
      </c>
      <c r="J42" s="139">
        <v>1</v>
      </c>
      <c r="K42" s="139">
        <v>1</v>
      </c>
      <c r="L42" s="139">
        <v>1</v>
      </c>
      <c r="M42" s="139">
        <v>1</v>
      </c>
      <c r="N42" s="139">
        <v>1</v>
      </c>
      <c r="O42" s="139">
        <v>1</v>
      </c>
      <c r="P42" s="139">
        <v>1</v>
      </c>
      <c r="Q42" s="140">
        <v>1</v>
      </c>
      <c r="R42" s="141">
        <v>1</v>
      </c>
      <c r="S42" s="112">
        <v>1</v>
      </c>
      <c r="T42" s="112">
        <v>1</v>
      </c>
      <c r="U42" s="112">
        <v>1</v>
      </c>
      <c r="V42" s="112">
        <v>1</v>
      </c>
      <c r="W42" s="112">
        <v>1</v>
      </c>
      <c r="X42" s="112">
        <v>1</v>
      </c>
      <c r="Y42" s="112">
        <v>1</v>
      </c>
      <c r="Z42" s="112">
        <v>1</v>
      </c>
      <c r="AA42" s="112">
        <v>1</v>
      </c>
      <c r="AB42" s="112">
        <v>1</v>
      </c>
      <c r="AC42" s="113">
        <v>1</v>
      </c>
      <c r="AD42" s="114">
        <v>1</v>
      </c>
      <c r="AE42" s="115">
        <v>1</v>
      </c>
      <c r="AF42" s="115">
        <v>1</v>
      </c>
      <c r="AG42" s="115">
        <v>1</v>
      </c>
      <c r="AH42" s="115">
        <v>1</v>
      </c>
      <c r="AI42" s="115">
        <v>1</v>
      </c>
      <c r="AJ42" s="115">
        <v>1</v>
      </c>
      <c r="AK42" s="115">
        <v>1</v>
      </c>
      <c r="AL42" s="115">
        <v>1</v>
      </c>
      <c r="AM42" s="115">
        <v>1</v>
      </c>
      <c r="AN42" s="115">
        <v>1</v>
      </c>
      <c r="AO42" s="116">
        <v>1</v>
      </c>
      <c r="AP42" s="117">
        <v>1</v>
      </c>
      <c r="AQ42" s="118">
        <v>1</v>
      </c>
      <c r="AR42" s="118">
        <v>1</v>
      </c>
      <c r="AS42" s="118">
        <v>1</v>
      </c>
      <c r="AT42" s="118">
        <v>1</v>
      </c>
      <c r="AU42" s="118">
        <v>1</v>
      </c>
      <c r="AV42" s="118">
        <v>1</v>
      </c>
      <c r="AW42" s="118">
        <v>1</v>
      </c>
      <c r="AX42" s="118">
        <v>1</v>
      </c>
      <c r="AY42" s="118">
        <v>1</v>
      </c>
      <c r="AZ42" s="118">
        <v>1</v>
      </c>
      <c r="BA42" s="119">
        <v>1</v>
      </c>
      <c r="BB42" s="54">
        <f t="shared" si="0"/>
        <v>48</v>
      </c>
    </row>
    <row r="43" spans="1:54" ht="55.2">
      <c r="A43" s="10">
        <v>28</v>
      </c>
      <c r="B43" s="12" t="s">
        <v>87</v>
      </c>
      <c r="C43" s="12" t="s">
        <v>112</v>
      </c>
      <c r="D43" s="11" t="s">
        <v>172</v>
      </c>
      <c r="E43" s="38" t="s">
        <v>118</v>
      </c>
      <c r="F43" s="107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9"/>
      <c r="R43" s="110"/>
      <c r="S43" s="111"/>
      <c r="T43" s="111"/>
      <c r="U43" s="111"/>
      <c r="V43" s="111"/>
      <c r="W43" s="111"/>
      <c r="X43" s="112"/>
      <c r="Y43" s="112"/>
      <c r="Z43" s="112"/>
      <c r="AA43" s="112"/>
      <c r="AB43" s="112"/>
      <c r="AC43" s="113"/>
      <c r="AD43" s="114"/>
      <c r="AE43" s="115"/>
      <c r="AF43" s="115"/>
      <c r="AG43" s="115"/>
      <c r="AH43" s="115"/>
      <c r="AI43" s="115"/>
      <c r="AJ43" s="115"/>
      <c r="AK43" s="115"/>
      <c r="AL43" s="115">
        <v>1</v>
      </c>
      <c r="AM43" s="115"/>
      <c r="AN43" s="115"/>
      <c r="AO43" s="116"/>
      <c r="AP43" s="117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9"/>
      <c r="BB43" s="54">
        <f t="shared" si="0"/>
        <v>1</v>
      </c>
    </row>
    <row r="44" spans="1:54" ht="55.2">
      <c r="A44" s="10">
        <v>29</v>
      </c>
      <c r="B44" s="12" t="s">
        <v>151</v>
      </c>
      <c r="C44" s="12" t="s">
        <v>112</v>
      </c>
      <c r="D44" s="11" t="s">
        <v>172</v>
      </c>
      <c r="E44" s="38" t="s">
        <v>118</v>
      </c>
      <c r="F44" s="107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9"/>
      <c r="R44" s="110"/>
      <c r="S44" s="111"/>
      <c r="T44" s="111"/>
      <c r="U44" s="111"/>
      <c r="V44" s="111"/>
      <c r="W44" s="111"/>
      <c r="X44" s="112"/>
      <c r="Y44" s="112"/>
      <c r="Z44" s="112"/>
      <c r="AA44" s="112"/>
      <c r="AB44" s="112"/>
      <c r="AC44" s="113"/>
      <c r="AD44" s="114"/>
      <c r="AE44" s="115"/>
      <c r="AF44" s="115"/>
      <c r="AG44" s="115"/>
      <c r="AH44" s="115"/>
      <c r="AI44" s="115"/>
      <c r="AJ44" s="115"/>
      <c r="AK44" s="115"/>
      <c r="AL44" s="115">
        <v>1</v>
      </c>
      <c r="AM44" s="115"/>
      <c r="AN44" s="115"/>
      <c r="AO44" s="116"/>
      <c r="AP44" s="117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9"/>
      <c r="BB44" s="54">
        <f t="shared" si="0"/>
        <v>1</v>
      </c>
    </row>
    <row r="45" spans="1:54" ht="55.2">
      <c r="A45" s="10">
        <v>30</v>
      </c>
      <c r="B45" s="12" t="s">
        <v>152</v>
      </c>
      <c r="C45" s="12" t="s">
        <v>112</v>
      </c>
      <c r="D45" s="11" t="s">
        <v>172</v>
      </c>
      <c r="E45" s="38" t="s">
        <v>118</v>
      </c>
      <c r="F45" s="107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9"/>
      <c r="R45" s="110"/>
      <c r="S45" s="111"/>
      <c r="T45" s="111"/>
      <c r="U45" s="111"/>
      <c r="V45" s="111"/>
      <c r="W45" s="111"/>
      <c r="X45" s="112"/>
      <c r="Y45" s="112"/>
      <c r="Z45" s="112"/>
      <c r="AA45" s="112"/>
      <c r="AB45" s="112"/>
      <c r="AC45" s="113"/>
      <c r="AD45" s="114"/>
      <c r="AE45" s="115"/>
      <c r="AF45" s="115"/>
      <c r="AG45" s="115"/>
      <c r="AH45" s="115"/>
      <c r="AI45" s="115"/>
      <c r="AJ45" s="115"/>
      <c r="AK45" s="115"/>
      <c r="AL45" s="115">
        <v>1</v>
      </c>
      <c r="AM45" s="115"/>
      <c r="AN45" s="115"/>
      <c r="AO45" s="116"/>
      <c r="AP45" s="117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9"/>
      <c r="BB45" s="54">
        <f t="shared" si="0"/>
        <v>1</v>
      </c>
    </row>
    <row r="46" spans="1:54" ht="55.2">
      <c r="A46" s="10">
        <v>31</v>
      </c>
      <c r="B46" s="12" t="s">
        <v>153</v>
      </c>
      <c r="C46" s="12" t="s">
        <v>112</v>
      </c>
      <c r="D46" s="11" t="s">
        <v>172</v>
      </c>
      <c r="E46" s="38" t="s">
        <v>118</v>
      </c>
      <c r="F46" s="107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9"/>
      <c r="R46" s="110"/>
      <c r="S46" s="111"/>
      <c r="T46" s="111"/>
      <c r="U46" s="111"/>
      <c r="V46" s="111"/>
      <c r="W46" s="111"/>
      <c r="X46" s="112"/>
      <c r="Y46" s="112"/>
      <c r="Z46" s="112"/>
      <c r="AA46" s="112"/>
      <c r="AB46" s="112"/>
      <c r="AC46" s="113"/>
      <c r="AD46" s="114"/>
      <c r="AE46" s="115"/>
      <c r="AF46" s="115"/>
      <c r="AG46" s="115"/>
      <c r="AH46" s="115"/>
      <c r="AI46" s="115"/>
      <c r="AJ46" s="115"/>
      <c r="AK46" s="115"/>
      <c r="AL46" s="115">
        <v>1</v>
      </c>
      <c r="AM46" s="115"/>
      <c r="AN46" s="115"/>
      <c r="AO46" s="116"/>
      <c r="AP46" s="117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9"/>
      <c r="BB46" s="54">
        <f t="shared" si="0"/>
        <v>1</v>
      </c>
    </row>
    <row r="47" spans="1:54" ht="82.8">
      <c r="A47" s="10">
        <v>32</v>
      </c>
      <c r="B47" s="12" t="s">
        <v>156</v>
      </c>
      <c r="C47" s="12" t="s">
        <v>113</v>
      </c>
      <c r="D47" s="11" t="s">
        <v>146</v>
      </c>
      <c r="E47" s="38" t="s">
        <v>118</v>
      </c>
      <c r="F47" s="142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4"/>
      <c r="R47" s="145"/>
      <c r="S47" s="112">
        <v>1</v>
      </c>
      <c r="T47" s="146"/>
      <c r="U47" s="146"/>
      <c r="V47" s="146"/>
      <c r="W47" s="146"/>
      <c r="X47" s="112"/>
      <c r="Y47" s="112"/>
      <c r="Z47" s="112"/>
      <c r="AA47" s="112"/>
      <c r="AB47" s="112"/>
      <c r="AC47" s="113"/>
      <c r="AD47" s="114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6"/>
      <c r="AP47" s="117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9"/>
      <c r="BB47" s="54">
        <f t="shared" si="0"/>
        <v>1</v>
      </c>
    </row>
    <row r="48" spans="1:54" ht="55.2">
      <c r="A48" s="10">
        <v>33</v>
      </c>
      <c r="B48" s="12" t="s">
        <v>88</v>
      </c>
      <c r="C48" s="12" t="s">
        <v>114</v>
      </c>
      <c r="D48" s="11" t="s">
        <v>164</v>
      </c>
      <c r="E48" s="38" t="s">
        <v>118</v>
      </c>
      <c r="F48" s="142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4"/>
      <c r="R48" s="145"/>
      <c r="S48" s="146"/>
      <c r="T48" s="146"/>
      <c r="U48" s="146"/>
      <c r="V48" s="146"/>
      <c r="W48" s="146"/>
      <c r="X48" s="112"/>
      <c r="Y48" s="112"/>
      <c r="Z48" s="112"/>
      <c r="AA48" s="112"/>
      <c r="AB48" s="112"/>
      <c r="AC48" s="113"/>
      <c r="AD48" s="114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6"/>
      <c r="AP48" s="117"/>
      <c r="AQ48" s="118">
        <v>1</v>
      </c>
      <c r="AR48" s="118"/>
      <c r="AS48" s="118"/>
      <c r="AT48" s="118"/>
      <c r="AU48" s="118"/>
      <c r="AV48" s="118"/>
      <c r="AW48" s="118"/>
      <c r="AX48" s="118"/>
      <c r="AY48" s="118"/>
      <c r="AZ48" s="118"/>
      <c r="BA48" s="119"/>
      <c r="BB48" s="54">
        <f t="shared" si="0"/>
        <v>1</v>
      </c>
    </row>
    <row r="49" spans="1:54" ht="69.599999999999994" thickBot="1">
      <c r="A49" s="10">
        <v>34</v>
      </c>
      <c r="B49" s="12" t="s">
        <v>163</v>
      </c>
      <c r="C49" s="12" t="s">
        <v>144</v>
      </c>
      <c r="D49" s="11" t="s">
        <v>165</v>
      </c>
      <c r="E49" s="38" t="s">
        <v>118</v>
      </c>
      <c r="F49" s="132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47">
        <v>1</v>
      </c>
      <c r="R49" s="135"/>
      <c r="S49" s="136"/>
      <c r="T49" s="136"/>
      <c r="U49" s="136"/>
      <c r="V49" s="136"/>
      <c r="W49" s="136"/>
      <c r="X49" s="125"/>
      <c r="Y49" s="125"/>
      <c r="Z49" s="125"/>
      <c r="AA49" s="125"/>
      <c r="AB49" s="125"/>
      <c r="AC49" s="126">
        <v>1</v>
      </c>
      <c r="AD49" s="127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128"/>
      <c r="AP49" s="129">
        <v>1</v>
      </c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130"/>
      <c r="BB49" s="54">
        <f t="shared" ref="BB49" si="5">SUM(F49:BA49)</f>
        <v>3</v>
      </c>
    </row>
    <row r="50" spans="1:54" ht="33.75" customHeight="1" thickBot="1">
      <c r="A50" s="201" t="s">
        <v>89</v>
      </c>
      <c r="B50" s="202"/>
      <c r="C50" s="202"/>
      <c r="D50" s="202"/>
      <c r="E50" s="202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4"/>
      <c r="W50" s="204"/>
      <c r="X50" s="204"/>
      <c r="Y50" s="204"/>
      <c r="Z50" s="204"/>
      <c r="AA50" s="204"/>
      <c r="AB50" s="204"/>
      <c r="AC50" s="204"/>
      <c r="AD50" s="204"/>
      <c r="AE50" s="204"/>
      <c r="AF50" s="204"/>
      <c r="AG50" s="204"/>
      <c r="AH50" s="204"/>
      <c r="AI50" s="204"/>
      <c r="AJ50" s="204"/>
      <c r="AK50" s="204"/>
      <c r="AL50" s="204"/>
      <c r="AM50" s="204"/>
      <c r="AN50" s="204"/>
      <c r="AO50" s="204"/>
      <c r="AP50" s="204"/>
      <c r="AQ50" s="204"/>
      <c r="AR50" s="204"/>
      <c r="AS50" s="204"/>
      <c r="AT50" s="204"/>
      <c r="AU50" s="204"/>
      <c r="AV50" s="204"/>
      <c r="AW50" s="204"/>
      <c r="AX50" s="204"/>
      <c r="AY50" s="204"/>
      <c r="AZ50" s="204"/>
      <c r="BA50" s="204"/>
      <c r="BB50" s="205"/>
    </row>
    <row r="51" spans="1:54" ht="41.4">
      <c r="A51" s="10">
        <v>35</v>
      </c>
      <c r="B51" s="12" t="s">
        <v>90</v>
      </c>
      <c r="C51" s="12" t="s">
        <v>115</v>
      </c>
      <c r="D51" s="11" t="s">
        <v>174</v>
      </c>
      <c r="E51" s="38" t="s">
        <v>118</v>
      </c>
      <c r="F51" s="58"/>
      <c r="G51" s="59"/>
      <c r="H51" s="60">
        <v>1</v>
      </c>
      <c r="I51" s="59"/>
      <c r="J51" s="59"/>
      <c r="K51" s="59"/>
      <c r="L51" s="60">
        <v>1</v>
      </c>
      <c r="M51" s="59"/>
      <c r="N51" s="59"/>
      <c r="O51" s="59"/>
      <c r="P51" s="60">
        <v>1</v>
      </c>
      <c r="Q51" s="61"/>
      <c r="R51" s="131"/>
      <c r="S51" s="63"/>
      <c r="T51" s="64">
        <v>1</v>
      </c>
      <c r="U51" s="63"/>
      <c r="V51" s="63"/>
      <c r="W51" s="63"/>
      <c r="X51" s="64">
        <v>1</v>
      </c>
      <c r="Y51" s="64"/>
      <c r="Z51" s="64"/>
      <c r="AA51" s="64"/>
      <c r="AB51" s="64">
        <v>1</v>
      </c>
      <c r="AC51" s="65"/>
      <c r="AD51" s="66"/>
      <c r="AE51" s="67"/>
      <c r="AF51" s="67">
        <v>1</v>
      </c>
      <c r="AG51" s="67"/>
      <c r="AH51" s="67"/>
      <c r="AI51" s="67"/>
      <c r="AJ51" s="67">
        <v>1</v>
      </c>
      <c r="AK51" s="67"/>
      <c r="AL51" s="67"/>
      <c r="AM51" s="67"/>
      <c r="AN51" s="67">
        <v>1</v>
      </c>
      <c r="AO51" s="68"/>
      <c r="AP51" s="69"/>
      <c r="AQ51" s="70"/>
      <c r="AR51" s="70">
        <v>1</v>
      </c>
      <c r="AS51" s="70"/>
      <c r="AT51" s="70"/>
      <c r="AU51" s="70"/>
      <c r="AV51" s="70">
        <v>1</v>
      </c>
      <c r="AW51" s="70"/>
      <c r="AX51" s="70"/>
      <c r="AY51" s="70"/>
      <c r="AZ51" s="70">
        <v>1</v>
      </c>
      <c r="BA51" s="71"/>
      <c r="BB51" s="54">
        <f t="shared" si="0"/>
        <v>12</v>
      </c>
    </row>
    <row r="52" spans="1:54" ht="83.4" thickBot="1">
      <c r="A52" s="10">
        <v>36</v>
      </c>
      <c r="B52" s="12" t="s">
        <v>158</v>
      </c>
      <c r="C52" s="12" t="s">
        <v>157</v>
      </c>
      <c r="D52" s="11" t="s">
        <v>169</v>
      </c>
      <c r="E52" s="38" t="s">
        <v>118</v>
      </c>
      <c r="F52" s="132"/>
      <c r="G52" s="133"/>
      <c r="H52" s="74">
        <v>1</v>
      </c>
      <c r="I52" s="133"/>
      <c r="J52" s="133"/>
      <c r="K52" s="133"/>
      <c r="L52" s="74">
        <v>1</v>
      </c>
      <c r="M52" s="133"/>
      <c r="N52" s="133"/>
      <c r="O52" s="133"/>
      <c r="P52" s="74">
        <v>1</v>
      </c>
      <c r="Q52" s="134"/>
      <c r="R52" s="135"/>
      <c r="S52" s="136"/>
      <c r="T52" s="125">
        <v>1</v>
      </c>
      <c r="U52" s="136"/>
      <c r="V52" s="136"/>
      <c r="W52" s="136"/>
      <c r="X52" s="125">
        <v>1</v>
      </c>
      <c r="Y52" s="125"/>
      <c r="Z52" s="125"/>
      <c r="AA52" s="125"/>
      <c r="AB52" s="125">
        <v>1</v>
      </c>
      <c r="AC52" s="126"/>
      <c r="AD52" s="127"/>
      <c r="AE52" s="80"/>
      <c r="AF52" s="80">
        <v>1</v>
      </c>
      <c r="AG52" s="80"/>
      <c r="AH52" s="80"/>
      <c r="AI52" s="80"/>
      <c r="AJ52" s="80">
        <v>1</v>
      </c>
      <c r="AK52" s="80"/>
      <c r="AL52" s="80"/>
      <c r="AM52" s="80"/>
      <c r="AN52" s="80">
        <v>1</v>
      </c>
      <c r="AO52" s="128"/>
      <c r="AP52" s="129"/>
      <c r="AQ52" s="85"/>
      <c r="AR52" s="85">
        <v>1</v>
      </c>
      <c r="AS52" s="85"/>
      <c r="AT52" s="85"/>
      <c r="AU52" s="85"/>
      <c r="AV52" s="85">
        <v>1</v>
      </c>
      <c r="AW52" s="85"/>
      <c r="AX52" s="85"/>
      <c r="AY52" s="85"/>
      <c r="AZ52" s="85">
        <v>1</v>
      </c>
      <c r="BA52" s="130"/>
      <c r="BB52" s="54">
        <f t="shared" ref="BB52" si="6">SUM(F52:BA52)</f>
        <v>12</v>
      </c>
    </row>
    <row r="53" spans="1:54" ht="33.75" customHeight="1" thickBot="1">
      <c r="A53" s="201" t="s">
        <v>91</v>
      </c>
      <c r="B53" s="202"/>
      <c r="C53" s="202"/>
      <c r="D53" s="202"/>
      <c r="E53" s="202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4"/>
      <c r="W53" s="204"/>
      <c r="X53" s="204"/>
      <c r="Y53" s="204"/>
      <c r="Z53" s="204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204"/>
      <c r="AO53" s="204"/>
      <c r="AP53" s="204"/>
      <c r="AQ53" s="204"/>
      <c r="AR53" s="204"/>
      <c r="AS53" s="204"/>
      <c r="AT53" s="204"/>
      <c r="AU53" s="204"/>
      <c r="AV53" s="204"/>
      <c r="AW53" s="204"/>
      <c r="AX53" s="204"/>
      <c r="AY53" s="204"/>
      <c r="AZ53" s="204"/>
      <c r="BA53" s="204"/>
      <c r="BB53" s="205"/>
    </row>
    <row r="54" spans="1:54" ht="55.2">
      <c r="A54" s="10">
        <v>37</v>
      </c>
      <c r="B54" s="12" t="s">
        <v>79</v>
      </c>
      <c r="C54" s="12" t="s">
        <v>105</v>
      </c>
      <c r="D54" s="11" t="s">
        <v>175</v>
      </c>
      <c r="E54" s="38" t="s">
        <v>118</v>
      </c>
      <c r="F54" s="100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2"/>
      <c r="R54" s="103"/>
      <c r="S54" s="104"/>
      <c r="T54" s="104"/>
      <c r="U54" s="104"/>
      <c r="V54" s="104"/>
      <c r="W54" s="104"/>
      <c r="X54" s="64"/>
      <c r="Y54" s="64"/>
      <c r="Z54" s="64"/>
      <c r="AA54" s="64"/>
      <c r="AB54" s="64"/>
      <c r="AC54" s="65"/>
      <c r="AD54" s="105"/>
      <c r="AE54" s="67"/>
      <c r="AF54" s="67">
        <v>1</v>
      </c>
      <c r="AG54" s="67"/>
      <c r="AH54" s="67"/>
      <c r="AI54" s="67"/>
      <c r="AJ54" s="106"/>
      <c r="AK54" s="67"/>
      <c r="AL54" s="67"/>
      <c r="AM54" s="67"/>
      <c r="AN54" s="67"/>
      <c r="AO54" s="68"/>
      <c r="AP54" s="69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1"/>
      <c r="BB54" s="54">
        <f t="shared" si="0"/>
        <v>1</v>
      </c>
    </row>
    <row r="55" spans="1:54" ht="55.2">
      <c r="A55" s="10">
        <v>38</v>
      </c>
      <c r="B55" s="12" t="s">
        <v>92</v>
      </c>
      <c r="C55" s="12" t="s">
        <v>116</v>
      </c>
      <c r="D55" s="11" t="s">
        <v>175</v>
      </c>
      <c r="E55" s="38" t="s">
        <v>118</v>
      </c>
      <c r="F55" s="107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9"/>
      <c r="R55" s="110"/>
      <c r="S55" s="111"/>
      <c r="T55" s="111"/>
      <c r="U55" s="111"/>
      <c r="V55" s="111"/>
      <c r="W55" s="111"/>
      <c r="X55" s="112"/>
      <c r="Y55" s="112"/>
      <c r="Z55" s="112"/>
      <c r="AA55" s="112"/>
      <c r="AB55" s="112"/>
      <c r="AC55" s="113"/>
      <c r="AD55" s="114"/>
      <c r="AE55" s="115">
        <v>1</v>
      </c>
      <c r="AF55" s="115"/>
      <c r="AG55" s="115"/>
      <c r="AH55" s="115"/>
      <c r="AI55" s="115"/>
      <c r="AJ55" s="115"/>
      <c r="AK55" s="115"/>
      <c r="AL55" s="115"/>
      <c r="AM55" s="115"/>
      <c r="AN55" s="115"/>
      <c r="AO55" s="116"/>
      <c r="AP55" s="117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9"/>
      <c r="BB55" s="54">
        <f t="shared" si="0"/>
        <v>1</v>
      </c>
    </row>
    <row r="56" spans="1:54" ht="55.8" thickBot="1">
      <c r="A56" s="10">
        <v>39</v>
      </c>
      <c r="B56" s="12" t="s">
        <v>93</v>
      </c>
      <c r="C56" s="12" t="s">
        <v>117</v>
      </c>
      <c r="D56" s="11" t="s">
        <v>176</v>
      </c>
      <c r="E56" s="38" t="s">
        <v>118</v>
      </c>
      <c r="F56" s="120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2"/>
      <c r="R56" s="123">
        <v>1</v>
      </c>
      <c r="S56" s="124"/>
      <c r="T56" s="124"/>
      <c r="U56" s="124"/>
      <c r="V56" s="124"/>
      <c r="W56" s="124"/>
      <c r="X56" s="125"/>
      <c r="Y56" s="125"/>
      <c r="Z56" s="125"/>
      <c r="AA56" s="125"/>
      <c r="AB56" s="125"/>
      <c r="AC56" s="126"/>
      <c r="AD56" s="127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128"/>
      <c r="AP56" s="129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130"/>
      <c r="BB56" s="54">
        <f t="shared" si="0"/>
        <v>1</v>
      </c>
    </row>
    <row r="57" spans="1:54" ht="33.75" customHeight="1" thickBot="1">
      <c r="A57" s="201" t="s">
        <v>94</v>
      </c>
      <c r="B57" s="202"/>
      <c r="C57" s="202"/>
      <c r="D57" s="202"/>
      <c r="E57" s="202"/>
      <c r="F57" s="203"/>
      <c r="G57" s="203"/>
      <c r="H57" s="203"/>
      <c r="I57" s="203"/>
      <c r="J57" s="203"/>
      <c r="K57" s="203"/>
      <c r="L57" s="203"/>
      <c r="M57" s="203"/>
      <c r="N57" s="203"/>
      <c r="O57" s="203"/>
      <c r="P57" s="203"/>
      <c r="Q57" s="203"/>
      <c r="R57" s="203"/>
      <c r="S57" s="203"/>
      <c r="T57" s="203"/>
      <c r="U57" s="203"/>
      <c r="V57" s="204"/>
      <c r="W57" s="204"/>
      <c r="X57" s="204"/>
      <c r="Y57" s="204"/>
      <c r="Z57" s="204"/>
      <c r="AA57" s="204"/>
      <c r="AB57" s="204"/>
      <c r="AC57" s="204"/>
      <c r="AD57" s="204"/>
      <c r="AE57" s="204"/>
      <c r="AF57" s="204"/>
      <c r="AG57" s="204"/>
      <c r="AH57" s="204"/>
      <c r="AI57" s="204"/>
      <c r="AJ57" s="204"/>
      <c r="AK57" s="204"/>
      <c r="AL57" s="204"/>
      <c r="AM57" s="204"/>
      <c r="AN57" s="204"/>
      <c r="AO57" s="204"/>
      <c r="AP57" s="204"/>
      <c r="AQ57" s="204"/>
      <c r="AR57" s="204"/>
      <c r="AS57" s="204"/>
      <c r="AT57" s="204"/>
      <c r="AU57" s="204"/>
      <c r="AV57" s="204"/>
      <c r="AW57" s="204"/>
      <c r="AX57" s="204"/>
      <c r="AY57" s="204"/>
      <c r="AZ57" s="204"/>
      <c r="BA57" s="204"/>
      <c r="BB57" s="205"/>
    </row>
    <row r="58" spans="1:54" ht="55.8" thickBot="1">
      <c r="A58" s="10">
        <v>40</v>
      </c>
      <c r="B58" s="12" t="s">
        <v>154</v>
      </c>
      <c r="C58" s="12" t="s">
        <v>155</v>
      </c>
      <c r="D58" s="11" t="s">
        <v>171</v>
      </c>
      <c r="E58" s="38" t="s">
        <v>118</v>
      </c>
      <c r="F58" s="87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9"/>
      <c r="R58" s="90"/>
      <c r="S58" s="91"/>
      <c r="T58" s="91"/>
      <c r="U58" s="91"/>
      <c r="V58" s="91"/>
      <c r="W58" s="91"/>
      <c r="X58" s="92"/>
      <c r="Y58" s="92"/>
      <c r="Z58" s="92"/>
      <c r="AA58" s="92"/>
      <c r="AB58" s="92"/>
      <c r="AC58" s="93">
        <v>1</v>
      </c>
      <c r="AD58" s="94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6"/>
      <c r="AP58" s="97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9"/>
      <c r="BB58" s="54">
        <f t="shared" si="0"/>
        <v>1</v>
      </c>
    </row>
    <row r="59" spans="1:54" ht="15" thickBot="1">
      <c r="A59" s="210" t="s">
        <v>119</v>
      </c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  <c r="Z59" s="210"/>
      <c r="AA59" s="210"/>
      <c r="AB59" s="210"/>
      <c r="AC59" s="210"/>
      <c r="AD59" s="210"/>
      <c r="AE59" s="210"/>
      <c r="AF59" s="210"/>
      <c r="AG59" s="210"/>
      <c r="AH59" s="210"/>
      <c r="AI59" s="210"/>
      <c r="AJ59" s="210"/>
      <c r="AK59" s="210"/>
      <c r="AL59" s="210"/>
      <c r="AM59" s="210"/>
      <c r="AN59" s="210"/>
      <c r="AO59" s="210"/>
      <c r="AP59" s="210"/>
      <c r="AQ59" s="210"/>
      <c r="AR59" s="210"/>
      <c r="AS59" s="210"/>
      <c r="AT59" s="210"/>
      <c r="AU59" s="210"/>
      <c r="AV59" s="210"/>
      <c r="AW59" s="210"/>
      <c r="AX59" s="210"/>
      <c r="AY59" s="210"/>
      <c r="AZ59" s="210"/>
      <c r="BA59" s="210"/>
      <c r="BB59" s="210"/>
    </row>
    <row r="60" spans="1:54" ht="41.4">
      <c r="A60" s="10">
        <v>41</v>
      </c>
      <c r="B60" s="12" t="s">
        <v>120</v>
      </c>
      <c r="C60" s="12" t="s">
        <v>121</v>
      </c>
      <c r="D60" s="11" t="s">
        <v>166</v>
      </c>
      <c r="E60" s="38" t="s">
        <v>118</v>
      </c>
      <c r="F60" s="58"/>
      <c r="G60" s="59"/>
      <c r="H60" s="59"/>
      <c r="I60" s="59"/>
      <c r="J60" s="59"/>
      <c r="K60" s="59"/>
      <c r="L60" s="59"/>
      <c r="M60" s="60"/>
      <c r="N60" s="59"/>
      <c r="O60" s="59"/>
      <c r="P60" s="59"/>
      <c r="Q60" s="61"/>
      <c r="R60" s="62">
        <v>1</v>
      </c>
      <c r="S60" s="63"/>
      <c r="T60" s="63"/>
      <c r="U60" s="63"/>
      <c r="V60" s="63"/>
      <c r="W60" s="63"/>
      <c r="X60" s="64"/>
      <c r="Y60" s="64"/>
      <c r="Z60" s="64"/>
      <c r="AA60" s="64"/>
      <c r="AB60" s="64"/>
      <c r="AC60" s="65"/>
      <c r="AD60" s="66">
        <v>1</v>
      </c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8"/>
      <c r="AP60" s="69">
        <v>1</v>
      </c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1"/>
      <c r="BB60" s="54">
        <f t="shared" ref="BB60:BB61" si="7">SUM(F60:BA60)</f>
        <v>3</v>
      </c>
    </row>
    <row r="61" spans="1:54" ht="42" thickBot="1">
      <c r="A61" s="31">
        <v>42</v>
      </c>
      <c r="B61" s="32" t="s">
        <v>122</v>
      </c>
      <c r="C61" s="32" t="s">
        <v>123</v>
      </c>
      <c r="D61" s="11" t="s">
        <v>166</v>
      </c>
      <c r="E61" s="38" t="s">
        <v>118</v>
      </c>
      <c r="F61" s="72"/>
      <c r="G61" s="73"/>
      <c r="H61" s="73"/>
      <c r="I61" s="73"/>
      <c r="J61" s="73"/>
      <c r="K61" s="73"/>
      <c r="L61" s="73"/>
      <c r="M61" s="74">
        <v>1</v>
      </c>
      <c r="N61" s="73"/>
      <c r="O61" s="73"/>
      <c r="P61" s="73"/>
      <c r="Q61" s="75"/>
      <c r="R61" s="76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8"/>
      <c r="AD61" s="79"/>
      <c r="AE61" s="80">
        <v>1</v>
      </c>
      <c r="AF61" s="81"/>
      <c r="AG61" s="81"/>
      <c r="AH61" s="81"/>
      <c r="AI61" s="81"/>
      <c r="AJ61" s="81"/>
      <c r="AK61" s="81"/>
      <c r="AL61" s="81"/>
      <c r="AM61" s="81"/>
      <c r="AN61" s="81"/>
      <c r="AO61" s="82"/>
      <c r="AP61" s="83"/>
      <c r="AQ61" s="84"/>
      <c r="AR61" s="84"/>
      <c r="AS61" s="84"/>
      <c r="AT61" s="84"/>
      <c r="AU61" s="85">
        <v>1</v>
      </c>
      <c r="AV61" s="84"/>
      <c r="AW61" s="84"/>
      <c r="AX61" s="84"/>
      <c r="AY61" s="84"/>
      <c r="AZ61" s="84"/>
      <c r="BA61" s="86"/>
      <c r="BB61" s="54">
        <f t="shared" si="7"/>
        <v>3</v>
      </c>
    </row>
    <row r="62" spans="1:54"/>
    <row r="63" spans="1:54"/>
    <row r="64" spans="1:5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</sheetData>
  <sheetProtection formatColumns="0" formatRows="0" autoFilter="0"/>
  <mergeCells count="35">
    <mergeCell ref="A59:BB59"/>
    <mergeCell ref="A57:BB57"/>
    <mergeCell ref="A50:BB50"/>
    <mergeCell ref="A53:BB53"/>
    <mergeCell ref="A40:BB40"/>
    <mergeCell ref="A31:BB31"/>
    <mergeCell ref="A36:BB36"/>
    <mergeCell ref="A24:BB24"/>
    <mergeCell ref="A18:BB18"/>
    <mergeCell ref="R9:U9"/>
    <mergeCell ref="V9:Y9"/>
    <mergeCell ref="Z9:AC9"/>
    <mergeCell ref="AX9:BA9"/>
    <mergeCell ref="A6:B6"/>
    <mergeCell ref="A7:B7"/>
    <mergeCell ref="A8:B8"/>
    <mergeCell ref="C6:Y6"/>
    <mergeCell ref="C7:Y7"/>
    <mergeCell ref="C8:Y8"/>
    <mergeCell ref="C1:BA4"/>
    <mergeCell ref="BB9:BB10"/>
    <mergeCell ref="D9:D10"/>
    <mergeCell ref="E9:E10"/>
    <mergeCell ref="A1:B4"/>
    <mergeCell ref="AH9:AK9"/>
    <mergeCell ref="AL9:AO9"/>
    <mergeCell ref="AP9:AS9"/>
    <mergeCell ref="AT9:AW9"/>
    <mergeCell ref="A9:A10"/>
    <mergeCell ref="B9:B10"/>
    <mergeCell ref="C9:C10"/>
    <mergeCell ref="F9:I9"/>
    <mergeCell ref="J9:M9"/>
    <mergeCell ref="N9:Q9"/>
    <mergeCell ref="AD9:AG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E10"/>
  <sheetViews>
    <sheetView workbookViewId="0">
      <selection activeCell="C9" sqref="C9"/>
    </sheetView>
  </sheetViews>
  <sheetFormatPr baseColWidth="10" defaultRowHeight="14.4"/>
  <cols>
    <col min="1" max="1" width="14.109375" bestFit="1" customWidth="1"/>
    <col min="2" max="2" width="13.109375" customWidth="1"/>
    <col min="3" max="3" width="13.6640625" customWidth="1"/>
    <col min="4" max="4" width="12.88671875" customWidth="1"/>
    <col min="5" max="5" width="15.109375" customWidth="1"/>
  </cols>
  <sheetData>
    <row r="3" spans="1:5" ht="15.6">
      <c r="A3" s="42" t="s">
        <v>180</v>
      </c>
      <c r="B3" s="43" t="s">
        <v>33</v>
      </c>
      <c r="C3" s="43" t="s">
        <v>34</v>
      </c>
      <c r="D3" s="43" t="s">
        <v>35</v>
      </c>
      <c r="E3" s="43" t="s">
        <v>36</v>
      </c>
    </row>
    <row r="4" spans="1:5">
      <c r="A4" s="41" t="s">
        <v>178</v>
      </c>
      <c r="B4" s="39">
        <v>8</v>
      </c>
      <c r="C4" s="39">
        <v>12</v>
      </c>
      <c r="D4" s="39">
        <v>15</v>
      </c>
      <c r="E4" s="39">
        <v>21</v>
      </c>
    </row>
    <row r="5" spans="1:5">
      <c r="A5" s="41" t="s">
        <v>179</v>
      </c>
      <c r="B5" s="39">
        <v>8</v>
      </c>
      <c r="C5" s="39">
        <v>10</v>
      </c>
      <c r="D5" s="39">
        <v>14</v>
      </c>
      <c r="E5" s="39">
        <v>18</v>
      </c>
    </row>
    <row r="6" spans="1:5">
      <c r="B6">
        <v>100</v>
      </c>
      <c r="C6">
        <f>+C4/100*C5</f>
        <v>1.2</v>
      </c>
      <c r="D6">
        <f>+D4/10*D5</f>
        <v>21</v>
      </c>
      <c r="E6">
        <f>+E4/100*E5</f>
        <v>3.78</v>
      </c>
    </row>
    <row r="7" spans="1:5" ht="15.6">
      <c r="B7" s="40" t="s">
        <v>33</v>
      </c>
      <c r="C7">
        <v>100</v>
      </c>
    </row>
    <row r="8" spans="1:5" ht="15.6">
      <c r="B8" s="40" t="s">
        <v>34</v>
      </c>
      <c r="C8">
        <v>98.8</v>
      </c>
    </row>
    <row r="9" spans="1:5" ht="15.6">
      <c r="B9" s="40" t="s">
        <v>35</v>
      </c>
      <c r="C9">
        <v>99</v>
      </c>
    </row>
    <row r="10" spans="1:5" ht="15.6">
      <c r="B10" s="40" t="s">
        <v>36</v>
      </c>
      <c r="C10">
        <v>96.22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U101"/>
  <sheetViews>
    <sheetView zoomScale="70" zoomScaleNormal="70" workbookViewId="0">
      <pane ySplit="8" topLeftCell="A9" activePane="bottomLeft" state="frozen"/>
      <selection pane="bottomLeft" activeCell="B9" sqref="B9:C9"/>
    </sheetView>
  </sheetViews>
  <sheetFormatPr baseColWidth="10" defaultColWidth="0" defaultRowHeight="0" customHeight="1" zeroHeight="1"/>
  <cols>
    <col min="1" max="1" width="4" style="2" bestFit="1" customWidth="1"/>
    <col min="2" max="2" width="19" style="2" customWidth="1"/>
    <col min="3" max="3" width="29.33203125" style="2" customWidth="1"/>
    <col min="4" max="4" width="37" style="23" customWidth="1"/>
    <col min="5" max="5" width="8.5546875" style="23" customWidth="1"/>
    <col min="6" max="6" width="27.88671875" style="23" customWidth="1"/>
    <col min="7" max="7" width="23.6640625" style="23" customWidth="1"/>
    <col min="8" max="8" width="33.6640625" style="23" customWidth="1"/>
    <col min="9" max="9" width="9.5546875" style="23" customWidth="1"/>
    <col min="10" max="10" width="31.88671875" style="23" customWidth="1"/>
    <col min="11" max="11" width="23.6640625" style="23" customWidth="1"/>
    <col min="12" max="12" width="8.5546875" style="23" customWidth="1"/>
    <col min="13" max="13" width="27.88671875" style="23" customWidth="1"/>
    <col min="14" max="14" width="23.6640625" style="23" customWidth="1"/>
    <col min="15" max="15" width="33.6640625" style="23" customWidth="1"/>
    <col min="16" max="16" width="9.5546875" style="23" customWidth="1"/>
    <col min="17" max="17" width="31.88671875" style="23" customWidth="1"/>
    <col min="18" max="18" width="23.6640625" style="23" customWidth="1"/>
    <col min="19" max="19" width="8.5546875" style="23" customWidth="1"/>
    <col min="20" max="20" width="27.88671875" style="23" customWidth="1"/>
    <col min="21" max="21" width="23.6640625" style="23" customWidth="1"/>
    <col min="22" max="22" width="33.6640625" style="23" customWidth="1"/>
    <col min="23" max="23" width="9.5546875" style="23" customWidth="1"/>
    <col min="24" max="24" width="31.88671875" style="23" customWidth="1"/>
    <col min="25" max="25" width="23.6640625" style="23" customWidth="1"/>
    <col min="26" max="26" width="8.5546875" style="23" customWidth="1"/>
    <col min="27" max="27" width="27.88671875" style="23" customWidth="1"/>
    <col min="28" max="28" width="23.6640625" style="23" customWidth="1"/>
    <col min="29" max="29" width="33.6640625" style="23" customWidth="1"/>
    <col min="30" max="30" width="9.5546875" style="23" customWidth="1"/>
    <col min="31" max="31" width="27.109375" style="23" customWidth="1"/>
    <col min="32" max="32" width="23.6640625" style="23" customWidth="1"/>
    <col min="33" max="33" width="11.44140625" style="23" customWidth="1"/>
    <col min="34" max="47" width="11.44140625" style="23" hidden="1" customWidth="1"/>
    <col min="48" max="16384" width="11.44140625" style="1" hidden="1"/>
  </cols>
  <sheetData>
    <row r="1" spans="1:47" ht="16.5" customHeight="1">
      <c r="A1" s="220"/>
      <c r="B1" s="221"/>
      <c r="C1" s="226" t="s">
        <v>133</v>
      </c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  <c r="AA1" s="227"/>
      <c r="AB1" s="227"/>
      <c r="AC1" s="227"/>
      <c r="AD1" s="228"/>
      <c r="AE1" s="235" t="s">
        <v>125</v>
      </c>
      <c r="AF1" s="235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</row>
    <row r="2" spans="1:47" ht="16.5" customHeight="1">
      <c r="A2" s="222"/>
      <c r="B2" s="223"/>
      <c r="C2" s="229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1"/>
      <c r="AE2" s="235" t="s">
        <v>134</v>
      </c>
      <c r="AF2" s="235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</row>
    <row r="3" spans="1:47" ht="14.4">
      <c r="A3" s="222"/>
      <c r="B3" s="223"/>
      <c r="C3" s="229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1"/>
      <c r="AE3" s="235" t="s">
        <v>135</v>
      </c>
      <c r="AF3" s="235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</row>
    <row r="4" spans="1:47" ht="14.4">
      <c r="A4" s="224"/>
      <c r="B4" s="225"/>
      <c r="C4" s="232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C4" s="233"/>
      <c r="AD4" s="234"/>
      <c r="AE4" s="235" t="s">
        <v>128</v>
      </c>
      <c r="AF4" s="235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</row>
    <row r="5" spans="1:47" ht="14.4">
      <c r="A5" s="15"/>
      <c r="B5" s="16"/>
      <c r="C5" s="15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</row>
    <row r="6" spans="1:47" ht="15.75" customHeight="1">
      <c r="A6" s="238"/>
      <c r="B6" s="238"/>
      <c r="C6" s="238"/>
      <c r="D6" s="238"/>
      <c r="E6" s="239" t="s">
        <v>136</v>
      </c>
      <c r="F6" s="239"/>
      <c r="G6" s="239"/>
      <c r="H6" s="239"/>
      <c r="I6" s="239"/>
      <c r="J6" s="239"/>
      <c r="K6" s="239"/>
      <c r="L6" s="240" t="s">
        <v>137</v>
      </c>
      <c r="M6" s="240"/>
      <c r="N6" s="240"/>
      <c r="O6" s="240"/>
      <c r="P6" s="240"/>
      <c r="Q6" s="240"/>
      <c r="R6" s="241"/>
      <c r="S6" s="240" t="s">
        <v>138</v>
      </c>
      <c r="T6" s="240"/>
      <c r="U6" s="240"/>
      <c r="V6" s="240"/>
      <c r="W6" s="240"/>
      <c r="X6" s="240"/>
      <c r="Y6" s="241"/>
      <c r="Z6" s="240" t="s">
        <v>139</v>
      </c>
      <c r="AA6" s="240"/>
      <c r="AB6" s="240"/>
      <c r="AC6" s="240"/>
      <c r="AD6" s="240"/>
      <c r="AE6" s="240"/>
      <c r="AF6" s="241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7.75" customHeight="1">
      <c r="A7" s="242" t="s">
        <v>17</v>
      </c>
      <c r="B7" s="244" t="s">
        <v>61</v>
      </c>
      <c r="C7" s="244"/>
      <c r="D7" s="243" t="s">
        <v>48</v>
      </c>
      <c r="E7" s="236" t="s">
        <v>52</v>
      </c>
      <c r="F7" s="236"/>
      <c r="G7" s="236"/>
      <c r="H7" s="17" t="s">
        <v>53</v>
      </c>
      <c r="I7" s="237" t="s">
        <v>54</v>
      </c>
      <c r="J7" s="237"/>
      <c r="K7" s="237"/>
      <c r="L7" s="236" t="s">
        <v>52</v>
      </c>
      <c r="M7" s="236"/>
      <c r="N7" s="236"/>
      <c r="O7" s="17" t="s">
        <v>53</v>
      </c>
      <c r="P7" s="237" t="s">
        <v>54</v>
      </c>
      <c r="Q7" s="237"/>
      <c r="R7" s="237"/>
      <c r="S7" s="236" t="s">
        <v>52</v>
      </c>
      <c r="T7" s="236"/>
      <c r="U7" s="236"/>
      <c r="V7" s="17" t="s">
        <v>53</v>
      </c>
      <c r="W7" s="237" t="s">
        <v>54</v>
      </c>
      <c r="X7" s="237"/>
      <c r="Y7" s="237"/>
      <c r="Z7" s="236" t="s">
        <v>52</v>
      </c>
      <c r="AA7" s="236"/>
      <c r="AB7" s="236"/>
      <c r="AC7" s="17" t="s">
        <v>53</v>
      </c>
      <c r="AD7" s="237" t="s">
        <v>54</v>
      </c>
      <c r="AE7" s="237"/>
      <c r="AF7" s="237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</row>
    <row r="8" spans="1:47" ht="30.75" customHeight="1">
      <c r="A8" s="242"/>
      <c r="B8" s="244"/>
      <c r="C8" s="244"/>
      <c r="D8" s="243"/>
      <c r="E8" s="18" t="s">
        <v>55</v>
      </c>
      <c r="F8" s="18" t="s">
        <v>56</v>
      </c>
      <c r="G8" s="18" t="s">
        <v>57</v>
      </c>
      <c r="H8" s="19" t="s">
        <v>58</v>
      </c>
      <c r="I8" s="20" t="s">
        <v>55</v>
      </c>
      <c r="J8" s="20" t="s">
        <v>59</v>
      </c>
      <c r="K8" s="20" t="s">
        <v>60</v>
      </c>
      <c r="L8" s="18" t="s">
        <v>55</v>
      </c>
      <c r="M8" s="18" t="s">
        <v>56</v>
      </c>
      <c r="N8" s="18" t="s">
        <v>57</v>
      </c>
      <c r="O8" s="19" t="s">
        <v>58</v>
      </c>
      <c r="P8" s="20" t="s">
        <v>55</v>
      </c>
      <c r="Q8" s="20" t="s">
        <v>59</v>
      </c>
      <c r="R8" s="20" t="s">
        <v>60</v>
      </c>
      <c r="S8" s="18" t="s">
        <v>55</v>
      </c>
      <c r="T8" s="18" t="s">
        <v>56</v>
      </c>
      <c r="U8" s="18" t="s">
        <v>57</v>
      </c>
      <c r="V8" s="19" t="s">
        <v>58</v>
      </c>
      <c r="W8" s="20" t="s">
        <v>55</v>
      </c>
      <c r="X8" s="20" t="s">
        <v>59</v>
      </c>
      <c r="Y8" s="20" t="s">
        <v>60</v>
      </c>
      <c r="Z8" s="18" t="s">
        <v>55</v>
      </c>
      <c r="AA8" s="18" t="s">
        <v>56</v>
      </c>
      <c r="AB8" s="18" t="s">
        <v>57</v>
      </c>
      <c r="AC8" s="19" t="s">
        <v>58</v>
      </c>
      <c r="AD8" s="20" t="s">
        <v>55</v>
      </c>
      <c r="AE8" s="20" t="s">
        <v>59</v>
      </c>
      <c r="AF8" s="20" t="s">
        <v>60</v>
      </c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</row>
    <row r="9" spans="1:47" ht="34.5" customHeight="1">
      <c r="A9" s="160">
        <v>1</v>
      </c>
      <c r="B9" s="216" t="str">
        <f>'Plan 2023'!B11</f>
        <v>Evaluación del Sistema de  Seguridad y Salud en el Trabajo 2022</v>
      </c>
      <c r="C9" s="217"/>
      <c r="D9" s="159" t="str">
        <f>'Plan 2023'!C11</f>
        <v>Evaluación Estandares Mínimos SGSST</v>
      </c>
      <c r="E9" s="25">
        <v>1</v>
      </c>
      <c r="F9" s="26" t="s">
        <v>181</v>
      </c>
      <c r="G9" s="26" t="s">
        <v>182</v>
      </c>
      <c r="H9" s="27"/>
      <c r="I9" s="25"/>
      <c r="J9" s="27"/>
      <c r="K9" s="27"/>
      <c r="L9" s="25"/>
      <c r="M9" s="26"/>
      <c r="N9" s="26"/>
      <c r="O9" s="27"/>
      <c r="P9" s="25"/>
      <c r="Q9" s="27"/>
      <c r="R9" s="27"/>
      <c r="S9" s="25"/>
      <c r="T9" s="26"/>
      <c r="U9" s="26"/>
      <c r="V9" s="27"/>
      <c r="W9" s="25"/>
      <c r="X9" s="27"/>
      <c r="Y9" s="27"/>
      <c r="Z9" s="25"/>
      <c r="AA9" s="26"/>
      <c r="AB9" s="26"/>
      <c r="AC9" s="27"/>
      <c r="AD9" s="25"/>
      <c r="AE9" s="27"/>
      <c r="AF9" s="27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</row>
    <row r="10" spans="1:47" ht="62.25" customHeight="1">
      <c r="A10" s="160">
        <v>2</v>
      </c>
      <c r="B10" s="216" t="str">
        <f>'Plan 2023'!B12</f>
        <v>Reporte de actividades deportivas, culturales y de formación extramurales para el cubrimiento de la ARL, correspondiente a eventos organizados por la entidad o con permiso de participación .</v>
      </c>
      <c r="C10" s="217"/>
      <c r="D10" s="159" t="str">
        <f>'Plan 2023'!C12</f>
        <v xml:space="preserve">Correo electronico con reporte funcionarios que asistiran a este tipo de actividades con el fin que se tenga cubrimiento ante la ARL </v>
      </c>
      <c r="E10" s="25">
        <v>1</v>
      </c>
      <c r="F10" s="26" t="s">
        <v>183</v>
      </c>
      <c r="G10" s="26" t="s">
        <v>184</v>
      </c>
      <c r="H10" s="27"/>
      <c r="I10" s="25"/>
      <c r="J10" s="27"/>
      <c r="K10" s="27"/>
      <c r="L10" s="25"/>
      <c r="M10" s="26"/>
      <c r="N10" s="26"/>
      <c r="O10" s="27"/>
      <c r="P10" s="25"/>
      <c r="Q10" s="27"/>
      <c r="R10" s="27"/>
      <c r="S10" s="25"/>
      <c r="T10" s="26"/>
      <c r="U10" s="26"/>
      <c r="V10" s="27"/>
      <c r="W10" s="25"/>
      <c r="X10" s="27"/>
      <c r="Y10" s="27"/>
      <c r="Z10" s="25"/>
      <c r="AA10" s="26"/>
      <c r="AB10" s="26"/>
      <c r="AC10" s="27"/>
      <c r="AD10" s="25"/>
      <c r="AE10" s="27"/>
      <c r="AF10" s="27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</row>
    <row r="11" spans="1:47" ht="76.5" customHeight="1">
      <c r="A11" s="160">
        <v>3</v>
      </c>
      <c r="B11" s="216" t="str">
        <f>'Plan 2023'!B13</f>
        <v>Afiliación a la ARL de los nuevos servidores / contratistas de prestación de servicios y modificaciones fechas de cobertura contratistas prestación de servicios ante la ARL</v>
      </c>
      <c r="C11" s="217"/>
      <c r="D11" s="159" t="str">
        <f>'Plan 2023'!C13</f>
        <v xml:space="preserve">Reporte afiliaciones remitidas a cada uno de los contratistas y funcionarios afiliados ante la ARL </v>
      </c>
      <c r="E11" s="25">
        <v>1</v>
      </c>
      <c r="F11" s="26" t="s">
        <v>185</v>
      </c>
      <c r="G11" s="26" t="s">
        <v>186</v>
      </c>
      <c r="H11" s="27"/>
      <c r="I11" s="25"/>
      <c r="J11" s="27"/>
      <c r="K11" s="27"/>
      <c r="L11" s="25"/>
      <c r="M11" s="26"/>
      <c r="N11" s="26"/>
      <c r="O11" s="27"/>
      <c r="P11" s="25"/>
      <c r="Q11" s="27"/>
      <c r="R11" s="27"/>
      <c r="S11" s="25"/>
      <c r="T11" s="26"/>
      <c r="U11" s="26"/>
      <c r="V11" s="27"/>
      <c r="W11" s="25"/>
      <c r="X11" s="27"/>
      <c r="Y11" s="27"/>
      <c r="Z11" s="25"/>
      <c r="AA11" s="26"/>
      <c r="AB11" s="26"/>
      <c r="AC11" s="27"/>
      <c r="AD11" s="25"/>
      <c r="AE11" s="27"/>
      <c r="AF11" s="27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</row>
    <row r="12" spans="1:47" ht="34.5" customHeight="1">
      <c r="A12" s="160">
        <v>4</v>
      </c>
      <c r="B12" s="216" t="str">
        <f>'Plan 2023'!B14</f>
        <v>Realizar el pago de nivel de riesgo laboral IV y V de contratistas de prestación de servicios del IDIGER</v>
      </c>
      <c r="C12" s="217"/>
      <c r="D12" s="159" t="str">
        <f>'Plan 2023'!C14</f>
        <v>Planilla de pago mensual, ARL contratistas riesgo IV y V</v>
      </c>
      <c r="E12" s="25">
        <v>1</v>
      </c>
      <c r="F12" s="26" t="s">
        <v>187</v>
      </c>
      <c r="G12" s="26" t="s">
        <v>188</v>
      </c>
      <c r="H12" s="27"/>
      <c r="I12" s="25"/>
      <c r="J12" s="27"/>
      <c r="K12" s="27"/>
      <c r="L12" s="25"/>
      <c r="M12" s="26"/>
      <c r="N12" s="26"/>
      <c r="O12" s="27"/>
      <c r="P12" s="25"/>
      <c r="Q12" s="27"/>
      <c r="R12" s="27"/>
      <c r="S12" s="25"/>
      <c r="T12" s="26"/>
      <c r="U12" s="26"/>
      <c r="V12" s="27"/>
      <c r="W12" s="25"/>
      <c r="X12" s="27"/>
      <c r="Y12" s="27"/>
      <c r="Z12" s="25"/>
      <c r="AA12" s="26"/>
      <c r="AB12" s="26"/>
      <c r="AC12" s="27"/>
      <c r="AD12" s="25"/>
      <c r="AE12" s="27"/>
      <c r="AF12" s="27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</row>
    <row r="13" spans="1:47" ht="60" customHeight="1">
      <c r="A13" s="160">
        <v>5</v>
      </c>
      <c r="B13" s="216" t="str">
        <f>'Plan 2023'!B15</f>
        <v>Asesoría por parte de la ARL Positiva en la implementación del SG- SST del IDIGER.</v>
      </c>
      <c r="C13" s="217"/>
      <c r="D13" s="159" t="str">
        <f>'Plan 2023'!C15</f>
        <v xml:space="preserve">Informes emitidos por parte de los asesores de la ARL </v>
      </c>
      <c r="E13" s="25">
        <v>1</v>
      </c>
      <c r="F13" s="26" t="s">
        <v>189</v>
      </c>
      <c r="G13" s="26" t="s">
        <v>190</v>
      </c>
      <c r="H13" s="27"/>
      <c r="I13" s="25"/>
      <c r="J13" s="27"/>
      <c r="K13" s="27"/>
      <c r="L13" s="25"/>
      <c r="M13" s="26"/>
      <c r="N13" s="26"/>
      <c r="O13" s="27"/>
      <c r="P13" s="25"/>
      <c r="Q13" s="27"/>
      <c r="R13" s="27"/>
      <c r="S13" s="25"/>
      <c r="T13" s="26"/>
      <c r="U13" s="26"/>
      <c r="V13" s="27"/>
      <c r="W13" s="25"/>
      <c r="X13" s="27"/>
      <c r="Y13" s="27"/>
      <c r="Z13" s="25"/>
      <c r="AA13" s="26"/>
      <c r="AB13" s="26"/>
      <c r="AC13" s="27"/>
      <c r="AD13" s="25"/>
      <c r="AE13" s="27"/>
      <c r="AF13" s="27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</row>
    <row r="14" spans="1:47" ht="1.5" customHeight="1">
      <c r="A14" s="57">
        <v>6</v>
      </c>
      <c r="B14" s="213" t="str">
        <f>'Plan 2023'!B16</f>
        <v>Reporte Informes de gestión SGSST (Rendición de cuentas) incluyéndolos informes emitidos por los diferentes comités (COPASST, Convivencia Laboral y Brigada de Emergencia)</v>
      </c>
      <c r="C14" s="214"/>
      <c r="D14" s="161" t="str">
        <f>'Plan 2023'!C16</f>
        <v>Informe de gestión remitido a la alta dirección 
Informe revisión por la Alta Dirección</v>
      </c>
      <c r="E14" s="25"/>
      <c r="F14" s="26"/>
      <c r="G14" s="26"/>
      <c r="H14" s="27"/>
      <c r="I14" s="25"/>
      <c r="J14" s="27"/>
      <c r="K14" s="27"/>
      <c r="L14" s="25"/>
      <c r="M14" s="26"/>
      <c r="N14" s="26"/>
      <c r="O14" s="27"/>
      <c r="P14" s="25"/>
      <c r="Q14" s="27"/>
      <c r="R14" s="27"/>
      <c r="S14" s="25"/>
      <c r="T14" s="26"/>
      <c r="U14" s="26"/>
      <c r="V14" s="27"/>
      <c r="W14" s="25"/>
      <c r="X14" s="27"/>
      <c r="Y14" s="27"/>
      <c r="Z14" s="25"/>
      <c r="AA14" s="26"/>
      <c r="AB14" s="26"/>
      <c r="AC14" s="27"/>
      <c r="AD14" s="25"/>
      <c r="AE14" s="27"/>
      <c r="AF14" s="27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</row>
    <row r="15" spans="1:47" ht="57.75" customHeight="1">
      <c r="A15" s="160">
        <v>7</v>
      </c>
      <c r="B15" s="216" t="str">
        <f>'Plan 2023'!B17</f>
        <v>Reporte trimestral de indicadores SG-SST (Plan de trabajo, accidentalidad e investigación, capacitación, mejora continua, inspección)</v>
      </c>
      <c r="C15" s="217"/>
      <c r="D15" s="159" t="str">
        <f>'Plan 2023'!C17</f>
        <v xml:space="preserve">Reporte indicadores emitido mediante la plataforma de SIDEAP </v>
      </c>
      <c r="E15" s="25">
        <v>1</v>
      </c>
      <c r="F15" s="26" t="s">
        <v>191</v>
      </c>
      <c r="G15" s="26" t="s">
        <v>192</v>
      </c>
      <c r="H15" s="27"/>
      <c r="I15" s="25"/>
      <c r="J15" s="27"/>
      <c r="K15" s="27"/>
      <c r="L15" s="25"/>
      <c r="M15" s="26"/>
      <c r="N15" s="26"/>
      <c r="O15" s="27"/>
      <c r="P15" s="25"/>
      <c r="Q15" s="27"/>
      <c r="R15" s="27"/>
      <c r="S15" s="25"/>
      <c r="T15" s="26"/>
      <c r="U15" s="26"/>
      <c r="V15" s="27"/>
      <c r="W15" s="25"/>
      <c r="X15" s="27"/>
      <c r="Y15" s="27"/>
      <c r="Z15" s="25"/>
      <c r="AA15" s="26"/>
      <c r="AB15" s="26"/>
      <c r="AC15" s="27"/>
      <c r="AD15" s="25"/>
      <c r="AE15" s="27"/>
      <c r="AF15" s="27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</row>
    <row r="16" spans="1:47" ht="34.5" customHeight="1">
      <c r="A16" s="160">
        <v>8</v>
      </c>
      <c r="B16" s="216" t="str">
        <f>'Plan 2023'!B19</f>
        <v>Exámenes médicos ocupacionales: Ingreso, periódicos y de retiro</v>
      </c>
      <c r="C16" s="217"/>
      <c r="D16" s="159" t="str">
        <f>'Plan 2023'!C19</f>
        <v xml:space="preserve">Informe condiciones de salud </v>
      </c>
      <c r="E16" s="25">
        <v>1</v>
      </c>
      <c r="F16" s="26" t="s">
        <v>194</v>
      </c>
      <c r="G16" s="26" t="s">
        <v>193</v>
      </c>
      <c r="H16" s="27"/>
      <c r="I16" s="25"/>
      <c r="J16" s="27"/>
      <c r="K16" s="27"/>
      <c r="L16" s="25"/>
      <c r="M16" s="26"/>
      <c r="N16" s="26"/>
      <c r="O16" s="27"/>
      <c r="P16" s="25"/>
      <c r="Q16" s="27"/>
      <c r="R16" s="27"/>
      <c r="S16" s="25"/>
      <c r="T16" s="26"/>
      <c r="U16" s="26"/>
      <c r="V16" s="27"/>
      <c r="W16" s="25"/>
      <c r="X16" s="27"/>
      <c r="Y16" s="27"/>
      <c r="Z16" s="25"/>
      <c r="AA16" s="26"/>
      <c r="AB16" s="26"/>
      <c r="AC16" s="27"/>
      <c r="AD16" s="25"/>
      <c r="AE16" s="27"/>
      <c r="AF16" s="27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</row>
    <row r="17" spans="1:47" ht="34.5" customHeight="1">
      <c r="A17" s="57">
        <v>9</v>
      </c>
      <c r="B17" s="213" t="str">
        <f>'Plan 2023'!B20</f>
        <v>Inspecciones de uso de EPP  (incluidas vistas de trabajo en campo )</v>
      </c>
      <c r="C17" s="214"/>
      <c r="D17" s="161" t="str">
        <f>'Plan 2023'!C20</f>
        <v xml:space="preserve">Formato inspecciones </v>
      </c>
      <c r="E17" s="25"/>
      <c r="F17" s="26"/>
      <c r="G17" s="26"/>
      <c r="H17" s="27"/>
      <c r="I17" s="25"/>
      <c r="J17" s="27"/>
      <c r="K17" s="27"/>
      <c r="L17" s="25"/>
      <c r="M17" s="26"/>
      <c r="N17" s="26"/>
      <c r="O17" s="27"/>
      <c r="P17" s="25"/>
      <c r="Q17" s="27"/>
      <c r="R17" s="27"/>
      <c r="S17" s="25"/>
      <c r="T17" s="26"/>
      <c r="U17" s="26"/>
      <c r="V17" s="27"/>
      <c r="W17" s="25"/>
      <c r="X17" s="27"/>
      <c r="Y17" s="27"/>
      <c r="Z17" s="25"/>
      <c r="AA17" s="26"/>
      <c r="AB17" s="26"/>
      <c r="AC17" s="27"/>
      <c r="AD17" s="25"/>
      <c r="AE17" s="27"/>
      <c r="AF17" s="27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</row>
    <row r="18" spans="1:47" ht="34.5" customHeight="1">
      <c r="A18" s="160">
        <v>10</v>
      </c>
      <c r="B18" s="216" t="str">
        <f>'Plan 2023'!B21</f>
        <v xml:space="preserve">Inspecciones Locativas (De acuerdo al cronograma del COPASST) </v>
      </c>
      <c r="C18" s="217"/>
      <c r="D18" s="159" t="str">
        <f>'Plan 2023'!C21</f>
        <v xml:space="preserve">Formato inspecciones </v>
      </c>
      <c r="E18" s="25">
        <v>1</v>
      </c>
      <c r="F18" s="26" t="s">
        <v>195</v>
      </c>
      <c r="G18" s="26" t="s">
        <v>196</v>
      </c>
      <c r="H18" s="27"/>
      <c r="I18" s="25"/>
      <c r="J18" s="27"/>
      <c r="K18" s="27"/>
      <c r="L18" s="25"/>
      <c r="M18" s="26"/>
      <c r="N18" s="26"/>
      <c r="O18" s="27"/>
      <c r="P18" s="25"/>
      <c r="Q18" s="27"/>
      <c r="R18" s="27"/>
      <c r="S18" s="25"/>
      <c r="T18" s="26"/>
      <c r="U18" s="26"/>
      <c r="V18" s="27"/>
      <c r="W18" s="25"/>
      <c r="X18" s="27"/>
      <c r="Y18" s="27"/>
      <c r="Z18" s="25"/>
      <c r="AA18" s="26"/>
      <c r="AB18" s="26"/>
      <c r="AC18" s="27"/>
      <c r="AD18" s="25"/>
      <c r="AE18" s="27"/>
      <c r="AF18" s="27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</row>
    <row r="19" spans="1:47" ht="34.5" customHeight="1">
      <c r="A19" s="57">
        <v>11</v>
      </c>
      <c r="B19" s="213" t="str">
        <f>'Plan 2023'!B22</f>
        <v>Acompñamiento y verificación aleatoria de  los equipos y herramientas  (CDLyR)</v>
      </c>
      <c r="C19" s="214"/>
      <c r="D19" s="161" t="str">
        <f>'Plan 2023'!C22</f>
        <v xml:space="preserve">Formato inspecciones </v>
      </c>
      <c r="E19" s="25"/>
      <c r="F19" s="26"/>
      <c r="G19" s="26"/>
      <c r="H19" s="27"/>
      <c r="I19" s="25"/>
      <c r="J19" s="27"/>
      <c r="K19" s="27"/>
      <c r="L19" s="25"/>
      <c r="M19" s="26"/>
      <c r="N19" s="26"/>
      <c r="O19" s="27"/>
      <c r="P19" s="25"/>
      <c r="Q19" s="27"/>
      <c r="R19" s="27"/>
      <c r="S19" s="25"/>
      <c r="T19" s="26"/>
      <c r="U19" s="26"/>
      <c r="V19" s="27"/>
      <c r="W19" s="25"/>
      <c r="X19" s="27"/>
      <c r="Y19" s="27"/>
      <c r="Z19" s="25"/>
      <c r="AA19" s="26"/>
      <c r="AB19" s="26"/>
      <c r="AC19" s="27"/>
      <c r="AD19" s="25"/>
      <c r="AE19" s="27"/>
      <c r="AF19" s="27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</row>
    <row r="20" spans="1:47" ht="54" customHeight="1">
      <c r="A20" s="162">
        <v>12</v>
      </c>
      <c r="B20" s="211" t="str">
        <f>'Plan 2023'!B23</f>
        <v>Realización de la semana de la salud (actividades de prevención y promoción de la salud)</v>
      </c>
      <c r="C20" s="212"/>
      <c r="D20" s="163" t="str">
        <f>'Plan 2023'!C23</f>
        <v>Listas de asistencia actividades semana de la salud, registro fotografico</v>
      </c>
      <c r="E20" s="25"/>
      <c r="F20" s="26"/>
      <c r="G20" s="26"/>
      <c r="H20" s="27"/>
      <c r="I20" s="25"/>
      <c r="J20" s="27"/>
      <c r="K20" s="27"/>
      <c r="L20" s="25"/>
      <c r="M20" s="26"/>
      <c r="N20" s="26"/>
      <c r="O20" s="27"/>
      <c r="P20" s="25"/>
      <c r="Q20" s="27"/>
      <c r="R20" s="27"/>
      <c r="S20" s="25"/>
      <c r="T20" s="26"/>
      <c r="U20" s="26"/>
      <c r="V20" s="27"/>
      <c r="W20" s="25"/>
      <c r="X20" s="27"/>
      <c r="Y20" s="27"/>
      <c r="Z20" s="25"/>
      <c r="AA20" s="26"/>
      <c r="AB20" s="26"/>
      <c r="AC20" s="27"/>
      <c r="AD20" s="25"/>
      <c r="AE20" s="27"/>
      <c r="AF20" s="27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</row>
    <row r="21" spans="1:47" ht="61.5" customHeight="1">
      <c r="A21" s="160">
        <v>13</v>
      </c>
      <c r="B21" s="216" t="str">
        <f>'Plan 2023'!B25</f>
        <v>Actualización programa DME (Inspección de puestos de trabajo  y sillas)</v>
      </c>
      <c r="C21" s="217"/>
      <c r="D21" s="159" t="str">
        <f>'Plan 2023'!C25</f>
        <v>Programa intervención Riesgo Biomecanico por parte de fisioterapeuta de la ARL</v>
      </c>
      <c r="E21" s="25">
        <v>1</v>
      </c>
      <c r="F21" s="26" t="s">
        <v>197</v>
      </c>
      <c r="G21" s="26" t="s">
        <v>198</v>
      </c>
      <c r="H21" s="27"/>
      <c r="I21" s="25"/>
      <c r="J21" s="27"/>
      <c r="K21" s="27"/>
      <c r="L21" s="25"/>
      <c r="M21" s="26"/>
      <c r="N21" s="26"/>
      <c r="O21" s="27"/>
      <c r="P21" s="25"/>
      <c r="Q21" s="27"/>
      <c r="R21" s="27"/>
      <c r="S21" s="25"/>
      <c r="T21" s="26"/>
      <c r="U21" s="26"/>
      <c r="V21" s="27"/>
      <c r="W21" s="25"/>
      <c r="X21" s="27"/>
      <c r="Y21" s="27"/>
      <c r="Z21" s="25"/>
      <c r="AA21" s="26"/>
      <c r="AB21" s="26"/>
      <c r="AC21" s="27"/>
      <c r="AD21" s="25"/>
      <c r="AE21" s="27"/>
      <c r="AF21" s="27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</row>
    <row r="22" spans="1:47" ht="46.5" customHeight="1">
      <c r="A22" s="160">
        <v>14</v>
      </c>
      <c r="B22" s="216" t="str">
        <f>'Plan 2023'!B26</f>
        <v>Capacitación Ergonomica postura adecuada y uso y manejo de silla ergonomica</v>
      </c>
      <c r="C22" s="217"/>
      <c r="D22" s="159" t="str">
        <f>'Plan 2023'!C26</f>
        <v>Lista de asistencia capacitación</v>
      </c>
      <c r="E22" s="25">
        <v>1</v>
      </c>
      <c r="F22" s="26" t="s">
        <v>199</v>
      </c>
      <c r="G22" s="26" t="s">
        <v>200</v>
      </c>
      <c r="H22" s="27"/>
      <c r="I22" s="25"/>
      <c r="J22" s="27"/>
      <c r="K22" s="27"/>
      <c r="L22" s="25"/>
      <c r="M22" s="26"/>
      <c r="N22" s="26"/>
      <c r="O22" s="27"/>
      <c r="P22" s="25"/>
      <c r="Q22" s="27"/>
      <c r="R22" s="27"/>
      <c r="S22" s="25"/>
      <c r="T22" s="26"/>
      <c r="U22" s="26"/>
      <c r="V22" s="27"/>
      <c r="W22" s="25"/>
      <c r="X22" s="27"/>
      <c r="Y22" s="27"/>
      <c r="Z22" s="25"/>
      <c r="AA22" s="26"/>
      <c r="AB22" s="26"/>
      <c r="AC22" s="27"/>
      <c r="AD22" s="25"/>
      <c r="AE22" s="27"/>
      <c r="AF22" s="27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</row>
    <row r="23" spans="1:47" ht="60" customHeight="1">
      <c r="A23" s="160">
        <v>15</v>
      </c>
      <c r="B23" s="216" t="str">
        <f>'Plan 2023'!B27</f>
        <v>Programa de Pausas Activas</v>
      </c>
      <c r="C23" s="217"/>
      <c r="D23" s="159" t="str">
        <f>'Plan 2023'!C27</f>
        <v>Lista de asistencia Pausas activas</v>
      </c>
      <c r="E23" s="25">
        <v>1</v>
      </c>
      <c r="F23" s="26" t="s">
        <v>201</v>
      </c>
      <c r="G23" s="26" t="s">
        <v>200</v>
      </c>
      <c r="H23" s="27"/>
      <c r="I23" s="25"/>
      <c r="J23" s="27"/>
      <c r="K23" s="27"/>
      <c r="L23" s="25"/>
      <c r="M23" s="26"/>
      <c r="N23" s="26"/>
      <c r="O23" s="27"/>
      <c r="P23" s="25"/>
      <c r="Q23" s="27"/>
      <c r="R23" s="27"/>
      <c r="S23" s="25"/>
      <c r="T23" s="26"/>
      <c r="U23" s="26"/>
      <c r="V23" s="27"/>
      <c r="W23" s="25"/>
      <c r="X23" s="27"/>
      <c r="Y23" s="27"/>
      <c r="Z23" s="25"/>
      <c r="AA23" s="26"/>
      <c r="AB23" s="26"/>
      <c r="AC23" s="27"/>
      <c r="AD23" s="25"/>
      <c r="AE23" s="27"/>
      <c r="AF23" s="27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</row>
    <row r="24" spans="1:47" ht="60" customHeight="1">
      <c r="A24" s="160">
        <v>16</v>
      </c>
      <c r="B24" s="216" t="str">
        <f>'Plan 2023'!B28</f>
        <v xml:space="preserve">Escuela autocuidado ergonomia puesto de trabajo y pasos seguros </v>
      </c>
      <c r="C24" s="217"/>
      <c r="D24" s="159" t="str">
        <f>'Plan 2023'!C28</f>
        <v xml:space="preserve">Lista de asistencia participación actividades </v>
      </c>
      <c r="E24" s="25">
        <v>0.6</v>
      </c>
      <c r="F24" s="26" t="s">
        <v>202</v>
      </c>
      <c r="G24" s="26" t="s">
        <v>203</v>
      </c>
      <c r="H24" s="27"/>
      <c r="I24" s="25"/>
      <c r="J24" s="27"/>
      <c r="K24" s="27"/>
      <c r="L24" s="25"/>
      <c r="M24" s="26"/>
      <c r="N24" s="26"/>
      <c r="O24" s="27"/>
      <c r="P24" s="25"/>
      <c r="Q24" s="27"/>
      <c r="R24" s="27"/>
      <c r="S24" s="25"/>
      <c r="T24" s="26"/>
      <c r="U24" s="26"/>
      <c r="V24" s="27"/>
      <c r="W24" s="25"/>
      <c r="X24" s="27"/>
      <c r="Y24" s="27"/>
      <c r="Z24" s="25"/>
      <c r="AA24" s="26"/>
      <c r="AB24" s="26"/>
      <c r="AC24" s="27"/>
      <c r="AD24" s="25"/>
      <c r="AE24" s="27"/>
      <c r="AF24" s="27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</row>
    <row r="25" spans="1:47" ht="84.75" customHeight="1">
      <c r="A25" s="160">
        <v>17</v>
      </c>
      <c r="B25" s="216" t="str">
        <f>'Plan 2023'!B29</f>
        <v xml:space="preserve">Seguimiento recomendaciones (Biomecánico) </v>
      </c>
      <c r="C25" s="217"/>
      <c r="D25" s="159" t="str">
        <f>'Plan 2023'!C29</f>
        <v>Informe seguimiento de casos por parte de fisioterapeuta ARL</v>
      </c>
      <c r="E25" s="25">
        <v>1</v>
      </c>
      <c r="F25" s="26" t="s">
        <v>204</v>
      </c>
      <c r="G25" s="26" t="s">
        <v>200</v>
      </c>
      <c r="H25" s="27"/>
      <c r="I25" s="25"/>
      <c r="J25" s="27"/>
      <c r="K25" s="27"/>
      <c r="L25" s="25"/>
      <c r="M25" s="26"/>
      <c r="N25" s="26"/>
      <c r="O25" s="27"/>
      <c r="P25" s="25"/>
      <c r="Q25" s="27"/>
      <c r="R25" s="27"/>
      <c r="S25" s="25"/>
      <c r="T25" s="26"/>
      <c r="U25" s="26"/>
      <c r="V25" s="27"/>
      <c r="W25" s="25"/>
      <c r="X25" s="27"/>
      <c r="Y25" s="27"/>
      <c r="Z25" s="25"/>
      <c r="AA25" s="26"/>
      <c r="AB25" s="26"/>
      <c r="AC25" s="27"/>
      <c r="AD25" s="25"/>
      <c r="AE25" s="27"/>
      <c r="AF25" s="27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</row>
    <row r="26" spans="1:47" ht="39" customHeight="1">
      <c r="A26" s="57">
        <v>18</v>
      </c>
      <c r="B26" s="213" t="str">
        <f>'Plan 2023'!B30</f>
        <v>Capacitación levantamiento de Cargas</v>
      </c>
      <c r="C26" s="214"/>
      <c r="D26" s="164" t="str">
        <f>'Plan 2023'!C30</f>
        <v>Lista de asistencia participación de la capacitación</v>
      </c>
      <c r="E26" s="30"/>
      <c r="F26" s="34"/>
      <c r="G26" s="34"/>
      <c r="H26" s="35"/>
      <c r="I26" s="30"/>
      <c r="J26" s="35"/>
      <c r="K26" s="35"/>
      <c r="L26" s="30"/>
      <c r="M26" s="34"/>
      <c r="N26" s="34"/>
      <c r="O26" s="35"/>
      <c r="P26" s="30"/>
      <c r="Q26" s="35"/>
      <c r="R26" s="35"/>
      <c r="S26" s="30"/>
      <c r="T26" s="34"/>
      <c r="U26" s="34"/>
      <c r="V26" s="35"/>
      <c r="W26" s="30"/>
      <c r="X26" s="35"/>
      <c r="Y26" s="35"/>
      <c r="Z26" s="30"/>
      <c r="AA26" s="34"/>
      <c r="AB26" s="34"/>
      <c r="AC26" s="35"/>
      <c r="AD26" s="30"/>
      <c r="AE26" s="35"/>
      <c r="AF26" s="35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</row>
    <row r="27" spans="1:47" ht="39" customHeight="1">
      <c r="A27" s="162">
        <v>19</v>
      </c>
      <c r="B27" s="211" t="str">
        <f>'Plan 2023'!B32</f>
        <v xml:space="preserve">Aplicación de la batería psicosocial </v>
      </c>
      <c r="C27" s="212"/>
      <c r="D27" s="165" t="str">
        <f>'Plan 2023'!C32</f>
        <v xml:space="preserve">Informe resultados aplicación Bateria Riesgo Psicosocial </v>
      </c>
      <c r="E27" s="36"/>
      <c r="F27" s="28"/>
      <c r="G27" s="28"/>
      <c r="H27" s="29"/>
      <c r="I27" s="36"/>
      <c r="J27" s="29"/>
      <c r="K27" s="29"/>
      <c r="L27" s="36"/>
      <c r="M27" s="28"/>
      <c r="N27" s="28"/>
      <c r="O27" s="29"/>
      <c r="P27" s="36"/>
      <c r="Q27" s="29"/>
      <c r="R27" s="29"/>
      <c r="S27" s="36"/>
      <c r="T27" s="28"/>
      <c r="U27" s="28"/>
      <c r="V27" s="29"/>
      <c r="W27" s="36"/>
      <c r="X27" s="29"/>
      <c r="Y27" s="29"/>
      <c r="Z27" s="36"/>
      <c r="AA27" s="28"/>
      <c r="AB27" s="28"/>
      <c r="AC27" s="29"/>
      <c r="AD27" s="36"/>
      <c r="AE27" s="29"/>
      <c r="AF27" s="29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</row>
    <row r="28" spans="1:47" ht="75.75" customHeight="1">
      <c r="A28" s="57">
        <v>20</v>
      </c>
      <c r="B28" s="213" t="str">
        <f>'Plan 2023'!B33</f>
        <v>Continuar con el  Programa preventivo de riesgo psicosocial (Charlas estrés laboral, seguimiento de casos apoyo psicosocial, capacitaciones en temas comunicación asertiva, trabajo en equipo)</v>
      </c>
      <c r="C28" s="214"/>
      <c r="D28" s="164" t="str">
        <f>'Plan 2023'!C33</f>
        <v xml:space="preserve">Informe seguimiento de casos por parte de psicologo ARL </v>
      </c>
      <c r="E28" s="36"/>
      <c r="F28" s="28"/>
      <c r="G28" s="28"/>
      <c r="H28" s="29"/>
      <c r="I28" s="36"/>
      <c r="J28" s="29"/>
      <c r="K28" s="29"/>
      <c r="L28" s="36"/>
      <c r="M28" s="28"/>
      <c r="N28" s="28"/>
      <c r="O28" s="29"/>
      <c r="P28" s="36"/>
      <c r="Q28" s="29"/>
      <c r="R28" s="29"/>
      <c r="S28" s="36"/>
      <c r="T28" s="28"/>
      <c r="U28" s="28"/>
      <c r="V28" s="29"/>
      <c r="W28" s="36"/>
      <c r="X28" s="29"/>
      <c r="Y28" s="29"/>
      <c r="Z28" s="36"/>
      <c r="AA28" s="28"/>
      <c r="AB28" s="28"/>
      <c r="AC28" s="29"/>
      <c r="AD28" s="36"/>
      <c r="AE28" s="29"/>
      <c r="AF28" s="29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</row>
    <row r="29" spans="1:47" ht="57" customHeight="1">
      <c r="A29" s="57">
        <v>21</v>
      </c>
      <c r="B29" s="213" t="str">
        <f>'Plan 2023'!B34</f>
        <v>Diseño e implementación de la Estrategia para el cuidado de la Salud Mental Programa Psicoemocional</v>
      </c>
      <c r="C29" s="214"/>
      <c r="D29" s="164" t="str">
        <f>'Plan 2023'!C34</f>
        <v xml:space="preserve">Documento diseño de estrategia </v>
      </c>
      <c r="E29" s="36"/>
      <c r="F29" s="28"/>
      <c r="G29" s="28"/>
      <c r="H29" s="29"/>
      <c r="I29" s="36"/>
      <c r="J29" s="29"/>
      <c r="K29" s="29"/>
      <c r="L29" s="36"/>
      <c r="M29" s="28"/>
      <c r="N29" s="28"/>
      <c r="O29" s="29"/>
      <c r="P29" s="36"/>
      <c r="Q29" s="29"/>
      <c r="R29" s="29"/>
      <c r="S29" s="36"/>
      <c r="T29" s="28"/>
      <c r="U29" s="28"/>
      <c r="V29" s="29"/>
      <c r="W29" s="36"/>
      <c r="X29" s="29"/>
      <c r="Y29" s="29"/>
      <c r="Z29" s="36"/>
      <c r="AA29" s="28"/>
      <c r="AB29" s="28"/>
      <c r="AC29" s="29"/>
      <c r="AD29" s="36"/>
      <c r="AE29" s="29"/>
      <c r="AF29" s="29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</row>
    <row r="30" spans="1:47" ht="39" customHeight="1">
      <c r="A30" s="57">
        <v>22</v>
      </c>
      <c r="B30" s="213" t="str">
        <f>'Plan 2023'!B35</f>
        <v>Diseño e implementación de la Estrategia Salud Mental para el personal que atiende Emergencias</v>
      </c>
      <c r="C30" s="214"/>
      <c r="D30" s="164" t="str">
        <f>'Plan 2023'!C35</f>
        <v xml:space="preserve">Documento diseño de estrategia </v>
      </c>
      <c r="E30" s="36"/>
      <c r="F30" s="28"/>
      <c r="G30" s="28"/>
      <c r="H30" s="29"/>
      <c r="I30" s="36"/>
      <c r="J30" s="29"/>
      <c r="K30" s="29"/>
      <c r="L30" s="36"/>
      <c r="M30" s="28"/>
      <c r="N30" s="28"/>
      <c r="O30" s="29"/>
      <c r="P30" s="36"/>
      <c r="Q30" s="29"/>
      <c r="R30" s="29"/>
      <c r="S30" s="36"/>
      <c r="T30" s="28"/>
      <c r="U30" s="28"/>
      <c r="V30" s="29"/>
      <c r="W30" s="36"/>
      <c r="X30" s="29"/>
      <c r="Y30" s="29"/>
      <c r="Z30" s="36"/>
      <c r="AA30" s="28"/>
      <c r="AB30" s="28"/>
      <c r="AC30" s="29"/>
      <c r="AD30" s="36"/>
      <c r="AE30" s="29"/>
      <c r="AF30" s="29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</row>
    <row r="31" spans="1:47" ht="39" customHeight="1">
      <c r="A31" s="162">
        <v>23</v>
      </c>
      <c r="B31" s="211" t="str">
        <f>'Plan 2023'!B37</f>
        <v>Tamizaje IMC</v>
      </c>
      <c r="C31" s="212"/>
      <c r="D31" s="165" t="str">
        <f>'Plan 2023'!C37</f>
        <v>Lista de asistencia actividad informe por parte de la enfermera ARL</v>
      </c>
      <c r="E31" s="36"/>
      <c r="F31" s="28"/>
      <c r="G31" s="28"/>
      <c r="H31" s="29"/>
      <c r="I31" s="36"/>
      <c r="J31" s="29"/>
      <c r="K31" s="29"/>
      <c r="L31" s="36"/>
      <c r="M31" s="28"/>
      <c r="N31" s="28"/>
      <c r="O31" s="29"/>
      <c r="P31" s="36"/>
      <c r="Q31" s="29"/>
      <c r="R31" s="29"/>
      <c r="S31" s="36"/>
      <c r="T31" s="28"/>
      <c r="U31" s="28"/>
      <c r="V31" s="29"/>
      <c r="W31" s="36"/>
      <c r="X31" s="29"/>
      <c r="Y31" s="29"/>
      <c r="Z31" s="36"/>
      <c r="AA31" s="28"/>
      <c r="AB31" s="28"/>
      <c r="AC31" s="29"/>
      <c r="AD31" s="36"/>
      <c r="AE31" s="29"/>
      <c r="AF31" s="29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</row>
    <row r="32" spans="1:47" ht="54.75" customHeight="1">
      <c r="A32" s="162">
        <v>24</v>
      </c>
      <c r="B32" s="211" t="str">
        <f>'Plan 2023'!B38</f>
        <v xml:space="preserve">Valoración nutricional </v>
      </c>
      <c r="C32" s="212"/>
      <c r="D32" s="165" t="str">
        <f>'Plan 2023'!C38</f>
        <v xml:space="preserve">Lista asistencia recomendaciones basicas entregada a cada uno de los funcionarios </v>
      </c>
      <c r="E32" s="36"/>
      <c r="F32" s="28"/>
      <c r="G32" s="28"/>
      <c r="H32" s="29"/>
      <c r="I32" s="36"/>
      <c r="J32" s="29"/>
      <c r="K32" s="29"/>
      <c r="L32" s="36"/>
      <c r="M32" s="28"/>
      <c r="N32" s="28"/>
      <c r="O32" s="29"/>
      <c r="P32" s="36"/>
      <c r="Q32" s="29"/>
      <c r="R32" s="29"/>
      <c r="S32" s="36"/>
      <c r="T32" s="28"/>
      <c r="U32" s="28"/>
      <c r="V32" s="29"/>
      <c r="W32" s="36"/>
      <c r="X32" s="29"/>
      <c r="Y32" s="29"/>
      <c r="Z32" s="36"/>
      <c r="AA32" s="28"/>
      <c r="AB32" s="28"/>
      <c r="AC32" s="29"/>
      <c r="AD32" s="36"/>
      <c r="AE32" s="29"/>
      <c r="AF32" s="29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</row>
    <row r="33" spans="1:47" ht="64.5" customHeight="1">
      <c r="A33" s="57">
        <v>25</v>
      </c>
      <c r="B33" s="213" t="str">
        <f>'Plan 2023'!B39</f>
        <v>Sensibilización, campañas de prevención sobre tabaco y alcohol, diseño politica de prevención</v>
      </c>
      <c r="C33" s="214"/>
      <c r="D33" s="164" t="str">
        <f>'Plan 2023'!C39</f>
        <v xml:space="preserve">Lista asistencia recomendaciones basicas entregada a cada uno de los funcionarios </v>
      </c>
      <c r="E33" s="36"/>
      <c r="F33" s="28"/>
      <c r="G33" s="28"/>
      <c r="H33" s="29"/>
      <c r="I33" s="36"/>
      <c r="J33" s="29"/>
      <c r="K33" s="29"/>
      <c r="L33" s="36"/>
      <c r="M33" s="28"/>
      <c r="N33" s="28"/>
      <c r="O33" s="29"/>
      <c r="P33" s="36"/>
      <c r="Q33" s="29"/>
      <c r="R33" s="29"/>
      <c r="S33" s="36"/>
      <c r="T33" s="28"/>
      <c r="U33" s="28"/>
      <c r="V33" s="29"/>
      <c r="W33" s="36"/>
      <c r="X33" s="29"/>
      <c r="Y33" s="29"/>
      <c r="Z33" s="36"/>
      <c r="AA33" s="28"/>
      <c r="AB33" s="28"/>
      <c r="AC33" s="29"/>
      <c r="AD33" s="36"/>
      <c r="AE33" s="29"/>
      <c r="AF33" s="29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</row>
    <row r="34" spans="1:47" ht="77.25" customHeight="1">
      <c r="A34" s="160">
        <v>26</v>
      </c>
      <c r="B34" s="216" t="str">
        <f>'Plan 2023'!B41</f>
        <v xml:space="preserve">Entrega de elementos de protección personal </v>
      </c>
      <c r="C34" s="217"/>
      <c r="D34" s="166" t="str">
        <f>'Plan 2023'!C41</f>
        <v xml:space="preserve">Lista control entrega EPP </v>
      </c>
      <c r="E34" s="36">
        <v>1</v>
      </c>
      <c r="F34" s="28" t="s">
        <v>205</v>
      </c>
      <c r="G34" s="28" t="s">
        <v>206</v>
      </c>
      <c r="H34" s="29"/>
      <c r="I34" s="36"/>
      <c r="J34" s="29"/>
      <c r="K34" s="29"/>
      <c r="L34" s="36"/>
      <c r="M34" s="28"/>
      <c r="N34" s="28"/>
      <c r="O34" s="29"/>
      <c r="P34" s="36"/>
      <c r="Q34" s="29"/>
      <c r="R34" s="29"/>
      <c r="S34" s="36"/>
      <c r="T34" s="28"/>
      <c r="U34" s="28"/>
      <c r="V34" s="29"/>
      <c r="W34" s="36"/>
      <c r="X34" s="29"/>
      <c r="Y34" s="29"/>
      <c r="Z34" s="36"/>
      <c r="AA34" s="28"/>
      <c r="AB34" s="28"/>
      <c r="AC34" s="29"/>
      <c r="AD34" s="36"/>
      <c r="AE34" s="29"/>
      <c r="AF34" s="29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</row>
    <row r="35" spans="1:47" ht="82.5" customHeight="1">
      <c r="A35" s="160">
        <v>27</v>
      </c>
      <c r="B35" s="216" t="str">
        <f>'Plan 2023'!B42</f>
        <v>Reportar e investigar los accidentes e incidentes laborales (Cada vez que se presente)</v>
      </c>
      <c r="C35" s="217"/>
      <c r="D35" s="166" t="str">
        <f>'Plan 2023'!C42</f>
        <v xml:space="preserve">Reporte emitido desde el portal de la ARL 
Formato investigación accidente de trabajo con las recomendaciones e intervenciones </v>
      </c>
      <c r="E35" s="36">
        <v>1</v>
      </c>
      <c r="F35" s="28" t="s">
        <v>207</v>
      </c>
      <c r="G35" s="28" t="s">
        <v>208</v>
      </c>
      <c r="H35" s="29"/>
      <c r="I35" s="36"/>
      <c r="J35" s="29"/>
      <c r="K35" s="29"/>
      <c r="L35" s="36"/>
      <c r="M35" s="28"/>
      <c r="N35" s="28"/>
      <c r="O35" s="29"/>
      <c r="P35" s="36"/>
      <c r="Q35" s="29"/>
      <c r="R35" s="29"/>
      <c r="S35" s="36"/>
      <c r="T35" s="28"/>
      <c r="U35" s="28"/>
      <c r="V35" s="29"/>
      <c r="W35" s="36"/>
      <c r="X35" s="29"/>
      <c r="Y35" s="29"/>
      <c r="Z35" s="36"/>
      <c r="AA35" s="28"/>
      <c r="AB35" s="28"/>
      <c r="AC35" s="29"/>
      <c r="AD35" s="36"/>
      <c r="AE35" s="29"/>
      <c r="AF35" s="29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</row>
    <row r="36" spans="1:47" ht="39" customHeight="1">
      <c r="A36" s="162">
        <v>28</v>
      </c>
      <c r="B36" s="211" t="str">
        <f>'Plan 2023'!B43</f>
        <v xml:space="preserve">Medición de iluminación B7, B11, C4, CDLyR </v>
      </c>
      <c r="C36" s="212"/>
      <c r="D36" s="165" t="str">
        <f>'Plan 2023'!C43</f>
        <v xml:space="preserve">Informe resultado mediciones </v>
      </c>
      <c r="E36" s="36"/>
      <c r="F36" s="28"/>
      <c r="G36" s="28"/>
      <c r="H36" s="29"/>
      <c r="I36" s="36"/>
      <c r="J36" s="29"/>
      <c r="K36" s="29"/>
      <c r="L36" s="36"/>
      <c r="M36" s="28"/>
      <c r="N36" s="28"/>
      <c r="O36" s="29"/>
      <c r="P36" s="36"/>
      <c r="Q36" s="29"/>
      <c r="R36" s="29"/>
      <c r="S36" s="36"/>
      <c r="T36" s="28"/>
      <c r="U36" s="28"/>
      <c r="V36" s="29"/>
      <c r="W36" s="36"/>
      <c r="X36" s="29"/>
      <c r="Y36" s="29"/>
      <c r="Z36" s="36"/>
      <c r="AA36" s="28"/>
      <c r="AB36" s="28"/>
      <c r="AC36" s="29"/>
      <c r="AD36" s="36"/>
      <c r="AE36" s="29"/>
      <c r="AF36" s="29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</row>
    <row r="37" spans="1:47" ht="39" customHeight="1">
      <c r="A37" s="162">
        <v>29</v>
      </c>
      <c r="B37" s="211" t="str">
        <f>'Plan 2023'!B44</f>
        <v xml:space="preserve">Medición de Confort Termico B7, B11, C4, CDLyR </v>
      </c>
      <c r="C37" s="212"/>
      <c r="D37" s="165" t="str">
        <f>'Plan 2023'!C44</f>
        <v xml:space="preserve">Informe resultado mediciones </v>
      </c>
      <c r="E37" s="36"/>
      <c r="F37" s="28"/>
      <c r="G37" s="28"/>
      <c r="H37" s="29"/>
      <c r="I37" s="36"/>
      <c r="J37" s="29"/>
      <c r="K37" s="29"/>
      <c r="L37" s="36"/>
      <c r="M37" s="28"/>
      <c r="N37" s="28"/>
      <c r="O37" s="29"/>
      <c r="P37" s="36"/>
      <c r="Q37" s="29"/>
      <c r="R37" s="29"/>
      <c r="S37" s="36"/>
      <c r="T37" s="28"/>
      <c r="U37" s="28"/>
      <c r="V37" s="29"/>
      <c r="W37" s="36"/>
      <c r="X37" s="29"/>
      <c r="Y37" s="29"/>
      <c r="Z37" s="36"/>
      <c r="AA37" s="28"/>
      <c r="AB37" s="28"/>
      <c r="AC37" s="29"/>
      <c r="AD37" s="36"/>
      <c r="AE37" s="29"/>
      <c r="AF37" s="29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</row>
    <row r="38" spans="1:47" ht="39" customHeight="1">
      <c r="A38" s="162">
        <v>30</v>
      </c>
      <c r="B38" s="211" t="str">
        <f>'Plan 2023'!B45</f>
        <v xml:space="preserve">Medición de Radiaciones no ionizantes B7, B11, C4, CDLyR </v>
      </c>
      <c r="C38" s="212"/>
      <c r="D38" s="165" t="str">
        <f>'Plan 2023'!C45</f>
        <v xml:space="preserve">Informe resultado mediciones </v>
      </c>
      <c r="E38" s="36"/>
      <c r="F38" s="28"/>
      <c r="G38" s="28"/>
      <c r="H38" s="29"/>
      <c r="I38" s="36"/>
      <c r="J38" s="29"/>
      <c r="K38" s="29"/>
      <c r="L38" s="36"/>
      <c r="M38" s="28"/>
      <c r="N38" s="28"/>
      <c r="O38" s="29"/>
      <c r="P38" s="36"/>
      <c r="Q38" s="29"/>
      <c r="R38" s="29"/>
      <c r="S38" s="36"/>
      <c r="T38" s="28"/>
      <c r="U38" s="28"/>
      <c r="V38" s="29"/>
      <c r="W38" s="36"/>
      <c r="X38" s="29"/>
      <c r="Y38" s="29"/>
      <c r="Z38" s="36"/>
      <c r="AA38" s="28"/>
      <c r="AB38" s="28"/>
      <c r="AC38" s="29"/>
      <c r="AD38" s="36"/>
      <c r="AE38" s="29"/>
      <c r="AF38" s="29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</row>
    <row r="39" spans="1:47" ht="39" customHeight="1">
      <c r="A39" s="162">
        <v>31</v>
      </c>
      <c r="B39" s="211" t="str">
        <f>'Plan 2023'!B46</f>
        <v xml:space="preserve">Medición de Ruido B7, B11, C4, CDLyR </v>
      </c>
      <c r="C39" s="212"/>
      <c r="D39" s="165" t="str">
        <f>'Plan 2023'!C46</f>
        <v xml:space="preserve">Informe resultado mediciones </v>
      </c>
      <c r="E39" s="36"/>
      <c r="F39" s="28"/>
      <c r="G39" s="28"/>
      <c r="H39" s="29"/>
      <c r="I39" s="36"/>
      <c r="J39" s="29"/>
      <c r="K39" s="29"/>
      <c r="L39" s="36"/>
      <c r="M39" s="28"/>
      <c r="N39" s="28"/>
      <c r="O39" s="29"/>
      <c r="P39" s="36"/>
      <c r="Q39" s="29"/>
      <c r="R39" s="29"/>
      <c r="S39" s="36"/>
      <c r="T39" s="28"/>
      <c r="U39" s="28"/>
      <c r="V39" s="29"/>
      <c r="W39" s="36"/>
      <c r="X39" s="29"/>
      <c r="Y39" s="29"/>
      <c r="Z39" s="36"/>
      <c r="AA39" s="28"/>
      <c r="AB39" s="28"/>
      <c r="AC39" s="29"/>
      <c r="AD39" s="36"/>
      <c r="AE39" s="29"/>
      <c r="AF39" s="29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</row>
    <row r="40" spans="1:47" ht="75.75" customHeight="1">
      <c r="A40" s="57">
        <v>32</v>
      </c>
      <c r="B40" s="213" t="str">
        <f>'Plan 2023'!B47</f>
        <v>Actualización documental SG-SST anual como
- Matriz de identificación de peligros, identificar, valorar, establecer controles. 
- Plan de Emergencias y Contingencias 
- SGA
- Programa Trabajo en Alturas</v>
      </c>
      <c r="C40" s="214"/>
      <c r="D40" s="164" t="str">
        <f>'Plan 2023'!C47</f>
        <v>Matriz de peligros actualizada y socializada</v>
      </c>
      <c r="E40" s="36"/>
      <c r="F40" s="28"/>
      <c r="G40" s="28"/>
      <c r="H40" s="29"/>
      <c r="I40" s="36"/>
      <c r="J40" s="29"/>
      <c r="K40" s="29"/>
      <c r="L40" s="36"/>
      <c r="M40" s="28"/>
      <c r="N40" s="28"/>
      <c r="O40" s="29"/>
      <c r="P40" s="36"/>
      <c r="Q40" s="29"/>
      <c r="R40" s="29"/>
      <c r="S40" s="36"/>
      <c r="T40" s="28"/>
      <c r="U40" s="28"/>
      <c r="V40" s="29"/>
      <c r="W40" s="36"/>
      <c r="X40" s="29"/>
      <c r="Y40" s="29"/>
      <c r="Z40" s="36"/>
      <c r="AA40" s="28"/>
      <c r="AB40" s="28"/>
      <c r="AC40" s="29"/>
      <c r="AD40" s="36"/>
      <c r="AE40" s="29"/>
      <c r="AF40" s="29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</row>
    <row r="41" spans="1:47" ht="39" customHeight="1">
      <c r="A41" s="167">
        <v>33</v>
      </c>
      <c r="B41" s="218" t="str">
        <f>'Plan 2023'!B48</f>
        <v>Simulacro de evacuación</v>
      </c>
      <c r="C41" s="219"/>
      <c r="D41" s="168" t="str">
        <f>'Plan 2023'!C48</f>
        <v xml:space="preserve">Informe resultados participación simulacro distrital </v>
      </c>
      <c r="E41" s="36"/>
      <c r="F41" s="28"/>
      <c r="G41" s="28"/>
      <c r="H41" s="29"/>
      <c r="I41" s="36"/>
      <c r="J41" s="29"/>
      <c r="K41" s="29"/>
      <c r="L41" s="36"/>
      <c r="M41" s="28"/>
      <c r="N41" s="28"/>
      <c r="O41" s="29"/>
      <c r="P41" s="36"/>
      <c r="Q41" s="29"/>
      <c r="R41" s="29"/>
      <c r="S41" s="36"/>
      <c r="T41" s="28"/>
      <c r="U41" s="28"/>
      <c r="V41" s="29"/>
      <c r="W41" s="36"/>
      <c r="X41" s="29"/>
      <c r="Y41" s="29"/>
      <c r="Z41" s="36"/>
      <c r="AA41" s="28"/>
      <c r="AB41" s="28"/>
      <c r="AC41" s="29"/>
      <c r="AD41" s="36"/>
      <c r="AE41" s="29"/>
      <c r="AF41" s="29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</row>
    <row r="42" spans="1:47" ht="73.5" customHeight="1">
      <c r="A42" s="160">
        <v>34</v>
      </c>
      <c r="B42" s="216" t="str">
        <f>'Plan 2023'!B49</f>
        <v>Capacitación Brigada de Emergencias en primeros auxilios, manejo de extintores, evacuación y pista de entrenamiento</v>
      </c>
      <c r="C42" s="217"/>
      <c r="D42" s="166" t="str">
        <f>'Plan 2023'!C49</f>
        <v>Lista de asistencia capacitación</v>
      </c>
      <c r="E42" s="36">
        <v>1</v>
      </c>
      <c r="F42" s="28" t="s">
        <v>209</v>
      </c>
      <c r="G42" s="28" t="s">
        <v>210</v>
      </c>
      <c r="H42" s="29"/>
      <c r="I42" s="36"/>
      <c r="J42" s="29"/>
      <c r="K42" s="29"/>
      <c r="L42" s="36"/>
      <c r="M42" s="28"/>
      <c r="N42" s="28"/>
      <c r="O42" s="29"/>
      <c r="P42" s="36"/>
      <c r="Q42" s="29"/>
      <c r="R42" s="29"/>
      <c r="S42" s="36"/>
      <c r="T42" s="28"/>
      <c r="U42" s="28"/>
      <c r="V42" s="29"/>
      <c r="W42" s="36"/>
      <c r="X42" s="29"/>
      <c r="Y42" s="29"/>
      <c r="Z42" s="36"/>
      <c r="AA42" s="28"/>
      <c r="AB42" s="28"/>
      <c r="AC42" s="29"/>
      <c r="AD42" s="36"/>
      <c r="AE42" s="29"/>
      <c r="AF42" s="29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</row>
    <row r="43" spans="1:47" ht="62.25" customHeight="1">
      <c r="A43" s="160">
        <v>35</v>
      </c>
      <c r="B43" s="216" t="str">
        <f>'Plan 2023'!B51</f>
        <v>Verificación de las reuniones del comité de convivencia, COPASST, Brigadas de emergencias (revisión de fechas de reunión en las carpetas)</v>
      </c>
      <c r="C43" s="217"/>
      <c r="D43" s="166" t="str">
        <f>'Plan 2023'!C51</f>
        <v>Actas reuniones COMITÉS</v>
      </c>
      <c r="E43" s="36">
        <v>0.6</v>
      </c>
      <c r="F43" s="28" t="s">
        <v>211</v>
      </c>
      <c r="G43" s="28" t="s">
        <v>213</v>
      </c>
      <c r="H43" s="29"/>
      <c r="I43" s="36"/>
      <c r="J43" s="29"/>
      <c r="K43" s="29"/>
      <c r="L43" s="36"/>
      <c r="M43" s="28"/>
      <c r="N43" s="28"/>
      <c r="O43" s="29"/>
      <c r="P43" s="36"/>
      <c r="Q43" s="29"/>
      <c r="R43" s="29"/>
      <c r="S43" s="36"/>
      <c r="T43" s="28"/>
      <c r="U43" s="28"/>
      <c r="V43" s="29"/>
      <c r="W43" s="36"/>
      <c r="X43" s="29"/>
      <c r="Y43" s="29"/>
      <c r="Z43" s="36"/>
      <c r="AA43" s="28"/>
      <c r="AB43" s="28"/>
      <c r="AC43" s="29"/>
      <c r="AD43" s="36"/>
      <c r="AE43" s="29"/>
      <c r="AF43" s="29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</row>
    <row r="44" spans="1:47" ht="99" customHeight="1">
      <c r="A44" s="160">
        <v>36</v>
      </c>
      <c r="B44" s="216" t="str">
        <f>'Plan 2023'!B52</f>
        <v>Capacitación a instancias bipartitas como los son Comité Paritario de Seguridad y Salud en el Trabajo y Comité de Convivencia Laboral en temas como funciones y responsabilidades, resolución de conflictos, investigación accidentes de trabajo y metodologia inspecciones locativas</v>
      </c>
      <c r="C44" s="217"/>
      <c r="D44" s="166" t="str">
        <f>'Plan 2023'!C52</f>
        <v>Lista de asistencia a capacitaciones</v>
      </c>
      <c r="E44" s="36">
        <v>0.6</v>
      </c>
      <c r="F44" s="28" t="s">
        <v>212</v>
      </c>
      <c r="G44" s="28" t="s">
        <v>213</v>
      </c>
      <c r="H44" s="29"/>
      <c r="I44" s="36"/>
      <c r="J44" s="29"/>
      <c r="K44" s="29"/>
      <c r="L44" s="36"/>
      <c r="M44" s="28"/>
      <c r="N44" s="28"/>
      <c r="O44" s="29"/>
      <c r="P44" s="36"/>
      <c r="Q44" s="29"/>
      <c r="R44" s="29"/>
      <c r="S44" s="36"/>
      <c r="T44" s="28"/>
      <c r="U44" s="28"/>
      <c r="V44" s="29"/>
      <c r="W44" s="36"/>
      <c r="X44" s="29"/>
      <c r="Y44" s="29"/>
      <c r="Z44" s="36"/>
      <c r="AA44" s="28"/>
      <c r="AB44" s="28"/>
      <c r="AC44" s="29"/>
      <c r="AD44" s="36"/>
      <c r="AE44" s="29"/>
      <c r="AF44" s="29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</row>
    <row r="45" spans="1:47" ht="39" customHeight="1">
      <c r="A45" s="162">
        <v>37</v>
      </c>
      <c r="B45" s="211" t="str">
        <f>'Plan 2023'!B54</f>
        <v xml:space="preserve">Aplicación de la batería psicosocial </v>
      </c>
      <c r="C45" s="212"/>
      <c r="D45" s="165" t="str">
        <f>'Plan 2023'!C54</f>
        <v xml:space="preserve">Informe resultados aplicación Bateria Riesgo Psicosocial </v>
      </c>
      <c r="E45" s="36"/>
      <c r="F45" s="28"/>
      <c r="G45" s="28"/>
      <c r="H45" s="29"/>
      <c r="I45" s="36"/>
      <c r="J45" s="29"/>
      <c r="K45" s="29"/>
      <c r="L45" s="36"/>
      <c r="M45" s="28"/>
      <c r="N45" s="28"/>
      <c r="O45" s="29"/>
      <c r="P45" s="36"/>
      <c r="Q45" s="29"/>
      <c r="R45" s="29"/>
      <c r="S45" s="36"/>
      <c r="T45" s="28"/>
      <c r="U45" s="28"/>
      <c r="V45" s="29"/>
      <c r="W45" s="36"/>
      <c r="X45" s="29"/>
      <c r="Y45" s="29"/>
      <c r="Z45" s="36"/>
      <c r="AA45" s="28"/>
      <c r="AB45" s="28"/>
      <c r="AC45" s="29"/>
      <c r="AD45" s="36"/>
      <c r="AE45" s="29"/>
      <c r="AF45" s="29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</row>
    <row r="46" spans="1:47" ht="66" customHeight="1">
      <c r="A46" s="162">
        <v>38</v>
      </c>
      <c r="B46" s="211" t="str">
        <f>'Plan 2023'!B55</f>
        <v>Exámenes médicos ocupacionales</v>
      </c>
      <c r="C46" s="212"/>
      <c r="D46" s="165" t="str">
        <f>'Plan 2023'!C55</f>
        <v>Certificados Exámenes médicos ocupacionales e informe condiciones de salud para la entidad</v>
      </c>
      <c r="E46" s="36"/>
      <c r="F46" s="28"/>
      <c r="G46" s="28"/>
      <c r="H46" s="29"/>
      <c r="I46" s="36"/>
      <c r="J46" s="29"/>
      <c r="K46" s="29"/>
      <c r="L46" s="36"/>
      <c r="M46" s="28"/>
      <c r="N46" s="28"/>
      <c r="O46" s="29"/>
      <c r="P46" s="36"/>
      <c r="Q46" s="29"/>
      <c r="R46" s="29"/>
      <c r="S46" s="36"/>
      <c r="T46" s="28"/>
      <c r="U46" s="28"/>
      <c r="V46" s="29"/>
      <c r="W46" s="36"/>
      <c r="X46" s="29"/>
      <c r="Y46" s="29"/>
      <c r="Z46" s="36"/>
      <c r="AA46" s="28"/>
      <c r="AB46" s="28"/>
      <c r="AC46" s="29"/>
      <c r="AD46" s="36"/>
      <c r="AE46" s="29"/>
      <c r="AF46" s="29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</row>
    <row r="47" spans="1:47" ht="39" customHeight="1">
      <c r="A47" s="57">
        <v>39</v>
      </c>
      <c r="B47" s="213" t="str">
        <f>'Plan 2023'!B56</f>
        <v>Compra de EPP y/o  EPP bioseguridad y/o equipos de atención en caso de emergencia</v>
      </c>
      <c r="C47" s="214"/>
      <c r="D47" s="164" t="str">
        <f>'Plan 2023'!C56</f>
        <v xml:space="preserve">Entrega EPP </v>
      </c>
      <c r="E47" s="36"/>
      <c r="F47" s="28"/>
      <c r="G47" s="28"/>
      <c r="H47" s="29"/>
      <c r="I47" s="36"/>
      <c r="J47" s="29"/>
      <c r="K47" s="29"/>
      <c r="L47" s="36"/>
      <c r="M47" s="28"/>
      <c r="N47" s="28"/>
      <c r="O47" s="29"/>
      <c r="P47" s="36"/>
      <c r="Q47" s="29"/>
      <c r="R47" s="29"/>
      <c r="S47" s="36"/>
      <c r="T47" s="28"/>
      <c r="U47" s="28"/>
      <c r="V47" s="29"/>
      <c r="W47" s="36"/>
      <c r="X47" s="29"/>
      <c r="Y47" s="29"/>
      <c r="Z47" s="36"/>
      <c r="AA47" s="28"/>
      <c r="AB47" s="28"/>
      <c r="AC47" s="29"/>
      <c r="AD47" s="36"/>
      <c r="AE47" s="29"/>
      <c r="AF47" s="29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</row>
    <row r="48" spans="1:47" ht="57" customHeight="1">
      <c r="A48" s="57">
        <v>40</v>
      </c>
      <c r="B48" s="213" t="str">
        <f>'Plan 2023'!B58</f>
        <v>Actualización proceso Gestión del Cambio SST - Socialización e implementación</v>
      </c>
      <c r="C48" s="214"/>
      <c r="D48" s="164" t="str">
        <f>'Plan 2023'!C58</f>
        <v>Procedimiento actualizado, lista de asitencia socialización, formatos implementados</v>
      </c>
      <c r="E48" s="36"/>
      <c r="F48" s="28"/>
      <c r="G48" s="28"/>
      <c r="H48" s="29"/>
      <c r="I48" s="36"/>
      <c r="J48" s="29"/>
      <c r="K48" s="29"/>
      <c r="L48" s="36"/>
      <c r="M48" s="28"/>
      <c r="N48" s="28"/>
      <c r="O48" s="29"/>
      <c r="P48" s="36"/>
      <c r="Q48" s="29"/>
      <c r="R48" s="29"/>
      <c r="S48" s="36"/>
      <c r="T48" s="28"/>
      <c r="U48" s="28"/>
      <c r="V48" s="29"/>
      <c r="W48" s="36"/>
      <c r="X48" s="29"/>
      <c r="Y48" s="29"/>
      <c r="Z48" s="36"/>
      <c r="AA48" s="28"/>
      <c r="AB48" s="28"/>
      <c r="AC48" s="29"/>
      <c r="AD48" s="36"/>
      <c r="AE48" s="29"/>
      <c r="AF48" s="29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</row>
    <row r="49" spans="1:47" ht="39" customHeight="1">
      <c r="A49" s="57">
        <v>41</v>
      </c>
      <c r="B49" s="213" t="str">
        <f>'Plan 2023'!B60</f>
        <v xml:space="preserve">Inspecciones seguimiento condiciones lugares de trabajo </v>
      </c>
      <c r="C49" s="214"/>
      <c r="D49" s="164" t="str">
        <f>'Plan 2023'!C60</f>
        <v xml:space="preserve">Informe inspecciones realizadas en los lugares teletrabajables </v>
      </c>
      <c r="E49" s="36"/>
      <c r="F49" s="28"/>
      <c r="G49" s="28"/>
      <c r="H49" s="29"/>
      <c r="I49" s="36"/>
      <c r="J49" s="29"/>
      <c r="K49" s="29"/>
      <c r="L49" s="36"/>
      <c r="M49" s="28"/>
      <c r="N49" s="28"/>
      <c r="O49" s="29"/>
      <c r="P49" s="36"/>
      <c r="Q49" s="29"/>
      <c r="R49" s="29"/>
      <c r="S49" s="36"/>
      <c r="T49" s="28"/>
      <c r="U49" s="28"/>
      <c r="V49" s="29"/>
      <c r="W49" s="36"/>
      <c r="X49" s="29"/>
      <c r="Y49" s="29"/>
      <c r="Z49" s="36"/>
      <c r="AA49" s="28"/>
      <c r="AB49" s="28"/>
      <c r="AC49" s="29"/>
      <c r="AD49" s="36"/>
      <c r="AE49" s="29"/>
      <c r="AF49" s="29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</row>
    <row r="50" spans="1:47" ht="39" customHeight="1">
      <c r="A50" s="160">
        <v>42</v>
      </c>
      <c r="B50" s="215" t="str">
        <f>'Plan 2023'!B61</f>
        <v xml:space="preserve">Charlas manejo del tiempo, riesgos en el teletrabajo </v>
      </c>
      <c r="C50" s="215"/>
      <c r="D50" s="159" t="str">
        <f>'Plan 2023'!C61</f>
        <v xml:space="preserve">Listas asistencia charlas </v>
      </c>
      <c r="E50" s="36">
        <v>1</v>
      </c>
      <c r="F50" s="28" t="s">
        <v>214</v>
      </c>
      <c r="G50" s="28" t="s">
        <v>210</v>
      </c>
      <c r="H50" s="29"/>
      <c r="I50" s="36"/>
      <c r="J50" s="29"/>
      <c r="K50" s="29"/>
      <c r="L50" s="36"/>
      <c r="M50" s="28"/>
      <c r="N50" s="28"/>
      <c r="O50" s="29"/>
      <c r="P50" s="36"/>
      <c r="Q50" s="29"/>
      <c r="R50" s="29"/>
      <c r="S50" s="36"/>
      <c r="T50" s="28"/>
      <c r="U50" s="28"/>
      <c r="V50" s="29"/>
      <c r="W50" s="36"/>
      <c r="X50" s="29"/>
      <c r="Y50" s="29"/>
      <c r="Z50" s="36"/>
      <c r="AA50" s="28"/>
      <c r="AB50" s="28"/>
      <c r="AC50" s="29"/>
      <c r="AD50" s="36"/>
      <c r="AE50" s="29"/>
      <c r="AF50" s="29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</row>
    <row r="51" spans="1:47" ht="25.5" customHeight="1" thickBot="1">
      <c r="A51" s="23"/>
      <c r="B51" s="24"/>
      <c r="C51" s="23"/>
      <c r="E51" s="37">
        <f>IFERROR(AVERAGE(E9:E50),"")</f>
        <v>0.93684210526315792</v>
      </c>
      <c r="I51" s="37" t="str">
        <f>IFERROR(AVERAGE(I9:I50),"")</f>
        <v/>
      </c>
      <c r="L51" s="37" t="str">
        <f>IFERROR(AVERAGE(L9:L50),"")</f>
        <v/>
      </c>
      <c r="P51" s="37" t="str">
        <f>IFERROR(AVERAGE(P9:P50),"")</f>
        <v/>
      </c>
      <c r="S51" s="37" t="str">
        <f>IFERROR(AVERAGE(S9:S50),"")</f>
        <v/>
      </c>
      <c r="W51" s="37" t="str">
        <f>IFERROR(AVERAGE(W9:W50),"")</f>
        <v/>
      </c>
      <c r="Z51" s="37" t="str">
        <f>IFERROR(AVERAGE(Z9:Z50),"")</f>
        <v/>
      </c>
      <c r="AD51" s="37" t="str">
        <f>IFERROR(AVERAGE(AD9:AD50),"")</f>
        <v/>
      </c>
    </row>
    <row r="52" spans="1:47" ht="14.4"/>
    <row r="53" spans="1:47" ht="14.4"/>
    <row r="54" spans="1:47" ht="14.4"/>
    <row r="55" spans="1:47" ht="14.4"/>
    <row r="56" spans="1:47" ht="14.4"/>
    <row r="57" spans="1:47" ht="14.4"/>
    <row r="58" spans="1:47" ht="14.4"/>
    <row r="59" spans="1:47" ht="14.4"/>
    <row r="60" spans="1:47" ht="14.4"/>
    <row r="61" spans="1:47" ht="14.4"/>
    <row r="62" spans="1:47" ht="16.5" customHeight="1"/>
    <row r="63" spans="1:47" ht="16.5" customHeight="1"/>
    <row r="64" spans="1:4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</sheetData>
  <sheetProtection formatColumns="0" formatRows="0" autoFilter="0"/>
  <autoFilter ref="A7:D51">
    <filterColumn colId="1" showButton="0"/>
  </autoFilter>
  <mergeCells count="64">
    <mergeCell ref="B24:C24"/>
    <mergeCell ref="B25:C25"/>
    <mergeCell ref="B26:C26"/>
    <mergeCell ref="L7:N7"/>
    <mergeCell ref="P7:R7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7:C8"/>
    <mergeCell ref="B9:C9"/>
    <mergeCell ref="B10:C10"/>
    <mergeCell ref="B11:C11"/>
    <mergeCell ref="B12:C12"/>
    <mergeCell ref="B13:C13"/>
    <mergeCell ref="S7:U7"/>
    <mergeCell ref="W7:Y7"/>
    <mergeCell ref="Z7:AB7"/>
    <mergeCell ref="AD7:AF7"/>
    <mergeCell ref="A6:D6"/>
    <mergeCell ref="E6:K6"/>
    <mergeCell ref="S6:Y6"/>
    <mergeCell ref="Z6:AF6"/>
    <mergeCell ref="A7:A8"/>
    <mergeCell ref="D7:D8"/>
    <mergeCell ref="E7:G7"/>
    <mergeCell ref="I7:K7"/>
    <mergeCell ref="L6:R6"/>
    <mergeCell ref="A1:B4"/>
    <mergeCell ref="C1:AD4"/>
    <mergeCell ref="AE1:AF1"/>
    <mergeCell ref="AE2:AF2"/>
    <mergeCell ref="AE3:AF3"/>
    <mergeCell ref="AE4:AF4"/>
    <mergeCell ref="B31:C31"/>
    <mergeCell ref="B32:C32"/>
    <mergeCell ref="B33:C33"/>
    <mergeCell ref="B27:C27"/>
    <mergeCell ref="B28:C28"/>
    <mergeCell ref="B29:C29"/>
    <mergeCell ref="B30:C30"/>
    <mergeCell ref="B34:C34"/>
    <mergeCell ref="B35:C35"/>
    <mergeCell ref="B36:C36"/>
    <mergeCell ref="B37:C37"/>
    <mergeCell ref="B38:C38"/>
    <mergeCell ref="B43:C43"/>
    <mergeCell ref="B44:C44"/>
    <mergeCell ref="B39:C39"/>
    <mergeCell ref="B40:C40"/>
    <mergeCell ref="B41:C41"/>
    <mergeCell ref="B42:C42"/>
    <mergeCell ref="B45:C45"/>
    <mergeCell ref="B46:C46"/>
    <mergeCell ref="B47:C47"/>
    <mergeCell ref="B50:C50"/>
    <mergeCell ref="B48:C48"/>
    <mergeCell ref="B49:C4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3"/>
  <dimension ref="A1:C17"/>
  <sheetViews>
    <sheetView workbookViewId="0">
      <pane ySplit="1" topLeftCell="A2" activePane="bottomLeft" state="frozen"/>
      <selection pane="bottomLeft" activeCell="F1" sqref="F1"/>
    </sheetView>
  </sheetViews>
  <sheetFormatPr baseColWidth="10" defaultColWidth="11.44140625" defaultRowHeight="14.4"/>
  <cols>
    <col min="1" max="1" width="15.88671875" style="1" customWidth="1"/>
    <col min="2" max="2" width="23.44140625" style="1" customWidth="1"/>
    <col min="3" max="3" width="26.44140625" style="1" customWidth="1"/>
    <col min="4" max="16384" width="11.44140625" style="1"/>
  </cols>
  <sheetData>
    <row r="1" spans="1:3" s="7" customFormat="1" ht="28.8">
      <c r="A1" s="6" t="s">
        <v>18</v>
      </c>
      <c r="B1" s="6" t="s">
        <v>21</v>
      </c>
      <c r="C1" s="6" t="s">
        <v>0</v>
      </c>
    </row>
    <row r="2" spans="1:3" s="8" customFormat="1">
      <c r="A2" s="7" t="s">
        <v>19</v>
      </c>
      <c r="B2" s="8" t="s">
        <v>22</v>
      </c>
      <c r="C2" s="8" t="s">
        <v>1</v>
      </c>
    </row>
    <row r="3" spans="1:3" s="8" customFormat="1">
      <c r="A3" s="7" t="s">
        <v>20</v>
      </c>
      <c r="B3" s="7" t="s">
        <v>29</v>
      </c>
      <c r="C3" s="8" t="s">
        <v>2</v>
      </c>
    </row>
    <row r="4" spans="1:3" s="8" customFormat="1" ht="28.8">
      <c r="A4" s="7"/>
      <c r="B4" s="7" t="s">
        <v>23</v>
      </c>
      <c r="C4" s="8" t="s">
        <v>3</v>
      </c>
    </row>
    <row r="5" spans="1:3" ht="43.2">
      <c r="B5" s="7" t="s">
        <v>24</v>
      </c>
      <c r="C5" s="9" t="s">
        <v>4</v>
      </c>
    </row>
    <row r="6" spans="1:3" ht="28.8">
      <c r="B6" s="8" t="s">
        <v>25</v>
      </c>
      <c r="C6" s="9" t="s">
        <v>5</v>
      </c>
    </row>
    <row r="7" spans="1:3">
      <c r="B7" s="9" t="s">
        <v>26</v>
      </c>
      <c r="C7" s="1" t="s">
        <v>6</v>
      </c>
    </row>
    <row r="8" spans="1:3">
      <c r="B8" s="1" t="s">
        <v>30</v>
      </c>
      <c r="C8" s="1" t="s">
        <v>7</v>
      </c>
    </row>
    <row r="9" spans="1:3">
      <c r="B9" s="1" t="s">
        <v>31</v>
      </c>
      <c r="C9" s="1" t="s">
        <v>8</v>
      </c>
    </row>
    <row r="10" spans="1:3">
      <c r="B10" s="1" t="s">
        <v>27</v>
      </c>
      <c r="C10" s="1" t="s">
        <v>9</v>
      </c>
    </row>
    <row r="11" spans="1:3">
      <c r="B11" s="1" t="s">
        <v>28</v>
      </c>
      <c r="C11" s="1" t="s">
        <v>10</v>
      </c>
    </row>
    <row r="12" spans="1:3">
      <c r="C12" s="1" t="s">
        <v>11</v>
      </c>
    </row>
    <row r="13" spans="1:3">
      <c r="C13" s="1" t="s">
        <v>12</v>
      </c>
    </row>
    <row r="14" spans="1:3">
      <c r="C14" s="1" t="s">
        <v>13</v>
      </c>
    </row>
    <row r="15" spans="1:3">
      <c r="C15" s="1" t="s">
        <v>14</v>
      </c>
    </row>
    <row r="16" spans="1:3">
      <c r="C16" s="1" t="s">
        <v>15</v>
      </c>
    </row>
    <row r="17" spans="3:3">
      <c r="C17" s="1" t="s">
        <v>16</v>
      </c>
    </row>
  </sheetData>
  <sheetProtection algorithmName="SHA-512" hashValue="8JF0GLi9ny96NZp/IegLkTJyHrjg/t3O1C9UdP/I9dhiHSXWpay7w7yQ4T+4f5A6sgzZzsMb+pQPT9fP4E3kQA==" saltValue="E7aRn9Po+yI49BHqZCAK0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 2023</vt:lpstr>
      <vt:lpstr>Hoja1</vt:lpstr>
      <vt:lpstr>Seguimiento</vt:lpstr>
      <vt:lpstr>Listas</vt:lpstr>
      <vt:lpstr>TipoRiesgo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Viviana</cp:lastModifiedBy>
  <dcterms:created xsi:type="dcterms:W3CDTF">2021-10-27T17:44:21Z</dcterms:created>
  <dcterms:modified xsi:type="dcterms:W3CDTF">2023-05-30T16:03:28Z</dcterms:modified>
</cp:coreProperties>
</file>