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irueda\Downloads\"/>
    </mc:Choice>
  </mc:AlternateContent>
  <bookViews>
    <workbookView xWindow="0" yWindow="0" windowWidth="20490" windowHeight="7755" tabRatio="749" firstSheet="8" activeTab="8"/>
  </bookViews>
  <sheets>
    <sheet name="Listas" sheetId="135" state="hidden" r:id="rId1"/>
    <sheet name="OPCIONES DE MANEJO DEL RIESGO" sheetId="141" state="hidden" r:id="rId2"/>
    <sheet name="CALIFICACIÓN DEL RIESGO" sheetId="142" state="hidden" r:id="rId3"/>
    <sheet name="CLASIFICACIÓN DEL RIESGO " sheetId="139" state="hidden" r:id="rId4"/>
    <sheet name="MATRIZ CALIFICACION" sheetId="138" state="hidden" r:id="rId5"/>
    <sheet name="0. ListaInstru-Planificación " sheetId="132" state="hidden" r:id="rId6"/>
    <sheet name="INVENTARIO" sheetId="144" state="hidden" r:id="rId7"/>
    <sheet name="Listas (2)" sheetId="148" state="hidden" r:id="rId8"/>
    <sheet name="Formulación del Proyecto" sheetId="131" r:id="rId9"/>
    <sheet name="1.ValidFactNYD" sheetId="147" r:id="rId10"/>
    <sheet name="2. Stakeholders" sheetId="133" r:id="rId11"/>
    <sheet name="3. EstructuraEDT" sheetId="119" r:id="rId12"/>
    <sheet name="4. DiccionarioEDT" sheetId="134" r:id="rId13"/>
    <sheet name="5.RiesgosProyecto" sheetId="137" r:id="rId14"/>
    <sheet name="VALORACIÓN DE LA SIGNIFICANCIA " sheetId="150" state="hidden" r:id="rId15"/>
    <sheet name="5.1.AspectImpactosAmb" sheetId="151" r:id="rId16"/>
    <sheet name="FichaBPA" sheetId="154" r:id="rId17"/>
    <sheet name="6.EjecuciónySegProyecto" sheetId="136" r:id="rId18"/>
    <sheet name="7.SeguimientoPresupuestal" sheetId="143" r:id="rId19"/>
  </sheets>
  <externalReferences>
    <externalReference r:id="rId20"/>
    <externalReference r:id="rId21"/>
  </externalReferences>
  <definedNames>
    <definedName name="_xlnm._FilterDatabase" localSheetId="15">'5.1.AspectImpactosAmb'!$A$13:$AMK$23</definedName>
    <definedName name="_xlnm._FilterDatabase" localSheetId="17" hidden="1">'6.EjecuciónySegProyecto'!$B$17:$B$78</definedName>
    <definedName name="_xlnm._FilterDatabase" localSheetId="18" hidden="1">'7.SeguimientoPresupuestal'!$A$10:$AI$66</definedName>
    <definedName name="_xlnm._FilterDatabase" localSheetId="6" hidden="1">INVENTARIO!$A$5:$BW$33</definedName>
    <definedName name="_xlnm._FilterDatabase">'5.1.AspectImpactosAmb'!$F$12:$Z$23</definedName>
    <definedName name="_FilterDatabase_1">'5.1.AspectImpactosAmb'!$F$12:$Z$23</definedName>
    <definedName name="_ftnref1" localSheetId="5">'0. ListaInstru-Planificación '!$A$5</definedName>
    <definedName name="aaaa">!#REF!</definedName>
    <definedName name="aaaaa">!#REF!</definedName>
    <definedName name="actividades" localSheetId="2">#REF!</definedName>
    <definedName name="actividades" localSheetId="3">#REF!</definedName>
    <definedName name="actividades" localSheetId="16">#REF!</definedName>
    <definedName name="actividades" localSheetId="4">#REF!</definedName>
    <definedName name="actividades" localSheetId="1">#REF!</definedName>
    <definedName name="actividades">#REF!</definedName>
    <definedName name="ACTIVIDADES2012" localSheetId="2">#REF!</definedName>
    <definedName name="ACTIVIDADES2012" localSheetId="3">#REF!</definedName>
    <definedName name="ACTIVIDADES2012" localSheetId="16">#REF!</definedName>
    <definedName name="ACTIVIDADES2012" localSheetId="4">#REF!</definedName>
    <definedName name="ACTIVIDADES2012" localSheetId="1">#REF!</definedName>
    <definedName name="ACTIVIDADES2012">#REF!</definedName>
    <definedName name="ANUALIZACION" localSheetId="2">#REF!</definedName>
    <definedName name="ANUALIZACION" localSheetId="3">#REF!</definedName>
    <definedName name="ANUALIZACION" localSheetId="16">#REF!</definedName>
    <definedName name="ANUALIZACION" localSheetId="4">#REF!</definedName>
    <definedName name="ANUALIZACION" localSheetId="1">#REF!</definedName>
    <definedName name="ANUALIZACION">#REF!</definedName>
    <definedName name="AÑO" localSheetId="16">#REF!</definedName>
    <definedName name="AÑO">#REF!</definedName>
    <definedName name="_xlnm.Print_Area" localSheetId="11">'3. EstructuraEDT'!$A$1:$F$73</definedName>
    <definedName name="_xlnm.Print_Area" localSheetId="12">'4. DiccionarioEDT'!$A$1:$CZ$103</definedName>
    <definedName name="_xlnm.Print_Area" localSheetId="13">'5.RiesgosProyecto'!$A$1:$M$23</definedName>
    <definedName name="_xlnm.Print_Area" localSheetId="17">'6.EjecuciónySegProyecto'!$A$1:$BR$148</definedName>
    <definedName name="_xlnm.Print_Area" localSheetId="18">'7.SeguimientoPresupuestal'!$A$1:$GM$98</definedName>
    <definedName name="_xlnm.Print_Area" localSheetId="2">'CALIFICACIÓN DEL RIESGO'!$A$1:$F$21</definedName>
    <definedName name="_xlnm.Print_Area" localSheetId="3">'CLASIFICACIÓN DEL RIESGO '!$A$1:$E$14</definedName>
    <definedName name="_xlnm.Print_Area" localSheetId="16">FichaBPA!$A$5:$K$46</definedName>
    <definedName name="_xlnm.Print_Area" localSheetId="4">'MATRIZ CALIFICACION'!$B$1:$O$69</definedName>
    <definedName name="_xlnm.Print_Area" localSheetId="1">'OPCIONES DE MANEJO DEL RIESGO'!$A$1:$J$13</definedName>
    <definedName name="Cambio" localSheetId="18">#REF!</definedName>
    <definedName name="Cambio" localSheetId="16">#REF!</definedName>
    <definedName name="Cambio">#REF!</definedName>
    <definedName name="COD" localSheetId="18">#REF!</definedName>
    <definedName name="COD" localSheetId="16">#REF!</definedName>
    <definedName name="COD">#REF!</definedName>
    <definedName name="CODIGO">!#REF!</definedName>
    <definedName name="CODIGOS" localSheetId="18">#REF!</definedName>
    <definedName name="CODIGOS" localSheetId="16">#REF!</definedName>
    <definedName name="CODIGOS">#REF!</definedName>
    <definedName name="CODIGOSFUT" localSheetId="18">#REF!</definedName>
    <definedName name="CODIGOSFUT" localSheetId="16">#REF!</definedName>
    <definedName name="CODIGOSFUT">#REF!</definedName>
    <definedName name="COMPONENTES" localSheetId="2">#REF!</definedName>
    <definedName name="COMPONENTES" localSheetId="3">#REF!</definedName>
    <definedName name="COMPONENTES" localSheetId="16">#REF!</definedName>
    <definedName name="COMPONENTES" localSheetId="4">#REF!</definedName>
    <definedName name="COMPONENTES" localSheetId="1">#REF!</definedName>
    <definedName name="COMPONENTES">#REF!</definedName>
    <definedName name="concepto_de_gasto" localSheetId="2">#REF!</definedName>
    <definedName name="concepto_de_gasto" localSheetId="3">#REF!</definedName>
    <definedName name="concepto_de_gasto" localSheetId="16">#REF!</definedName>
    <definedName name="concepto_de_gasto" localSheetId="4">#REF!</definedName>
    <definedName name="concepto_de_gasto" localSheetId="1">#REF!</definedName>
    <definedName name="concepto_de_gasto">#REF!</definedName>
    <definedName name="CONECTORES" localSheetId="2">#REF!</definedName>
    <definedName name="CONECTORES" localSheetId="3">#REF!</definedName>
    <definedName name="CONECTORES" localSheetId="16">#REF!</definedName>
    <definedName name="CONECTORES" localSheetId="4">#REF!</definedName>
    <definedName name="CONECTORES" localSheetId="1">#REF!</definedName>
    <definedName name="CONECTORES">#REF!</definedName>
    <definedName name="DATO" localSheetId="2">#REF!</definedName>
    <definedName name="DATO" localSheetId="3">#REF!</definedName>
    <definedName name="DATO" localSheetId="16">#REF!</definedName>
    <definedName name="DATO" localSheetId="4">#REF!</definedName>
    <definedName name="DATO" localSheetId="1">#REF!</definedName>
    <definedName name="DATO">#REF!</definedName>
    <definedName name="Datos" localSheetId="18">#REF!</definedName>
    <definedName name="Datos" localSheetId="2">#REF!</definedName>
    <definedName name="Datos" localSheetId="3">#REF!</definedName>
    <definedName name="Datos" localSheetId="16">#REF!</definedName>
    <definedName name="Datos" localSheetId="4">#REF!</definedName>
    <definedName name="Datos" localSheetId="1">#REF!</definedName>
    <definedName name="Datos">#REF!</definedName>
    <definedName name="DATOS2">!#REF!</definedName>
    <definedName name="DEFINCAMBIO" localSheetId="18">#REF!</definedName>
    <definedName name="DEFINCAMBIO" localSheetId="16">#REF!</definedName>
    <definedName name="DEFINCAMBIO">#REF!</definedName>
    <definedName name="DEFINICIÓN_DE_CAMBIO" localSheetId="2">#REF!</definedName>
    <definedName name="DEFINICIÓN_DE_CAMBIO" localSheetId="3">#REF!</definedName>
    <definedName name="DEFINICIÓN_DE_CAMBIO" localSheetId="16">#REF!</definedName>
    <definedName name="DEFINICIÓN_DE_CAMBIO" localSheetId="4">#REF!</definedName>
    <definedName name="DEFINICIÓN_DE_CAMBIO" localSheetId="1">#REF!</definedName>
    <definedName name="DEFINICIÓN_DE_CAMBIO">#REF!</definedName>
    <definedName name="eje_del_Plan" localSheetId="2">#REF!</definedName>
    <definedName name="eje_del_Plan" localSheetId="3">#REF!</definedName>
    <definedName name="eje_del_Plan" localSheetId="16">#REF!</definedName>
    <definedName name="eje_del_Plan" localSheetId="4">#REF!</definedName>
    <definedName name="eje_del_Plan" localSheetId="1">#REF!</definedName>
    <definedName name="eje_del_Plan">#REF!</definedName>
    <definedName name="ESTADO_DE_CONTRATO" localSheetId="2">#REF!</definedName>
    <definedName name="ESTADO_DE_CONTRATO" localSheetId="3">#REF!</definedName>
    <definedName name="ESTADO_DE_CONTRATO" localSheetId="16">#REF!</definedName>
    <definedName name="ESTADO_DE_CONTRATO" localSheetId="4">#REF!</definedName>
    <definedName name="ESTADO_DE_CONTRATO" localSheetId="1">#REF!</definedName>
    <definedName name="ESTADO_DE_CONTRATO">#REF!</definedName>
    <definedName name="FESTIVO" localSheetId="16">#REF!</definedName>
    <definedName name="FESTIVO">#REF!</definedName>
    <definedName name="Fuente" localSheetId="18">#REF!</definedName>
    <definedName name="Fuente" localSheetId="16">#REF!</definedName>
    <definedName name="Fuente">#REF!</definedName>
    <definedName name="FUENTES_DE_FINANCIACIÓN" localSheetId="2">#REF!</definedName>
    <definedName name="FUENTES_DE_FINANCIACIÓN" localSheetId="3">#REF!</definedName>
    <definedName name="FUENTES_DE_FINANCIACIÓN" localSheetId="16">#REF!</definedName>
    <definedName name="FUENTES_DE_FINANCIACIÓN" localSheetId="4">#REF!</definedName>
    <definedName name="FUENTES_DE_FINANCIACIÓN" localSheetId="1">#REF!</definedName>
    <definedName name="FUENTES_DE_FINANCIACIÓN">#REF!</definedName>
    <definedName name="Fut" localSheetId="18">#REF!</definedName>
    <definedName name="Fut" localSheetId="2">#REF!</definedName>
    <definedName name="Fut" localSheetId="3">#REF!</definedName>
    <definedName name="Fut" localSheetId="16">#REF!</definedName>
    <definedName name="Fut" localSheetId="4">#REF!</definedName>
    <definedName name="Fut" localSheetId="1">#REF!</definedName>
    <definedName name="Fut">#REF!</definedName>
    <definedName name="Grupo" localSheetId="18">#REF!</definedName>
    <definedName name="Grupo" localSheetId="16">#REF!</definedName>
    <definedName name="Grupo">#REF!</definedName>
    <definedName name="GRUPO_VULNERABLE" localSheetId="2">#REF!</definedName>
    <definedName name="GRUPO_VULNERABLE" localSheetId="3">#REF!</definedName>
    <definedName name="GRUPO_VULNERABLE" localSheetId="16">#REF!</definedName>
    <definedName name="GRUPO_VULNERABLE" localSheetId="4">#REF!</definedName>
    <definedName name="GRUPO_VULNERABLE" localSheetId="1">#REF!</definedName>
    <definedName name="GRUPO_VULNERABLE">#REF!</definedName>
    <definedName name="GRUPOS_DE_EDAD" localSheetId="2">#REF!</definedName>
    <definedName name="GRUPOS_DE_EDAD" localSheetId="3">#REF!</definedName>
    <definedName name="GRUPOS_DE_EDAD" localSheetId="16">#REF!</definedName>
    <definedName name="GRUPOS_DE_EDAD" localSheetId="4">#REF!</definedName>
    <definedName name="GRUPOS_DE_EDAD" localSheetId="1">#REF!</definedName>
    <definedName name="GRUPOS_DE_EDAD">#REF!</definedName>
    <definedName name="JUSTCAMBIO" localSheetId="18">#REF!</definedName>
    <definedName name="JUSTCAMBIO" localSheetId="16">#REF!</definedName>
    <definedName name="JUSTCAMBIO">#REF!</definedName>
    <definedName name="LISTA001">!#REF!</definedName>
    <definedName name="LISTA002">!#REF!</definedName>
    <definedName name="LISTA003">!#REF!</definedName>
    <definedName name="LISTA004">!#REF!</definedName>
    <definedName name="LISTA005">!#REF!</definedName>
    <definedName name="LISTA006">!#REF!</definedName>
    <definedName name="LISTA007">!#REF!</definedName>
    <definedName name="LISTA008">!#REF!</definedName>
    <definedName name="LISTA009">!#REF!</definedName>
    <definedName name="manejo_del_riesgo" localSheetId="2">#REF!</definedName>
    <definedName name="manejo_del_riesgo" localSheetId="3">#REF!</definedName>
    <definedName name="manejo_del_riesgo" localSheetId="16">#REF!</definedName>
    <definedName name="manejo_del_riesgo" localSheetId="4">#REF!</definedName>
    <definedName name="manejo_del_riesgo" localSheetId="1">#REF!</definedName>
    <definedName name="manejo_del_riesgo">#REF!</definedName>
    <definedName name="MES" localSheetId="16">#REF!</definedName>
    <definedName name="MES">#REF!</definedName>
    <definedName name="meta_de_gestion" localSheetId="2">#REF!</definedName>
    <definedName name="meta_de_gestion" localSheetId="3">#REF!</definedName>
    <definedName name="meta_de_gestion" localSheetId="16">#REF!</definedName>
    <definedName name="meta_de_gestion" localSheetId="4">#REF!</definedName>
    <definedName name="meta_de_gestion" localSheetId="1">#REF!</definedName>
    <definedName name="meta_de_gestion">#REF!</definedName>
    <definedName name="meta_de_impacto" localSheetId="2">#REF!</definedName>
    <definedName name="meta_de_impacto" localSheetId="3">#REF!</definedName>
    <definedName name="meta_de_impacto" localSheetId="16">#REF!</definedName>
    <definedName name="meta_de_impacto" localSheetId="4">#REF!</definedName>
    <definedName name="meta_de_impacto" localSheetId="1">#REF!</definedName>
    <definedName name="meta_de_impacto">#REF!</definedName>
    <definedName name="Modalidad" localSheetId="18">#REF!</definedName>
    <definedName name="Modalidad" localSheetId="16">#REF!</definedName>
    <definedName name="Modalidad">#REF!</definedName>
    <definedName name="MODALIDAD_DE_SELECCIÓN" localSheetId="2">#REF!</definedName>
    <definedName name="MODALIDAD_DE_SELECCIÓN" localSheetId="3">#REF!</definedName>
    <definedName name="MODALIDAD_DE_SELECCIÓN" localSheetId="16">#REF!</definedName>
    <definedName name="MODALIDAD_DE_SELECCIÓN" localSheetId="4">#REF!</definedName>
    <definedName name="MODALIDAD_DE_SELECCIÓN" localSheetId="1">#REF!</definedName>
    <definedName name="MODALIDAD_DE_SELECCIÓN">#REF!</definedName>
    <definedName name="MODALIDAD2">!#REF!</definedName>
    <definedName name="MOTIVO" localSheetId="2">#REF!</definedName>
    <definedName name="MOTIVO" localSheetId="3">#REF!</definedName>
    <definedName name="MOTIVO" localSheetId="16">#REF!</definedName>
    <definedName name="MOTIVO" localSheetId="4">#REF!</definedName>
    <definedName name="MOTIVO" localSheetId="1">#REF!</definedName>
    <definedName name="MOTIVO">#REF!</definedName>
    <definedName name="OBJETIVOS_Y_FUNCIONES_DE_LA_SED" localSheetId="2">#REF!</definedName>
    <definedName name="OBJETIVOS_Y_FUNCIONES_DE_LA_SED" localSheetId="3">#REF!</definedName>
    <definedName name="OBJETIVOS_Y_FUNCIONES_DE_LA_SED" localSheetId="16">#REF!</definedName>
    <definedName name="OBJETIVOS_Y_FUNCIONES_DE_LA_SED" localSheetId="4">#REF!</definedName>
    <definedName name="OBJETIVOS_Y_FUNCIONES_DE_LA_SED" localSheetId="1">#REF!</definedName>
    <definedName name="OBJETIVOS_Y_FUNCIONES_DE_LA_SED">#REF!</definedName>
    <definedName name="ocurrencia" localSheetId="2">#REF!</definedName>
    <definedName name="ocurrencia" localSheetId="3">#REF!</definedName>
    <definedName name="ocurrencia" localSheetId="16">#REF!</definedName>
    <definedName name="ocurrencia" localSheetId="4">#REF!</definedName>
    <definedName name="ocurrencia" localSheetId="1">#REF!</definedName>
    <definedName name="ocurrencia">#REF!</definedName>
    <definedName name="Optimización_de_la_capacidad_del_Sistema_Distrital_de_Gestión_del_Riesgo_en_el_manejo_de_emergencias_y_desastres" localSheetId="2">#REF!</definedName>
    <definedName name="Optimización_de_la_capacidad_del_Sistema_Distrital_de_Gestión_del_Riesgo_en_el_manejo_de_emergencias_y_desastres" localSheetId="3">#REF!</definedName>
    <definedName name="Optimización_de_la_capacidad_del_Sistema_Distrital_de_Gestión_del_Riesgo_en_el_manejo_de_emergencias_y_desastres" localSheetId="16">#REF!</definedName>
    <definedName name="Optimización_de_la_capacidad_del_Sistema_Distrital_de_Gestión_del_Riesgo_en_el_manejo_de_emergencias_y_desastres" localSheetId="4">#REF!</definedName>
    <definedName name="Optimización_de_la_capacidad_del_Sistema_Distrital_de_Gestión_del_Riesgo_en_el_manejo_de_emergencias_y_desastres" localSheetId="1">#REF!</definedName>
    <definedName name="Optimización_de_la_capacidad_del_Sistema_Distrital_de_Gestión_del_Riesgo_en_el_manejo_de_emergencias_y_desastres">#REF!</definedName>
    <definedName name="PARTICIPACIÓN" localSheetId="2">#REF!</definedName>
    <definedName name="PARTICIPACIÓN" localSheetId="3">#REF!</definedName>
    <definedName name="PARTICIPACIÓN" localSheetId="16">#REF!</definedName>
    <definedName name="PARTICIPACIÓN" localSheetId="4">#REF!</definedName>
    <definedName name="PARTICIPACIÓN" localSheetId="1">#REF!</definedName>
    <definedName name="PARTICIPACIÓN">#REF!</definedName>
    <definedName name="PROCESO" localSheetId="2">#REF!</definedName>
    <definedName name="PROCESO" localSheetId="3">#REF!</definedName>
    <definedName name="PROCESO" localSheetId="16">#REF!</definedName>
    <definedName name="PROCESO" localSheetId="4">#REF!</definedName>
    <definedName name="PROCESO" localSheetId="1">#REF!</definedName>
    <definedName name="PROCESO">#REF!</definedName>
    <definedName name="PRODUCTO_PMR" localSheetId="2">#REF!</definedName>
    <definedName name="PRODUCTO_PMR" localSheetId="3">#REF!</definedName>
    <definedName name="PRODUCTO_PMR" localSheetId="16">#REF!</definedName>
    <definedName name="PRODUCTO_PMR" localSheetId="4">#REF!</definedName>
    <definedName name="PRODUCTO_PMR" localSheetId="1">#REF!</definedName>
    <definedName name="PRODUCTO_PMR">#REF!</definedName>
    <definedName name="programa_plan" localSheetId="2">#REF!</definedName>
    <definedName name="programa_plan" localSheetId="3">#REF!</definedName>
    <definedName name="programa_plan" localSheetId="16">#REF!</definedName>
    <definedName name="programa_plan" localSheetId="4">#REF!</definedName>
    <definedName name="programa_plan" localSheetId="1">#REF!</definedName>
    <definedName name="programa_plan">#REF!</definedName>
    <definedName name="PROYECTO_DE_INVERSIÓN" localSheetId="2">#REF!</definedName>
    <definedName name="PROYECTO_DE_INVERSIÓN" localSheetId="3">#REF!</definedName>
    <definedName name="PROYECTO_DE_INVERSIÓN" localSheetId="16">#REF!</definedName>
    <definedName name="PROYECTO_DE_INVERSIÓN" localSheetId="4">#REF!</definedName>
    <definedName name="PROYECTO_DE_INVERSIÓN" localSheetId="1">#REF!</definedName>
    <definedName name="PROYECTO_DE_INVERSIÓN">#REF!</definedName>
    <definedName name="proyectos_prioritarios" localSheetId="2">#REF!</definedName>
    <definedName name="proyectos_prioritarios" localSheetId="3">#REF!</definedName>
    <definedName name="proyectos_prioritarios" localSheetId="16">#REF!</definedName>
    <definedName name="proyectos_prioritarios" localSheetId="4">#REF!</definedName>
    <definedName name="proyectos_prioritarios" localSheetId="1">#REF!</definedName>
    <definedName name="proyectos_prioritarios">#REF!</definedName>
    <definedName name="REGI5" localSheetId="18">#REF!</definedName>
    <definedName name="REGI5" localSheetId="16">#REF!</definedName>
    <definedName name="REGI5">#REF!</definedName>
    <definedName name="Riesgos" localSheetId="2">#REF!</definedName>
    <definedName name="Riesgos" localSheetId="3">#REF!</definedName>
    <definedName name="Riesgos" localSheetId="16">#REF!</definedName>
    <definedName name="Riesgos" localSheetId="4">#REF!</definedName>
    <definedName name="Riesgos" localSheetId="1">#REF!</definedName>
    <definedName name="Riesgos">#REF!</definedName>
    <definedName name="STAKEHOLDERS" localSheetId="2">#REF!</definedName>
    <definedName name="STAKEHOLDERS" localSheetId="3">#REF!</definedName>
    <definedName name="STAKEHOLDERS" localSheetId="16">#REF!</definedName>
    <definedName name="STAKEHOLDERS" localSheetId="4">#REF!</definedName>
    <definedName name="STAKEHOLDERS" localSheetId="1">#REF!</definedName>
    <definedName name="STAKEHOLDERS">#REF!</definedName>
    <definedName name="TIPO_DE_CONTRATO" localSheetId="2">#REF!</definedName>
    <definedName name="TIPO_DE_CONTRATO" localSheetId="3">#REF!</definedName>
    <definedName name="TIPO_DE_CONTRATO" localSheetId="16">#REF!</definedName>
    <definedName name="TIPO_DE_CONTRATO" localSheetId="4">#REF!</definedName>
    <definedName name="TIPO_DE_CONTRATO" localSheetId="1">#REF!</definedName>
    <definedName name="TIPO_DE_CONTRATO">#REF!</definedName>
    <definedName name="Tipocontrato" localSheetId="18">#REF!</definedName>
    <definedName name="Tipocontrato" localSheetId="16">#REF!</definedName>
    <definedName name="Tipocontrato">#REF!</definedName>
    <definedName name="TIPOSCONT" localSheetId="18">#REF!</definedName>
    <definedName name="TIPOSCONT" localSheetId="16">#REF!</definedName>
    <definedName name="TIPOSCONT">#REF!</definedName>
    <definedName name="TIPOSCONTRATO" localSheetId="18">#REF!</definedName>
    <definedName name="TIPOSCONTRATO" localSheetId="16">#REF!</definedName>
    <definedName name="TIPOSCONTRATO">#REF!</definedName>
    <definedName name="_xlnm.Print_Titles" localSheetId="9">'1.ValidFactNYD'!$1:$9</definedName>
    <definedName name="_xlnm.Print_Titles" localSheetId="10">'2. Stakeholders'!$1:$14</definedName>
    <definedName name="_xlnm.Print_Titles" localSheetId="11">'3. EstructuraEDT'!$1:$6</definedName>
    <definedName name="_xlnm.Print_Titles" localSheetId="12">'4. DiccionarioEDT'!$1:$4</definedName>
    <definedName name="_xlnm.Print_Titles" localSheetId="13">'5.RiesgosProyecto'!$4:$4</definedName>
    <definedName name="_xlnm.Print_Titles" localSheetId="18">'7.SeguimientoPresupuestal'!$5:$10</definedName>
    <definedName name="_xlnm.Print_Titles" localSheetId="8">'Formulación del Proyecto'!$1:$8</definedName>
    <definedName name="UNIDAD_DE_MEDIDA" localSheetId="2">#REF!</definedName>
    <definedName name="UNIDAD_DE_MEDIDA" localSheetId="3">#REF!</definedName>
    <definedName name="UNIDAD_DE_MEDIDA" localSheetId="16">#REF!</definedName>
    <definedName name="UNIDAD_DE_MEDIDA" localSheetId="4">#REF!</definedName>
    <definedName name="UNIDAD_DE_MEDIDA" localSheetId="1">#REF!</definedName>
    <definedName name="UNIDAD_DE_MEDIDA">#REF!</definedName>
    <definedName name="VIABILIDAD_Adaptación_al_Cambio_Climático">[1]Viabilidad!$F$21</definedName>
  </definedNames>
  <calcPr calcId="152511"/>
</workbook>
</file>

<file path=xl/calcChain.xml><?xml version="1.0" encoding="utf-8"?>
<calcChain xmlns="http://schemas.openxmlformats.org/spreadsheetml/2006/main">
  <c r="A51" i="131" l="1"/>
  <c r="A52" i="131"/>
  <c r="BD19" i="136"/>
  <c r="BE19" i="136" s="1"/>
  <c r="BF19" i="136" s="1"/>
  <c r="BC19" i="136"/>
  <c r="I14" i="151"/>
  <c r="J14" i="151"/>
  <c r="P14" i="151"/>
  <c r="Y14" i="151" s="1"/>
  <c r="Z14" i="151" s="1"/>
  <c r="AA14" i="151"/>
  <c r="I15" i="151"/>
  <c r="J15" i="151"/>
  <c r="P15" i="151"/>
  <c r="Q15" i="151" s="1"/>
  <c r="AA15" i="151"/>
  <c r="I16" i="151"/>
  <c r="J16" i="151"/>
  <c r="P16" i="151"/>
  <c r="Q16" i="151" s="1"/>
  <c r="AA16" i="151"/>
  <c r="I17" i="151"/>
  <c r="J17" i="151"/>
  <c r="P17" i="151"/>
  <c r="Q17" i="151" s="1"/>
  <c r="AA17" i="151"/>
  <c r="I18" i="151"/>
  <c r="J18" i="151"/>
  <c r="P18" i="151"/>
  <c r="Q18" i="151" s="1"/>
  <c r="AA18" i="151"/>
  <c r="I20" i="151"/>
  <c r="J20" i="151"/>
  <c r="P20" i="151"/>
  <c r="Q20" i="151" s="1"/>
  <c r="AA20" i="151"/>
  <c r="I21" i="151"/>
  <c r="J21" i="151"/>
  <c r="P21" i="151"/>
  <c r="Y21" i="151" s="1"/>
  <c r="Z21" i="151" s="1"/>
  <c r="AA21" i="151"/>
  <c r="I22" i="151"/>
  <c r="J22" i="151"/>
  <c r="P22" i="151"/>
  <c r="Q22" i="151" s="1"/>
  <c r="AA22" i="151"/>
  <c r="I23" i="151"/>
  <c r="J23" i="151"/>
  <c r="P23" i="151"/>
  <c r="Q23" i="151" s="1"/>
  <c r="AA23" i="151"/>
  <c r="Y22" i="151" l="1"/>
  <c r="Z22" i="151" s="1"/>
  <c r="Q14" i="151"/>
  <c r="Y18" i="151"/>
  <c r="Z18" i="151" s="1"/>
  <c r="Q21" i="151"/>
  <c r="Y15" i="151"/>
  <c r="Z15" i="151" s="1"/>
  <c r="Y23" i="151"/>
  <c r="Z23" i="151" s="1"/>
  <c r="Y16" i="151"/>
  <c r="Z16" i="151" s="1"/>
  <c r="Y20" i="151"/>
  <c r="Z20" i="151" s="1"/>
  <c r="Y17" i="151"/>
  <c r="Z17" i="151" s="1"/>
  <c r="BV35" i="144"/>
  <c r="BI35" i="144"/>
  <c r="AV35" i="144"/>
  <c r="V35" i="144"/>
  <c r="AI35" i="144"/>
  <c r="B86" i="136"/>
  <c r="B87" i="136"/>
  <c r="B88" i="136"/>
  <c r="B89" i="136"/>
  <c r="B90" i="136"/>
  <c r="B91" i="136"/>
  <c r="B92" i="136"/>
  <c r="B93" i="136"/>
  <c r="B94" i="136"/>
  <c r="B85" i="136"/>
  <c r="EA69" i="143"/>
  <c r="DZ69" i="143"/>
  <c r="DY69" i="143"/>
  <c r="DX69" i="143"/>
  <c r="DW69" i="143"/>
  <c r="DV69" i="143"/>
  <c r="DU69" i="143"/>
  <c r="DT69" i="143"/>
  <c r="DS69" i="143"/>
  <c r="DR69" i="143"/>
  <c r="DQ69" i="143"/>
  <c r="DP69" i="143"/>
  <c r="DO69" i="143"/>
  <c r="DN69" i="143"/>
  <c r="DM69" i="143"/>
  <c r="DL69" i="143"/>
  <c r="DK69" i="143"/>
  <c r="DJ69" i="143"/>
  <c r="DI69" i="143"/>
  <c r="DH69" i="143"/>
  <c r="DG69" i="143"/>
  <c r="DF69" i="143"/>
  <c r="DE69" i="143"/>
  <c r="DD69" i="143"/>
  <c r="DC69" i="143"/>
  <c r="DB69" i="143"/>
  <c r="DA69" i="143"/>
  <c r="CZ69" i="143"/>
  <c r="CY69" i="143"/>
  <c r="CX69" i="143"/>
  <c r="CW69" i="143"/>
  <c r="CV69" i="143"/>
  <c r="CU69" i="143"/>
  <c r="CT69" i="143"/>
  <c r="CS69" i="143"/>
  <c r="CR69" i="143"/>
  <c r="CQ69" i="143"/>
  <c r="CP69" i="143"/>
  <c r="CO69" i="143"/>
  <c r="CN69" i="143"/>
  <c r="CM69" i="143"/>
  <c r="CL69" i="143"/>
  <c r="CK69" i="143"/>
  <c r="CJ69" i="143"/>
  <c r="CI69" i="143"/>
  <c r="CH69" i="143"/>
  <c r="CG69" i="143"/>
  <c r="CF69" i="143"/>
  <c r="CE69" i="143"/>
  <c r="CD69" i="143"/>
  <c r="CC69" i="143"/>
  <c r="CB69" i="143"/>
  <c r="CA69" i="143"/>
  <c r="BZ69" i="143"/>
  <c r="BY69" i="143"/>
  <c r="BX69" i="143"/>
  <c r="BW69" i="143"/>
  <c r="BV69" i="143"/>
  <c r="BU69" i="143"/>
  <c r="BT69" i="143"/>
  <c r="BS69" i="143"/>
  <c r="BR69" i="143"/>
  <c r="BQ69" i="143"/>
  <c r="BP69" i="143"/>
  <c r="BO69" i="143"/>
  <c r="BN69" i="143"/>
  <c r="BM69" i="143"/>
  <c r="BL69" i="143"/>
  <c r="BK69" i="143"/>
  <c r="BJ69" i="143"/>
  <c r="BI69" i="143"/>
  <c r="BH69" i="143"/>
  <c r="BG69" i="143"/>
  <c r="BF69" i="143"/>
  <c r="BE69" i="143"/>
  <c r="BD69" i="143"/>
  <c r="BC69" i="143"/>
  <c r="BB69" i="143"/>
  <c r="BA69" i="143"/>
  <c r="AZ69" i="143"/>
  <c r="AY69" i="143"/>
  <c r="AX69" i="143"/>
  <c r="AW69" i="143"/>
  <c r="AV69" i="143"/>
  <c r="AU69" i="143"/>
  <c r="AT69" i="143"/>
  <c r="AS69" i="143"/>
  <c r="AR69" i="143"/>
  <c r="AQ69" i="143"/>
  <c r="AP69" i="143"/>
  <c r="AO69" i="143"/>
  <c r="AN69" i="143"/>
  <c r="AM69" i="143"/>
  <c r="AL69" i="143"/>
  <c r="DZ63" i="143"/>
  <c r="DZ83" i="143" s="1"/>
  <c r="DY63" i="143"/>
  <c r="DN63" i="143"/>
  <c r="DM63" i="143"/>
  <c r="DM83" i="143" s="1"/>
  <c r="DG63" i="143"/>
  <c r="DG83" i="143" s="1"/>
  <c r="DJ83" i="143" s="1"/>
  <c r="DF63" i="143"/>
  <c r="DF83" i="143" s="1"/>
  <c r="DI83" i="143" s="1"/>
  <c r="DD63" i="143"/>
  <c r="CZ63" i="143"/>
  <c r="CZ83" i="143"/>
  <c r="DC83" i="143" s="1"/>
  <c r="CY63" i="143"/>
  <c r="CY83" i="143" s="1"/>
  <c r="DB83" i="143" s="1"/>
  <c r="CW63" i="143"/>
  <c r="CR63" i="143"/>
  <c r="CR83" i="143" s="1"/>
  <c r="CP63" i="143"/>
  <c r="CK63" i="143"/>
  <c r="CK83" i="143" s="1"/>
  <c r="CN83" i="143" s="1"/>
  <c r="CI63" i="143"/>
  <c r="CI83" i="143" s="1"/>
  <c r="CJ83" i="143" s="1"/>
  <c r="CE63" i="143"/>
  <c r="CD63" i="143"/>
  <c r="CD83" i="143" s="1"/>
  <c r="CG83" i="143" s="1"/>
  <c r="CB63" i="143"/>
  <c r="CC63" i="143" s="1"/>
  <c r="BX63" i="143"/>
  <c r="BW63" i="143"/>
  <c r="BQ63" i="143"/>
  <c r="BP63" i="143"/>
  <c r="BS63" i="143" s="1"/>
  <c r="BN63" i="143"/>
  <c r="BN83" i="143" s="1"/>
  <c r="BO83" i="143" s="1"/>
  <c r="BJ63" i="143"/>
  <c r="BJ83" i="143" s="1"/>
  <c r="BM83" i="143" s="1"/>
  <c r="BG63" i="143"/>
  <c r="BG83" i="143" s="1"/>
  <c r="BH83" i="143" s="1"/>
  <c r="AV63" i="143"/>
  <c r="AU63" i="143"/>
  <c r="AO63" i="143"/>
  <c r="AO83" i="143"/>
  <c r="AR83" i="143" s="1"/>
  <c r="AN63" i="143"/>
  <c r="AN83" i="143" s="1"/>
  <c r="AQ83" i="143" s="1"/>
  <c r="AL63" i="143"/>
  <c r="AL83" i="143" s="1"/>
  <c r="AM83" i="143" s="1"/>
  <c r="M63" i="143"/>
  <c r="AS63" i="143"/>
  <c r="AS83" i="143" s="1"/>
  <c r="AT83" i="143" s="1"/>
  <c r="N63" i="143"/>
  <c r="C83" i="143" s="1"/>
  <c r="AP63" i="143"/>
  <c r="AP83" i="143" s="1"/>
  <c r="P63" i="143"/>
  <c r="F83" i="143" s="1"/>
  <c r="DK63" i="143"/>
  <c r="DK83" i="143" s="1"/>
  <c r="DL83" i="143" s="1"/>
  <c r="DZ50" i="143"/>
  <c r="DZ82" i="143" s="1"/>
  <c r="DY50" i="143"/>
  <c r="DY82" i="143" s="1"/>
  <c r="DN50" i="143"/>
  <c r="DN82" i="143" s="1"/>
  <c r="DQ82" i="143" s="1"/>
  <c r="DK50" i="143"/>
  <c r="DK82" i="143" s="1"/>
  <c r="DL82" i="143" s="1"/>
  <c r="DG50" i="143"/>
  <c r="DD50" i="143"/>
  <c r="DD82" i="143" s="1"/>
  <c r="DE82" i="143" s="1"/>
  <c r="CZ50" i="143"/>
  <c r="CW50" i="143"/>
  <c r="CW82" i="143" s="1"/>
  <c r="CX82" i="143" s="1"/>
  <c r="CS50" i="143"/>
  <c r="CV50" i="143" s="1"/>
  <c r="CL50" i="143"/>
  <c r="CL82" i="143" s="1"/>
  <c r="CO82" i="143" s="1"/>
  <c r="CI50" i="143"/>
  <c r="CI82" i="143" s="1"/>
  <c r="CJ82" i="143" s="1"/>
  <c r="CE50" i="143"/>
  <c r="CE82" i="143" s="1"/>
  <c r="CH82" i="143" s="1"/>
  <c r="CB50" i="143"/>
  <c r="BX50" i="143"/>
  <c r="BX82" i="143" s="1"/>
  <c r="CA82" i="143" s="1"/>
  <c r="BW50" i="143"/>
  <c r="BQ50" i="143"/>
  <c r="BN50" i="143"/>
  <c r="BI50" i="143"/>
  <c r="BI82" i="143" s="1"/>
  <c r="BL82" i="143" s="1"/>
  <c r="BG50" i="143"/>
  <c r="AZ50" i="143"/>
  <c r="AV50" i="143"/>
  <c r="AY50" i="143" s="1"/>
  <c r="AS50" i="143"/>
  <c r="AO50" i="143"/>
  <c r="AO82" i="143" s="1"/>
  <c r="AR82" i="143" s="1"/>
  <c r="AN50" i="143"/>
  <c r="AA50" i="143"/>
  <c r="P50" i="143"/>
  <c r="N50" i="143"/>
  <c r="C82" i="143" s="1"/>
  <c r="M50" i="143"/>
  <c r="BJ50" i="143"/>
  <c r="BJ82" i="143" s="1"/>
  <c r="BM82" i="143" s="1"/>
  <c r="BY50" i="143"/>
  <c r="BY82" i="143" s="1"/>
  <c r="DZ44" i="143"/>
  <c r="DZ81" i="143" s="1"/>
  <c r="DY44" i="143"/>
  <c r="DY81" i="143" s="1"/>
  <c r="DN44" i="143"/>
  <c r="DM44" i="143"/>
  <c r="DM81" i="143"/>
  <c r="DP81" i="143" s="1"/>
  <c r="DK44" i="143"/>
  <c r="DK81" i="143" s="1"/>
  <c r="DL81" i="143" s="1"/>
  <c r="DG44" i="143"/>
  <c r="DG81" i="143" s="1"/>
  <c r="DJ81" i="143" s="1"/>
  <c r="DF44" i="143"/>
  <c r="DD44" i="143"/>
  <c r="DD81" i="143" s="1"/>
  <c r="DE81" i="143" s="1"/>
  <c r="CZ44" i="143"/>
  <c r="CY44" i="143"/>
  <c r="CY81" i="143" s="1"/>
  <c r="DB81" i="143" s="1"/>
  <c r="CW44" i="143"/>
  <c r="CS44" i="143"/>
  <c r="CR44" i="143"/>
  <c r="CP44" i="143"/>
  <c r="CP81" i="143" s="1"/>
  <c r="CQ81" i="143" s="1"/>
  <c r="CL44" i="143"/>
  <c r="CI44" i="143"/>
  <c r="CI81" i="143"/>
  <c r="CJ81" i="143" s="1"/>
  <c r="CE44" i="143"/>
  <c r="CE81" i="143" s="1"/>
  <c r="CH81" i="143" s="1"/>
  <c r="CB44" i="143"/>
  <c r="BY44" i="143"/>
  <c r="BY81" i="143"/>
  <c r="BX44" i="143"/>
  <c r="BW44" i="143"/>
  <c r="BW81" i="143" s="1"/>
  <c r="BU44" i="143"/>
  <c r="BQ44" i="143"/>
  <c r="BT44" i="143" s="1"/>
  <c r="BN44" i="143"/>
  <c r="BN81" i="143" s="1"/>
  <c r="BO81" i="143" s="1"/>
  <c r="BJ44" i="143"/>
  <c r="BJ81" i="143" s="1"/>
  <c r="BM81" i="143" s="1"/>
  <c r="BI44" i="143"/>
  <c r="BG44" i="143"/>
  <c r="BB44" i="143"/>
  <c r="BB81" i="143" s="1"/>
  <c r="BE81" i="143" s="1"/>
  <c r="AZ44" i="143"/>
  <c r="AV44" i="143"/>
  <c r="AU44" i="143"/>
  <c r="AU81" i="143" s="1"/>
  <c r="AS44" i="143"/>
  <c r="AS81" i="143" s="1"/>
  <c r="AT81" i="143" s="1"/>
  <c r="AO44" i="143"/>
  <c r="AO81" i="143" s="1"/>
  <c r="AR81" i="143" s="1"/>
  <c r="AN44" i="143"/>
  <c r="AA44" i="143"/>
  <c r="P44" i="143"/>
  <c r="F81" i="143" s="1"/>
  <c r="N44" i="143"/>
  <c r="M44" i="143"/>
  <c r="L44" i="143"/>
  <c r="B81" i="143" s="1"/>
  <c r="DZ39" i="143"/>
  <c r="DZ80" i="143" s="1"/>
  <c r="DY39" i="143"/>
  <c r="DY80" i="143" s="1"/>
  <c r="DN39" i="143"/>
  <c r="DQ39" i="143" s="1"/>
  <c r="DK39" i="143"/>
  <c r="DK80" i="143" s="1"/>
  <c r="DL80" i="143" s="1"/>
  <c r="DG39" i="143"/>
  <c r="DJ39" i="143" s="1"/>
  <c r="DD39" i="143"/>
  <c r="DD80" i="143" s="1"/>
  <c r="DE80" i="143" s="1"/>
  <c r="CZ39" i="143"/>
  <c r="DC39" i="143" s="1"/>
  <c r="CW39" i="143"/>
  <c r="CS39" i="143"/>
  <c r="CS80" i="143" s="1"/>
  <c r="CV80" i="143" s="1"/>
  <c r="CP39" i="143"/>
  <c r="CI39" i="143"/>
  <c r="CB39" i="143"/>
  <c r="BY39" i="143"/>
  <c r="BY80" i="143" s="1"/>
  <c r="BX39" i="143"/>
  <c r="BW39" i="143"/>
  <c r="BQ39" i="143"/>
  <c r="BN39" i="143"/>
  <c r="BN80" i="143" s="1"/>
  <c r="BO80" i="143" s="1"/>
  <c r="BI39" i="143"/>
  <c r="BL39" i="143" s="1"/>
  <c r="BG39" i="143"/>
  <c r="BB39" i="143"/>
  <c r="AZ39" i="143"/>
  <c r="AZ80" i="143" s="1"/>
  <c r="BA80" i="143" s="1"/>
  <c r="AV39" i="143"/>
  <c r="AS39" i="143"/>
  <c r="AO39" i="143"/>
  <c r="AN39" i="143"/>
  <c r="AN80" i="143"/>
  <c r="AQ80" i="143" s="1"/>
  <c r="AA39" i="143"/>
  <c r="P39" i="143"/>
  <c r="N39" i="143"/>
  <c r="M39" i="143"/>
  <c r="L39" i="143"/>
  <c r="J39" i="143"/>
  <c r="J34" i="143"/>
  <c r="DZ33" i="143"/>
  <c r="DZ78" i="143" s="1"/>
  <c r="DY33" i="143"/>
  <c r="DY78" i="143" s="1"/>
  <c r="DN33" i="143"/>
  <c r="DQ33" i="143" s="1"/>
  <c r="DM33" i="143"/>
  <c r="DK33" i="143"/>
  <c r="DG33" i="143"/>
  <c r="DF33" i="143"/>
  <c r="DI33" i="143" s="1"/>
  <c r="DD33" i="143"/>
  <c r="DD78" i="143" s="1"/>
  <c r="DE78" i="143" s="1"/>
  <c r="CZ33" i="143"/>
  <c r="CY33" i="143"/>
  <c r="CY34" i="143"/>
  <c r="CW33" i="143"/>
  <c r="CW34" i="143" s="1"/>
  <c r="CW79" i="143" s="1"/>
  <c r="CX79" i="143" s="1"/>
  <c r="CW78" i="143"/>
  <c r="CX78" i="143" s="1"/>
  <c r="CS33" i="143"/>
  <c r="CR33" i="143"/>
  <c r="CR78" i="143" s="1"/>
  <c r="CU78" i="143" s="1"/>
  <c r="CP33" i="143"/>
  <c r="CQ33" i="143" s="1"/>
  <c r="CL33" i="143"/>
  <c r="CK33" i="143"/>
  <c r="CI33" i="143"/>
  <c r="CE33" i="143"/>
  <c r="CE34" i="143" s="1"/>
  <c r="CB33" i="143"/>
  <c r="BX33" i="143"/>
  <c r="BX34" i="143"/>
  <c r="BX79" i="143" s="1"/>
  <c r="CA79" i="143" s="1"/>
  <c r="BW33" i="143"/>
  <c r="BU33" i="143"/>
  <c r="BU78" i="143" s="1"/>
  <c r="BV78" i="143" s="1"/>
  <c r="BQ33" i="143"/>
  <c r="BQ78" i="143"/>
  <c r="BT78" i="143" s="1"/>
  <c r="BP33" i="143"/>
  <c r="BP78" i="143" s="1"/>
  <c r="BS78" i="143" s="1"/>
  <c r="BN33" i="143"/>
  <c r="BN78" i="143" s="1"/>
  <c r="BO78" i="143" s="1"/>
  <c r="BJ33" i="143"/>
  <c r="BJ78" i="143" s="1"/>
  <c r="BM78" i="143" s="1"/>
  <c r="BG33" i="143"/>
  <c r="BG34" i="143" s="1"/>
  <c r="BG79" i="143" s="1"/>
  <c r="BH79" i="143" s="1"/>
  <c r="BD33" i="143"/>
  <c r="BC33" i="143"/>
  <c r="BB33" i="143"/>
  <c r="BB78" i="143" s="1"/>
  <c r="BE78" i="143" s="1"/>
  <c r="AZ33" i="143"/>
  <c r="AZ78" i="143" s="1"/>
  <c r="BA78" i="143" s="1"/>
  <c r="AV33" i="143"/>
  <c r="AV78" i="143" s="1"/>
  <c r="AY78" i="143" s="1"/>
  <c r="AU33" i="143"/>
  <c r="AS33" i="143"/>
  <c r="AO33" i="143"/>
  <c r="AO78" i="143" s="1"/>
  <c r="AN33" i="143"/>
  <c r="AN78" i="143" s="1"/>
  <c r="AQ78" i="143" s="1"/>
  <c r="AA33" i="143"/>
  <c r="AA34" i="143" s="1"/>
  <c r="P33" i="143"/>
  <c r="P34" i="143" s="1"/>
  <c r="F79" i="143" s="1"/>
  <c r="N33" i="143"/>
  <c r="M33" i="143"/>
  <c r="M34" i="143" s="1"/>
  <c r="L33" i="143"/>
  <c r="B78" i="143" s="1"/>
  <c r="J33" i="143"/>
  <c r="DU33" i="143"/>
  <c r="DU78" i="143" s="1"/>
  <c r="DX78" i="143" s="1"/>
  <c r="DO33" i="143"/>
  <c r="DH33" i="143"/>
  <c r="DH78" i="143" s="1"/>
  <c r="DA33" i="143"/>
  <c r="CT33" i="143"/>
  <c r="CT78" i="143" s="1"/>
  <c r="CM33" i="143"/>
  <c r="CM78" i="143" s="1"/>
  <c r="CD33" i="143"/>
  <c r="CD78" i="143" s="1"/>
  <c r="BY33" i="143"/>
  <c r="BR33" i="143"/>
  <c r="BR78" i="143" s="1"/>
  <c r="AW33" i="143"/>
  <c r="AP33" i="143"/>
  <c r="AP78" i="143" s="1"/>
  <c r="AC33" i="143"/>
  <c r="AC34" i="143" s="1"/>
  <c r="O33" i="143"/>
  <c r="G78" i="143" s="1"/>
  <c r="DZ30" i="143"/>
  <c r="DZ76" i="143"/>
  <c r="DY30" i="143"/>
  <c r="DY76" i="143" s="1"/>
  <c r="DN30" i="143"/>
  <c r="DN76" i="143" s="1"/>
  <c r="DQ76" i="143" s="1"/>
  <c r="DK30" i="143"/>
  <c r="DL30" i="143" s="1"/>
  <c r="DG30" i="143"/>
  <c r="DD30" i="143"/>
  <c r="CZ30" i="143"/>
  <c r="CZ76" i="143"/>
  <c r="DC76" i="143" s="1"/>
  <c r="CW30" i="143"/>
  <c r="CS30" i="143"/>
  <c r="CP30" i="143"/>
  <c r="CP76" i="143" s="1"/>
  <c r="CQ76" i="143" s="1"/>
  <c r="CL30" i="143"/>
  <c r="CI30" i="143"/>
  <c r="CI76" i="143" s="1"/>
  <c r="CJ76" i="143" s="1"/>
  <c r="CE30" i="143"/>
  <c r="CE76" i="143" s="1"/>
  <c r="CH76" i="143" s="1"/>
  <c r="CB30" i="143"/>
  <c r="CB76" i="143" s="1"/>
  <c r="CC76" i="143" s="1"/>
  <c r="BX30" i="143"/>
  <c r="BX76" i="143" s="1"/>
  <c r="CA76" i="143" s="1"/>
  <c r="BU30" i="143"/>
  <c r="BQ30" i="143"/>
  <c r="BT30" i="143" s="1"/>
  <c r="BN30" i="143"/>
  <c r="BJ30" i="143"/>
  <c r="BJ76" i="143"/>
  <c r="BM76" i="143" s="1"/>
  <c r="BI30" i="143"/>
  <c r="BG30" i="143"/>
  <c r="BG76" i="143" s="1"/>
  <c r="BH76" i="143" s="1"/>
  <c r="BB30" i="143"/>
  <c r="AZ30" i="143"/>
  <c r="AZ76" i="143" s="1"/>
  <c r="BA76" i="143" s="1"/>
  <c r="AV30" i="143"/>
  <c r="AV76" i="143" s="1"/>
  <c r="AY76" i="143" s="1"/>
  <c r="AU30" i="143"/>
  <c r="AS30" i="143"/>
  <c r="AO30" i="143"/>
  <c r="AN30" i="143"/>
  <c r="AN76" i="143" s="1"/>
  <c r="AQ76" i="143" s="1"/>
  <c r="AA30" i="143"/>
  <c r="P30" i="143"/>
  <c r="F76" i="143" s="1"/>
  <c r="N30" i="143"/>
  <c r="M30" i="143"/>
  <c r="L30" i="143"/>
  <c r="B76" i="143" s="1"/>
  <c r="DM30" i="143"/>
  <c r="DA30" i="143"/>
  <c r="DA76" i="143" s="1"/>
  <c r="CR30" i="143"/>
  <c r="CU30" i="143" s="1"/>
  <c r="CM30" i="143"/>
  <c r="CM76" i="143" s="1"/>
  <c r="BY30" i="143"/>
  <c r="BY76" i="143" s="1"/>
  <c r="BR30" i="143"/>
  <c r="BR76" i="143" s="1"/>
  <c r="BP30" i="143"/>
  <c r="BK30" i="143"/>
  <c r="BK76" i="143" s="1"/>
  <c r="DU30" i="143"/>
  <c r="AW30" i="143"/>
  <c r="AW76" i="143" s="1"/>
  <c r="AP30" i="143"/>
  <c r="AP76" i="143" s="1"/>
  <c r="O30" i="143"/>
  <c r="G76" i="143" s="1"/>
  <c r="DZ28" i="143"/>
  <c r="DZ75" i="143" s="1"/>
  <c r="DY28" i="143"/>
  <c r="DY75" i="143" s="1"/>
  <c r="DN28" i="143"/>
  <c r="DN75" i="143" s="1"/>
  <c r="DQ75" i="143" s="1"/>
  <c r="DK28" i="143"/>
  <c r="DG28" i="143"/>
  <c r="DG75" i="143" s="1"/>
  <c r="DJ75" i="143" s="1"/>
  <c r="DD28" i="143"/>
  <c r="DD75" i="143" s="1"/>
  <c r="DE75" i="143" s="1"/>
  <c r="CZ28" i="143"/>
  <c r="CW28" i="143"/>
  <c r="CS28" i="143"/>
  <c r="CS75" i="143" s="1"/>
  <c r="CV75" i="143" s="1"/>
  <c r="CP28" i="143"/>
  <c r="CL28" i="143"/>
  <c r="CL75" i="143" s="1"/>
  <c r="CO75" i="143" s="1"/>
  <c r="CI28" i="143"/>
  <c r="CI75" i="143" s="1"/>
  <c r="CJ75" i="143" s="1"/>
  <c r="CE28" i="143"/>
  <c r="CE75" i="143" s="1"/>
  <c r="CH75" i="143" s="1"/>
  <c r="CB28" i="143"/>
  <c r="CB75" i="143" s="1"/>
  <c r="CC75" i="143" s="1"/>
  <c r="BX28" i="143"/>
  <c r="BU28" i="143"/>
  <c r="BQ28" i="143"/>
  <c r="BQ75" i="143" s="1"/>
  <c r="BT75" i="143" s="1"/>
  <c r="BN28" i="143"/>
  <c r="BN75" i="143" s="1"/>
  <c r="BO75" i="143" s="1"/>
  <c r="BJ28" i="143"/>
  <c r="BI28" i="143"/>
  <c r="BI75" i="143"/>
  <c r="BL75" i="143" s="1"/>
  <c r="BG28" i="143"/>
  <c r="BG75" i="143" s="1"/>
  <c r="BH75" i="143" s="1"/>
  <c r="BB28" i="143"/>
  <c r="BB75" i="143" s="1"/>
  <c r="BE75" i="143" s="1"/>
  <c r="AZ28" i="143"/>
  <c r="AZ75" i="143" s="1"/>
  <c r="BA75" i="143" s="1"/>
  <c r="AV28" i="143"/>
  <c r="AV75" i="143" s="1"/>
  <c r="AU28" i="143"/>
  <c r="AU75" i="143" s="1"/>
  <c r="AS28" i="143"/>
  <c r="AO28" i="143"/>
  <c r="AO75" i="143" s="1"/>
  <c r="AR75" i="143" s="1"/>
  <c r="AN28" i="143"/>
  <c r="AA28" i="143"/>
  <c r="P28" i="143"/>
  <c r="N28" i="143"/>
  <c r="C75" i="143" s="1"/>
  <c r="L28" i="143"/>
  <c r="B75" i="143" s="1"/>
  <c r="AD28" i="143"/>
  <c r="M28" i="143"/>
  <c r="DM28" i="143"/>
  <c r="DM75" i="143" s="1"/>
  <c r="DP75" i="143" s="1"/>
  <c r="BY28" i="143"/>
  <c r="BY75" i="143" s="1"/>
  <c r="BK28" i="143"/>
  <c r="BK75" i="143" s="1"/>
  <c r="O28" i="143"/>
  <c r="DZ25" i="143"/>
  <c r="DZ74" i="143" s="1"/>
  <c r="DY25" i="143"/>
  <c r="DY74" i="143" s="1"/>
  <c r="DN25" i="143"/>
  <c r="DN74" i="143" s="1"/>
  <c r="DQ74" i="143" s="1"/>
  <c r="DK25" i="143"/>
  <c r="DK74" i="143" s="1"/>
  <c r="DL74" i="143" s="1"/>
  <c r="DG25" i="143"/>
  <c r="DD25" i="143"/>
  <c r="DD74" i="143" s="1"/>
  <c r="CZ25" i="143"/>
  <c r="CW25" i="143"/>
  <c r="CV25" i="143"/>
  <c r="CS25" i="143"/>
  <c r="CS74" i="143" s="1"/>
  <c r="CV74" i="143" s="1"/>
  <c r="CP25" i="143"/>
  <c r="CL25" i="143"/>
  <c r="CL74" i="143" s="1"/>
  <c r="CO74" i="143" s="1"/>
  <c r="CI25" i="143"/>
  <c r="CI74" i="143" s="1"/>
  <c r="CJ74" i="143" s="1"/>
  <c r="CE25" i="143"/>
  <c r="CB25" i="143"/>
  <c r="CC25" i="143" s="1"/>
  <c r="BX25" i="143"/>
  <c r="BU25" i="143"/>
  <c r="BQ25" i="143"/>
  <c r="BT25" i="143" s="1"/>
  <c r="BQ74" i="143"/>
  <c r="BT74" i="143" s="1"/>
  <c r="BN25" i="143"/>
  <c r="BN74" i="143" s="1"/>
  <c r="BO74" i="143" s="1"/>
  <c r="BJ25" i="143"/>
  <c r="BI25" i="143"/>
  <c r="BG25" i="143"/>
  <c r="BG74" i="143" s="1"/>
  <c r="BH74" i="143" s="1"/>
  <c r="BB25" i="143"/>
  <c r="AZ25" i="143"/>
  <c r="AV25" i="143"/>
  <c r="AU25" i="143"/>
  <c r="AU74" i="143" s="1"/>
  <c r="AX74" i="143" s="1"/>
  <c r="AS25" i="143"/>
  <c r="AS74" i="143" s="1"/>
  <c r="AT74" i="143" s="1"/>
  <c r="AO25" i="143"/>
  <c r="AO74" i="143" s="1"/>
  <c r="AR74" i="143" s="1"/>
  <c r="AN25" i="143"/>
  <c r="AQ25" i="143" s="1"/>
  <c r="AN74" i="143"/>
  <c r="AQ74" i="143" s="1"/>
  <c r="AC25" i="143"/>
  <c r="AA25" i="143"/>
  <c r="P25" i="143"/>
  <c r="F74" i="143" s="1"/>
  <c r="N25" i="143"/>
  <c r="C74" i="143" s="1"/>
  <c r="M25" i="143"/>
  <c r="L25" i="143"/>
  <c r="B74" i="143" s="1"/>
  <c r="DF25" i="143"/>
  <c r="CY25" i="143"/>
  <c r="DB25" i="143" s="1"/>
  <c r="CR25" i="143"/>
  <c r="CU25" i="143" s="1"/>
  <c r="CD25" i="143"/>
  <c r="BW25" i="143"/>
  <c r="BZ25" i="143" s="1"/>
  <c r="BP25" i="143"/>
  <c r="BP74" i="143" s="1"/>
  <c r="BS74" i="143" s="1"/>
  <c r="BK25" i="143"/>
  <c r="BK74" i="143" s="1"/>
  <c r="AW25" i="143"/>
  <c r="AW74" i="143" s="1"/>
  <c r="AP25" i="143"/>
  <c r="AP74" i="143" s="1"/>
  <c r="AD25" i="143"/>
  <c r="O25" i="143"/>
  <c r="E74" i="143" s="1"/>
  <c r="EC23" i="143"/>
  <c r="DZ23" i="143"/>
  <c r="DY23" i="143"/>
  <c r="DN23" i="143"/>
  <c r="DQ23" i="143" s="1"/>
  <c r="DK23" i="143"/>
  <c r="DK73" i="143" s="1"/>
  <c r="DL73" i="143" s="1"/>
  <c r="DG23" i="143"/>
  <c r="DD23" i="143"/>
  <c r="DD73" i="143" s="1"/>
  <c r="DE73" i="143" s="1"/>
  <c r="CZ23" i="143"/>
  <c r="CZ73" i="143" s="1"/>
  <c r="DC73" i="143" s="1"/>
  <c r="CW23" i="143"/>
  <c r="CW73" i="143" s="1"/>
  <c r="CX73" i="143" s="1"/>
  <c r="CS23" i="143"/>
  <c r="CS73" i="143" s="1"/>
  <c r="CV73" i="143" s="1"/>
  <c r="CP23" i="143"/>
  <c r="CP73" i="143" s="1"/>
  <c r="CQ73" i="143" s="1"/>
  <c r="CL23" i="143"/>
  <c r="CI23" i="143"/>
  <c r="CJ23" i="143" s="1"/>
  <c r="CE23" i="143"/>
  <c r="CB23" i="143"/>
  <c r="BX23" i="143"/>
  <c r="BU23" i="143"/>
  <c r="BQ23" i="143"/>
  <c r="BN23" i="143"/>
  <c r="BJ23" i="143"/>
  <c r="BI23" i="143"/>
  <c r="BL23" i="143" s="1"/>
  <c r="BG23" i="143"/>
  <c r="BB23" i="143"/>
  <c r="AZ23" i="143"/>
  <c r="AZ73" i="143" s="1"/>
  <c r="BA73" i="143" s="1"/>
  <c r="AV23" i="143"/>
  <c r="AV73" i="143" s="1"/>
  <c r="AY73" i="143" s="1"/>
  <c r="AS23" i="143"/>
  <c r="AS73" i="143" s="1"/>
  <c r="AT73" i="143" s="1"/>
  <c r="AO23" i="143"/>
  <c r="AN23" i="143"/>
  <c r="AN73" i="143" s="1"/>
  <c r="AQ73" i="143" s="1"/>
  <c r="AA23" i="143"/>
  <c r="AA31" i="143" s="1"/>
  <c r="P23" i="143"/>
  <c r="F73" i="143" s="1"/>
  <c r="N23" i="143"/>
  <c r="M23" i="143"/>
  <c r="BC23" i="143"/>
  <c r="BC73" i="143" s="1"/>
  <c r="BF73" i="143" s="1"/>
  <c r="O23" i="143"/>
  <c r="E73" i="143" s="1"/>
  <c r="DZ17" i="143"/>
  <c r="DZ71" i="143" s="1"/>
  <c r="DY17" i="143"/>
  <c r="DY71" i="143" s="1"/>
  <c r="DN17" i="143"/>
  <c r="DN71" i="143" s="1"/>
  <c r="DQ71" i="143" s="1"/>
  <c r="DK17" i="143"/>
  <c r="DK71" i="143" s="1"/>
  <c r="DL71" i="143" s="1"/>
  <c r="DG17" i="143"/>
  <c r="DG71" i="143" s="1"/>
  <c r="DJ71" i="143" s="1"/>
  <c r="DF17" i="143"/>
  <c r="DF71" i="143" s="1"/>
  <c r="DI71" i="143" s="1"/>
  <c r="DD17" i="143"/>
  <c r="DD71" i="143" s="1"/>
  <c r="DE71" i="143" s="1"/>
  <c r="CZ17" i="143"/>
  <c r="CZ71" i="143" s="1"/>
  <c r="DC71" i="143" s="1"/>
  <c r="CY17" i="143"/>
  <c r="CY71" i="143" s="1"/>
  <c r="DB71" i="143" s="1"/>
  <c r="CW17" i="143"/>
  <c r="CW71" i="143" s="1"/>
  <c r="CX71" i="143" s="1"/>
  <c r="CS17" i="143"/>
  <c r="CS71" i="143" s="1"/>
  <c r="CV71" i="143" s="1"/>
  <c r="CR17" i="143"/>
  <c r="CR71" i="143" s="1"/>
  <c r="CU71" i="143" s="1"/>
  <c r="CP17" i="143"/>
  <c r="CP71" i="143" s="1"/>
  <c r="CQ71" i="143" s="1"/>
  <c r="CL17" i="143"/>
  <c r="CL71" i="143" s="1"/>
  <c r="CO71" i="143" s="1"/>
  <c r="CK17" i="143"/>
  <c r="CK71" i="143" s="1"/>
  <c r="CN71" i="143" s="1"/>
  <c r="CI17" i="143"/>
  <c r="CI71" i="143" s="1"/>
  <c r="CJ71" i="143" s="1"/>
  <c r="CE17" i="143"/>
  <c r="CE71" i="143" s="1"/>
  <c r="CH71" i="143" s="1"/>
  <c r="CD17" i="143"/>
  <c r="CD71" i="143" s="1"/>
  <c r="CG71" i="143" s="1"/>
  <c r="CB17" i="143"/>
  <c r="CB71" i="143" s="1"/>
  <c r="CC71" i="143" s="1"/>
  <c r="BX17" i="143"/>
  <c r="BX71" i="143" s="1"/>
  <c r="CA71" i="143" s="1"/>
  <c r="BW17" i="143"/>
  <c r="BW71" i="143" s="1"/>
  <c r="BZ71" i="143" s="1"/>
  <c r="BU17" i="143"/>
  <c r="BU71" i="143" s="1"/>
  <c r="BV71" i="143" s="1"/>
  <c r="BQ17" i="143"/>
  <c r="BQ71" i="143" s="1"/>
  <c r="BT71" i="143" s="1"/>
  <c r="BP17" i="143"/>
  <c r="BP71" i="143" s="1"/>
  <c r="BS71" i="143" s="1"/>
  <c r="BN17" i="143"/>
  <c r="BN71" i="143" s="1"/>
  <c r="BO71" i="143" s="1"/>
  <c r="BJ17" i="143"/>
  <c r="BJ71" i="143" s="1"/>
  <c r="BM71" i="143" s="1"/>
  <c r="BI17" i="143"/>
  <c r="BI71" i="143" s="1"/>
  <c r="BL71" i="143" s="1"/>
  <c r="BG17" i="143"/>
  <c r="BG71" i="143" s="1"/>
  <c r="BH71" i="143" s="1"/>
  <c r="BC17" i="143"/>
  <c r="BC71" i="143" s="1"/>
  <c r="BF71" i="143" s="1"/>
  <c r="BB17" i="143"/>
  <c r="BB71" i="143" s="1"/>
  <c r="BE71" i="143" s="1"/>
  <c r="AZ17" i="143"/>
  <c r="AZ71" i="143" s="1"/>
  <c r="BA71" i="143" s="1"/>
  <c r="AV17" i="143"/>
  <c r="AU17" i="143"/>
  <c r="AU71" i="143" s="1"/>
  <c r="AX71" i="143" s="1"/>
  <c r="AS17" i="143"/>
  <c r="AS71" i="143" s="1"/>
  <c r="AT71" i="143" s="1"/>
  <c r="AO17" i="143"/>
  <c r="AR17" i="143" s="1"/>
  <c r="AN17" i="143"/>
  <c r="AN71" i="143"/>
  <c r="AQ71" i="143" s="1"/>
  <c r="AA17" i="143"/>
  <c r="P17" i="143"/>
  <c r="F71" i="143" s="1"/>
  <c r="N17" i="143"/>
  <c r="M17" i="143"/>
  <c r="L17" i="143"/>
  <c r="B71" i="143" s="1"/>
  <c r="DH17" i="143"/>
  <c r="DH71" i="143" s="1"/>
  <c r="DA17" i="143"/>
  <c r="DA71" i="143" s="1"/>
  <c r="CT17" i="143"/>
  <c r="CT71" i="143" s="1"/>
  <c r="CM17" i="143"/>
  <c r="CM71" i="143" s="1"/>
  <c r="CF17" i="143"/>
  <c r="CF71" i="143" s="1"/>
  <c r="BY17" i="143"/>
  <c r="BY71" i="143" s="1"/>
  <c r="BR17" i="143"/>
  <c r="BR71" i="143" s="1"/>
  <c r="BK17" i="143"/>
  <c r="BK71" i="143" s="1"/>
  <c r="BD17" i="143"/>
  <c r="BD71" i="143" s="1"/>
  <c r="AW17" i="143"/>
  <c r="AW71" i="143" s="1"/>
  <c r="AP17" i="143"/>
  <c r="AP71" i="143" s="1"/>
  <c r="AL17" i="143"/>
  <c r="AL71" i="143" s="1"/>
  <c r="AM71" i="143" s="1"/>
  <c r="AC17" i="143"/>
  <c r="O17" i="143"/>
  <c r="DZ15" i="143"/>
  <c r="DY15" i="143"/>
  <c r="DY70" i="143" s="1"/>
  <c r="DN15" i="143"/>
  <c r="DQ15" i="143" s="1"/>
  <c r="DK15" i="143"/>
  <c r="DK70" i="143" s="1"/>
  <c r="DL70" i="143" s="1"/>
  <c r="DG15" i="143"/>
  <c r="DD15" i="143"/>
  <c r="DD18" i="143" s="1"/>
  <c r="CZ15" i="143"/>
  <c r="CW15" i="143"/>
  <c r="CS15" i="143"/>
  <c r="CV15" i="143" s="1"/>
  <c r="CP15" i="143"/>
  <c r="CP70" i="143" s="1"/>
  <c r="CL15" i="143"/>
  <c r="CO15" i="143" s="1"/>
  <c r="CI15" i="143"/>
  <c r="CE15" i="143"/>
  <c r="CB15" i="143"/>
  <c r="CB70" i="143" s="1"/>
  <c r="CC70" i="143" s="1"/>
  <c r="BX15" i="143"/>
  <c r="BU15" i="143"/>
  <c r="BQ15" i="143"/>
  <c r="BT15" i="143" s="1"/>
  <c r="BN15" i="143"/>
  <c r="BJ15" i="143"/>
  <c r="BG15" i="143"/>
  <c r="AZ15" i="143"/>
  <c r="AZ70" i="143" s="1"/>
  <c r="BA70" i="143" s="1"/>
  <c r="AV15" i="143"/>
  <c r="AS15" i="143"/>
  <c r="AT15" i="143" s="1"/>
  <c r="AO15" i="143"/>
  <c r="AO70" i="143" s="1"/>
  <c r="AR70" i="143" s="1"/>
  <c r="AN15" i="143"/>
  <c r="AN18" i="143" s="1"/>
  <c r="AQ18" i="143" s="1"/>
  <c r="AA15" i="143"/>
  <c r="P15" i="143"/>
  <c r="N15" i="143"/>
  <c r="D70" i="143" s="1"/>
  <c r="M15" i="143"/>
  <c r="O15" i="143"/>
  <c r="BC15" i="143"/>
  <c r="CY15" i="143"/>
  <c r="CR15" i="143"/>
  <c r="CR18" i="143" s="1"/>
  <c r="CU18" i="143" s="1"/>
  <c r="BW15" i="143"/>
  <c r="BW70" i="143" s="1"/>
  <c r="BZ70" i="143" s="1"/>
  <c r="BP15" i="143"/>
  <c r="BS15" i="143" s="1"/>
  <c r="BK15" i="143"/>
  <c r="BK70" i="143" s="1"/>
  <c r="AU15" i="143"/>
  <c r="AP15" i="143"/>
  <c r="AC15" i="143"/>
  <c r="BT33" i="143"/>
  <c r="DL15" i="143"/>
  <c r="BO63" i="143"/>
  <c r="AN34" i="143"/>
  <c r="CO28" i="143"/>
  <c r="AQ33" i="143"/>
  <c r="AY33" i="143"/>
  <c r="BO33" i="143"/>
  <c r="CR39" i="143"/>
  <c r="AW44" i="143"/>
  <c r="AW81" i="143" s="1"/>
  <c r="BD25" i="143"/>
  <c r="BD74" i="143" s="1"/>
  <c r="DD34" i="143"/>
  <c r="AU23" i="143"/>
  <c r="BK23" i="143"/>
  <c r="BK73" i="143" s="1"/>
  <c r="CM28" i="143"/>
  <c r="CM75" i="143" s="1"/>
  <c r="BH30" i="143"/>
  <c r="DY34" i="143"/>
  <c r="DY79" i="143" s="1"/>
  <c r="AP39" i="143"/>
  <c r="BD39" i="143"/>
  <c r="BA39" i="143"/>
  <c r="BJ39" i="143"/>
  <c r="AR44" i="143"/>
  <c r="CK30" i="143"/>
  <c r="CK76" i="143" s="1"/>
  <c r="CN76" i="143" s="1"/>
  <c r="O44" i="143"/>
  <c r="G81" i="143"/>
  <c r="BB50" i="143"/>
  <c r="CD15" i="143"/>
  <c r="CD70" i="143"/>
  <c r="CG70" i="143" s="1"/>
  <c r="AL23" i="143"/>
  <c r="AL73" i="143" s="1"/>
  <c r="AM73" i="143" s="1"/>
  <c r="DL23" i="143"/>
  <c r="CF25" i="143"/>
  <c r="CF74" i="143"/>
  <c r="AV34" i="143"/>
  <c r="AV79" i="143" s="1"/>
  <c r="AY79" i="143" s="1"/>
  <c r="DE39" i="143"/>
  <c r="DJ44" i="143"/>
  <c r="CA50" i="143"/>
  <c r="AP28" i="143"/>
  <c r="AP75" i="143" s="1"/>
  <c r="AW28" i="143"/>
  <c r="AW75" i="143" s="1"/>
  <c r="BL28" i="143"/>
  <c r="CU33" i="143"/>
  <c r="BQ34" i="143"/>
  <c r="BQ79" i="143" s="1"/>
  <c r="BT79" i="143" s="1"/>
  <c r="DF39" i="143"/>
  <c r="AP50" i="143"/>
  <c r="AP82" i="143" s="1"/>
  <c r="CJ63" i="143"/>
  <c r="DO15" i="143"/>
  <c r="DO70" i="143" s="1"/>
  <c r="CB18" i="143"/>
  <c r="CC18" i="143" s="1"/>
  <c r="BH23" i="143"/>
  <c r="CC23" i="143"/>
  <c r="CT28" i="143"/>
  <c r="CT75" i="143" s="1"/>
  <c r="CR28" i="143"/>
  <c r="CU28" i="143" s="1"/>
  <c r="BS33" i="143"/>
  <c r="AQ39" i="143"/>
  <c r="AP44" i="143"/>
  <c r="AP81" i="143" s="1"/>
  <c r="BD44" i="143"/>
  <c r="BD81" i="143" s="1"/>
  <c r="CH44" i="143"/>
  <c r="DO30" i="143"/>
  <c r="DO76" i="143" s="1"/>
  <c r="BP28" i="143"/>
  <c r="BP75" i="143" s="1"/>
  <c r="BS75" i="143" s="1"/>
  <c r="BR28" i="143"/>
  <c r="BR75" i="143" s="1"/>
  <c r="CK28" i="143"/>
  <c r="DH25" i="143"/>
  <c r="DH74" i="143" s="1"/>
  <c r="BR23" i="143"/>
  <c r="BR73" i="143" s="1"/>
  <c r="CT15" i="143"/>
  <c r="BS25" i="143"/>
  <c r="BR15" i="143"/>
  <c r="BR70" i="143" s="1"/>
  <c r="AW15" i="143"/>
  <c r="AW70" i="143" s="1"/>
  <c r="CK23" i="143"/>
  <c r="CI73" i="143"/>
  <c r="CJ73" i="143" s="1"/>
  <c r="BY25" i="143"/>
  <c r="BY74" i="143" s="1"/>
  <c r="DA25" i="143"/>
  <c r="DA74" i="143" s="1"/>
  <c r="AR25" i="143"/>
  <c r="BD28" i="143"/>
  <c r="BD75" i="143" s="1"/>
  <c r="DO28" i="143"/>
  <c r="DO75" i="143" s="1"/>
  <c r="BO28" i="143"/>
  <c r="CJ28" i="143"/>
  <c r="DQ28" i="143"/>
  <c r="BM30" i="143"/>
  <c r="CH30" i="143"/>
  <c r="AD33" i="143"/>
  <c r="AD34" i="143" s="1"/>
  <c r="CF33" i="143"/>
  <c r="AD44" i="143"/>
  <c r="BM44" i="143"/>
  <c r="CJ44" i="143"/>
  <c r="DN81" i="143"/>
  <c r="DQ81" i="143" s="1"/>
  <c r="DQ44" i="143"/>
  <c r="CR50" i="143"/>
  <c r="CR82" i="143" s="1"/>
  <c r="CU82" i="143" s="1"/>
  <c r="L23" i="143"/>
  <c r="DF23" i="143"/>
  <c r="DI23" i="143" s="1"/>
  <c r="AC28" i="143"/>
  <c r="AL30" i="143"/>
  <c r="AL76" i="143" s="1"/>
  <c r="AM76" i="143" s="1"/>
  <c r="BX78" i="143"/>
  <c r="CA78" i="143" s="1"/>
  <c r="CA33" i="143"/>
  <c r="DM78" i="143"/>
  <c r="DP78" i="143" s="1"/>
  <c r="DP33" i="143"/>
  <c r="DM34" i="143"/>
  <c r="DP34" i="143" s="1"/>
  <c r="CF39" i="143"/>
  <c r="CF80" i="143" s="1"/>
  <c r="O39" i="143"/>
  <c r="G80" i="143" s="1"/>
  <c r="BU39" i="143"/>
  <c r="CM44" i="143"/>
  <c r="CM81" i="143" s="1"/>
  <c r="CZ82" i="143"/>
  <c r="DC82" i="143" s="1"/>
  <c r="DC50" i="143"/>
  <c r="DA15" i="143"/>
  <c r="DA18" i="143" s="1"/>
  <c r="DA72" i="143" s="1"/>
  <c r="EA17" i="143"/>
  <c r="EA71" i="143" s="1"/>
  <c r="DO23" i="143"/>
  <c r="AP23" i="143"/>
  <c r="AP73" i="143" s="1"/>
  <c r="AT25" i="143"/>
  <c r="BC28" i="143"/>
  <c r="BC75" i="143" s="1"/>
  <c r="BF75" i="143" s="1"/>
  <c r="BH28" i="143"/>
  <c r="CT30" i="143"/>
  <c r="CT76" i="143" s="1"/>
  <c r="BA30" i="143"/>
  <c r="CC30" i="143"/>
  <c r="DQ30" i="143"/>
  <c r="BD78" i="143"/>
  <c r="BD34" i="143"/>
  <c r="BD79" i="143" s="1"/>
  <c r="CK78" i="143"/>
  <c r="CN78" i="143" s="1"/>
  <c r="CK34" i="143"/>
  <c r="CN33" i="143"/>
  <c r="BP34" i="143"/>
  <c r="CL39" i="143"/>
  <c r="CO39" i="143"/>
  <c r="AV82" i="143"/>
  <c r="AY82" i="143" s="1"/>
  <c r="L15" i="143"/>
  <c r="CH15" i="143"/>
  <c r="AQ17" i="143"/>
  <c r="BW18" i="143"/>
  <c r="BZ18" i="143" s="1"/>
  <c r="AC23" i="143"/>
  <c r="BC25" i="143"/>
  <c r="BF25" i="143" s="1"/>
  <c r="DK76" i="143"/>
  <c r="DL76" i="143" s="1"/>
  <c r="DO78" i="143"/>
  <c r="DO34" i="143"/>
  <c r="DO79" i="143" s="1"/>
  <c r="AR78" i="143"/>
  <c r="AR33" i="143"/>
  <c r="AO34" i="143"/>
  <c r="AZ34" i="143"/>
  <c r="AZ79" i="143" s="1"/>
  <c r="BA79" i="143" s="1"/>
  <c r="BT34" i="143"/>
  <c r="BK39" i="143"/>
  <c r="BK80" i="143" s="1"/>
  <c r="DF81" i="143"/>
  <c r="DI81" i="143" s="1"/>
  <c r="DI44" i="143"/>
  <c r="L50" i="143"/>
  <c r="B82" i="143" s="1"/>
  <c r="BC50" i="143"/>
  <c r="CY50" i="143"/>
  <c r="CY82" i="143" s="1"/>
  <c r="DB82" i="143" s="1"/>
  <c r="AN82" i="143"/>
  <c r="AQ82" i="143" s="1"/>
  <c r="AQ50" i="143"/>
  <c r="DG82" i="143"/>
  <c r="DJ82" i="143" s="1"/>
  <c r="DJ50" i="143"/>
  <c r="J63" i="143"/>
  <c r="AQ63" i="143"/>
  <c r="DP63" i="143"/>
  <c r="CY39" i="143"/>
  <c r="CK44" i="143"/>
  <c r="CK81" i="143" s="1"/>
  <c r="CN81" i="143" s="1"/>
  <c r="DL44" i="143"/>
  <c r="CH50" i="143"/>
  <c r="DO63" i="143"/>
  <c r="AM63" i="143"/>
  <c r="AR63" i="143"/>
  <c r="BV33" i="143"/>
  <c r="CX33" i="143"/>
  <c r="BU34" i="143"/>
  <c r="BU79" i="143" s="1"/>
  <c r="BV79" i="143" s="1"/>
  <c r="CD39" i="143"/>
  <c r="CD80" i="143" s="1"/>
  <c r="CG80" i="143" s="1"/>
  <c r="BK44" i="143"/>
  <c r="BK81" i="143" s="1"/>
  <c r="CT44" i="143"/>
  <c r="CT81" i="143" s="1"/>
  <c r="DA44" i="143"/>
  <c r="DA81" i="143" s="1"/>
  <c r="DH44" i="143"/>
  <c r="DH81" i="143" s="1"/>
  <c r="DO44" i="143"/>
  <c r="DO81" i="143"/>
  <c r="DU50" i="143"/>
  <c r="AL50" i="143"/>
  <c r="AM50" i="143" s="1"/>
  <c r="DE50" i="143"/>
  <c r="DH63" i="143"/>
  <c r="DH83" i="143" s="1"/>
  <c r="DC63" i="143"/>
  <c r="E76" i="143"/>
  <c r="G75" i="143"/>
  <c r="E75" i="143"/>
  <c r="G73" i="143"/>
  <c r="O31" i="143"/>
  <c r="G77" i="143" s="1"/>
  <c r="CR74" i="143"/>
  <c r="CU74" i="143" s="1"/>
  <c r="E71" i="143"/>
  <c r="G71" i="143"/>
  <c r="BN70" i="143"/>
  <c r="BO70" i="143" s="1"/>
  <c r="BI73" i="143"/>
  <c r="BI31" i="143"/>
  <c r="CK25" i="143"/>
  <c r="D74" i="143"/>
  <c r="AV74" i="143"/>
  <c r="AY74" i="143" s="1"/>
  <c r="CZ74" i="143"/>
  <c r="DC74" i="143" s="1"/>
  <c r="CZ31" i="143"/>
  <c r="CZ77" i="143" s="1"/>
  <c r="DC77" i="143" s="1"/>
  <c r="AY75" i="143"/>
  <c r="AY28" i="143"/>
  <c r="BX75" i="143"/>
  <c r="CA75" i="143" s="1"/>
  <c r="CA28" i="143"/>
  <c r="DM76" i="143"/>
  <c r="DP76" i="143" s="1"/>
  <c r="DP30" i="143"/>
  <c r="CM23" i="143"/>
  <c r="CY23" i="143"/>
  <c r="CY73" i="143" s="1"/>
  <c r="DB73" i="143" s="1"/>
  <c r="DA23" i="143"/>
  <c r="BF23" i="143"/>
  <c r="BJ73" i="143"/>
  <c r="BM73" i="143" s="1"/>
  <c r="CD23" i="143"/>
  <c r="DZ73" i="143"/>
  <c r="G74" i="143"/>
  <c r="EA25" i="143"/>
  <c r="EA74" i="143" s="1"/>
  <c r="DU25" i="143"/>
  <c r="DX25" i="143" s="1"/>
  <c r="CM25" i="143"/>
  <c r="CM74" i="143" s="1"/>
  <c r="DM25" i="143"/>
  <c r="BX74" i="143"/>
  <c r="CA74" i="143" s="1"/>
  <c r="DC25" i="143"/>
  <c r="CY28" i="143"/>
  <c r="DF28" i="143"/>
  <c r="DH28" i="143"/>
  <c r="DH75" i="143" s="1"/>
  <c r="D75" i="143"/>
  <c r="AR28" i="143"/>
  <c r="CV28" i="143"/>
  <c r="DU28" i="143"/>
  <c r="DU75" i="143" s="1"/>
  <c r="DX75" i="143" s="1"/>
  <c r="BC30" i="143"/>
  <c r="BD30" i="143"/>
  <c r="BD76" i="143" s="1"/>
  <c r="BN76" i="143"/>
  <c r="BO76" i="143" s="1"/>
  <c r="BO30" i="143"/>
  <c r="CN30" i="143"/>
  <c r="BC78" i="143"/>
  <c r="BF78" i="143" s="1"/>
  <c r="BC34" i="143"/>
  <c r="BF34" i="143" s="1"/>
  <c r="BF33" i="143"/>
  <c r="CM34" i="143"/>
  <c r="CM79" i="143" s="1"/>
  <c r="BP39" i="143"/>
  <c r="E80" i="143"/>
  <c r="BQ80" i="143"/>
  <c r="BT80" i="143" s="1"/>
  <c r="BT39" i="143"/>
  <c r="BP44" i="143"/>
  <c r="BP81" i="143" s="1"/>
  <c r="BS81" i="143" s="1"/>
  <c r="DT44" i="143"/>
  <c r="AC44" i="143"/>
  <c r="DM50" i="143"/>
  <c r="AS82" i="143"/>
  <c r="AT82" i="143" s="1"/>
  <c r="AT50" i="143"/>
  <c r="BL50" i="143"/>
  <c r="CS82" i="143"/>
  <c r="CV82" i="143" s="1"/>
  <c r="E83" i="143"/>
  <c r="CF63" i="143"/>
  <c r="CF83" i="143" s="1"/>
  <c r="CM63" i="143"/>
  <c r="CM83" i="143" s="1"/>
  <c r="DA63" i="143"/>
  <c r="DA83" i="143" s="1"/>
  <c r="CS63" i="143"/>
  <c r="CT63" i="143"/>
  <c r="CT83" i="143" s="1"/>
  <c r="L63" i="143"/>
  <c r="B83" i="143" s="1"/>
  <c r="BI15" i="143"/>
  <c r="BI70" i="143" s="1"/>
  <c r="BL70" i="143" s="1"/>
  <c r="CR70" i="143"/>
  <c r="CU70" i="143" s="1"/>
  <c r="CU15" i="143"/>
  <c r="BQ73" i="143"/>
  <c r="BT73" i="143" s="1"/>
  <c r="BT23" i="143"/>
  <c r="AL25" i="143"/>
  <c r="AL74" i="143" s="1"/>
  <c r="AM74" i="143" s="1"/>
  <c r="BW74" i="143"/>
  <c r="AL28" i="143"/>
  <c r="CD28" i="143"/>
  <c r="CD75" i="143" s="1"/>
  <c r="CG75" i="143" s="1"/>
  <c r="CF28" i="143"/>
  <c r="CF75" i="143" s="1"/>
  <c r="CY30" i="143"/>
  <c r="CY76" i="143" s="1"/>
  <c r="DB76" i="143" s="1"/>
  <c r="AW78" i="143"/>
  <c r="AW34" i="143"/>
  <c r="AW79" i="143" s="1"/>
  <c r="AU78" i="143"/>
  <c r="AX78" i="143" s="1"/>
  <c r="AU34" i="143"/>
  <c r="AX33" i="143"/>
  <c r="CA34" i="143"/>
  <c r="CY79" i="143"/>
  <c r="DB79" i="143" s="1"/>
  <c r="BB80" i="143"/>
  <c r="CB81" i="143"/>
  <c r="CC81" i="143" s="1"/>
  <c r="CC44" i="143"/>
  <c r="DQ50" i="143"/>
  <c r="AD15" i="143"/>
  <c r="DH15" i="143"/>
  <c r="DH70" i="143" s="1"/>
  <c r="AV70" i="143"/>
  <c r="AY70" i="143"/>
  <c r="AY15" i="143"/>
  <c r="CR23" i="143"/>
  <c r="CR73" i="143" s="1"/>
  <c r="CU73" i="143" s="1"/>
  <c r="CM15" i="143"/>
  <c r="AR15" i="143"/>
  <c r="BB15" i="143"/>
  <c r="DC15" i="143"/>
  <c r="DM15" i="143"/>
  <c r="DK18" i="143"/>
  <c r="BD23" i="143"/>
  <c r="BD73" i="143" s="1"/>
  <c r="CT23" i="143"/>
  <c r="CT73" i="143" s="1"/>
  <c r="DH23" i="143"/>
  <c r="CF23" i="143"/>
  <c r="CF73" i="143" s="1"/>
  <c r="BM23" i="143"/>
  <c r="BU73" i="143"/>
  <c r="BV73" i="143" s="1"/>
  <c r="CX23" i="143"/>
  <c r="DM23" i="143"/>
  <c r="DU23" i="143"/>
  <c r="DO25" i="143"/>
  <c r="DO74" i="143"/>
  <c r="AZ74" i="143"/>
  <c r="BA74" i="143" s="1"/>
  <c r="BA25" i="143"/>
  <c r="AZ31" i="143"/>
  <c r="CA25" i="143"/>
  <c r="DE74" i="143"/>
  <c r="DE25" i="143"/>
  <c r="DL25" i="143"/>
  <c r="DA28" i="143"/>
  <c r="EA28" i="143"/>
  <c r="EA75" i="143" s="1"/>
  <c r="BT28" i="143"/>
  <c r="CW75" i="143"/>
  <c r="CX75" i="143" s="1"/>
  <c r="CX28" i="143"/>
  <c r="DE28" i="143"/>
  <c r="DP28" i="143"/>
  <c r="AC30" i="143"/>
  <c r="AD30" i="143"/>
  <c r="BP76" i="143"/>
  <c r="BS30" i="143"/>
  <c r="EA30" i="143"/>
  <c r="EA76" i="143" s="1"/>
  <c r="BI76" i="143"/>
  <c r="BL76" i="143" s="1"/>
  <c r="BL30" i="143"/>
  <c r="BQ76" i="143"/>
  <c r="BT76" i="143" s="1"/>
  <c r="CW76" i="143"/>
  <c r="CX76" i="143" s="1"/>
  <c r="CX30" i="143"/>
  <c r="BY78" i="143"/>
  <c r="BY34" i="143"/>
  <c r="BY79" i="143" s="1"/>
  <c r="DT33" i="143"/>
  <c r="DT78" i="143" s="1"/>
  <c r="DW78" i="143" s="1"/>
  <c r="CI78" i="143"/>
  <c r="CJ78" i="143" s="1"/>
  <c r="CI34" i="143"/>
  <c r="CJ34" i="143" s="1"/>
  <c r="CJ33" i="143"/>
  <c r="AL39" i="143"/>
  <c r="B80" i="143"/>
  <c r="AS80" i="143"/>
  <c r="AT80" i="143" s="1"/>
  <c r="AT39" i="143"/>
  <c r="BI81" i="143"/>
  <c r="BL81" i="143" s="1"/>
  <c r="BL44" i="143"/>
  <c r="O50" i="143"/>
  <c r="D82" i="143" s="1"/>
  <c r="DA50" i="143"/>
  <c r="CP50" i="143"/>
  <c r="CM50" i="143"/>
  <c r="CM82" i="143" s="1"/>
  <c r="DF50" i="143"/>
  <c r="DF82" i="143" s="1"/>
  <c r="DI82" i="143" s="1"/>
  <c r="DH50" i="143"/>
  <c r="DH82" i="143" s="1"/>
  <c r="C70" i="143"/>
  <c r="CL70" i="143"/>
  <c r="CO70" i="143" s="1"/>
  <c r="CL18" i="143"/>
  <c r="CO18" i="143" s="1"/>
  <c r="DF73" i="143"/>
  <c r="DI73" i="143" s="1"/>
  <c r="CT25" i="143"/>
  <c r="CT74" i="143" s="1"/>
  <c r="BW28" i="143"/>
  <c r="DH30" i="143"/>
  <c r="DH76" i="143" s="1"/>
  <c r="DF30" i="143"/>
  <c r="D78" i="143"/>
  <c r="O34" i="143"/>
  <c r="CE78" i="143"/>
  <c r="CH78" i="143" s="1"/>
  <c r="CH33" i="143"/>
  <c r="DG78" i="143"/>
  <c r="DJ78" i="143" s="1"/>
  <c r="DJ33" i="143"/>
  <c r="DG34" i="143"/>
  <c r="DG79" i="143" s="1"/>
  <c r="DJ79" i="143" s="1"/>
  <c r="CL80" i="143"/>
  <c r="CO80" i="143" s="1"/>
  <c r="BR44" i="143"/>
  <c r="BR81" i="143" s="1"/>
  <c r="BU81" i="143"/>
  <c r="BV81" i="143"/>
  <c r="BV44" i="143"/>
  <c r="BQ82" i="143"/>
  <c r="BT82" i="143" s="1"/>
  <c r="BT50" i="143"/>
  <c r="BD15" i="143"/>
  <c r="BD18" i="143" s="1"/>
  <c r="BA15" i="143"/>
  <c r="BJ70" i="143"/>
  <c r="BM70" i="143" s="1"/>
  <c r="BJ18" i="143"/>
  <c r="BP70" i="143"/>
  <c r="BS70" i="143" s="1"/>
  <c r="BZ15" i="143"/>
  <c r="CY18" i="143"/>
  <c r="CY72" i="143" s="1"/>
  <c r="DB72" i="143" s="1"/>
  <c r="BY15" i="143"/>
  <c r="BY18" i="143" s="1"/>
  <c r="B70" i="143"/>
  <c r="L18" i="143"/>
  <c r="AL15" i="143"/>
  <c r="AM15" i="143" s="1"/>
  <c r="CF15" i="143"/>
  <c r="CF18" i="143" s="1"/>
  <c r="CF72" i="143" s="1"/>
  <c r="AN70" i="143"/>
  <c r="AQ70" i="143" s="1"/>
  <c r="AQ15" i="143"/>
  <c r="BM15" i="143"/>
  <c r="CC15" i="143"/>
  <c r="CK15" i="143"/>
  <c r="CQ70" i="143"/>
  <c r="CP18" i="143"/>
  <c r="CP72" i="143" s="1"/>
  <c r="CQ15" i="143"/>
  <c r="DF15" i="143"/>
  <c r="DI15" i="143" s="1"/>
  <c r="DN70" i="143"/>
  <c r="DQ70" i="143" s="1"/>
  <c r="DN18" i="143"/>
  <c r="DN72" i="143" s="1"/>
  <c r="DQ72" i="143" s="1"/>
  <c r="AD17" i="143"/>
  <c r="DO17" i="143"/>
  <c r="AM17" i="143"/>
  <c r="DM17" i="143"/>
  <c r="DM71" i="143" s="1"/>
  <c r="DP71" i="143" s="1"/>
  <c r="DU17" i="143"/>
  <c r="DU71" i="143" s="1"/>
  <c r="DX71" i="143" s="1"/>
  <c r="AO18" i="143"/>
  <c r="BK18" i="143"/>
  <c r="BK72" i="143" s="1"/>
  <c r="BP18" i="143"/>
  <c r="BP72" i="143" s="1"/>
  <c r="BS72" i="143" s="1"/>
  <c r="BP23" i="143"/>
  <c r="BW23" i="143"/>
  <c r="BY23" i="143"/>
  <c r="BY73" i="143" s="1"/>
  <c r="AD23" i="143"/>
  <c r="BV23" i="143"/>
  <c r="CV23" i="143"/>
  <c r="DN73" i="143"/>
  <c r="DQ73" i="143" s="1"/>
  <c r="DN31" i="143"/>
  <c r="BR25" i="143"/>
  <c r="BR74" i="143" s="1"/>
  <c r="CG25" i="143"/>
  <c r="CD74" i="143"/>
  <c r="CG74" i="143" s="1"/>
  <c r="AX25" i="143"/>
  <c r="CJ25" i="143"/>
  <c r="CY74" i="143"/>
  <c r="DB74" i="143" s="1"/>
  <c r="DJ25" i="143"/>
  <c r="DG74" i="143"/>
  <c r="DJ74" i="143" s="1"/>
  <c r="AN75" i="143"/>
  <c r="AQ75" i="143" s="1"/>
  <c r="AQ28" i="143"/>
  <c r="BA28" i="143"/>
  <c r="BU75" i="143"/>
  <c r="BV75" i="143" s="1"/>
  <c r="BV28" i="143"/>
  <c r="CC28" i="143"/>
  <c r="CR75" i="143"/>
  <c r="CU75" i="143" s="1"/>
  <c r="CZ75" i="143"/>
  <c r="DC75" i="143" s="1"/>
  <c r="DC28" i="143"/>
  <c r="DR30" i="143"/>
  <c r="BW30" i="143"/>
  <c r="CF30" i="143"/>
  <c r="CF76" i="143" s="1"/>
  <c r="CR76" i="143"/>
  <c r="CU76" i="143" s="1"/>
  <c r="AO76" i="143"/>
  <c r="AR76" i="143" s="1"/>
  <c r="AR30" i="143"/>
  <c r="CD30" i="143"/>
  <c r="CE31" i="143"/>
  <c r="CH31" i="143" s="1"/>
  <c r="DK31" i="143"/>
  <c r="AL33" i="143"/>
  <c r="CT34" i="143"/>
  <c r="CT79" i="143" s="1"/>
  <c r="DA78" i="143"/>
  <c r="DA34" i="143"/>
  <c r="DA79" i="143" s="1"/>
  <c r="DU34" i="143"/>
  <c r="DX33" i="143"/>
  <c r="BG78" i="143"/>
  <c r="BH78" i="143" s="1"/>
  <c r="BH33" i="143"/>
  <c r="BW78" i="143"/>
  <c r="BZ78" i="143" s="1"/>
  <c r="BW34" i="143"/>
  <c r="BW79" i="143" s="1"/>
  <c r="BZ79" i="143" s="1"/>
  <c r="BZ33" i="143"/>
  <c r="CY78" i="143"/>
  <c r="DB33" i="143"/>
  <c r="AN79" i="143"/>
  <c r="AQ79" i="143" s="1"/>
  <c r="AQ34" i="143"/>
  <c r="AC50" i="143"/>
  <c r="CD50" i="143"/>
  <c r="CD82" i="143" s="1"/>
  <c r="CG82" i="143" s="1"/>
  <c r="E82" i="143"/>
  <c r="F82" i="143"/>
  <c r="BB82" i="143"/>
  <c r="CK50" i="143"/>
  <c r="AV83" i="143"/>
  <c r="AY83" i="143" s="1"/>
  <c r="AY63" i="143"/>
  <c r="BW83" i="143"/>
  <c r="BZ63" i="143"/>
  <c r="CE83" i="143"/>
  <c r="CH83" i="143" s="1"/>
  <c r="CH63" i="143"/>
  <c r="AO71" i="143"/>
  <c r="AR71" i="143" s="1"/>
  <c r="AN31" i="143"/>
  <c r="AQ31" i="143" s="1"/>
  <c r="EA33" i="143"/>
  <c r="EA34" i="143" s="1"/>
  <c r="EA79" i="143" s="1"/>
  <c r="DB34" i="143"/>
  <c r="AO80" i="143"/>
  <c r="AR80" i="143" s="1"/>
  <c r="AO64" i="143"/>
  <c r="AO84" i="143" s="1"/>
  <c r="AR84" i="143" s="1"/>
  <c r="AR39" i="143"/>
  <c r="CR81" i="143"/>
  <c r="CU81" i="143" s="1"/>
  <c r="CU44" i="143"/>
  <c r="BP50" i="143"/>
  <c r="BP82" i="143" s="1"/>
  <c r="AR50" i="143"/>
  <c r="BR63" i="143"/>
  <c r="BR83" i="143" s="1"/>
  <c r="BX83" i="143"/>
  <c r="CA83" i="143" s="1"/>
  <c r="CA63" i="143"/>
  <c r="BB74" i="143"/>
  <c r="AQ23" i="143"/>
  <c r="AY23" i="143"/>
  <c r="CA23" i="143"/>
  <c r="DC23" i="143"/>
  <c r="DQ25" i="143"/>
  <c r="AX28" i="143"/>
  <c r="CH28" i="143"/>
  <c r="DJ28" i="143"/>
  <c r="AQ30" i="143"/>
  <c r="AY30" i="143"/>
  <c r="CA30" i="143"/>
  <c r="CQ30" i="143"/>
  <c r="DC30" i="143"/>
  <c r="BK33" i="143"/>
  <c r="BK34" i="143" s="1"/>
  <c r="BK79" i="143" s="1"/>
  <c r="BA33" i="143"/>
  <c r="BE33" i="143"/>
  <c r="BI33" i="143"/>
  <c r="BI34" i="143" s="1"/>
  <c r="BI79" i="143" s="1"/>
  <c r="BL79" i="143" s="1"/>
  <c r="BM33" i="143"/>
  <c r="CG33" i="143"/>
  <c r="DE33" i="143"/>
  <c r="L34" i="143"/>
  <c r="B79" i="143" s="1"/>
  <c r="E79" i="143" s="1"/>
  <c r="AP34" i="143"/>
  <c r="AP79" i="143" s="1"/>
  <c r="BB34" i="143"/>
  <c r="BJ34" i="143"/>
  <c r="BM34" i="143" s="1"/>
  <c r="BN34" i="143"/>
  <c r="BO34" i="143" s="1"/>
  <c r="BR34" i="143"/>
  <c r="BR79" i="143" s="1"/>
  <c r="CD34" i="143"/>
  <c r="BD80" i="143"/>
  <c r="DU39" i="143"/>
  <c r="CP80" i="143"/>
  <c r="CQ80" i="143" s="1"/>
  <c r="CQ39" i="143"/>
  <c r="DM39" i="143"/>
  <c r="DP39" i="143" s="1"/>
  <c r="BC44" i="143"/>
  <c r="BF44" i="143" s="1"/>
  <c r="CF44" i="143"/>
  <c r="AN81" i="143"/>
  <c r="AQ81" i="143" s="1"/>
  <c r="AQ44" i="143"/>
  <c r="BX81" i="143"/>
  <c r="CA81" i="143" s="1"/>
  <c r="CA44" i="143"/>
  <c r="DB44" i="143"/>
  <c r="CF50" i="143"/>
  <c r="CF82" i="143" s="1"/>
  <c r="DO50" i="143"/>
  <c r="DO82" i="143" s="1"/>
  <c r="BD50" i="143"/>
  <c r="BD82" i="143" s="1"/>
  <c r="BR50" i="143"/>
  <c r="BR82" i="143" s="1"/>
  <c r="BM50" i="143"/>
  <c r="BU50" i="143"/>
  <c r="BV50" i="143" s="1"/>
  <c r="CO50" i="143"/>
  <c r="CL63" i="143"/>
  <c r="BX64" i="143"/>
  <c r="BX84" i="143" s="1"/>
  <c r="CA84" i="143" s="1"/>
  <c r="AX75" i="143"/>
  <c r="C76" i="143"/>
  <c r="D76" i="143"/>
  <c r="F78" i="143"/>
  <c r="E78" i="143"/>
  <c r="CG78" i="143"/>
  <c r="CP78" i="143"/>
  <c r="CQ78" i="143" s="1"/>
  <c r="CP34" i="143"/>
  <c r="DF78" i="143"/>
  <c r="DI78" i="143" s="1"/>
  <c r="DF34" i="143"/>
  <c r="DI34" i="143" s="1"/>
  <c r="DN78" i="143"/>
  <c r="DQ78" i="143"/>
  <c r="DN34" i="143"/>
  <c r="DQ34" i="143" s="1"/>
  <c r="CR34" i="143"/>
  <c r="CR79" i="143" s="1"/>
  <c r="CU79" i="143" s="1"/>
  <c r="DH34" i="143"/>
  <c r="DH79" i="143" s="1"/>
  <c r="AC39" i="143"/>
  <c r="AD39" i="143"/>
  <c r="CE39" i="143"/>
  <c r="CE64" i="143" s="1"/>
  <c r="CE84" i="143" s="1"/>
  <c r="DH39" i="143"/>
  <c r="BN64" i="143"/>
  <c r="BO64" i="143" s="1"/>
  <c r="BO39" i="143"/>
  <c r="CK39" i="143"/>
  <c r="CK80" i="143" s="1"/>
  <c r="CN80" i="143" s="1"/>
  <c r="CV39" i="143"/>
  <c r="DN80" i="143"/>
  <c r="DQ80" i="143"/>
  <c r="AX44" i="143"/>
  <c r="DP44" i="143"/>
  <c r="BK50" i="143"/>
  <c r="BK82" i="143"/>
  <c r="DT50" i="143"/>
  <c r="EA50" i="143"/>
  <c r="EA82" i="143" s="1"/>
  <c r="AL82" i="143"/>
  <c r="AM82" i="143" s="1"/>
  <c r="BN82" i="143"/>
  <c r="BO82" i="143" s="1"/>
  <c r="BO50" i="143"/>
  <c r="AZ63" i="143"/>
  <c r="AZ83" i="143" s="1"/>
  <c r="BA83" i="143" s="1"/>
  <c r="BY63" i="143"/>
  <c r="BY83" i="143" s="1"/>
  <c r="BH63" i="143"/>
  <c r="AU39" i="143"/>
  <c r="BC39" i="143"/>
  <c r="BC80" i="143" s="1"/>
  <c r="BF80" i="143" s="1"/>
  <c r="DK64" i="143"/>
  <c r="DL64" i="143" s="1"/>
  <c r="E81" i="143"/>
  <c r="AL44" i="143"/>
  <c r="AM44" i="143" s="1"/>
  <c r="CD44" i="143"/>
  <c r="CD81" i="143" s="1"/>
  <c r="CG81" i="143" s="1"/>
  <c r="AU50" i="143"/>
  <c r="BI63" i="143"/>
  <c r="BI83" i="143" s="1"/>
  <c r="BL83" i="143" s="1"/>
  <c r="BK63" i="143"/>
  <c r="BK83" i="143" s="1"/>
  <c r="AN64" i="143"/>
  <c r="CT39" i="143"/>
  <c r="CT80" i="143" s="1"/>
  <c r="AW39" i="143"/>
  <c r="AW80" i="143" s="1"/>
  <c r="C80" i="143"/>
  <c r="BO44" i="143"/>
  <c r="CQ44" i="143"/>
  <c r="AD50" i="143"/>
  <c r="AW50" i="143"/>
  <c r="AW82" i="143" s="1"/>
  <c r="CT50" i="143"/>
  <c r="CT82" i="143" s="1"/>
  <c r="CJ50" i="143"/>
  <c r="AW63" i="143"/>
  <c r="AW83" i="143" s="1"/>
  <c r="AU83" i="143"/>
  <c r="AX83" i="143" s="1"/>
  <c r="AX63" i="143"/>
  <c r="DB63" i="143"/>
  <c r="BM63" i="143"/>
  <c r="CG63" i="143"/>
  <c r="DI63" i="143"/>
  <c r="DP83" i="143"/>
  <c r="CG15" i="143"/>
  <c r="CD18" i="143"/>
  <c r="AM30" i="143"/>
  <c r="BW72" i="143"/>
  <c r="BZ72" i="143" s="1"/>
  <c r="CN44" i="143"/>
  <c r="BS28" i="143"/>
  <c r="AP31" i="143"/>
  <c r="AP77" i="143" s="1"/>
  <c r="AX81" i="143"/>
  <c r="D81" i="143"/>
  <c r="BZ81" i="143"/>
  <c r="EA23" i="143"/>
  <c r="EA73" i="143" s="1"/>
  <c r="BE74" i="143"/>
  <c r="DB78" i="143"/>
  <c r="D80" i="143"/>
  <c r="BA34" i="143"/>
  <c r="DV33" i="143"/>
  <c r="DV78" i="143" s="1"/>
  <c r="BK31" i="143"/>
  <c r="BK77" i="143" s="1"/>
  <c r="BE25" i="143"/>
  <c r="DU15" i="143"/>
  <c r="DR23" i="143"/>
  <c r="DR73" i="143" s="1"/>
  <c r="DS73" i="143" s="1"/>
  <c r="DB50" i="143"/>
  <c r="DR39" i="143"/>
  <c r="DS39" i="143" s="1"/>
  <c r="BB63" i="143"/>
  <c r="BB64" i="143" s="1"/>
  <c r="CX34" i="143"/>
  <c r="BE50" i="143"/>
  <c r="L64" i="143"/>
  <c r="B84" i="143" s="1"/>
  <c r="E84" i="143" s="1"/>
  <c r="CT70" i="143"/>
  <c r="BE82" i="143"/>
  <c r="AY34" i="143"/>
  <c r="DR17" i="143"/>
  <c r="DR71" i="143" s="1"/>
  <c r="DS71" i="143" s="1"/>
  <c r="AM23" i="143"/>
  <c r="BR18" i="143"/>
  <c r="BR72" i="143" s="1"/>
  <c r="AW23" i="143"/>
  <c r="AW73" i="143" s="1"/>
  <c r="BS76" i="143"/>
  <c r="AD18" i="143"/>
  <c r="DR50" i="143"/>
  <c r="DA39" i="143"/>
  <c r="DA80" i="143" s="1"/>
  <c r="BE28" i="143"/>
  <c r="DR44" i="143"/>
  <c r="BR39" i="143"/>
  <c r="AO79" i="143"/>
  <c r="AR79" i="143" s="1"/>
  <c r="AR34" i="143"/>
  <c r="DM79" i="143"/>
  <c r="DP79" i="143" s="1"/>
  <c r="CF78" i="143"/>
  <c r="CF34" i="143"/>
  <c r="CF79" i="143" s="1"/>
  <c r="EA15" i="143"/>
  <c r="EA18" i="143" s="1"/>
  <c r="CK79" i="143"/>
  <c r="CN79" i="143" s="1"/>
  <c r="CN34" i="143"/>
  <c r="DH80" i="143"/>
  <c r="DH64" i="143"/>
  <c r="DH84" i="143" s="1"/>
  <c r="BA63" i="143"/>
  <c r="BJ79" i="143"/>
  <c r="BM79" i="143" s="1"/>
  <c r="CN50" i="143"/>
  <c r="DT81" i="143"/>
  <c r="DR76" i="143"/>
  <c r="DS76" i="143"/>
  <c r="DS30" i="143"/>
  <c r="DR80" i="143"/>
  <c r="DS80" i="143" s="1"/>
  <c r="DV28" i="143"/>
  <c r="DV75" i="143" s="1"/>
  <c r="DT28" i="143"/>
  <c r="DW28" i="143" s="1"/>
  <c r="BD31" i="143"/>
  <c r="BD77" i="143" s="1"/>
  <c r="DR28" i="143"/>
  <c r="CS83" i="143"/>
  <c r="CV63" i="143"/>
  <c r="DU74" i="143"/>
  <c r="DX74" i="143" s="1"/>
  <c r="DC31" i="143"/>
  <c r="BI77" i="143"/>
  <c r="BL77" i="143" s="1"/>
  <c r="BL31" i="143"/>
  <c r="CG44" i="143"/>
  <c r="DK84" i="143"/>
  <c r="DL84" i="143" s="1"/>
  <c r="BY64" i="143"/>
  <c r="BY84" i="143" s="1"/>
  <c r="BC81" i="143"/>
  <c r="BF81" i="143" s="1"/>
  <c r="BE44" i="143"/>
  <c r="DO39" i="143"/>
  <c r="DO80" i="143" s="1"/>
  <c r="BB79" i="143"/>
  <c r="BE79" i="143" s="1"/>
  <c r="BE34" i="143"/>
  <c r="DR33" i="143"/>
  <c r="DT30" i="143"/>
  <c r="DW30" i="143" s="1"/>
  <c r="DV30" i="143"/>
  <c r="BZ23" i="143"/>
  <c r="CK70" i="143"/>
  <c r="CN70" i="143" s="1"/>
  <c r="CK18" i="143"/>
  <c r="CK72" i="143" s="1"/>
  <c r="CN15" i="143"/>
  <c r="BY70" i="143"/>
  <c r="BJ72" i="143"/>
  <c r="BM72" i="143" s="1"/>
  <c r="BM18" i="143"/>
  <c r="CL72" i="143"/>
  <c r="AL80" i="143"/>
  <c r="AM80" i="143" s="1"/>
  <c r="DT17" i="143"/>
  <c r="DV17" i="143"/>
  <c r="DV71" i="143" s="1"/>
  <c r="CU23" i="143"/>
  <c r="CR31" i="143"/>
  <c r="AL75" i="143"/>
  <c r="AM75" i="143" s="1"/>
  <c r="AM28" i="143"/>
  <c r="BL15" i="143"/>
  <c r="DM82" i="143"/>
  <c r="DP82" i="143" s="1"/>
  <c r="DP50" i="143"/>
  <c r="BS44" i="143"/>
  <c r="BP80" i="143"/>
  <c r="BS80" i="143" s="1"/>
  <c r="BS39" i="143"/>
  <c r="DM74" i="143"/>
  <c r="DP74" i="143" s="1"/>
  <c r="DP25" i="143"/>
  <c r="DT23" i="143"/>
  <c r="DT73" i="143" s="1"/>
  <c r="DW73" i="143" s="1"/>
  <c r="EA39" i="143"/>
  <c r="CE77" i="143"/>
  <c r="CH77" i="143" s="1"/>
  <c r="DN77" i="143"/>
  <c r="DQ77" i="143" s="1"/>
  <c r="DQ31" i="143"/>
  <c r="BY31" i="143"/>
  <c r="BY77" i="143" s="1"/>
  <c r="DF70" i="143"/>
  <c r="DI70" i="143" s="1"/>
  <c r="DF18" i="143"/>
  <c r="DJ34" i="143"/>
  <c r="CE79" i="143"/>
  <c r="CH79" i="143" s="1"/>
  <c r="CH34" i="143"/>
  <c r="DU80" i="143"/>
  <c r="DX80" i="143" s="1"/>
  <c r="DX39" i="143"/>
  <c r="DQ18" i="143"/>
  <c r="CF70" i="143"/>
  <c r="DB18" i="143"/>
  <c r="G79" i="143"/>
  <c r="D79" i="143"/>
  <c r="BW75" i="143"/>
  <c r="BZ75" i="143" s="1"/>
  <c r="BZ28" i="143"/>
  <c r="DI50" i="143"/>
  <c r="CP82" i="143"/>
  <c r="CQ82" i="143" s="1"/>
  <c r="CQ50" i="143"/>
  <c r="CT31" i="143"/>
  <c r="CT77" i="143" s="1"/>
  <c r="DM70" i="143"/>
  <c r="DP70" i="143" s="1"/>
  <c r="DP15" i="143"/>
  <c r="DH18" i="143"/>
  <c r="DH72" i="143" s="1"/>
  <c r="AU79" i="143"/>
  <c r="AX79" i="143" s="1"/>
  <c r="AX34" i="143"/>
  <c r="CG28" i="143"/>
  <c r="DR25" i="143"/>
  <c r="DS25" i="143" s="1"/>
  <c r="EA70" i="143"/>
  <c r="CY75" i="143"/>
  <c r="DB75" i="143" s="1"/>
  <c r="DA73" i="143"/>
  <c r="DD72" i="143"/>
  <c r="DE72" i="143" s="1"/>
  <c r="DE18" i="143"/>
  <c r="BL73" i="143"/>
  <c r="BR31" i="143"/>
  <c r="BR77" i="143" s="1"/>
  <c r="EA44" i="143"/>
  <c r="EA81" i="143" s="1"/>
  <c r="DU44" i="143"/>
  <c r="CD72" i="143"/>
  <c r="CG18" i="143"/>
  <c r="DP23" i="143"/>
  <c r="DM73" i="143"/>
  <c r="DP73" i="143" s="1"/>
  <c r="DH73" i="143"/>
  <c r="DB30" i="143"/>
  <c r="DV44" i="143"/>
  <c r="DV81" i="143" s="1"/>
  <c r="DT39" i="143"/>
  <c r="DW39" i="143" s="1"/>
  <c r="CD73" i="143"/>
  <c r="CG73" i="143" s="1"/>
  <c r="CG23" i="143"/>
  <c r="BU63" i="143"/>
  <c r="AU64" i="143"/>
  <c r="AU84" i="143" s="1"/>
  <c r="AX84" i="143" s="1"/>
  <c r="DU79" i="143"/>
  <c r="DX79" i="143" s="1"/>
  <c r="DX34" i="143"/>
  <c r="AM33" i="143"/>
  <c r="CD76" i="143"/>
  <c r="CG76" i="143" s="1"/>
  <c r="DT25" i="143"/>
  <c r="DT74" i="143" s="1"/>
  <c r="DW74" i="143" s="1"/>
  <c r="DV25" i="143"/>
  <c r="DV74" i="143" s="1"/>
  <c r="CU63" i="143"/>
  <c r="O63" i="143"/>
  <c r="D83" i="143" s="1"/>
  <c r="CG39" i="143"/>
  <c r="DF79" i="143"/>
  <c r="DI79" i="143" s="1"/>
  <c r="BU82" i="143"/>
  <c r="BV82" i="143" s="1"/>
  <c r="DV50" i="143"/>
  <c r="DV82" i="143" s="1"/>
  <c r="DM64" i="143"/>
  <c r="DP64" i="143" s="1"/>
  <c r="CM39" i="143"/>
  <c r="BN79" i="143"/>
  <c r="BO79" i="143" s="1"/>
  <c r="BS82" i="143"/>
  <c r="BS50" i="143"/>
  <c r="AR64" i="143"/>
  <c r="BZ83" i="143"/>
  <c r="BH34" i="143"/>
  <c r="DK77" i="143"/>
  <c r="DL77" i="143" s="1"/>
  <c r="DL31" i="143"/>
  <c r="BW76" i="143"/>
  <c r="BZ76" i="143" s="1"/>
  <c r="BZ30" i="143"/>
  <c r="BS23" i="143"/>
  <c r="BP73" i="143"/>
  <c r="BS73" i="143"/>
  <c r="AO72" i="143"/>
  <c r="AR18" i="143"/>
  <c r="DR15" i="143"/>
  <c r="B72" i="143"/>
  <c r="DI30" i="143"/>
  <c r="CR72" i="143"/>
  <c r="DT15" i="143"/>
  <c r="DW15" i="143" s="1"/>
  <c r="DV15" i="143"/>
  <c r="CI79" i="143"/>
  <c r="CJ79" i="143" s="1"/>
  <c r="AZ77" i="143"/>
  <c r="BA77" i="143" s="1"/>
  <c r="BA31" i="143"/>
  <c r="DU73" i="143"/>
  <c r="DX73" i="143" s="1"/>
  <c r="DX23" i="143"/>
  <c r="BB70" i="143"/>
  <c r="BE70" i="143" s="1"/>
  <c r="BB18" i="143"/>
  <c r="BB72" i="143" s="1"/>
  <c r="BE15" i="143"/>
  <c r="CM70" i="143"/>
  <c r="CM18" i="143"/>
  <c r="CM72" i="143" s="1"/>
  <c r="BE39" i="143"/>
  <c r="BZ74" i="143"/>
  <c r="BC79" i="143"/>
  <c r="BF79" i="143" s="1"/>
  <c r="BC76" i="143"/>
  <c r="BF76" i="143" s="1"/>
  <c r="BF30" i="143"/>
  <c r="DF75" i="143"/>
  <c r="DI75" i="143" s="1"/>
  <c r="DI28" i="143"/>
  <c r="DB23" i="143"/>
  <c r="CK74" i="143"/>
  <c r="CN74" i="143" s="1"/>
  <c r="CN25" i="143"/>
  <c r="CK31" i="143"/>
  <c r="CN31" i="143" s="1"/>
  <c r="BB83" i="143"/>
  <c r="BE83" i="143" s="1"/>
  <c r="DX15" i="143"/>
  <c r="DV23" i="143"/>
  <c r="DV73" i="143" s="1"/>
  <c r="BE80" i="143"/>
  <c r="BD63" i="143"/>
  <c r="BD83" i="143" s="1"/>
  <c r="DU81" i="143"/>
  <c r="DX81" i="143" s="1"/>
  <c r="DX44" i="143"/>
  <c r="DR78" i="143"/>
  <c r="DS78" i="143" s="1"/>
  <c r="DR34" i="143"/>
  <c r="DR79" i="143" s="1"/>
  <c r="DS79" i="143" s="1"/>
  <c r="DS33" i="143"/>
  <c r="CO72" i="143"/>
  <c r="DR75" i="143"/>
  <c r="DS75" i="143" s="1"/>
  <c r="DS28" i="143"/>
  <c r="G8" i="143"/>
  <c r="CK77" i="143"/>
  <c r="CN77" i="143" s="1"/>
  <c r="DV70" i="143"/>
  <c r="CG72" i="143"/>
  <c r="EA80" i="143"/>
  <c r="BY72" i="143"/>
  <c r="CU72" i="143"/>
  <c r="CQ72" i="143"/>
  <c r="CM80" i="143"/>
  <c r="CM64" i="143"/>
  <c r="CM84" i="143" s="1"/>
  <c r="CH64" i="143"/>
  <c r="CH65" i="143" s="1"/>
  <c r="DV39" i="143"/>
  <c r="DR70" i="143"/>
  <c r="DS70" i="143" s="1"/>
  <c r="DR18" i="143"/>
  <c r="DS15" i="143"/>
  <c r="O64" i="143"/>
  <c r="G84" i="143" s="1"/>
  <c r="DW25" i="143"/>
  <c r="EA72" i="143"/>
  <c r="DT63" i="143"/>
  <c r="DR63" i="143"/>
  <c r="DS63" i="143" s="1"/>
  <c r="CV83" i="143"/>
  <c r="CU83" i="143"/>
  <c r="DT75" i="143"/>
  <c r="DW75" i="143" s="1"/>
  <c r="DW44" i="143"/>
  <c r="BC63" i="143"/>
  <c r="BF63" i="143" s="1"/>
  <c r="DV63" i="143"/>
  <c r="DW81" i="143"/>
  <c r="DU63" i="143"/>
  <c r="EA63" i="143"/>
  <c r="DV83" i="143"/>
  <c r="EA83" i="143"/>
  <c r="H18" i="137"/>
  <c r="H19" i="137"/>
  <c r="H20" i="137"/>
  <c r="H21" i="137"/>
  <c r="H22" i="137"/>
  <c r="H23" i="137"/>
  <c r="H17" i="137"/>
  <c r="G18" i="137"/>
  <c r="G17" i="137"/>
  <c r="G19" i="137"/>
  <c r="I19" i="137" s="1"/>
  <c r="J19" i="137" s="1"/>
  <c r="K19" i="137" s="1"/>
  <c r="G20" i="137"/>
  <c r="I20" i="137" s="1"/>
  <c r="J20" i="137" s="1"/>
  <c r="K20" i="137" s="1"/>
  <c r="G21" i="137"/>
  <c r="G22" i="137"/>
  <c r="I22" i="137" s="1"/>
  <c r="J22" i="137" s="1"/>
  <c r="K22" i="137" s="1"/>
  <c r="G23" i="137"/>
  <c r="I23" i="137" s="1"/>
  <c r="J23" i="137" s="1"/>
  <c r="K23" i="137" s="1"/>
  <c r="H25" i="136"/>
  <c r="H32" i="136"/>
  <c r="H39" i="136"/>
  <c r="G25" i="136"/>
  <c r="G32" i="136"/>
  <c r="G39" i="136"/>
  <c r="F25" i="136"/>
  <c r="F32" i="136"/>
  <c r="F39" i="136"/>
  <c r="M33" i="136"/>
  <c r="N33" i="136" s="1"/>
  <c r="M26" i="136"/>
  <c r="N26" i="136" s="1"/>
  <c r="E48" i="131"/>
  <c r="A48" i="131"/>
  <c r="BD20" i="136"/>
  <c r="BE20" i="136" s="1"/>
  <c r="BF20" i="136" s="1"/>
  <c r="BG20" i="136" s="1"/>
  <c r="BC20" i="136"/>
  <c r="BD21" i="136"/>
  <c r="BE21" i="136" s="1"/>
  <c r="BF21" i="136" s="1"/>
  <c r="BG21" i="136" s="1"/>
  <c r="BC21" i="136"/>
  <c r="BC25" i="136" s="1"/>
  <c r="BD22" i="136"/>
  <c r="BE22" i="136" s="1"/>
  <c r="BF22" i="136" s="1"/>
  <c r="BG22" i="136" s="1"/>
  <c r="BC22" i="136"/>
  <c r="BD23" i="136"/>
  <c r="BE23" i="136" s="1"/>
  <c r="BF23" i="136" s="1"/>
  <c r="BG23" i="136" s="1"/>
  <c r="BC23" i="136"/>
  <c r="BD24" i="136"/>
  <c r="BE24" i="136" s="1"/>
  <c r="BF24" i="136" s="1"/>
  <c r="BG24" i="136" s="1"/>
  <c r="BC24" i="136"/>
  <c r="BD26" i="136"/>
  <c r="BE26" i="136" s="1"/>
  <c r="BF26" i="136" s="1"/>
  <c r="BG26" i="136" s="1"/>
  <c r="BC26" i="136"/>
  <c r="BD27" i="136"/>
  <c r="BE27" i="136" s="1"/>
  <c r="BF27" i="136" s="1"/>
  <c r="BG27" i="136" s="1"/>
  <c r="BC27" i="136"/>
  <c r="BD28" i="136"/>
  <c r="BE28" i="136" s="1"/>
  <c r="BF28" i="136" s="1"/>
  <c r="BG28" i="136" s="1"/>
  <c r="BC28" i="136"/>
  <c r="BD29" i="136"/>
  <c r="BE29" i="136" s="1"/>
  <c r="BF29" i="136" s="1"/>
  <c r="BG29" i="136" s="1"/>
  <c r="BC29" i="136"/>
  <c r="BD30" i="136"/>
  <c r="BE30" i="136" s="1"/>
  <c r="BF30" i="136" s="1"/>
  <c r="BC30" i="136"/>
  <c r="BD31" i="136"/>
  <c r="BE31" i="136" s="1"/>
  <c r="BF31" i="136" s="1"/>
  <c r="BG31" i="136" s="1"/>
  <c r="BC31" i="136"/>
  <c r="BD33" i="136"/>
  <c r="BE33" i="136"/>
  <c r="BF33" i="136" s="1"/>
  <c r="BG33" i="136" s="1"/>
  <c r="BC33" i="136"/>
  <c r="BD34" i="136"/>
  <c r="BE34" i="136" s="1"/>
  <c r="BF34" i="136" s="1"/>
  <c r="BG34" i="136" s="1"/>
  <c r="BC34" i="136"/>
  <c r="BD35" i="136"/>
  <c r="BE35" i="136" s="1"/>
  <c r="BF35" i="136" s="1"/>
  <c r="BG35" i="136" s="1"/>
  <c r="BC35" i="136"/>
  <c r="BD36" i="136"/>
  <c r="BC36" i="136"/>
  <c r="BD37" i="136"/>
  <c r="BE37" i="136"/>
  <c r="BF37" i="136" s="1"/>
  <c r="BG37" i="136" s="1"/>
  <c r="BC37" i="136"/>
  <c r="BD38" i="136"/>
  <c r="BE38" i="136" s="1"/>
  <c r="BF38" i="136" s="1"/>
  <c r="BG38" i="136" s="1"/>
  <c r="BC38" i="136"/>
  <c r="BA19" i="136"/>
  <c r="BA20" i="136"/>
  <c r="BB20" i="136" s="1"/>
  <c r="BA21" i="136"/>
  <c r="BB21" i="136" s="1"/>
  <c r="BA22" i="136"/>
  <c r="BB22" i="136" s="1"/>
  <c r="BA23" i="136"/>
  <c r="BB23" i="136" s="1"/>
  <c r="BA24" i="136"/>
  <c r="BB24" i="136" s="1"/>
  <c r="BA26" i="136"/>
  <c r="BA27" i="136"/>
  <c r="BB27" i="136" s="1"/>
  <c r="BA28" i="136"/>
  <c r="BB28" i="136" s="1"/>
  <c r="BA29" i="136"/>
  <c r="BB29" i="136"/>
  <c r="BA30" i="136"/>
  <c r="BB30" i="136" s="1"/>
  <c r="BA31" i="136"/>
  <c r="BB31" i="136" s="1"/>
  <c r="BA33" i="136"/>
  <c r="BB33" i="136" s="1"/>
  <c r="BA34" i="136"/>
  <c r="BB34" i="136" s="1"/>
  <c r="BA35" i="136"/>
  <c r="BB35" i="136" s="1"/>
  <c r="BA36" i="136"/>
  <c r="BB36" i="136" s="1"/>
  <c r="BA37" i="136"/>
  <c r="BB37" i="136" s="1"/>
  <c r="BA38" i="136"/>
  <c r="BB38" i="136"/>
  <c r="AZ25" i="136"/>
  <c r="AZ32" i="136"/>
  <c r="AZ39" i="136"/>
  <c r="AY25" i="136"/>
  <c r="AY32" i="136"/>
  <c r="AY39" i="136"/>
  <c r="AW19" i="136"/>
  <c r="AX19" i="136"/>
  <c r="AW20" i="136"/>
  <c r="AW21" i="136"/>
  <c r="AX21" i="136" s="1"/>
  <c r="AW22" i="136"/>
  <c r="AX22" i="136" s="1"/>
  <c r="AW23" i="136"/>
  <c r="AX23" i="136" s="1"/>
  <c r="AW24" i="136"/>
  <c r="AX24" i="136" s="1"/>
  <c r="AW26" i="136"/>
  <c r="AX26" i="136"/>
  <c r="AW27" i="136"/>
  <c r="AX27" i="136" s="1"/>
  <c r="AW28" i="136"/>
  <c r="AX28" i="136" s="1"/>
  <c r="AW29" i="136"/>
  <c r="AX29" i="136" s="1"/>
  <c r="AW30" i="136"/>
  <c r="AX30" i="136" s="1"/>
  <c r="AW31" i="136"/>
  <c r="AX31" i="136" s="1"/>
  <c r="AW33" i="136"/>
  <c r="AX33" i="136" s="1"/>
  <c r="AW34" i="136"/>
  <c r="AX34" i="136" s="1"/>
  <c r="AW35" i="136"/>
  <c r="AX35" i="136" s="1"/>
  <c r="AW36" i="136"/>
  <c r="AX36" i="136" s="1"/>
  <c r="AW37" i="136"/>
  <c r="AX37" i="136" s="1"/>
  <c r="AW38" i="136"/>
  <c r="AX38" i="136" s="1"/>
  <c r="AV25" i="136"/>
  <c r="AV32" i="136"/>
  <c r="AV39" i="136"/>
  <c r="AU25" i="136"/>
  <c r="AU32" i="136"/>
  <c r="AU39" i="136"/>
  <c r="AS19" i="136"/>
  <c r="AT19" i="136" s="1"/>
  <c r="AS20" i="136"/>
  <c r="AT20" i="136" s="1"/>
  <c r="AS21" i="136"/>
  <c r="AT21" i="136" s="1"/>
  <c r="AS22" i="136"/>
  <c r="AT22" i="136" s="1"/>
  <c r="AS23" i="136"/>
  <c r="AT23" i="136" s="1"/>
  <c r="AS24" i="136"/>
  <c r="AT24" i="136" s="1"/>
  <c r="AS26" i="136"/>
  <c r="AT26" i="136" s="1"/>
  <c r="AS27" i="136"/>
  <c r="AT27" i="136" s="1"/>
  <c r="AS28" i="136"/>
  <c r="AT28" i="136" s="1"/>
  <c r="AS29" i="136"/>
  <c r="AT29" i="136" s="1"/>
  <c r="AS30" i="136"/>
  <c r="AT30" i="136"/>
  <c r="AS31" i="136"/>
  <c r="AT31" i="136" s="1"/>
  <c r="AS33" i="136"/>
  <c r="AT33" i="136" s="1"/>
  <c r="AS34" i="136"/>
  <c r="AT34" i="136" s="1"/>
  <c r="AS35" i="136"/>
  <c r="AT35" i="136" s="1"/>
  <c r="AS36" i="136"/>
  <c r="AT36" i="136" s="1"/>
  <c r="AS37" i="136"/>
  <c r="AT37" i="136" s="1"/>
  <c r="AS38" i="136"/>
  <c r="AT38" i="136" s="1"/>
  <c r="AR25" i="136"/>
  <c r="AR32" i="136"/>
  <c r="AR39" i="136"/>
  <c r="AQ25" i="136"/>
  <c r="AQ40" i="136" s="1"/>
  <c r="AQ32" i="136"/>
  <c r="AQ39" i="136"/>
  <c r="AO19" i="136"/>
  <c r="AP19" i="136" s="1"/>
  <c r="AO20" i="136"/>
  <c r="AO21" i="136"/>
  <c r="AP21" i="136" s="1"/>
  <c r="AO22" i="136"/>
  <c r="AP22" i="136" s="1"/>
  <c r="AO23" i="136"/>
  <c r="AP23" i="136" s="1"/>
  <c r="AO24" i="136"/>
  <c r="AP24" i="136" s="1"/>
  <c r="AO26" i="136"/>
  <c r="AP26" i="136" s="1"/>
  <c r="AO27" i="136"/>
  <c r="AP27" i="136" s="1"/>
  <c r="AO28" i="136"/>
  <c r="AP28" i="136" s="1"/>
  <c r="AO29" i="136"/>
  <c r="AP29" i="136" s="1"/>
  <c r="AO30" i="136"/>
  <c r="AP30" i="136" s="1"/>
  <c r="AO31" i="136"/>
  <c r="AP31" i="136" s="1"/>
  <c r="AO33" i="136"/>
  <c r="AP33" i="136" s="1"/>
  <c r="AO34" i="136"/>
  <c r="AO35" i="136"/>
  <c r="AP35" i="136" s="1"/>
  <c r="AO36" i="136"/>
  <c r="AP36" i="136" s="1"/>
  <c r="AO37" i="136"/>
  <c r="AP37" i="136" s="1"/>
  <c r="AO38" i="136"/>
  <c r="AP38" i="136" s="1"/>
  <c r="AN25" i="136"/>
  <c r="AN32" i="136"/>
  <c r="AN39" i="136"/>
  <c r="AM25" i="136"/>
  <c r="AM32" i="136"/>
  <c r="AM39" i="136"/>
  <c r="AK19" i="136"/>
  <c r="AL19" i="136" s="1"/>
  <c r="AK20" i="136"/>
  <c r="AL20" i="136" s="1"/>
  <c r="AK21" i="136"/>
  <c r="AL21" i="136" s="1"/>
  <c r="AK22" i="136"/>
  <c r="AL22" i="136" s="1"/>
  <c r="AK23" i="136"/>
  <c r="AL23" i="136" s="1"/>
  <c r="AK24" i="136"/>
  <c r="AL24" i="136" s="1"/>
  <c r="AK26" i="136"/>
  <c r="AL26" i="136" s="1"/>
  <c r="AK27" i="136"/>
  <c r="AL27" i="136" s="1"/>
  <c r="AK28" i="136"/>
  <c r="AL28" i="136" s="1"/>
  <c r="AK29" i="136"/>
  <c r="AL29" i="136" s="1"/>
  <c r="AK30" i="136"/>
  <c r="AL30" i="136" s="1"/>
  <c r="AK31" i="136"/>
  <c r="AL31" i="136" s="1"/>
  <c r="AK33" i="136"/>
  <c r="AL33" i="136" s="1"/>
  <c r="AK34" i="136"/>
  <c r="AL34" i="136"/>
  <c r="AK35" i="136"/>
  <c r="AL35" i="136" s="1"/>
  <c r="AK36" i="136"/>
  <c r="AL36" i="136" s="1"/>
  <c r="AK37" i="136"/>
  <c r="AL37" i="136" s="1"/>
  <c r="AK38" i="136"/>
  <c r="AL38" i="136" s="1"/>
  <c r="AJ25" i="136"/>
  <c r="AJ32" i="136"/>
  <c r="AJ39" i="136"/>
  <c r="AI25" i="136"/>
  <c r="AI32" i="136"/>
  <c r="AI39" i="136"/>
  <c r="AG19" i="136"/>
  <c r="AH19" i="136" s="1"/>
  <c r="AG20" i="136"/>
  <c r="AH20" i="136" s="1"/>
  <c r="AG21" i="136"/>
  <c r="AH21" i="136" s="1"/>
  <c r="AG22" i="136"/>
  <c r="AH22" i="136" s="1"/>
  <c r="AG23" i="136"/>
  <c r="AH23" i="136" s="1"/>
  <c r="AG24" i="136"/>
  <c r="AH24" i="136" s="1"/>
  <c r="AG26" i="136"/>
  <c r="AH26" i="136" s="1"/>
  <c r="AG27" i="136"/>
  <c r="AH27" i="136" s="1"/>
  <c r="AG28" i="136"/>
  <c r="AH28" i="136" s="1"/>
  <c r="AG29" i="136"/>
  <c r="AH29" i="136" s="1"/>
  <c r="AG30" i="136"/>
  <c r="AH30" i="136" s="1"/>
  <c r="AG31" i="136"/>
  <c r="AH31" i="136" s="1"/>
  <c r="AG33" i="136"/>
  <c r="AH33" i="136" s="1"/>
  <c r="AG34" i="136"/>
  <c r="AH34" i="136" s="1"/>
  <c r="AG35" i="136"/>
  <c r="AH35" i="136" s="1"/>
  <c r="AG36" i="136"/>
  <c r="AH36" i="136" s="1"/>
  <c r="AG37" i="136"/>
  <c r="AH37" i="136" s="1"/>
  <c r="AG38" i="136"/>
  <c r="AH38" i="136" s="1"/>
  <c r="AF25" i="136"/>
  <c r="AF32" i="136"/>
  <c r="AF39" i="136"/>
  <c r="AE25" i="136"/>
  <c r="AE32" i="136"/>
  <c r="AE39" i="136"/>
  <c r="AC19" i="136"/>
  <c r="AD19" i="136" s="1"/>
  <c r="AC20" i="136"/>
  <c r="AD20" i="136" s="1"/>
  <c r="AC21" i="136"/>
  <c r="AD21" i="136" s="1"/>
  <c r="AC22" i="136"/>
  <c r="AD22" i="136" s="1"/>
  <c r="AC23" i="136"/>
  <c r="AD23" i="136" s="1"/>
  <c r="AC24" i="136"/>
  <c r="AD24" i="136" s="1"/>
  <c r="AC26" i="136"/>
  <c r="AD26" i="136" s="1"/>
  <c r="AC27" i="136"/>
  <c r="AD27" i="136" s="1"/>
  <c r="AC28" i="136"/>
  <c r="AD28" i="136" s="1"/>
  <c r="AC29" i="136"/>
  <c r="AD29" i="136"/>
  <c r="AC30" i="136"/>
  <c r="AD30" i="136" s="1"/>
  <c r="AC31" i="136"/>
  <c r="AD31" i="136" s="1"/>
  <c r="AC33" i="136"/>
  <c r="AD33" i="136" s="1"/>
  <c r="AC34" i="136"/>
  <c r="AD34" i="136" s="1"/>
  <c r="AC35" i="136"/>
  <c r="AD35" i="136" s="1"/>
  <c r="AC36" i="136"/>
  <c r="AD36" i="136"/>
  <c r="AC37" i="136"/>
  <c r="AD37" i="136" s="1"/>
  <c r="AC38" i="136"/>
  <c r="AD38" i="136" s="1"/>
  <c r="AB25" i="136"/>
  <c r="AB32" i="136"/>
  <c r="AB39" i="136"/>
  <c r="AA25" i="136"/>
  <c r="AA32" i="136"/>
  <c r="AA39" i="136"/>
  <c r="Y19" i="136"/>
  <c r="Z19" i="136" s="1"/>
  <c r="Y20" i="136"/>
  <c r="Z20" i="136" s="1"/>
  <c r="Y21" i="136"/>
  <c r="Z21" i="136" s="1"/>
  <c r="Y22" i="136"/>
  <c r="Z22" i="136" s="1"/>
  <c r="Y23" i="136"/>
  <c r="Z23" i="136" s="1"/>
  <c r="Y24" i="136"/>
  <c r="Z24" i="136" s="1"/>
  <c r="Y26" i="136"/>
  <c r="Z26" i="136" s="1"/>
  <c r="Y27" i="136"/>
  <c r="Z27" i="136" s="1"/>
  <c r="Y28" i="136"/>
  <c r="Z28" i="136" s="1"/>
  <c r="Y29" i="136"/>
  <c r="Z29" i="136" s="1"/>
  <c r="Y30" i="136"/>
  <c r="Z30" i="136" s="1"/>
  <c r="Y31" i="136"/>
  <c r="Z31" i="136" s="1"/>
  <c r="Y33" i="136"/>
  <c r="Z33" i="136" s="1"/>
  <c r="Y34" i="136"/>
  <c r="Z34" i="136" s="1"/>
  <c r="Y35" i="136"/>
  <c r="Z35" i="136" s="1"/>
  <c r="Y36" i="136"/>
  <c r="Z36" i="136" s="1"/>
  <c r="Y37" i="136"/>
  <c r="Z37" i="136"/>
  <c r="Y38" i="136"/>
  <c r="Z38" i="136" s="1"/>
  <c r="X25" i="136"/>
  <c r="X32" i="136"/>
  <c r="X39" i="136"/>
  <c r="W25" i="136"/>
  <c r="W32" i="136"/>
  <c r="W39" i="136"/>
  <c r="U19" i="136"/>
  <c r="V19" i="136" s="1"/>
  <c r="U20" i="136"/>
  <c r="V20" i="136" s="1"/>
  <c r="U21" i="136"/>
  <c r="V21" i="136" s="1"/>
  <c r="U22" i="136"/>
  <c r="V22" i="136" s="1"/>
  <c r="U23" i="136"/>
  <c r="V23" i="136" s="1"/>
  <c r="U24" i="136"/>
  <c r="V24" i="136" s="1"/>
  <c r="U26" i="136"/>
  <c r="V26" i="136" s="1"/>
  <c r="U27" i="136"/>
  <c r="V27" i="136" s="1"/>
  <c r="U28" i="136"/>
  <c r="V28" i="136" s="1"/>
  <c r="U29" i="136"/>
  <c r="V29" i="136" s="1"/>
  <c r="U30" i="136"/>
  <c r="V30" i="136" s="1"/>
  <c r="U31" i="136"/>
  <c r="V31" i="136" s="1"/>
  <c r="U33" i="136"/>
  <c r="V33" i="136" s="1"/>
  <c r="U34" i="136"/>
  <c r="V34" i="136" s="1"/>
  <c r="U35" i="136"/>
  <c r="V35" i="136" s="1"/>
  <c r="U36" i="136"/>
  <c r="V36" i="136" s="1"/>
  <c r="U37" i="136"/>
  <c r="V37" i="136" s="1"/>
  <c r="U38" i="136"/>
  <c r="V38" i="136" s="1"/>
  <c r="T25" i="136"/>
  <c r="T32" i="136"/>
  <c r="T39" i="136"/>
  <c r="S25" i="136"/>
  <c r="S32" i="136"/>
  <c r="S39" i="136"/>
  <c r="Q19" i="136"/>
  <c r="R19" i="136" s="1"/>
  <c r="Q20" i="136"/>
  <c r="R20" i="136" s="1"/>
  <c r="Q21" i="136"/>
  <c r="R21" i="136" s="1"/>
  <c r="Q22" i="136"/>
  <c r="R22" i="136" s="1"/>
  <c r="Q23" i="136"/>
  <c r="R23" i="136" s="1"/>
  <c r="Q24" i="136"/>
  <c r="R24" i="136" s="1"/>
  <c r="Q26" i="136"/>
  <c r="R26" i="136" s="1"/>
  <c r="Q27" i="136"/>
  <c r="R27" i="136" s="1"/>
  <c r="Q28" i="136"/>
  <c r="R28" i="136" s="1"/>
  <c r="Q29" i="136"/>
  <c r="R29" i="136" s="1"/>
  <c r="Q30" i="136"/>
  <c r="R30" i="136" s="1"/>
  <c r="Q31" i="136"/>
  <c r="R31" i="136" s="1"/>
  <c r="Q33" i="136"/>
  <c r="R33" i="136" s="1"/>
  <c r="Q34" i="136"/>
  <c r="R34" i="136" s="1"/>
  <c r="Q35" i="136"/>
  <c r="R35" i="136" s="1"/>
  <c r="Q36" i="136"/>
  <c r="R36" i="136" s="1"/>
  <c r="Q37" i="136"/>
  <c r="R37" i="136" s="1"/>
  <c r="Q38" i="136"/>
  <c r="R38" i="136" s="1"/>
  <c r="P25" i="136"/>
  <c r="P32" i="136"/>
  <c r="P39" i="136"/>
  <c r="O25" i="136"/>
  <c r="O32" i="136"/>
  <c r="O39" i="136"/>
  <c r="M19" i="136"/>
  <c r="N19" i="136" s="1"/>
  <c r="M20" i="136"/>
  <c r="N20" i="136" s="1"/>
  <c r="M21" i="136"/>
  <c r="N21" i="136" s="1"/>
  <c r="M22" i="136"/>
  <c r="N22" i="136" s="1"/>
  <c r="M23" i="136"/>
  <c r="N23" i="136" s="1"/>
  <c r="M24" i="136"/>
  <c r="N24" i="136" s="1"/>
  <c r="M27" i="136"/>
  <c r="N27" i="136" s="1"/>
  <c r="M28" i="136"/>
  <c r="N28" i="136" s="1"/>
  <c r="M29" i="136"/>
  <c r="N29" i="136" s="1"/>
  <c r="M30" i="136"/>
  <c r="N30" i="136"/>
  <c r="M31" i="136"/>
  <c r="N31" i="136" s="1"/>
  <c r="M34" i="136"/>
  <c r="N34" i="136" s="1"/>
  <c r="M35" i="136"/>
  <c r="N35" i="136" s="1"/>
  <c r="M36" i="136"/>
  <c r="N36" i="136" s="1"/>
  <c r="M37" i="136"/>
  <c r="N37" i="136" s="1"/>
  <c r="M38" i="136"/>
  <c r="N38" i="136" s="1"/>
  <c r="L25" i="136"/>
  <c r="L32" i="136"/>
  <c r="L39" i="136"/>
  <c r="K25" i="136"/>
  <c r="K32" i="136"/>
  <c r="K39" i="136"/>
  <c r="I19" i="136"/>
  <c r="J19" i="136" s="1"/>
  <c r="I20" i="136"/>
  <c r="J20" i="136" s="1"/>
  <c r="I21" i="136"/>
  <c r="J21" i="136" s="1"/>
  <c r="I22" i="136"/>
  <c r="J22" i="136" s="1"/>
  <c r="I23" i="136"/>
  <c r="J23" i="136" s="1"/>
  <c r="I24" i="136"/>
  <c r="J24" i="136" s="1"/>
  <c r="I26" i="136"/>
  <c r="J26" i="136" s="1"/>
  <c r="I27" i="136"/>
  <c r="J27" i="136" s="1"/>
  <c r="I28" i="136"/>
  <c r="J28" i="136"/>
  <c r="I29" i="136"/>
  <c r="J29" i="136" s="1"/>
  <c r="I30" i="136"/>
  <c r="J30" i="136" s="1"/>
  <c r="I31" i="136"/>
  <c r="J31" i="136" s="1"/>
  <c r="I33" i="136"/>
  <c r="J33" i="136" s="1"/>
  <c r="I34" i="136"/>
  <c r="J34" i="136" s="1"/>
  <c r="I35" i="136"/>
  <c r="J35" i="136" s="1"/>
  <c r="I36" i="136"/>
  <c r="J36" i="136" s="1"/>
  <c r="I37" i="136"/>
  <c r="J37" i="136" s="1"/>
  <c r="I38" i="136"/>
  <c r="J38" i="136" s="1"/>
  <c r="B33" i="136"/>
  <c r="B26" i="136"/>
  <c r="B19" i="136"/>
  <c r="CZ12" i="134"/>
  <c r="CY12" i="134"/>
  <c r="CX12" i="134"/>
  <c r="CW12" i="134"/>
  <c r="CV12" i="134"/>
  <c r="CU12" i="134"/>
  <c r="CT12" i="134"/>
  <c r="CS12" i="134"/>
  <c r="CR12" i="134"/>
  <c r="CQ12" i="134"/>
  <c r="CP12" i="134"/>
  <c r="CO12" i="134"/>
  <c r="CN12" i="134"/>
  <c r="CM12" i="134"/>
  <c r="CL12" i="134"/>
  <c r="CK12" i="134"/>
  <c r="CJ12" i="134"/>
  <c r="CI12" i="134"/>
  <c r="CH12" i="134"/>
  <c r="CG12" i="134"/>
  <c r="CF12" i="134"/>
  <c r="CE12" i="134"/>
  <c r="CD12" i="134"/>
  <c r="CC12" i="134"/>
  <c r="CB12" i="134"/>
  <c r="CA12" i="134"/>
  <c r="BZ12" i="134"/>
  <c r="BY12" i="134"/>
  <c r="BX12" i="134"/>
  <c r="BW12" i="134"/>
  <c r="BV12" i="134"/>
  <c r="BU12" i="134"/>
  <c r="BT12" i="134"/>
  <c r="BS12" i="134"/>
  <c r="BR12" i="134"/>
  <c r="BQ12" i="134"/>
  <c r="BP12" i="134"/>
  <c r="BO12" i="134"/>
  <c r="BN12" i="134"/>
  <c r="BM12" i="134"/>
  <c r="BL12" i="134"/>
  <c r="BK12" i="134"/>
  <c r="BJ12" i="134"/>
  <c r="BI12" i="134"/>
  <c r="BH12" i="134"/>
  <c r="BG12" i="134"/>
  <c r="BF12" i="134"/>
  <c r="BE12" i="134"/>
  <c r="BD12" i="134"/>
  <c r="BC12" i="134"/>
  <c r="BB12" i="134"/>
  <c r="BA12" i="134"/>
  <c r="AZ12" i="134"/>
  <c r="AY12" i="134"/>
  <c r="AX12" i="134"/>
  <c r="AW12" i="134"/>
  <c r="AV12" i="134"/>
  <c r="AU12" i="134"/>
  <c r="AT12" i="134"/>
  <c r="AS12" i="134"/>
  <c r="AR12" i="134"/>
  <c r="AQ12" i="134"/>
  <c r="AP12" i="134"/>
  <c r="AO12" i="134"/>
  <c r="AN12" i="134"/>
  <c r="AM12" i="134"/>
  <c r="AL12" i="134"/>
  <c r="AK12" i="134"/>
  <c r="AJ12" i="134"/>
  <c r="AI12" i="134"/>
  <c r="AH12" i="134"/>
  <c r="AG12" i="134"/>
  <c r="AF12" i="134"/>
  <c r="AE12" i="134"/>
  <c r="AD12" i="134"/>
  <c r="AC12" i="134"/>
  <c r="AB12" i="134"/>
  <c r="AA12" i="134"/>
  <c r="Z12" i="134"/>
  <c r="Y12" i="134"/>
  <c r="X12" i="134"/>
  <c r="W12" i="134"/>
  <c r="V12" i="134"/>
  <c r="U12" i="134"/>
  <c r="T12" i="134"/>
  <c r="S12" i="134"/>
  <c r="R12" i="134"/>
  <c r="Q12" i="134"/>
  <c r="P12" i="134"/>
  <c r="E49" i="131"/>
  <c r="E50" i="131"/>
  <c r="E51" i="131"/>
  <c r="E52" i="131"/>
  <c r="E53" i="131"/>
  <c r="E54" i="131"/>
  <c r="E55" i="131"/>
  <c r="E56" i="131"/>
  <c r="E57" i="131"/>
  <c r="E58" i="131"/>
  <c r="E59" i="131"/>
  <c r="A49" i="131"/>
  <c r="A50" i="131"/>
  <c r="A53" i="131"/>
  <c r="A54" i="131"/>
  <c r="A55" i="131"/>
  <c r="A56" i="131"/>
  <c r="A57" i="131"/>
  <c r="A58" i="131"/>
  <c r="A59" i="131"/>
  <c r="BD25" i="136"/>
  <c r="CW31" i="143" l="1"/>
  <c r="CX31" i="143" s="1"/>
  <c r="DT76" i="143"/>
  <c r="DW76" i="143" s="1"/>
  <c r="AW64" i="143"/>
  <c r="AW84" i="143" s="1"/>
  <c r="EA64" i="143"/>
  <c r="EA84" i="143" s="1"/>
  <c r="BL33" i="143"/>
  <c r="DG31" i="143"/>
  <c r="DV18" i="143"/>
  <c r="DV72" i="143" s="1"/>
  <c r="DV85" i="143" s="1"/>
  <c r="AL81" i="143"/>
  <c r="AM81" i="143" s="1"/>
  <c r="DA70" i="143"/>
  <c r="BL63" i="143"/>
  <c r="AN72" i="143"/>
  <c r="AQ72" i="143" s="1"/>
  <c r="BQ31" i="143"/>
  <c r="DR83" i="143"/>
  <c r="DS83" i="143" s="1"/>
  <c r="DS23" i="143"/>
  <c r="DM84" i="143"/>
  <c r="DP84" i="143" s="1"/>
  <c r="I21" i="137"/>
  <c r="J21" i="137" s="1"/>
  <c r="K21" i="137" s="1"/>
  <c r="AO25" i="136"/>
  <c r="AG25" i="136"/>
  <c r="AJ40" i="136"/>
  <c r="P40" i="136"/>
  <c r="W40" i="136"/>
  <c r="AE40" i="136"/>
  <c r="AP20" i="136"/>
  <c r="AP25" i="136" s="1"/>
  <c r="BB39" i="136"/>
  <c r="AT25" i="136"/>
  <c r="AK39" i="136"/>
  <c r="AS25" i="136"/>
  <c r="AT39" i="136"/>
  <c r="AT40" i="136" s="1"/>
  <c r="AZ40" i="136"/>
  <c r="BC32" i="136"/>
  <c r="O40" i="136"/>
  <c r="J25" i="136"/>
  <c r="K40" i="136"/>
  <c r="L40" i="136"/>
  <c r="T40" i="136"/>
  <c r="X40" i="136"/>
  <c r="AN40" i="136"/>
  <c r="BB19" i="136"/>
  <c r="BB25" i="136" s="1"/>
  <c r="BA25" i="136"/>
  <c r="AA40" i="136"/>
  <c r="BG19" i="136"/>
  <c r="BE25" i="136"/>
  <c r="AP34" i="136"/>
  <c r="AP39" i="136" s="1"/>
  <c r="AO39" i="136"/>
  <c r="I32" i="136"/>
  <c r="Z25" i="136"/>
  <c r="AB40" i="136"/>
  <c r="AV40" i="136"/>
  <c r="AX32" i="136"/>
  <c r="AX20" i="136"/>
  <c r="AX25" i="136" s="1"/>
  <c r="AW25" i="136"/>
  <c r="M25" i="136"/>
  <c r="AW32" i="136"/>
  <c r="BA39" i="136"/>
  <c r="J32" i="136"/>
  <c r="R39" i="136"/>
  <c r="AL25" i="136"/>
  <c r="AS32" i="136"/>
  <c r="AY40" i="136"/>
  <c r="Q39" i="136"/>
  <c r="V32" i="136"/>
  <c r="AR40" i="136"/>
  <c r="BB26" i="136"/>
  <c r="BB32" i="136" s="1"/>
  <c r="BA32" i="136"/>
  <c r="BE36" i="136"/>
  <c r="BF36" i="136" s="1"/>
  <c r="BG36" i="136" s="1"/>
  <c r="BD39" i="136"/>
  <c r="BC39" i="136"/>
  <c r="BC40" i="136" s="1"/>
  <c r="F40" i="136"/>
  <c r="G40" i="136"/>
  <c r="H40" i="136"/>
  <c r="AH32" i="136"/>
  <c r="AH25" i="136"/>
  <c r="AI40" i="136"/>
  <c r="AK25" i="136"/>
  <c r="N39" i="136"/>
  <c r="R32" i="136"/>
  <c r="V25" i="136"/>
  <c r="AD39" i="136"/>
  <c r="AH39" i="136"/>
  <c r="S40" i="136"/>
  <c r="AF40" i="136"/>
  <c r="AL32" i="136"/>
  <c r="AM40" i="136"/>
  <c r="AP32" i="136"/>
  <c r="AT32" i="136"/>
  <c r="AU40" i="136"/>
  <c r="DR74" i="143"/>
  <c r="DS74" i="143" s="1"/>
  <c r="DW50" i="143"/>
  <c r="DT82" i="143"/>
  <c r="DW82" i="143" s="1"/>
  <c r="L31" i="143"/>
  <c r="B73" i="143"/>
  <c r="CK73" i="143"/>
  <c r="CN73" i="143" s="1"/>
  <c r="CN23" i="143"/>
  <c r="AU73" i="143"/>
  <c r="AX73" i="143" s="1"/>
  <c r="AU31" i="143"/>
  <c r="BU70" i="143"/>
  <c r="BV70" i="143" s="1"/>
  <c r="BU18" i="143"/>
  <c r="BE63" i="143"/>
  <c r="CN18" i="143"/>
  <c r="CN63" i="143"/>
  <c r="CA64" i="143"/>
  <c r="CD79" i="143"/>
  <c r="CG79" i="143" s="1"/>
  <c r="CG34" i="143"/>
  <c r="BV15" i="143"/>
  <c r="BC70" i="143"/>
  <c r="BF70" i="143" s="1"/>
  <c r="BF15" i="143"/>
  <c r="BC18" i="143"/>
  <c r="CB73" i="143"/>
  <c r="CC73" i="143" s="1"/>
  <c r="CB31" i="143"/>
  <c r="DY31" i="143"/>
  <c r="DY77" i="143" s="1"/>
  <c r="DY73" i="143"/>
  <c r="CB78" i="143"/>
  <c r="CC78" i="143" s="1"/>
  <c r="CB34" i="143"/>
  <c r="CC33" i="143"/>
  <c r="CL78" i="143"/>
  <c r="CO78" i="143" s="1"/>
  <c r="CL34" i="143"/>
  <c r="CZ78" i="143"/>
  <c r="DC78" i="143" s="1"/>
  <c r="DC33" i="143"/>
  <c r="CZ34" i="143"/>
  <c r="CZ79" i="143" s="1"/>
  <c r="DC79" i="143" s="1"/>
  <c r="DL33" i="143"/>
  <c r="DK78" i="143"/>
  <c r="DL78" i="143" s="1"/>
  <c r="BX80" i="143"/>
  <c r="CA80" i="143" s="1"/>
  <c r="CA39" i="143"/>
  <c r="CI64" i="143"/>
  <c r="CJ39" i="143"/>
  <c r="CL81" i="143"/>
  <c r="CO81" i="143" s="1"/>
  <c r="CO44" i="143"/>
  <c r="CX44" i="143"/>
  <c r="CW81" i="143"/>
  <c r="CX81" i="143" s="1"/>
  <c r="BG82" i="143"/>
  <c r="BH82" i="143" s="1"/>
  <c r="BH50" i="143"/>
  <c r="BQ83" i="143"/>
  <c r="BT83" i="143" s="1"/>
  <c r="BT63" i="143"/>
  <c r="CP83" i="143"/>
  <c r="CQ83" i="143" s="1"/>
  <c r="CQ63" i="143"/>
  <c r="BS18" i="143"/>
  <c r="BP31" i="143"/>
  <c r="DM80" i="143"/>
  <c r="DP80" i="143" s="1"/>
  <c r="DX28" i="143"/>
  <c r="AM25" i="143"/>
  <c r="DM31" i="143"/>
  <c r="CT64" i="143"/>
  <c r="CT65" i="143" s="1"/>
  <c r="BK78" i="143"/>
  <c r="BF39" i="143"/>
  <c r="EA78" i="143"/>
  <c r="CU50" i="143"/>
  <c r="BC31" i="143"/>
  <c r="DG64" i="143"/>
  <c r="DJ63" i="143"/>
  <c r="DZ34" i="143"/>
  <c r="DZ79" i="143" s="1"/>
  <c r="BV34" i="143"/>
  <c r="CO33" i="143"/>
  <c r="CO25" i="143"/>
  <c r="DZ64" i="143"/>
  <c r="DZ84" i="143" s="1"/>
  <c r="CB74" i="143"/>
  <c r="CC74" i="143" s="1"/>
  <c r="BW73" i="143"/>
  <c r="BZ73" i="143" s="1"/>
  <c r="BW31" i="143"/>
  <c r="AZ18" i="143"/>
  <c r="AZ72" i="143" s="1"/>
  <c r="CP64" i="143"/>
  <c r="CX50" i="143"/>
  <c r="AX23" i="143"/>
  <c r="CZ80" i="143"/>
  <c r="DC80" i="143" s="1"/>
  <c r="BG73" i="143"/>
  <c r="BH73" i="143" s="1"/>
  <c r="BG31" i="143"/>
  <c r="DI25" i="143"/>
  <c r="DF74" i="143"/>
  <c r="DI74" i="143" s="1"/>
  <c r="AV31" i="143"/>
  <c r="AY31" i="143" s="1"/>
  <c r="AY25" i="143"/>
  <c r="CE74" i="143"/>
  <c r="CH74" i="143" s="1"/>
  <c r="CH25" i="143"/>
  <c r="BJ80" i="143"/>
  <c r="BM80" i="143" s="1"/>
  <c r="BJ64" i="143"/>
  <c r="AS64" i="143"/>
  <c r="AT64" i="143" s="1"/>
  <c r="AT44" i="143"/>
  <c r="DR31" i="143"/>
  <c r="CN39" i="143"/>
  <c r="AX64" i="143"/>
  <c r="G83" i="143"/>
  <c r="DV34" i="143"/>
  <c r="DV79" i="143" s="1"/>
  <c r="DT80" i="143"/>
  <c r="DW80" i="143" s="1"/>
  <c r="BL34" i="143"/>
  <c r="AW31" i="143"/>
  <c r="AW77" i="143" s="1"/>
  <c r="CU34" i="143"/>
  <c r="DH31" i="143"/>
  <c r="CW77" i="143"/>
  <c r="CX77" i="143" s="1"/>
  <c r="BI18" i="143"/>
  <c r="BF28" i="143"/>
  <c r="BM39" i="143"/>
  <c r="CI80" i="143"/>
  <c r="CJ80" i="143" s="1"/>
  <c r="CB83" i="143"/>
  <c r="CC83" i="143" s="1"/>
  <c r="DL50" i="143"/>
  <c r="DL39" i="143"/>
  <c r="AT63" i="143"/>
  <c r="DG80" i="143"/>
  <c r="DJ80" i="143" s="1"/>
  <c r="DL63" i="143"/>
  <c r="BP83" i="143"/>
  <c r="BS83" i="143" s="1"/>
  <c r="BH25" i="143"/>
  <c r="DO18" i="143"/>
  <c r="DO72" i="143" s="1"/>
  <c r="DO71" i="143"/>
  <c r="DK34" i="143"/>
  <c r="CQ23" i="143"/>
  <c r="BP64" i="143"/>
  <c r="DZ31" i="143"/>
  <c r="DZ77" i="143" s="1"/>
  <c r="DE44" i="143"/>
  <c r="AP80" i="143"/>
  <c r="AP64" i="143"/>
  <c r="AP84" i="143" s="1"/>
  <c r="CE70" i="143"/>
  <c r="CH70" i="143" s="1"/>
  <c r="CE18" i="143"/>
  <c r="DG70" i="143"/>
  <c r="DJ70" i="143" s="1"/>
  <c r="DJ15" i="143"/>
  <c r="DG18" i="143"/>
  <c r="DZ18" i="143"/>
  <c r="DZ70" i="143"/>
  <c r="CD64" i="143"/>
  <c r="CD84" i="143" s="1"/>
  <c r="AC31" i="143"/>
  <c r="BO25" i="143"/>
  <c r="AU70" i="143"/>
  <c r="AX70" i="143" s="1"/>
  <c r="AX15" i="143"/>
  <c r="AU18" i="143"/>
  <c r="BO15" i="143"/>
  <c r="BN18" i="143"/>
  <c r="CZ70" i="143"/>
  <c r="DC70" i="143" s="1"/>
  <c r="CZ18" i="143"/>
  <c r="CZ65" i="143" s="1"/>
  <c r="DC65" i="143" s="1"/>
  <c r="AC18" i="143"/>
  <c r="AV71" i="143"/>
  <c r="AY71" i="143" s="1"/>
  <c r="AV18" i="143"/>
  <c r="DG76" i="143"/>
  <c r="DJ76" i="143" s="1"/>
  <c r="DJ30" i="143"/>
  <c r="CT18" i="143"/>
  <c r="CT72" i="143" s="1"/>
  <c r="BX73" i="143"/>
  <c r="CA73" i="143" s="1"/>
  <c r="BX31" i="143"/>
  <c r="CP75" i="143"/>
  <c r="CQ75" i="143" s="1"/>
  <c r="CQ28" i="143"/>
  <c r="CL76" i="143"/>
  <c r="CO76" i="143" s="1"/>
  <c r="CO30" i="143"/>
  <c r="AA18" i="143"/>
  <c r="I18" i="137"/>
  <c r="J18" i="137" s="1"/>
  <c r="K18" i="137" s="1"/>
  <c r="I17" i="137"/>
  <c r="J17" i="137" s="1"/>
  <c r="K17" i="137" s="1"/>
  <c r="AX39" i="136"/>
  <c r="N32" i="136"/>
  <c r="R25" i="136"/>
  <c r="Z39" i="136"/>
  <c r="AD25" i="136"/>
  <c r="BG30" i="136"/>
  <c r="BF32" i="136"/>
  <c r="BG32" i="136" s="1"/>
  <c r="J39" i="136"/>
  <c r="N25" i="136"/>
  <c r="V39" i="136"/>
  <c r="V40" i="136" s="1"/>
  <c r="Z32" i="136"/>
  <c r="AD32" i="136"/>
  <c r="AL39" i="136"/>
  <c r="BX18" i="143"/>
  <c r="BX70" i="143"/>
  <c r="CA70" i="143" s="1"/>
  <c r="CA15" i="143"/>
  <c r="BE23" i="143"/>
  <c r="BB31" i="143"/>
  <c r="BB65" i="143" s="1"/>
  <c r="BE65" i="143" s="1"/>
  <c r="BB73" i="143"/>
  <c r="BE73" i="143" s="1"/>
  <c r="CL31" i="143"/>
  <c r="CO23" i="143"/>
  <c r="CL73" i="143"/>
  <c r="CO73" i="143" s="1"/>
  <c r="F75" i="143"/>
  <c r="P31" i="143"/>
  <c r="F77" i="143" s="1"/>
  <c r="BJ75" i="143"/>
  <c r="BM75" i="143" s="1"/>
  <c r="BM28" i="143"/>
  <c r="DU76" i="143"/>
  <c r="DX76" i="143" s="1"/>
  <c r="DX30" i="143"/>
  <c r="DU31" i="143"/>
  <c r="AT30" i="143"/>
  <c r="AS76" i="143"/>
  <c r="AT76" i="143" s="1"/>
  <c r="CS76" i="143"/>
  <c r="CV76" i="143" s="1"/>
  <c r="CV30" i="143"/>
  <c r="CS31" i="143"/>
  <c r="CS77" i="143" s="1"/>
  <c r="CV77" i="143" s="1"/>
  <c r="BG80" i="143"/>
  <c r="BH80" i="143" s="1"/>
  <c r="BH39" i="143"/>
  <c r="BG81" i="143"/>
  <c r="BH81" i="143" s="1"/>
  <c r="BH44" i="143"/>
  <c r="CS81" i="143"/>
  <c r="CV81" i="143" s="1"/>
  <c r="CV44" i="143"/>
  <c r="CS64" i="143"/>
  <c r="DD64" i="143"/>
  <c r="DD83" i="143"/>
  <c r="DE83" i="143" s="1"/>
  <c r="DE63" i="143"/>
  <c r="DX63" i="143"/>
  <c r="DU83" i="143"/>
  <c r="DX83" i="143" s="1"/>
  <c r="DT64" i="143"/>
  <c r="DT83" i="143"/>
  <c r="DW83" i="143" s="1"/>
  <c r="DV64" i="143"/>
  <c r="DV84" i="143" s="1"/>
  <c r="DV80" i="143"/>
  <c r="BB84" i="143"/>
  <c r="BE84" i="143" s="1"/>
  <c r="BE64" i="143"/>
  <c r="CL83" i="143"/>
  <c r="CO83" i="143" s="1"/>
  <c r="CO63" i="143"/>
  <c r="CL64" i="143"/>
  <c r="CH84" i="143"/>
  <c r="DG77" i="143"/>
  <c r="DJ77" i="143" s="1"/>
  <c r="DJ31" i="143"/>
  <c r="DI39" i="143"/>
  <c r="DF64" i="143"/>
  <c r="DF80" i="143"/>
  <c r="DI80" i="143" s="1"/>
  <c r="CU39" i="143"/>
  <c r="CR64" i="143"/>
  <c r="CR80" i="143"/>
  <c r="CU80" i="143" s="1"/>
  <c r="AP70" i="143"/>
  <c r="AP18" i="143"/>
  <c r="AP72" i="143" s="1"/>
  <c r="O18" i="143"/>
  <c r="E70" i="143"/>
  <c r="G70" i="143"/>
  <c r="CI70" i="143"/>
  <c r="CJ70" i="143" s="1"/>
  <c r="CI18" i="143"/>
  <c r="CJ15" i="143"/>
  <c r="AO73" i="143"/>
  <c r="AR73" i="143" s="1"/>
  <c r="AR23" i="143"/>
  <c r="AO31" i="143"/>
  <c r="BN73" i="143"/>
  <c r="BO73" i="143" s="1"/>
  <c r="BN31" i="143"/>
  <c r="BN77" i="143" s="1"/>
  <c r="BO77" i="143" s="1"/>
  <c r="BO23" i="143"/>
  <c r="BJ74" i="143"/>
  <c r="BM74" i="143" s="1"/>
  <c r="BJ31" i="143"/>
  <c r="BM25" i="143"/>
  <c r="AT28" i="143"/>
  <c r="AS75" i="143"/>
  <c r="AT75" i="143" s="1"/>
  <c r="BB76" i="143"/>
  <c r="BE76" i="143" s="1"/>
  <c r="BE30" i="143"/>
  <c r="DD76" i="143"/>
  <c r="DE76" i="143" s="1"/>
  <c r="DE30" i="143"/>
  <c r="DD31" i="143"/>
  <c r="BZ39" i="143"/>
  <c r="BW80" i="143"/>
  <c r="BZ80" i="143" s="1"/>
  <c r="CW80" i="143"/>
  <c r="CX80" i="143" s="1"/>
  <c r="CW64" i="143"/>
  <c r="CX39" i="143"/>
  <c r="AV81" i="143"/>
  <c r="AY81" i="143" s="1"/>
  <c r="AV64" i="143"/>
  <c r="DN83" i="143"/>
  <c r="DQ83" i="143" s="1"/>
  <c r="DQ63" i="143"/>
  <c r="DN64" i="143"/>
  <c r="BF39" i="136"/>
  <c r="BG39" i="136" s="1"/>
  <c r="U25" i="136"/>
  <c r="M39" i="136"/>
  <c r="AG39" i="136"/>
  <c r="I25" i="136"/>
  <c r="U39" i="136"/>
  <c r="AC25" i="136"/>
  <c r="AK32" i="136"/>
  <c r="AG32" i="136"/>
  <c r="Y32" i="136"/>
  <c r="Y25" i="136"/>
  <c r="I39" i="136"/>
  <c r="CR77" i="143"/>
  <c r="CU77" i="143" s="1"/>
  <c r="CR65" i="143"/>
  <c r="CU65" i="143" s="1"/>
  <c r="CU31" i="143"/>
  <c r="DT71" i="143"/>
  <c r="DW71" i="143" s="1"/>
  <c r="DT18" i="143"/>
  <c r="DW18" i="143" s="1"/>
  <c r="BU80" i="143"/>
  <c r="BV80" i="143" s="1"/>
  <c r="BV39" i="143"/>
  <c r="DR81" i="143"/>
  <c r="DS81" i="143" s="1"/>
  <c r="DS44" i="143"/>
  <c r="AY18" i="143"/>
  <c r="CW70" i="143"/>
  <c r="CX70" i="143" s="1"/>
  <c r="CW18" i="143"/>
  <c r="CX18" i="143" s="1"/>
  <c r="CX15" i="143"/>
  <c r="D71" i="143"/>
  <c r="C71" i="143"/>
  <c r="N18" i="143"/>
  <c r="N31" i="143"/>
  <c r="C77" i="143" s="1"/>
  <c r="C73" i="143"/>
  <c r="D73" i="143"/>
  <c r="BU74" i="143"/>
  <c r="BV74" i="143" s="1"/>
  <c r="BV25" i="143"/>
  <c r="BU31" i="143"/>
  <c r="BU77" i="143" s="1"/>
  <c r="BV77" i="143" s="1"/>
  <c r="CB80" i="143"/>
  <c r="CC80" i="143" s="1"/>
  <c r="CB64" i="143"/>
  <c r="CB65" i="143" s="1"/>
  <c r="CC65" i="143" s="1"/>
  <c r="CC39" i="143"/>
  <c r="C81" i="143"/>
  <c r="N64" i="143"/>
  <c r="C84" i="143" s="1"/>
  <c r="CZ81" i="143"/>
  <c r="DC81" i="143" s="1"/>
  <c r="DC44" i="143"/>
  <c r="CZ64" i="143"/>
  <c r="CW83" i="143"/>
  <c r="CX83" i="143" s="1"/>
  <c r="CX63" i="143"/>
  <c r="M32" i="136"/>
  <c r="U32" i="136"/>
  <c r="AC32" i="136"/>
  <c r="AO32" i="136"/>
  <c r="AC39" i="136"/>
  <c r="BE32" i="136"/>
  <c r="BD32" i="136"/>
  <c r="BE39" i="136"/>
  <c r="Y39" i="136"/>
  <c r="AW39" i="136"/>
  <c r="Q32" i="136"/>
  <c r="AS39" i="136"/>
  <c r="Q25" i="136"/>
  <c r="DS18" i="143"/>
  <c r="DR64" i="143"/>
  <c r="DR82" i="143"/>
  <c r="DS82" i="143" s="1"/>
  <c r="BG64" i="143"/>
  <c r="AY44" i="143"/>
  <c r="DO83" i="143"/>
  <c r="DO64" i="143"/>
  <c r="DO84" i="143" s="1"/>
  <c r="CY80" i="143"/>
  <c r="DB80" i="143" s="1"/>
  <c r="CY64" i="143"/>
  <c r="DB39" i="143"/>
  <c r="BC82" i="143"/>
  <c r="BF82" i="143" s="1"/>
  <c r="BF50" i="143"/>
  <c r="BC64" i="143"/>
  <c r="BC65" i="143" s="1"/>
  <c r="BF65" i="143" s="1"/>
  <c r="BU64" i="143"/>
  <c r="CF81" i="143"/>
  <c r="CF64" i="143"/>
  <c r="CF84" i="143" s="1"/>
  <c r="AL78" i="143"/>
  <c r="AM78" i="143" s="1"/>
  <c r="AL34" i="143"/>
  <c r="CD31" i="143"/>
  <c r="CG30" i="143"/>
  <c r="DU82" i="143"/>
  <c r="DX82" i="143" s="1"/>
  <c r="DX50" i="143"/>
  <c r="CK75" i="143"/>
  <c r="CN75" i="143" s="1"/>
  <c r="CN28" i="143"/>
  <c r="CI84" i="143"/>
  <c r="CJ84" i="143" s="1"/>
  <c r="CJ64" i="143"/>
  <c r="BC83" i="143"/>
  <c r="BF83" i="143" s="1"/>
  <c r="BY85" i="143"/>
  <c r="CE80" i="143"/>
  <c r="CH80" i="143" s="1"/>
  <c r="AX39" i="143"/>
  <c r="AU80" i="143"/>
  <c r="AX80" i="143" s="1"/>
  <c r="CP79" i="143"/>
  <c r="CQ79" i="143" s="1"/>
  <c r="CQ34" i="143"/>
  <c r="BP79" i="143"/>
  <c r="BS79" i="143" s="1"/>
  <c r="BS34" i="143"/>
  <c r="DV31" i="143"/>
  <c r="DV77" i="143" s="1"/>
  <c r="DV76" i="143"/>
  <c r="AN84" i="143"/>
  <c r="AQ84" i="143" s="1"/>
  <c r="AQ64" i="143"/>
  <c r="DF76" i="143"/>
  <c r="DI76" i="143" s="1"/>
  <c r="DF31" i="143"/>
  <c r="AL64" i="143"/>
  <c r="AM39" i="143"/>
  <c r="DK72" i="143"/>
  <c r="DL18" i="143"/>
  <c r="DD79" i="143"/>
  <c r="DE79" i="143" s="1"/>
  <c r="DE34" i="143"/>
  <c r="DK75" i="143"/>
  <c r="DL75" i="143" s="1"/>
  <c r="DL28" i="143"/>
  <c r="CI31" i="143"/>
  <c r="CJ30" i="143"/>
  <c r="AV80" i="143"/>
  <c r="AY80" i="143" s="1"/>
  <c r="AY39" i="143"/>
  <c r="CG50" i="143"/>
  <c r="CY70" i="143"/>
  <c r="DB70" i="143" s="1"/>
  <c r="DB15" i="143"/>
  <c r="BQ70" i="143"/>
  <c r="BT70" i="143" s="1"/>
  <c r="BQ18" i="143"/>
  <c r="DD70" i="143"/>
  <c r="DE70" i="143" s="1"/>
  <c r="DE15" i="143"/>
  <c r="C78" i="143"/>
  <c r="N34" i="143"/>
  <c r="C79" i="143" s="1"/>
  <c r="BQ81" i="143"/>
  <c r="BT81" i="143" s="1"/>
  <c r="BQ64" i="143"/>
  <c r="AD31" i="143"/>
  <c r="AS70" i="143"/>
  <c r="AT70" i="143" s="1"/>
  <c r="AS18" i="143"/>
  <c r="AT18" i="143" s="1"/>
  <c r="CS70" i="143"/>
  <c r="CV70" i="143" s="1"/>
  <c r="CS18" i="143"/>
  <c r="DG73" i="143"/>
  <c r="DJ73" i="143" s="1"/>
  <c r="DJ23" i="143"/>
  <c r="CW74" i="143"/>
  <c r="CX74" i="143" s="1"/>
  <c r="CX25" i="143"/>
  <c r="BU76" i="143"/>
  <c r="BV76" i="143" s="1"/>
  <c r="BV30" i="143"/>
  <c r="AS78" i="143"/>
  <c r="AT78" i="143" s="1"/>
  <c r="AS34" i="143"/>
  <c r="AT33" i="143"/>
  <c r="F80" i="143"/>
  <c r="P64" i="143"/>
  <c r="F84" i="143" s="1"/>
  <c r="CB82" i="143"/>
  <c r="CC82" i="143" s="1"/>
  <c r="CC50" i="143"/>
  <c r="DY18" i="143"/>
  <c r="DY72" i="143" s="1"/>
  <c r="DE23" i="143"/>
  <c r="M64" i="143"/>
  <c r="M18" i="143"/>
  <c r="M31" i="143"/>
  <c r="DT84" i="143"/>
  <c r="DW84" i="143" s="1"/>
  <c r="DW64" i="143"/>
  <c r="BV64" i="143"/>
  <c r="BU84" i="143"/>
  <c r="DR84" i="143"/>
  <c r="DS84" i="143" s="1"/>
  <c r="BE72" i="143"/>
  <c r="F70" i="143"/>
  <c r="P18" i="143"/>
  <c r="BV63" i="143"/>
  <c r="BY65" i="143"/>
  <c r="D84" i="143"/>
  <c r="DT72" i="143"/>
  <c r="BU83" i="143"/>
  <c r="BV83" i="143" s="1"/>
  <c r="BD72" i="143"/>
  <c r="DF72" i="143"/>
  <c r="DT70" i="143"/>
  <c r="DW70" i="143" s="1"/>
  <c r="BZ34" i="143"/>
  <c r="CT84" i="143"/>
  <c r="CT85" i="143" s="1"/>
  <c r="DU70" i="143"/>
  <c r="DX70" i="143" s="1"/>
  <c r="DU18" i="143"/>
  <c r="AU82" i="143"/>
  <c r="AX82" i="143" s="1"/>
  <c r="AX50" i="143"/>
  <c r="DN65" i="143"/>
  <c r="DQ65" i="143" s="1"/>
  <c r="DN79" i="143"/>
  <c r="DG65" i="143"/>
  <c r="DJ65" i="143" s="1"/>
  <c r="DJ18" i="143"/>
  <c r="DG72" i="143"/>
  <c r="DA64" i="143"/>
  <c r="DA84" i="143" s="1"/>
  <c r="DA82" i="143"/>
  <c r="CM73" i="143"/>
  <c r="CM31" i="143"/>
  <c r="DY83" i="143"/>
  <c r="DY64" i="143"/>
  <c r="DO73" i="143"/>
  <c r="DO31" i="143"/>
  <c r="DW33" i="143"/>
  <c r="BR64" i="143"/>
  <c r="BR80" i="143"/>
  <c r="DU64" i="143"/>
  <c r="DS34" i="143"/>
  <c r="DR72" i="143"/>
  <c r="CN72" i="143"/>
  <c r="DW23" i="143"/>
  <c r="AR72" i="143"/>
  <c r="BE18" i="143"/>
  <c r="BN65" i="143"/>
  <c r="BO65" i="143" s="1"/>
  <c r="BD70" i="143"/>
  <c r="D77" i="143"/>
  <c r="DT34" i="143"/>
  <c r="CK82" i="143"/>
  <c r="CN82" i="143" s="1"/>
  <c r="CK64" i="143"/>
  <c r="DA75" i="143"/>
  <c r="DA31" i="143"/>
  <c r="DM18" i="143"/>
  <c r="CG64" i="143"/>
  <c r="AZ81" i="143"/>
  <c r="BA81" i="143" s="1"/>
  <c r="BA44" i="143"/>
  <c r="AZ64" i="143"/>
  <c r="DT31" i="143"/>
  <c r="AW18" i="143"/>
  <c r="O65" i="143"/>
  <c r="DW63" i="143"/>
  <c r="BD64" i="143"/>
  <c r="BD84" i="143" s="1"/>
  <c r="BI78" i="143"/>
  <c r="BL78" i="143" s="1"/>
  <c r="EA31" i="143"/>
  <c r="DI18" i="143"/>
  <c r="DS50" i="143"/>
  <c r="AN65" i="143"/>
  <c r="AQ65" i="143" s="1"/>
  <c r="BO31" i="143"/>
  <c r="AN77" i="143"/>
  <c r="DB28" i="143"/>
  <c r="CY31" i="143"/>
  <c r="AS31" i="143"/>
  <c r="AT23" i="143"/>
  <c r="BI80" i="143"/>
  <c r="BL80" i="143" s="1"/>
  <c r="BI64" i="143"/>
  <c r="AS84" i="143"/>
  <c r="AT84" i="143" s="1"/>
  <c r="AZ82" i="143"/>
  <c r="BA82" i="143" s="1"/>
  <c r="BA50" i="143"/>
  <c r="CV31" i="143"/>
  <c r="DH77" i="143"/>
  <c r="DH85" i="143" s="1"/>
  <c r="DH65" i="143"/>
  <c r="AL18" i="143"/>
  <c r="BN84" i="143"/>
  <c r="AL70" i="143"/>
  <c r="AM70" i="143" s="1"/>
  <c r="BC72" i="143"/>
  <c r="BF18" i="143"/>
  <c r="DK65" i="143"/>
  <c r="DL65" i="143" s="1"/>
  <c r="CE73" i="143"/>
  <c r="CH73" i="143" s="1"/>
  <c r="CH23" i="143"/>
  <c r="ED23" i="143"/>
  <c r="EE23" i="143"/>
  <c r="BG70" i="143"/>
  <c r="BH70" i="143" s="1"/>
  <c r="BG18" i="143"/>
  <c r="BH15" i="143"/>
  <c r="CP74" i="143"/>
  <c r="CQ74" i="143" s="1"/>
  <c r="CQ25" i="143"/>
  <c r="CQ18" i="143"/>
  <c r="CH39" i="143"/>
  <c r="BK64" i="143"/>
  <c r="G82" i="143"/>
  <c r="CF31" i="143"/>
  <c r="BZ44" i="143"/>
  <c r="CB72" i="143"/>
  <c r="BC74" i="143"/>
  <c r="BF74" i="143" s="1"/>
  <c r="CI72" i="143"/>
  <c r="BI74" i="143"/>
  <c r="BL74" i="143" s="1"/>
  <c r="BL25" i="143"/>
  <c r="AU76" i="143"/>
  <c r="AX76" i="143" s="1"/>
  <c r="AX30" i="143"/>
  <c r="BV31" i="143"/>
  <c r="BW82" i="143"/>
  <c r="BZ82" i="143" s="1"/>
  <c r="BZ50" i="143"/>
  <c r="AL31" i="143"/>
  <c r="BW64" i="143"/>
  <c r="CP31" i="143"/>
  <c r="CS78" i="143"/>
  <c r="CV78" i="143" s="1"/>
  <c r="CS34" i="143"/>
  <c r="CV33" i="143"/>
  <c r="BA23" i="143"/>
  <c r="AV77" i="143" l="1"/>
  <c r="AS72" i="143"/>
  <c r="AP85" i="143"/>
  <c r="BC84" i="143"/>
  <c r="BF84" i="143" s="1"/>
  <c r="BF64" i="143"/>
  <c r="DC34" i="143"/>
  <c r="DR65" i="143"/>
  <c r="DS65" i="143" s="1"/>
  <c r="BQ77" i="143"/>
  <c r="BT77" i="143" s="1"/>
  <c r="BT31" i="143"/>
  <c r="AV65" i="143"/>
  <c r="AS40" i="136"/>
  <c r="AX40" i="136"/>
  <c r="AL40" i="136"/>
  <c r="Z40" i="136"/>
  <c r="BF25" i="136"/>
  <c r="BD40" i="136"/>
  <c r="M40" i="136"/>
  <c r="AO40" i="136"/>
  <c r="AH40" i="136"/>
  <c r="AK40" i="136"/>
  <c r="AW40" i="136"/>
  <c r="BE40" i="136"/>
  <c r="AP40" i="136"/>
  <c r="BA40" i="136"/>
  <c r="R40" i="136"/>
  <c r="Q40" i="136"/>
  <c r="AG40" i="136"/>
  <c r="I40" i="136"/>
  <c r="J40" i="136"/>
  <c r="AD40" i="136"/>
  <c r="BB40" i="136"/>
  <c r="BL18" i="143"/>
  <c r="BI72" i="143"/>
  <c r="BL72" i="143" s="1"/>
  <c r="CS65" i="143"/>
  <c r="CV65" i="143" s="1"/>
  <c r="DS64" i="143"/>
  <c r="AP65" i="143"/>
  <c r="DV65" i="143"/>
  <c r="BP77" i="143"/>
  <c r="BS31" i="143"/>
  <c r="CC34" i="143"/>
  <c r="CB79" i="143"/>
  <c r="CC79" i="143" s="1"/>
  <c r="CB77" i="143"/>
  <c r="CC77" i="143" s="1"/>
  <c r="CC31" i="143"/>
  <c r="BV18" i="143"/>
  <c r="BU72" i="143"/>
  <c r="BV72" i="143" s="1"/>
  <c r="BA18" i="143"/>
  <c r="CW72" i="143"/>
  <c r="CX72" i="143" s="1"/>
  <c r="BU65" i="143"/>
  <c r="BV65" i="143" s="1"/>
  <c r="BP65" i="143"/>
  <c r="BS65" i="143" s="1"/>
  <c r="CD65" i="143"/>
  <c r="CG65" i="143" s="1"/>
  <c r="AV72" i="143"/>
  <c r="AY72" i="143" s="1"/>
  <c r="DZ72" i="143"/>
  <c r="DZ85" i="143" s="1"/>
  <c r="DZ65" i="143"/>
  <c r="CE72" i="143"/>
  <c r="CH18" i="143"/>
  <c r="CE65" i="143"/>
  <c r="DL34" i="143"/>
  <c r="DK79" i="143"/>
  <c r="DL79" i="143" s="1"/>
  <c r="BM64" i="143"/>
  <c r="BJ84" i="143"/>
  <c r="BM84" i="143" s="1"/>
  <c r="BG77" i="143"/>
  <c r="BH77" i="143" s="1"/>
  <c r="BH31" i="143"/>
  <c r="DG84" i="143"/>
  <c r="DJ84" i="143" s="1"/>
  <c r="DJ64" i="143"/>
  <c r="CL79" i="143"/>
  <c r="CO79" i="143" s="1"/>
  <c r="CO34" i="143"/>
  <c r="BP84" i="143"/>
  <c r="BS84" i="143" s="1"/>
  <c r="BS64" i="143"/>
  <c r="B77" i="143"/>
  <c r="L65" i="143"/>
  <c r="BN72" i="143"/>
  <c r="BO72" i="143" s="1"/>
  <c r="BO18" i="143"/>
  <c r="BW77" i="143"/>
  <c r="BZ77" i="143" s="1"/>
  <c r="BZ31" i="143"/>
  <c r="DM77" i="143"/>
  <c r="DP77" i="143" s="1"/>
  <c r="DP31" i="143"/>
  <c r="DT65" i="143"/>
  <c r="DW65" i="143" s="1"/>
  <c r="CA31" i="143"/>
  <c r="BX77" i="143"/>
  <c r="CA77" i="143" s="1"/>
  <c r="CZ72" i="143"/>
  <c r="DC72" i="143" s="1"/>
  <c r="DC18" i="143"/>
  <c r="AX18" i="143"/>
  <c r="AU72" i="143"/>
  <c r="AU65" i="143"/>
  <c r="DR77" i="143"/>
  <c r="DS77" i="143" s="1"/>
  <c r="DS31" i="143"/>
  <c r="CQ64" i="143"/>
  <c r="CP84" i="143"/>
  <c r="CQ84" i="143" s="1"/>
  <c r="BF31" i="143"/>
  <c r="BC77" i="143"/>
  <c r="BF77" i="143" s="1"/>
  <c r="AU77" i="143"/>
  <c r="AX77" i="143" s="1"/>
  <c r="AX31" i="143"/>
  <c r="N65" i="143"/>
  <c r="C72" i="143"/>
  <c r="C85" i="143" s="1"/>
  <c r="D72" i="143"/>
  <c r="CW84" i="143"/>
  <c r="CX84" i="143" s="1"/>
  <c r="CX64" i="143"/>
  <c r="DD77" i="143"/>
  <c r="DD65" i="143"/>
  <c r="DE65" i="143" s="1"/>
  <c r="DE31" i="143"/>
  <c r="DI64" i="143"/>
  <c r="DF84" i="143"/>
  <c r="DI84" i="143" s="1"/>
  <c r="AS65" i="143"/>
  <c r="AT65" i="143" s="1"/>
  <c r="BT18" i="143"/>
  <c r="BQ72" i="143"/>
  <c r="BQ65" i="143"/>
  <c r="BT65" i="143" s="1"/>
  <c r="DF77" i="143"/>
  <c r="DI77" i="143" s="1"/>
  <c r="DI31" i="143"/>
  <c r="AL79" i="143"/>
  <c r="AM79" i="143" s="1"/>
  <c r="AM34" i="143"/>
  <c r="AV84" i="143"/>
  <c r="AY84" i="143" s="1"/>
  <c r="AY64" i="143"/>
  <c r="AO77" i="143"/>
  <c r="AR31" i="143"/>
  <c r="AO65" i="143"/>
  <c r="AR65" i="143" s="1"/>
  <c r="CJ18" i="143"/>
  <c r="CI65" i="143"/>
  <c r="CJ65" i="143" s="1"/>
  <c r="G72" i="143"/>
  <c r="G85" i="143" s="1"/>
  <c r="E72" i="143"/>
  <c r="CR84" i="143"/>
  <c r="CU84" i="143" s="1"/>
  <c r="CU64" i="143"/>
  <c r="DD84" i="143"/>
  <c r="DE84" i="143" s="1"/>
  <c r="DE64" i="143"/>
  <c r="BB77" i="143"/>
  <c r="BE31" i="143"/>
  <c r="BX72" i="143"/>
  <c r="CA18" i="143"/>
  <c r="BX65" i="143"/>
  <c r="CA65" i="143" s="1"/>
  <c r="CI77" i="143"/>
  <c r="CJ77" i="143" s="1"/>
  <c r="CJ31" i="143"/>
  <c r="AM64" i="143"/>
  <c r="AL84" i="143"/>
  <c r="AM84" i="143" s="1"/>
  <c r="CD77" i="143"/>
  <c r="CG77" i="143" s="1"/>
  <c r="CG31" i="143"/>
  <c r="BH64" i="143"/>
  <c r="BG84" i="143"/>
  <c r="BH84" i="143" s="1"/>
  <c r="CC64" i="143"/>
  <c r="CB84" i="143"/>
  <c r="CC84" i="143" s="1"/>
  <c r="U40" i="136"/>
  <c r="BM31" i="143"/>
  <c r="BJ65" i="143"/>
  <c r="BM65" i="143" s="1"/>
  <c r="BJ77" i="143"/>
  <c r="BD85" i="143"/>
  <c r="M65" i="143"/>
  <c r="DF65" i="143"/>
  <c r="DI65" i="143" s="1"/>
  <c r="DL72" i="143"/>
  <c r="DK85" i="143"/>
  <c r="DL85" i="143" s="1"/>
  <c r="CZ84" i="143"/>
  <c r="DC64" i="143"/>
  <c r="DN84" i="143"/>
  <c r="DQ84" i="143" s="1"/>
  <c r="DQ64" i="143"/>
  <c r="CL84" i="143"/>
  <c r="CO84" i="143" s="1"/>
  <c r="CO64" i="143"/>
  <c r="BF40" i="136"/>
  <c r="BG25" i="136"/>
  <c r="BG40" i="136" s="1"/>
  <c r="CS84" i="143"/>
  <c r="CV84" i="143" s="1"/>
  <c r="CV64" i="143"/>
  <c r="DU77" i="143"/>
  <c r="DX77" i="143" s="1"/>
  <c r="DX31" i="143"/>
  <c r="N40" i="136"/>
  <c r="CW65" i="143"/>
  <c r="CX65" i="143" s="1"/>
  <c r="AS79" i="143"/>
  <c r="AT79" i="143" s="1"/>
  <c r="AT34" i="143"/>
  <c r="CS72" i="143"/>
  <c r="CV72" i="143" s="1"/>
  <c r="CV18" i="143"/>
  <c r="BT64" i="143"/>
  <c r="BQ84" i="143"/>
  <c r="BT84" i="143" s="1"/>
  <c r="DB64" i="143"/>
  <c r="CY84" i="143"/>
  <c r="DB84" i="143" s="1"/>
  <c r="AY65" i="143"/>
  <c r="AV66" i="143"/>
  <c r="BC66" i="143" s="1"/>
  <c r="Y40" i="136"/>
  <c r="AC40" i="136"/>
  <c r="CR85" i="143"/>
  <c r="CU85" i="143" s="1"/>
  <c r="CL77" i="143"/>
  <c r="CO31" i="143"/>
  <c r="CL65" i="143"/>
  <c r="CO65" i="143" s="1"/>
  <c r="CP77" i="143"/>
  <c r="CQ31" i="143"/>
  <c r="CP65" i="143"/>
  <c r="CQ65" i="143" s="1"/>
  <c r="DM72" i="143"/>
  <c r="DP18" i="143"/>
  <c r="DM65" i="143"/>
  <c r="DP65" i="143" s="1"/>
  <c r="DS72" i="143"/>
  <c r="DR85" i="143"/>
  <c r="DS85" i="143" s="1"/>
  <c r="DO65" i="143"/>
  <c r="DO77" i="143"/>
  <c r="DO85" i="143" s="1"/>
  <c r="BZ64" i="143"/>
  <c r="BW84" i="143"/>
  <c r="BK65" i="143"/>
  <c r="BK84" i="143"/>
  <c r="BK85" i="143" s="1"/>
  <c r="BO84" i="143"/>
  <c r="AY77" i="143"/>
  <c r="AW72" i="143"/>
  <c r="AW85" i="143" s="1"/>
  <c r="AW65" i="143"/>
  <c r="DA77" i="143"/>
  <c r="DA85" i="143" s="1"/>
  <c r="DA65" i="143"/>
  <c r="P65" i="143"/>
  <c r="F72" i="143"/>
  <c r="F85" i="143" s="1"/>
  <c r="BH18" i="143"/>
  <c r="BG72" i="143"/>
  <c r="BG65" i="143"/>
  <c r="BH65" i="143" s="1"/>
  <c r="CM77" i="143"/>
  <c r="CM85" i="143" s="1"/>
  <c r="CM65" i="143"/>
  <c r="DI72" i="143"/>
  <c r="AM31" i="143"/>
  <c r="AL77" i="143"/>
  <c r="AM77" i="143" s="1"/>
  <c r="CI85" i="143"/>
  <c r="CJ85" i="143" s="1"/>
  <c r="CJ72" i="143"/>
  <c r="BA72" i="143"/>
  <c r="DW31" i="143"/>
  <c r="DT77" i="143"/>
  <c r="DW77" i="143" s="1"/>
  <c r="DU84" i="143"/>
  <c r="DX84" i="143" s="1"/>
  <c r="DX64" i="143"/>
  <c r="DX18" i="143"/>
  <c r="DU72" i="143"/>
  <c r="DU65" i="143"/>
  <c r="DX65" i="143" s="1"/>
  <c r="CV34" i="143"/>
  <c r="CS79" i="143"/>
  <c r="CF65" i="143"/>
  <c r="CF77" i="143"/>
  <c r="CF85" i="143" s="1"/>
  <c r="BC85" i="143"/>
  <c r="BF85" i="143" s="1"/>
  <c r="BF72" i="143"/>
  <c r="CY65" i="143"/>
  <c r="DB65" i="143" s="1"/>
  <c r="CY77" i="143"/>
  <c r="DB31" i="143"/>
  <c r="AM18" i="143"/>
  <c r="AL72" i="143"/>
  <c r="AL65" i="143"/>
  <c r="AM65" i="143" s="1"/>
  <c r="EA77" i="143"/>
  <c r="EA85" i="143" s="1"/>
  <c r="EA65" i="143"/>
  <c r="AZ65" i="143"/>
  <c r="BA65" i="143" s="1"/>
  <c r="BA64" i="143"/>
  <c r="AZ84" i="143"/>
  <c r="BA84" i="143" s="1"/>
  <c r="CN64" i="143"/>
  <c r="CK65" i="143"/>
  <c r="CN65" i="143" s="1"/>
  <c r="CK84" i="143"/>
  <c r="DJ72" i="143"/>
  <c r="DW72" i="143"/>
  <c r="BU85" i="143"/>
  <c r="BV85" i="143" s="1"/>
  <c r="BV84" i="143"/>
  <c r="AS77" i="143"/>
  <c r="AT77" i="143" s="1"/>
  <c r="AT31" i="143"/>
  <c r="CC72" i="143"/>
  <c r="CB85" i="143"/>
  <c r="CC85" i="143" s="1"/>
  <c r="BI65" i="143"/>
  <c r="BL65" i="143" s="1"/>
  <c r="BI84" i="143"/>
  <c r="BL64" i="143"/>
  <c r="AQ77" i="143"/>
  <c r="AN85" i="143"/>
  <c r="AT72" i="143"/>
  <c r="DW34" i="143"/>
  <c r="DT79" i="143"/>
  <c r="DW79" i="143" s="1"/>
  <c r="DY84" i="143"/>
  <c r="DY85" i="143" s="1"/>
  <c r="DY65" i="143"/>
  <c r="BD65" i="143"/>
  <c r="CG84" i="143"/>
  <c r="D85" i="143"/>
  <c r="BR84" i="143"/>
  <c r="BR85" i="143" s="1"/>
  <c r="BR65" i="143"/>
  <c r="DQ79" i="143"/>
  <c r="BW65" i="143"/>
  <c r="BZ65" i="143" s="1"/>
  <c r="DR67" i="143" l="1"/>
  <c r="DG85" i="143"/>
  <c r="DJ85" i="143" s="1"/>
  <c r="CD85" i="143"/>
  <c r="CG85" i="143" s="1"/>
  <c r="CW85" i="143"/>
  <c r="CX85" i="143" s="1"/>
  <c r="BN85" i="143"/>
  <c r="BO85" i="143" s="1"/>
  <c r="CH72" i="143"/>
  <c r="CE85" i="143"/>
  <c r="CH85" i="143" s="1"/>
  <c r="BS77" i="143"/>
  <c r="BP85" i="143"/>
  <c r="BS85" i="143" s="1"/>
  <c r="AS85" i="143"/>
  <c r="AT85" i="143" s="1"/>
  <c r="AX72" i="143"/>
  <c r="AU85" i="143"/>
  <c r="AX85" i="143" s="1"/>
  <c r="AV85" i="143"/>
  <c r="BJ66" i="143"/>
  <c r="BQ66" i="143" s="1"/>
  <c r="BX66" i="143" s="1"/>
  <c r="CE66" i="143" s="1"/>
  <c r="CL66" i="143" s="1"/>
  <c r="CS66" i="143" s="1"/>
  <c r="CZ66" i="143" s="1"/>
  <c r="E85" i="143"/>
  <c r="E77" i="143"/>
  <c r="B85" i="143"/>
  <c r="AX65" i="143"/>
  <c r="AU66" i="143"/>
  <c r="BB66" i="143" s="1"/>
  <c r="BX85" i="143"/>
  <c r="CA85" i="143" s="1"/>
  <c r="CA72" i="143"/>
  <c r="AZ85" i="143"/>
  <c r="BA85" i="143" s="1"/>
  <c r="AR77" i="143"/>
  <c r="AO85" i="143"/>
  <c r="AR85" i="143" s="1"/>
  <c r="BT72" i="143"/>
  <c r="BQ85" i="143"/>
  <c r="BT85" i="143" s="1"/>
  <c r="BM77" i="143"/>
  <c r="BJ85" i="143"/>
  <c r="BM85" i="143" s="1"/>
  <c r="DE77" i="143"/>
  <c r="DD85" i="143"/>
  <c r="DE85" i="143" s="1"/>
  <c r="DN85" i="143"/>
  <c r="DQ85" i="143" s="1"/>
  <c r="DF85" i="143"/>
  <c r="DI85" i="143" s="1"/>
  <c r="DC84" i="143"/>
  <c r="CZ85" i="143"/>
  <c r="DC85" i="143" s="1"/>
  <c r="BE77" i="143"/>
  <c r="BB85" i="143"/>
  <c r="BE85" i="143" s="1"/>
  <c r="CO77" i="143"/>
  <c r="CL85" i="143"/>
  <c r="CO85" i="143" s="1"/>
  <c r="BI66" i="143"/>
  <c r="BP66" i="143" s="1"/>
  <c r="BW66" i="143" s="1"/>
  <c r="CD66" i="143" s="1"/>
  <c r="CK66" i="143" s="1"/>
  <c r="CR66" i="143" s="1"/>
  <c r="CY66" i="143" s="1"/>
  <c r="AU86" i="143"/>
  <c r="BB86" i="143" s="1"/>
  <c r="BI86" i="143" s="1"/>
  <c r="BP86" i="143" s="1"/>
  <c r="AQ85" i="143"/>
  <c r="CN84" i="143"/>
  <c r="CK85" i="143"/>
  <c r="CN85" i="143" s="1"/>
  <c r="AM72" i="143"/>
  <c r="AL85" i="143"/>
  <c r="AM85" i="143" s="1"/>
  <c r="DB77" i="143"/>
  <c r="CY85" i="143"/>
  <c r="DB85" i="143" s="1"/>
  <c r="DU85" i="143"/>
  <c r="DX85" i="143" s="1"/>
  <c r="DX72" i="143"/>
  <c r="CV79" i="143"/>
  <c r="CS85" i="143"/>
  <c r="CV85" i="143" s="1"/>
  <c r="BL84" i="143"/>
  <c r="BI85" i="143"/>
  <c r="BL85" i="143" s="1"/>
  <c r="DT85" i="143"/>
  <c r="DW85" i="143" s="1"/>
  <c r="DM85" i="143"/>
  <c r="DP85" i="143" s="1"/>
  <c r="DP72" i="143"/>
  <c r="AS86" i="143"/>
  <c r="AZ86" i="143" s="1"/>
  <c r="BZ84" i="143"/>
  <c r="BW85" i="143"/>
  <c r="BZ85" i="143" s="1"/>
  <c r="BH72" i="143"/>
  <c r="BG85" i="143"/>
  <c r="BH85" i="143" s="1"/>
  <c r="AY85" i="143"/>
  <c r="AV86" i="143"/>
  <c r="BC86" i="143" s="1"/>
  <c r="BJ86" i="143" s="1"/>
  <c r="CQ77" i="143"/>
  <c r="CP85" i="143"/>
  <c r="CQ85" i="143" s="1"/>
  <c r="BG86" i="143" l="1"/>
  <c r="BG88" i="143"/>
  <c r="BN86" i="143"/>
  <c r="BN88" i="143" s="1"/>
  <c r="BJ88" i="143"/>
  <c r="BQ86" i="143"/>
</calcChain>
</file>

<file path=xl/sharedStrings.xml><?xml version="1.0" encoding="utf-8"?>
<sst xmlns="http://schemas.openxmlformats.org/spreadsheetml/2006/main" count="1603" uniqueCount="1101">
  <si>
    <t>NOV.</t>
  </si>
  <si>
    <t>ENERO</t>
  </si>
  <si>
    <t>FEBRERO</t>
  </si>
  <si>
    <t>MARZO</t>
  </si>
  <si>
    <t>ABRIL</t>
  </si>
  <si>
    <t>MAYO</t>
  </si>
  <si>
    <t>JUNIO</t>
  </si>
  <si>
    <t>JULIO</t>
  </si>
  <si>
    <t>AGOSTO</t>
  </si>
  <si>
    <t>OCTUBRE</t>
  </si>
  <si>
    <t>DICIEMBRE</t>
  </si>
  <si>
    <t>FEB</t>
  </si>
  <si>
    <t>ROL</t>
  </si>
  <si>
    <t>SEPTIEMBRE</t>
  </si>
  <si>
    <t>NOVIEMBRE</t>
  </si>
  <si>
    <t>Versión</t>
  </si>
  <si>
    <t>Revisada por</t>
  </si>
  <si>
    <t>Aprobada por</t>
  </si>
  <si>
    <t xml:space="preserve">Fecha </t>
  </si>
  <si>
    <t>Motivo</t>
  </si>
  <si>
    <t>NOMBRE DEL PROYECTO</t>
  </si>
  <si>
    <t>NOMBRE</t>
  </si>
  <si>
    <t>ENTIDAD</t>
  </si>
  <si>
    <t>CARGO</t>
  </si>
  <si>
    <t>FECHA</t>
  </si>
  <si>
    <t>Interesado</t>
  </si>
  <si>
    <t>Interno</t>
  </si>
  <si>
    <t>Externo</t>
  </si>
  <si>
    <t>Poder sobre el Proyecto</t>
  </si>
  <si>
    <t>Tamaño del Interesado</t>
  </si>
  <si>
    <t>Nombre del Interesado</t>
  </si>
  <si>
    <t>Interés sobre el Proyecto</t>
  </si>
  <si>
    <t>Partes que tienen, o pueden ganar acceso a medios coercitivos, utilitarios o normativos para imponer su voluntad.</t>
  </si>
  <si>
    <t>Partes que reclaman una atención inmediata, o presionan a la entidad, la intensidad puede ser de naturaleza moral.</t>
  </si>
  <si>
    <t>Partes que pueden tener expectativas, reclamos morales, o derechos de propiedad.</t>
  </si>
  <si>
    <t>Inactivos, Discrecionales y Exigentes</t>
  </si>
  <si>
    <t xml:space="preserve">Dominantes, Peligrosos, Dependientes </t>
  </si>
  <si>
    <t>Definitivos, Dominantes, Dependientes</t>
  </si>
  <si>
    <t>PROMINENCIA DE STAKEHOLDERS</t>
  </si>
  <si>
    <r>
      <t xml:space="preserve">Persona Natural </t>
    </r>
    <r>
      <rPr>
        <b/>
        <sz val="8"/>
        <rFont val="Arial"/>
        <family val="2"/>
      </rPr>
      <t>(1)</t>
    </r>
    <r>
      <rPr>
        <sz val="8"/>
        <rFont val="Arial"/>
        <family val="2"/>
      </rPr>
      <t xml:space="preserve">
Micro </t>
    </r>
    <r>
      <rPr>
        <b/>
        <sz val="8"/>
        <rFont val="Arial"/>
        <family val="2"/>
      </rPr>
      <t xml:space="preserve">(3)
</t>
    </r>
    <r>
      <rPr>
        <sz val="8"/>
        <rFont val="Arial"/>
        <family val="2"/>
      </rPr>
      <t>Pequeño</t>
    </r>
    <r>
      <rPr>
        <b/>
        <sz val="8"/>
        <rFont val="Arial"/>
        <family val="2"/>
      </rPr>
      <t xml:space="preserve"> (5)
</t>
    </r>
    <r>
      <rPr>
        <sz val="8"/>
        <rFont val="Arial"/>
        <family val="2"/>
      </rPr>
      <t>Mediano</t>
    </r>
    <r>
      <rPr>
        <b/>
        <sz val="8"/>
        <rFont val="Arial"/>
        <family val="2"/>
      </rPr>
      <t xml:space="preserve"> (7)
</t>
    </r>
    <r>
      <rPr>
        <sz val="8"/>
        <rFont val="Arial"/>
        <family val="2"/>
      </rPr>
      <t>Grande</t>
    </r>
    <r>
      <rPr>
        <b/>
        <sz val="8"/>
        <rFont val="Arial"/>
        <family val="2"/>
      </rPr>
      <t xml:space="preserve"> (10)</t>
    </r>
  </si>
  <si>
    <r>
      <t xml:space="preserve">Alto </t>
    </r>
    <r>
      <rPr>
        <b/>
        <sz val="8"/>
        <rFont val="Arial"/>
        <family val="2"/>
      </rPr>
      <t xml:space="preserve">(5)
</t>
    </r>
    <r>
      <rPr>
        <sz val="8"/>
        <rFont val="Arial"/>
        <family val="2"/>
      </rPr>
      <t>Medio</t>
    </r>
    <r>
      <rPr>
        <b/>
        <sz val="8"/>
        <rFont val="Arial"/>
        <family val="2"/>
      </rPr>
      <t xml:space="preserve"> (3)
</t>
    </r>
    <r>
      <rPr>
        <sz val="8"/>
        <rFont val="Arial"/>
        <family val="2"/>
      </rPr>
      <t>Bajo</t>
    </r>
    <r>
      <rPr>
        <b/>
        <sz val="8"/>
        <rFont val="Arial"/>
        <family val="2"/>
      </rPr>
      <t xml:space="preserve"> (1)</t>
    </r>
  </si>
  <si>
    <r>
      <t xml:space="preserve">A Favor </t>
    </r>
    <r>
      <rPr>
        <b/>
        <sz val="8"/>
        <rFont val="Arial"/>
        <family val="2"/>
      </rPr>
      <t xml:space="preserve">(5)
</t>
    </r>
    <r>
      <rPr>
        <sz val="8"/>
        <rFont val="Arial"/>
        <family val="2"/>
      </rPr>
      <t>Normal</t>
    </r>
    <r>
      <rPr>
        <b/>
        <sz val="8"/>
        <rFont val="Arial"/>
        <family val="2"/>
      </rPr>
      <t xml:space="preserve"> (3)
</t>
    </r>
    <r>
      <rPr>
        <sz val="8"/>
        <rFont val="Arial"/>
        <family val="2"/>
      </rPr>
      <t>En Contra</t>
    </r>
    <r>
      <rPr>
        <b/>
        <sz val="8"/>
        <rFont val="Arial"/>
        <family val="2"/>
      </rPr>
      <t xml:space="preserve"> (1)</t>
    </r>
  </si>
  <si>
    <t>Influencia sobre el Proyecto</t>
  </si>
  <si>
    <t>Descripción Interés en el Proyecto</t>
  </si>
  <si>
    <r>
      <t xml:space="preserve">Se debe tener en cuenta que:
</t>
    </r>
    <r>
      <rPr>
        <sz val="8"/>
        <rFont val="Arial"/>
        <family val="2"/>
      </rPr>
      <t>Si el interés sobre el proyecto es A Favor y el poder sobre el proyecto es Bajo, la Estrategia implica construir una coalición 
Si el interés sobre el proyecto es A Favor y el poder sobre el proyecto es Alto, la Estrategia implica mantener la situación ideal
Si el interés sobre el proyecto es Normal, y el poder sobre el proyecto es Medio, la Estrategia implica ganar construyendo una coalición
Si el interés sobre el proyecto es En Contra, y el poder sobre el proyecto es Bajo, la Estrategia implica dejarlo solo
Si el interés sobre el proyecto es En Contra, y el poder sobre el proyecto es Alto, la Estrategia implica sacarlo del juego, crear distracción, o fragmentar opinión</t>
    </r>
  </si>
  <si>
    <t>Código</t>
  </si>
  <si>
    <t>Vigente desde</t>
  </si>
  <si>
    <t>Esta herramienta está diseñada para facilitar la formulación de un proyecto en Gestión del riesgo o en adaptación al Cambio Climático, dado que contiene los elementos característicos que permiten su evaluación para emitir los criterios de viabilidad o restricción del proyecto.</t>
  </si>
  <si>
    <t>ETAPA DE PREINVERSIÓN</t>
  </si>
  <si>
    <t xml:space="preserve">IDENTIFICACIÓN </t>
  </si>
  <si>
    <t xml:space="preserve">Lista Instrumentos de Planificación </t>
  </si>
  <si>
    <r>
      <t xml:space="preserve">Problema/Necesidad
</t>
    </r>
    <r>
      <rPr>
        <sz val="11"/>
        <rFont val="Arial"/>
        <family val="2"/>
      </rPr>
      <t>(Situación evidenciada, antecedentes de la situación)</t>
    </r>
  </si>
  <si>
    <t>Efectos que generan las causas de la problemática social</t>
  </si>
  <si>
    <t>EFECTO</t>
  </si>
  <si>
    <t>EFECTO INDIRECTO</t>
  </si>
  <si>
    <t>EFECTO DIRECTO</t>
  </si>
  <si>
    <t>Descripción del problema social – problemática que se debe atender con el proyecto</t>
  </si>
  <si>
    <t>Causas que generan la problemática social</t>
  </si>
  <si>
    <t>CAUSAS DIRECTAS</t>
  </si>
  <si>
    <t>CAUSAS INDIRECTAS</t>
  </si>
  <si>
    <t>1. Conocimiento del Riesgo y efectos del cambio climático</t>
  </si>
  <si>
    <t>2. Reducción del Riesgo (prevención y mitigación)</t>
  </si>
  <si>
    <t>3. Adaptación al Cambio Climático</t>
  </si>
  <si>
    <t>4. Manejo de Emergencias, Calamidades y Desastres</t>
  </si>
  <si>
    <t>5. Recuperación</t>
  </si>
  <si>
    <t>6. Protección Financiera</t>
  </si>
  <si>
    <t>Nombre del Proyecto</t>
  </si>
  <si>
    <t>Gerente del Proyecto</t>
  </si>
  <si>
    <t>Impacto sobre el Proyecto</t>
  </si>
  <si>
    <t>GERENTE DEL PROYECTO</t>
  </si>
  <si>
    <t>Participantes 
Viene de Pestaña No. 2 Sthakeholders (Partes Interesadas)</t>
  </si>
  <si>
    <r>
      <t xml:space="preserve">Población
</t>
    </r>
    <r>
      <rPr>
        <sz val="11"/>
        <rFont val="Arial"/>
        <family val="2"/>
      </rPr>
      <t>(Población afectada, magnitud de afectación de la problemática)</t>
    </r>
  </si>
  <si>
    <t>Objetivo General</t>
  </si>
  <si>
    <t>Objetivos Específicos</t>
  </si>
  <si>
    <r>
      <t xml:space="preserve">Objetivos
</t>
    </r>
    <r>
      <rPr>
        <sz val="11"/>
        <rFont val="Arial"/>
        <family val="2"/>
      </rPr>
      <t>(Definición de Objetivo General y Objetivos Específicos)</t>
    </r>
  </si>
  <si>
    <r>
      <t xml:space="preserve">Alternativas de Solución
</t>
    </r>
    <r>
      <rPr>
        <sz val="11"/>
        <rFont val="Arial"/>
        <family val="2"/>
      </rPr>
      <t>(Determinar las alternativas de solución identificadas en torno a la problemática planteada)</t>
    </r>
  </si>
  <si>
    <r>
      <t xml:space="preserve">Alternativa Seleccionada
</t>
    </r>
    <r>
      <rPr>
        <sz val="10"/>
        <rFont val="Arial"/>
        <family val="2"/>
      </rPr>
      <t>(Alternativa más viable)</t>
    </r>
  </si>
  <si>
    <t>PREPARACIÓN</t>
  </si>
  <si>
    <t xml:space="preserve">Determine Si o No. En caso Afirmativo, describa qué necesita, condiciones y características </t>
  </si>
  <si>
    <t>Licencias</t>
  </si>
  <si>
    <t>Permisos</t>
  </si>
  <si>
    <t>Autorizaciones</t>
  </si>
  <si>
    <t>Estudios, diseños y conceptos, que respaldan la información del proyecto</t>
  </si>
  <si>
    <t>Restricciones</t>
  </si>
  <si>
    <t>Supuestos</t>
  </si>
  <si>
    <t>Exclusiones</t>
  </si>
  <si>
    <r>
      <t xml:space="preserve">Necesidades 
</t>
    </r>
    <r>
      <rPr>
        <sz val="11"/>
        <rFont val="Arial"/>
        <family val="2"/>
      </rPr>
      <t>(Verificación de prerrequisitos para viabilizar el proyecto)</t>
    </r>
  </si>
  <si>
    <t>Determine Si o No. En caso Afirmativo, describa las Restricciones del Proyecto</t>
  </si>
  <si>
    <t>Determine Si o No. En caso Afirmativo, describa los Supuestos del Proyecto</t>
  </si>
  <si>
    <t>Determine Si o No. En caso Afirmativo, describa las Exclusiones del Proyecto</t>
  </si>
  <si>
    <r>
      <t xml:space="preserve">Análisis Técnico
</t>
    </r>
    <r>
      <rPr>
        <sz val="11"/>
        <rFont val="Arial"/>
        <family val="2"/>
      </rPr>
      <t>(Características técnicas fundamentales a tener en cuenta, para el buen desarrollo del proyecto)</t>
    </r>
  </si>
  <si>
    <r>
      <t xml:space="preserve">Localización 
</t>
    </r>
    <r>
      <rPr>
        <sz val="11"/>
        <rFont val="Arial"/>
        <family val="2"/>
      </rPr>
      <t>(Localización Geográfica y zonas de intervención)</t>
    </r>
  </si>
  <si>
    <t>CRONOGRAMA WBS</t>
  </si>
  <si>
    <t xml:space="preserve">Nombre del Paquete de Trabajo (PDT) </t>
  </si>
  <si>
    <r>
      <t>Objetivo del Paquete de Trabajo</t>
    </r>
    <r>
      <rPr>
        <sz val="11"/>
        <color theme="1"/>
        <rFont val="Arial"/>
        <family val="2"/>
      </rPr>
      <t xml:space="preserve">
(Para que se elabora el  PDT)</t>
    </r>
  </si>
  <si>
    <r>
      <t xml:space="preserve">Descripción del Paquete de Trabajo
</t>
    </r>
    <r>
      <rPr>
        <sz val="11"/>
        <color theme="1"/>
        <rFont val="Arial"/>
        <family val="2"/>
      </rPr>
      <t>(En que consiste)</t>
    </r>
  </si>
  <si>
    <t>ENE.</t>
  </si>
  <si>
    <t>MAR.</t>
  </si>
  <si>
    <t>ABR.</t>
  </si>
  <si>
    <t>MAY.</t>
  </si>
  <si>
    <t>JUN.</t>
  </si>
  <si>
    <t>JUL.</t>
  </si>
  <si>
    <t>AGO.</t>
  </si>
  <si>
    <t>SEP.</t>
  </si>
  <si>
    <t>OCT.</t>
  </si>
  <si>
    <t>DIC.</t>
  </si>
  <si>
    <t>Nombre Subpaquete de Trabajo</t>
  </si>
  <si>
    <t>Id A.</t>
  </si>
  <si>
    <t>Actividades Subpaquete de Trabajo</t>
  </si>
  <si>
    <t>Responsables Actividades</t>
  </si>
  <si>
    <t>Inicio</t>
  </si>
  <si>
    <t>Fin</t>
  </si>
  <si>
    <t>Hitos Importantes</t>
  </si>
  <si>
    <t>Entregables</t>
  </si>
  <si>
    <t>CRONOGRAMA 2022</t>
  </si>
  <si>
    <t>CRONOGRAMA 2023</t>
  </si>
  <si>
    <t>CRONOGRAMA 2024</t>
  </si>
  <si>
    <t>CRONOGRAMA 2025</t>
  </si>
  <si>
    <t>Part. %
2021</t>
  </si>
  <si>
    <t>Part. %
2022</t>
  </si>
  <si>
    <t>Part. %
2023</t>
  </si>
  <si>
    <t>Part. %
2024</t>
  </si>
  <si>
    <t>Part. %
2025</t>
  </si>
  <si>
    <t>ROL EDT</t>
  </si>
  <si>
    <t>Responsable: R</t>
  </si>
  <si>
    <t>Apoya: A</t>
  </si>
  <si>
    <t>Da Información: DI</t>
  </si>
  <si>
    <t>Id</t>
  </si>
  <si>
    <t>Nombre del Paquete de Trabajo</t>
  </si>
  <si>
    <r>
      <t xml:space="preserve">Cadena de Valor
</t>
    </r>
    <r>
      <rPr>
        <sz val="11"/>
        <rFont val="Arial"/>
        <family val="2"/>
      </rPr>
      <t xml:space="preserve">(Estructura de Desglose del Trabajo EDT/WBS (Paquetes de Trabajo)
(Diligencie Pestaña - 3. Diccionario EDT y Pestaña 4. Estructura EDT)  </t>
    </r>
  </si>
  <si>
    <r>
      <t xml:space="preserve">Riesgos del Proyecto
</t>
    </r>
    <r>
      <rPr>
        <sz val="11"/>
        <rFont val="Arial"/>
        <family val="2"/>
      </rPr>
      <t>(Diligencie Matriz de Riesgos Pestaña 5 . Riesgos de Proyecto)</t>
    </r>
  </si>
  <si>
    <t>Nombre del Riesgo</t>
  </si>
  <si>
    <t>Controles del Riesgo</t>
  </si>
  <si>
    <r>
      <t>Ingresos y Beneficios
(</t>
    </r>
    <r>
      <rPr>
        <sz val="11"/>
        <rFont val="Arial"/>
        <family val="2"/>
      </rPr>
      <t>Retribuciones cualitativas o cuantitativas esperadas y proyectadas, a partir de la ejecución del proyecto  )</t>
    </r>
  </si>
  <si>
    <t>EVALUACIÓN</t>
  </si>
  <si>
    <r>
      <t xml:space="preserve">Flujo de Caja
</t>
    </r>
    <r>
      <rPr>
        <sz val="11"/>
        <rFont val="Arial"/>
        <family val="2"/>
      </rPr>
      <t>(Fuentes de Financiación y proyección de recursos)</t>
    </r>
  </si>
  <si>
    <t>1.  Recursos Públicos FONDIGER</t>
  </si>
  <si>
    <t>2.  Plan de Desarrollo Distrital</t>
  </si>
  <si>
    <t>3.  Recursos Localidades</t>
  </si>
  <si>
    <t>4.  Recursos Nación</t>
  </si>
  <si>
    <t xml:space="preserve">5.  Recursos por Cooperación Internacional </t>
  </si>
  <si>
    <t xml:space="preserve">6.  Donaciones </t>
  </si>
  <si>
    <t>7.  Regalías</t>
  </si>
  <si>
    <t xml:space="preserve">Especificar Otros: </t>
  </si>
  <si>
    <t>Nombre del Indicador</t>
  </si>
  <si>
    <t>PROGRAMACIÓN</t>
  </si>
  <si>
    <t>Viabilidad del Proyecto</t>
  </si>
  <si>
    <r>
      <t xml:space="preserve">Indicadores
</t>
    </r>
    <r>
      <rPr>
        <sz val="11"/>
        <rFont val="Arial"/>
        <family val="2"/>
      </rPr>
      <t>(Diligencie Matriz de Indicadores Pestaña 6 . Indicadores de Proyecto)</t>
    </r>
  </si>
  <si>
    <t>Fecha de Revisión</t>
  </si>
  <si>
    <t>Nombre Revisor</t>
  </si>
  <si>
    <t>Nombre Validador</t>
  </si>
  <si>
    <t>Estado de Validación</t>
  </si>
  <si>
    <t>Observaciones</t>
  </si>
  <si>
    <r>
      <t xml:space="preserve">Registro y programación de Indicadores
</t>
    </r>
    <r>
      <rPr>
        <sz val="11"/>
        <rFont val="Arial"/>
        <family val="2"/>
      </rPr>
      <t>(Cargue de programación de indicadores identificados y documentados)</t>
    </r>
  </si>
  <si>
    <t>Descripción del cargue efectuado</t>
  </si>
  <si>
    <t>Comunidad</t>
  </si>
  <si>
    <t>Otros</t>
  </si>
  <si>
    <t xml:space="preserve">Saneamiento Predial </t>
  </si>
  <si>
    <t>CÓDIGO</t>
  </si>
  <si>
    <t>2. ARTICULACIÓN  INSTITUCIONAL</t>
  </si>
  <si>
    <t>2.1. OBJETIVO GENERAL DEL PROYECTO</t>
  </si>
  <si>
    <t>Actividad 1.1.</t>
  </si>
  <si>
    <t>3. SEGUIMIENTO PORCENTUAL DE CUMPLIMIENTO FÍSICO</t>
  </si>
  <si>
    <t>ID</t>
  </si>
  <si>
    <t>Actividades</t>
  </si>
  <si>
    <t>ENE</t>
  </si>
  <si>
    <t>MAR</t>
  </si>
  <si>
    <t>ABR</t>
  </si>
  <si>
    <t>MAY</t>
  </si>
  <si>
    <t>JUN</t>
  </si>
  <si>
    <t>JUL</t>
  </si>
  <si>
    <t>AGO</t>
  </si>
  <si>
    <t>SEP</t>
  </si>
  <si>
    <t>OCT</t>
  </si>
  <si>
    <t>NOV</t>
  </si>
  <si>
    <t>DIC</t>
  </si>
  <si>
    <t>ACUM</t>
  </si>
  <si>
    <t>PROG</t>
  </si>
  <si>
    <t>EJE</t>
  </si>
  <si>
    <t>% AVAN</t>
  </si>
  <si>
    <t>EQUIV</t>
  </si>
  <si>
    <t>% 
Vs 100%</t>
  </si>
  <si>
    <t>% 
Vs 
Actividad</t>
  </si>
  <si>
    <t xml:space="preserve">1.1. </t>
  </si>
  <si>
    <t xml:space="preserve">1.2. </t>
  </si>
  <si>
    <t xml:space="preserve">1.3. </t>
  </si>
  <si>
    <t xml:space="preserve"> 4. DESCRIPCIÓN CUALITATIVA DEL AVANCE DEL PROYECTO</t>
  </si>
  <si>
    <t>MES CURSADO</t>
  </si>
  <si>
    <t>LECCIONES APRENDIDAS</t>
  </si>
  <si>
    <r>
      <t xml:space="preserve">FECHA DE REPORTE
</t>
    </r>
    <r>
      <rPr>
        <b/>
        <sz val="11"/>
        <color theme="0" tint="-0.34998626667073579"/>
        <rFont val="Arial"/>
        <family val="2"/>
      </rPr>
      <t> Dd/mm/aaaa</t>
    </r>
  </si>
  <si>
    <t>DIFICULTADES EN EL PERIODO</t>
  </si>
  <si>
    <t>ELABORÓ</t>
  </si>
  <si>
    <t>VALIDO</t>
  </si>
  <si>
    <t>Nombre</t>
  </si>
  <si>
    <t xml:space="preserve">Cargo </t>
  </si>
  <si>
    <t>Cargo</t>
  </si>
  <si>
    <t xml:space="preserve">2.2.Objetivos Específicos </t>
  </si>
  <si>
    <t xml:space="preserve">2.4. Actividades </t>
  </si>
  <si>
    <t>Paquetes de Trabajo</t>
  </si>
  <si>
    <t xml:space="preserve">Peso % Paquete </t>
  </si>
  <si>
    <t>PESO %   
Actividades</t>
  </si>
  <si>
    <t>Entregable</t>
  </si>
  <si>
    <t>Paquete de Trabajo</t>
  </si>
  <si>
    <t xml:space="preserve">Actividad </t>
  </si>
  <si>
    <t xml:space="preserve">Descripción de Avances </t>
  </si>
  <si>
    <t>Advertencia</t>
  </si>
  <si>
    <t>Si en el desarrollo del proyecto se identifican riesgos desconocidos que no se encuentran inmersos en los riesgos concebidos para el modelo de gestión de proyectos, el líder de grupo y/o gerente de proyecto, deberá diligenciar ésta matriz con los nuevos riesgos identificados y valorarla de acuerdo según el instructivo; en dicho caso, se deben diligenciar, los numerales 1 al 4 del formato.</t>
  </si>
  <si>
    <t>1. Nombre del Proyecto</t>
  </si>
  <si>
    <t>2. Código Identificador del Proyecto</t>
  </si>
  <si>
    <t>3. Fecha de Inicio Proyecto</t>
  </si>
  <si>
    <t>4. Fecha de Finalización Proyecto</t>
  </si>
  <si>
    <t>5. Id Riesgo</t>
  </si>
  <si>
    <t>6. Tipo de Riesgo</t>
  </si>
  <si>
    <t>7. Riesgo</t>
  </si>
  <si>
    <t>10. Evaluación</t>
  </si>
  <si>
    <t>7.1. Descripción del Riesgo</t>
  </si>
  <si>
    <t>7.2. Consecuencia del Riesgo</t>
  </si>
  <si>
    <t>Probabilidad</t>
  </si>
  <si>
    <t>Impacto</t>
  </si>
  <si>
    <t>Valor Probabilidad</t>
  </si>
  <si>
    <t>Valor Impacto</t>
  </si>
  <si>
    <t>Correlación</t>
  </si>
  <si>
    <t>Zona de Riesgo</t>
  </si>
  <si>
    <t>Opciones de Manejo de Riesgo</t>
  </si>
  <si>
    <t>ESTRATÉGICOS</t>
  </si>
  <si>
    <t>Planificar el Proyecto sin información de base y/o experiencia</t>
  </si>
  <si>
    <t>Se elabora un Plan de Proyecto basado en presunciones y/o supuestos.
El fracaso del proyecto puede ser inminente
Enfrentar una realidad opuesta a la requerida para el desarrollo del proyecto</t>
  </si>
  <si>
    <t>Planificar el proyecto sin la participación del Equipo de Trabajo</t>
  </si>
  <si>
    <t>Dificultad para que el equipo de trabajo comprenda y se comprometa con las expectativas de sus propios resultados, por consiguiente esto  promoverá falta de compromiso por parte del equipo de trabajo.
Posible carencia de perfiles que respondan adecuadamente con entregables del proyecto</t>
  </si>
  <si>
    <t>Definir incorrectamente el Alcance del Proyecto</t>
  </si>
  <si>
    <t>Iniciar la ejecución del Proyecto sin entender las necesidades y requisitos del mismo.
Generación de retrasos por cambios de Alcance y Objetivos.
Falta de Control de las Expectativas de los Usuarios.</t>
  </si>
  <si>
    <t>CUMPLIMIENTO</t>
  </si>
  <si>
    <t>Conceptuar y gestionar inadecuadamente los interesados del proyecto</t>
  </si>
  <si>
    <t>Se pueden generar incompatibilidades en el desarrollo del proyecto si no se contemplan adecuadamente las necesidades y/o participación de los actores y/o usuarios involucrados en el desarrollo del mismo.
Falta de cooperación de los actores y/o usuarios
Desgaste en procesos de desarrollo frente a productos inaceptados por los actores y/o usuarios del Proyecto</t>
  </si>
  <si>
    <t>OPERATIVO</t>
  </si>
  <si>
    <t>Recursos Insuficientes</t>
  </si>
  <si>
    <t>Retraso en las actividades del proyecto
Cambio en la calidad de los entregables del proyecto
Necesidades insatisfechas en los interesados (involucrados, actores, usuarios, entre otros)</t>
  </si>
  <si>
    <t>No realizar un correcto seguimiento y control del proyecto</t>
  </si>
  <si>
    <t>Descontrol sobre cumplimiento de objetivos, plazos, y avance.
Reuniones inexactas por ausencia de seguimiento y reconocimiento del estado real de avance,
Generación de nuevos riesgos 
Inadecuados procesos de desarrollo en la verificación de entregables</t>
  </si>
  <si>
    <t>Entregar el proyecto sin las validaciones adecuadas</t>
  </si>
  <si>
    <t>Inaceptación del Proyecto
Inconformidad por parte de los interesados y posibles implicaciones legales</t>
  </si>
  <si>
    <t>MATRIZ DE CALIFICACIÓN, EVALUACIÓN Y RESPUESTA A LOS RIESGOS</t>
  </si>
  <si>
    <t>CONCEPTO</t>
  </si>
  <si>
    <t>IMPACTO</t>
  </si>
  <si>
    <t>PROBABILIDAD</t>
  </si>
  <si>
    <t>VALOR</t>
  </si>
  <si>
    <t>ZONA DE RIESGO BAJA</t>
  </si>
  <si>
    <t>ZONA DE RIESGO MODERADA</t>
  </si>
  <si>
    <t>ZONA DE RIESGO ALTA</t>
  </si>
  <si>
    <t>BAJA</t>
  </si>
  <si>
    <t>ZONA DE RIESGO</t>
  </si>
  <si>
    <t>OPCIONES DE MANEJO</t>
  </si>
  <si>
    <t>* Asumir el riesgo</t>
  </si>
  <si>
    <t>MODERADA</t>
  </si>
  <si>
    <t>* Asumir el riesgo
* Reducir el riesgo</t>
  </si>
  <si>
    <t>ALTA</t>
  </si>
  <si>
    <t>* Reducir el riesgo
* Evitar el riesgo
* Compartir o transferir</t>
  </si>
  <si>
    <t>EXTREMA</t>
  </si>
  <si>
    <t>* Evitar el riesgo
* Reducir el riesgo
* Compartir o transferir</t>
  </si>
  <si>
    <t>CLASIFICACIÓN DEL RIESGO 
( Muestra las clases o tipos de riesgos que se pueden presentar)</t>
  </si>
  <si>
    <t>Son aquellos que se asocian con toda posibilidad de que suceda algo relacionado con el cumplimiento de los objetivos estratégicos y la misión institucional, la sostenibilidad y subsistencia de la entidad y organismo distrital en el corto, mediano y largo plazo.</t>
  </si>
  <si>
    <t>IMAGEN</t>
  </si>
  <si>
    <t>Están relacionados con la percepción y la confianza por parte de la ciudadanía hacia la entidad, tiene que ver con conocimiento de prácticas corruptas, manejo desacertado de los medios de comunicación, insatisfacción ciudadana por el mal servicio, incumplimiento de planes, programas y proyectos.</t>
  </si>
  <si>
    <t>Son aquellos relacionados con la parte operativa y  técnica de la entidad que provienen de la operación cotidiana y específica de cada proceso. Dentro de ellos se pueden encontrar deficiencias en los flujos de información y comunicación, cifras, así como desarticulación entre procesos, debilidades en infraestructura, dotación y talento humano,   lo cual conduce a ineficiencias, corrupción e incumplimiento de los objetivos institucionales.</t>
  </si>
  <si>
    <t>FINANCIERO</t>
  </si>
  <si>
    <t>Son los relacionados con la Gestión Financiera  de la entidad, los cuales pueden estar relacionados con transferencias, ejecución presupuestal, pagos, tesorería,  ineficiencias en el manejo de bienes, pérdidas económicas.</t>
  </si>
  <si>
    <t>Son todos los relacionados con la capacidad de la entidad para cumplir con los requisitos, aca están inmersos los requisitos regulativos, legales, contractuales, políticas internas, solicitudes de información, ética, calidad, entre otros.</t>
  </si>
  <si>
    <t>TECNOLOGÍA</t>
  </si>
  <si>
    <r>
      <t xml:space="preserve">Son los relacionados con la capacidad de la entidad, para que la tecnología disponible y proyectada satisfaga las necesidades actuales, futuras y de soporte de la entidad. Esto tiene que ver con </t>
    </r>
    <r>
      <rPr>
        <u/>
        <sz val="10"/>
        <rFont val="Arial"/>
        <family val="2"/>
      </rPr>
      <t xml:space="preserve">Software </t>
    </r>
    <r>
      <rPr>
        <sz val="10"/>
        <rFont val="Arial"/>
        <family val="2"/>
      </rPr>
      <t xml:space="preserve">(compatibilidad, configuración), </t>
    </r>
    <r>
      <rPr>
        <u/>
        <sz val="10"/>
        <rFont val="Arial"/>
        <family val="2"/>
      </rPr>
      <t xml:space="preserve">Hardware </t>
    </r>
    <r>
      <rPr>
        <sz val="10"/>
        <rFont val="Arial"/>
        <family val="2"/>
      </rPr>
      <t xml:space="preserve">(capacidades, desempeños, obsolescencia), </t>
    </r>
    <r>
      <rPr>
        <u/>
        <sz val="10"/>
        <rFont val="Arial"/>
        <family val="2"/>
      </rPr>
      <t xml:space="preserve">Sistemas </t>
    </r>
    <r>
      <rPr>
        <sz val="10"/>
        <rFont val="Arial"/>
        <family val="2"/>
      </rPr>
      <t xml:space="preserve">(Diseños, especificidades, complejidad)  </t>
    </r>
  </si>
  <si>
    <t>CONOCIMIENTO</t>
  </si>
  <si>
    <t>Son aquellos que se relacionan con el daño generado por la pérdida de conocimiento e información vital para el desarrollo de las actividades de la entidad y organismo distrital. En esta clasificación se encuentran los riesgos en los activos y la seguridad de la información.</t>
  </si>
  <si>
    <t>AMBIENTALES Y DE SALUD OCUPACIONAL</t>
  </si>
  <si>
    <t>Son aquellos generados por la exposición a factores internos y externos que afectan el medio ambiente de la entidad y organismo distrital (la contaminación, ambientes poco saludables, malos hábitos) inherentes a las actividades que desarrolla en cada proceso.</t>
  </si>
  <si>
    <t>DE CORRUPCIÓN</t>
  </si>
  <si>
    <t>Se entiende por Riesgo de Corrupción la posibilidad de que por acción u omisión, mediante el uso indebido del poder, de los recursos o de la información, se lesionen los intereses de una entidad y en consecuencia del Estado, para la obtención de un beneficio particular.</t>
  </si>
  <si>
    <t>TABLA DE PROBABILIDAD</t>
  </si>
  <si>
    <t>NIVEL</t>
  </si>
  <si>
    <t>DESCRIPTOR</t>
  </si>
  <si>
    <t>FRECUENCIA</t>
  </si>
  <si>
    <t xml:space="preserve">TABLA DE IMPACTO </t>
  </si>
  <si>
    <t>OPCIONES DE MANEJO DEL RIESGO</t>
  </si>
  <si>
    <t>ASUMIR EL RIESGO</t>
  </si>
  <si>
    <r>
      <t>Implica que se</t>
    </r>
    <r>
      <rPr>
        <b/>
        <sz val="11"/>
        <rFont val="Arial"/>
        <family val="2"/>
      </rPr>
      <t xml:space="preserve"> ACEPTAN </t>
    </r>
    <r>
      <rPr>
        <sz val="11"/>
        <rFont val="Arial"/>
        <family val="2"/>
      </rPr>
      <t>las consecuencias o efectos de la materialización del riesgo;</t>
    </r>
    <r>
      <rPr>
        <b/>
        <sz val="11"/>
        <rFont val="Arial"/>
        <family val="2"/>
      </rPr>
      <t xml:space="preserve"> </t>
    </r>
    <r>
      <rPr>
        <sz val="11"/>
        <rFont val="Arial"/>
        <family val="2"/>
      </rPr>
      <t xml:space="preserve">en este caso no es necesario tomar medidas para seguir disminuyendo la probabilidad e impacto del riesgo. </t>
    </r>
  </si>
  <si>
    <r>
      <t xml:space="preserve">Se asume el riesgo.  
</t>
    </r>
    <r>
      <rPr>
        <b/>
        <sz val="11"/>
        <rFont val="Arial"/>
        <family val="2"/>
      </rPr>
      <t xml:space="preserve">Nota: </t>
    </r>
    <r>
      <rPr>
        <sz val="11"/>
        <rFont val="Arial"/>
        <family val="2"/>
      </rPr>
      <t>Si el riesgo inherente se ubica en la zona baja, se debe revisar si éste riesgo amerita o no, que se incluya en el mapa de riesgos, para su administración.</t>
    </r>
  </si>
  <si>
    <t>REDUCIR EL RIESGO</t>
  </si>
  <si>
    <r>
      <t xml:space="preserve">Implica tomar medidas encaminadas a </t>
    </r>
    <r>
      <rPr>
        <b/>
        <sz val="11"/>
        <rFont val="Arial"/>
        <family val="2"/>
      </rPr>
      <t xml:space="preserve">DISMINUIR </t>
    </r>
    <r>
      <rPr>
        <sz val="11"/>
        <rFont val="Arial"/>
        <family val="2"/>
      </rPr>
      <t>tanto la</t>
    </r>
    <r>
      <rPr>
        <b/>
        <sz val="11"/>
        <rFont val="Arial"/>
        <family val="2"/>
      </rPr>
      <t xml:space="preserve"> </t>
    </r>
    <r>
      <rPr>
        <b/>
        <u/>
        <sz val="11"/>
        <rFont val="Arial"/>
        <family val="2"/>
      </rPr>
      <t>PROBABILIDAD</t>
    </r>
    <r>
      <rPr>
        <b/>
        <sz val="11"/>
        <rFont val="Arial"/>
        <family val="2"/>
      </rPr>
      <t xml:space="preserve"> </t>
    </r>
    <r>
      <rPr>
        <b/>
        <u/>
        <sz val="11"/>
        <rFont val="Arial"/>
        <family val="2"/>
      </rPr>
      <t xml:space="preserve">(medidas de prevención), </t>
    </r>
    <r>
      <rPr>
        <u/>
        <sz val="11"/>
        <rFont val="Arial"/>
        <family val="2"/>
      </rPr>
      <t xml:space="preserve">como </t>
    </r>
    <r>
      <rPr>
        <b/>
        <u/>
        <sz val="11"/>
        <rFont val="Arial"/>
        <family val="2"/>
      </rPr>
      <t>el IMPACTO (medidas de protección)</t>
    </r>
    <r>
      <rPr>
        <sz val="11"/>
        <rFont val="Arial"/>
        <family val="2"/>
      </rPr>
      <t>.  La reducción del riesgo es probablemente el método más sencillo y económico para superar las debilidades antes de aplicar medidas más costosas y difíciles.  Por ejemplo: a través de la</t>
    </r>
    <r>
      <rPr>
        <b/>
        <sz val="11"/>
        <rFont val="Arial"/>
        <family val="2"/>
      </rPr>
      <t xml:space="preserve"> </t>
    </r>
    <r>
      <rPr>
        <b/>
        <u/>
        <sz val="11"/>
        <rFont val="Arial"/>
        <family val="2"/>
      </rPr>
      <t>mejora u optimización de los procedimientos, la implementación de acertados controles y acciones de manejo complementarias.</t>
    </r>
  </si>
  <si>
    <t>* Asumir el riesgo
* Reducir el riesgo</t>
  </si>
  <si>
    <r>
      <t xml:space="preserve">Se asume el riesgo.
Se implementan </t>
    </r>
    <r>
      <rPr>
        <b/>
        <i/>
        <sz val="11"/>
        <rFont val="Arial"/>
        <family val="2"/>
      </rPr>
      <t>controles</t>
    </r>
    <r>
      <rPr>
        <sz val="11"/>
        <rFont val="Arial"/>
        <family val="2"/>
      </rPr>
      <t xml:space="preserve"> </t>
    </r>
    <r>
      <rPr>
        <b/>
        <i/>
        <sz val="11"/>
        <rFont val="Arial"/>
        <family val="2"/>
      </rPr>
      <t>preventivos</t>
    </r>
    <r>
      <rPr>
        <i/>
        <sz val="11"/>
        <rFont val="Arial"/>
        <family val="2"/>
      </rPr>
      <t xml:space="preserve"> y</t>
    </r>
    <r>
      <rPr>
        <b/>
        <i/>
        <sz val="11"/>
        <rFont val="Arial"/>
        <family val="2"/>
      </rPr>
      <t xml:space="preserve"> </t>
    </r>
    <r>
      <rPr>
        <sz val="11"/>
        <rFont val="Arial"/>
        <family val="2"/>
      </rPr>
      <t xml:space="preserve">sus </t>
    </r>
    <r>
      <rPr>
        <b/>
        <i/>
        <sz val="11"/>
        <rFont val="Arial"/>
        <family val="2"/>
      </rPr>
      <t xml:space="preserve">acciones de manejo del riesgo </t>
    </r>
    <r>
      <rPr>
        <sz val="11"/>
        <rFont val="Arial"/>
        <family val="2"/>
      </rPr>
      <t xml:space="preserve">orientadas a </t>
    </r>
    <r>
      <rPr>
        <b/>
        <u/>
        <sz val="11"/>
        <rFont val="Arial"/>
        <family val="2"/>
      </rPr>
      <t>disminuir</t>
    </r>
    <r>
      <rPr>
        <u/>
        <sz val="11"/>
        <rFont val="Arial"/>
        <family val="2"/>
      </rPr>
      <t xml:space="preserve"> </t>
    </r>
    <r>
      <rPr>
        <sz val="11"/>
        <rFont val="Arial"/>
        <family val="2"/>
      </rPr>
      <t xml:space="preserve">la probabilidad de materialización del riesgo </t>
    </r>
    <r>
      <rPr>
        <b/>
        <sz val="11"/>
        <rFont val="Arial"/>
        <family val="2"/>
      </rPr>
      <t xml:space="preserve"> </t>
    </r>
    <r>
      <rPr>
        <sz val="11"/>
        <rFont val="Arial"/>
        <family val="2"/>
      </rPr>
      <t xml:space="preserve">Y/O </t>
    </r>
    <r>
      <rPr>
        <b/>
        <i/>
        <sz val="11"/>
        <rFont val="Arial"/>
        <family val="2"/>
      </rPr>
      <t>controles de</t>
    </r>
    <r>
      <rPr>
        <i/>
        <sz val="11"/>
        <rFont val="Arial"/>
        <family val="2"/>
      </rPr>
      <t xml:space="preserve"> </t>
    </r>
    <r>
      <rPr>
        <b/>
        <i/>
        <sz val="11"/>
        <rFont val="Arial"/>
        <family val="2"/>
      </rPr>
      <t xml:space="preserve">protección </t>
    </r>
    <r>
      <rPr>
        <sz val="11"/>
        <rFont val="Arial"/>
        <family val="2"/>
      </rPr>
      <t xml:space="preserve">y sus </t>
    </r>
    <r>
      <rPr>
        <b/>
        <i/>
        <sz val="11"/>
        <rFont val="Arial"/>
        <family val="2"/>
      </rPr>
      <t xml:space="preserve">acciones de manejo del riesgo </t>
    </r>
    <r>
      <rPr>
        <sz val="11"/>
        <rFont val="Arial"/>
        <family val="2"/>
      </rPr>
      <t xml:space="preserve">, orientadas a </t>
    </r>
    <r>
      <rPr>
        <b/>
        <u/>
        <sz val="11"/>
        <rFont val="Arial"/>
        <family val="2"/>
      </rPr>
      <t>disminuir</t>
    </r>
    <r>
      <rPr>
        <u/>
        <sz val="11"/>
        <rFont val="Arial"/>
        <family val="2"/>
      </rPr>
      <t xml:space="preserve"> </t>
    </r>
    <r>
      <rPr>
        <sz val="11"/>
        <rFont val="Arial"/>
        <family val="2"/>
      </rPr>
      <t>el impacto de la materialización del riesgo. Lo anterior con el propósito de llevar el riesgo a la</t>
    </r>
    <r>
      <rPr>
        <u/>
        <sz val="11"/>
        <rFont val="Arial"/>
        <family val="2"/>
      </rPr>
      <t xml:space="preserve"> zona baja.</t>
    </r>
    <r>
      <rPr>
        <sz val="11"/>
        <rFont val="Arial"/>
        <family val="2"/>
      </rPr>
      <t xml:space="preserve">  </t>
    </r>
  </si>
  <si>
    <t>EVITAR EL RIESGO</t>
  </si>
  <si>
    <r>
      <t xml:space="preserve">Implica tomar medidas encaminadas a </t>
    </r>
    <r>
      <rPr>
        <b/>
        <sz val="11"/>
        <rFont val="Arial"/>
        <family val="2"/>
      </rPr>
      <t xml:space="preserve">PREVENIR </t>
    </r>
    <r>
      <rPr>
        <sz val="11"/>
        <rFont val="Arial"/>
        <family val="2"/>
      </rPr>
      <t xml:space="preserve">que el riesgo se materialice, </t>
    </r>
    <r>
      <rPr>
        <b/>
        <sz val="11"/>
        <rFont val="Arial"/>
        <family val="2"/>
      </rPr>
      <t>evitar la materialización del riesgo es la primera alternativa</t>
    </r>
    <r>
      <rPr>
        <sz val="11"/>
        <rFont val="Arial"/>
        <family val="2"/>
      </rPr>
      <t xml:space="preserve"> </t>
    </r>
    <r>
      <rPr>
        <b/>
        <sz val="11"/>
        <rFont val="Arial"/>
        <family val="2"/>
      </rPr>
      <t>a considerar</t>
    </r>
    <r>
      <rPr>
        <sz val="11"/>
        <rFont val="Arial"/>
        <family val="2"/>
      </rPr>
      <t>, y esto se logra cuando al interior del proceso se generan C</t>
    </r>
    <r>
      <rPr>
        <u/>
        <sz val="11"/>
        <rFont val="Arial"/>
        <family val="2"/>
      </rPr>
      <t>AMBIOS SUSTANCIALES</t>
    </r>
    <r>
      <rPr>
        <sz val="11"/>
        <rFont val="Arial"/>
        <family val="2"/>
      </rPr>
      <t xml:space="preserve">, tales como: mejoramiento a raiz de </t>
    </r>
    <r>
      <rPr>
        <u/>
        <sz val="11"/>
        <rFont val="Arial"/>
        <family val="2"/>
      </rPr>
      <t>ajustes drásticos, rediseños o eliminaciones</t>
    </r>
    <r>
      <rPr>
        <sz val="11"/>
        <rFont val="Arial"/>
        <family val="2"/>
      </rPr>
      <t xml:space="preserve"> realizados en procedimientos u otros controles establecidos. Por ejemplo: el control de calidad, manejo de los insumos, mantenimiento preventivo de los equipos, desarrollo tecnológico, etc.</t>
    </r>
  </si>
  <si>
    <t>* Reducir el riesgo
* Evitar el riesgo
* Compartir o transferir el riesgo</t>
  </si>
  <si>
    <r>
      <t xml:space="preserve">Se implementan </t>
    </r>
    <r>
      <rPr>
        <b/>
        <i/>
        <sz val="11"/>
        <rFont val="Arial"/>
        <family val="2"/>
      </rPr>
      <t xml:space="preserve">controles preventivos </t>
    </r>
    <r>
      <rPr>
        <i/>
        <sz val="11"/>
        <rFont val="Arial"/>
        <family val="2"/>
      </rPr>
      <t>y</t>
    </r>
    <r>
      <rPr>
        <b/>
        <i/>
        <sz val="11"/>
        <rFont val="Arial"/>
        <family val="2"/>
      </rPr>
      <t xml:space="preserve"> </t>
    </r>
    <r>
      <rPr>
        <sz val="11"/>
        <rFont val="Arial"/>
        <family val="2"/>
      </rPr>
      <t xml:space="preserve">sus </t>
    </r>
    <r>
      <rPr>
        <b/>
        <i/>
        <sz val="11"/>
        <rFont val="Arial"/>
        <family val="2"/>
      </rPr>
      <t xml:space="preserve">acciones de manejo del riesgo,  </t>
    </r>
    <r>
      <rPr>
        <sz val="11"/>
        <rFont val="Arial"/>
        <family val="2"/>
      </rPr>
      <t>orientadas</t>
    </r>
    <r>
      <rPr>
        <i/>
        <sz val="11"/>
        <rFont val="Arial"/>
        <family val="2"/>
      </rPr>
      <t xml:space="preserve"> a </t>
    </r>
    <r>
      <rPr>
        <b/>
        <u/>
        <sz val="11"/>
        <rFont val="Arial"/>
        <family val="2"/>
      </rPr>
      <t>disminuir</t>
    </r>
    <r>
      <rPr>
        <i/>
        <sz val="11"/>
        <rFont val="Arial"/>
        <family val="2"/>
      </rPr>
      <t xml:space="preserve"> </t>
    </r>
    <r>
      <rPr>
        <sz val="11"/>
        <rFont val="Arial"/>
        <family val="2"/>
      </rPr>
      <t xml:space="preserve">o </t>
    </r>
    <r>
      <rPr>
        <b/>
        <u/>
        <sz val="11"/>
        <rFont val="Arial"/>
        <family val="2"/>
      </rPr>
      <t>evitar</t>
    </r>
    <r>
      <rPr>
        <i/>
        <sz val="11"/>
        <rFont val="Arial"/>
        <family val="2"/>
      </rPr>
      <t xml:space="preserve"> </t>
    </r>
    <r>
      <rPr>
        <sz val="11"/>
        <rFont val="Arial"/>
        <family val="2"/>
      </rPr>
      <t xml:space="preserve">la materialización del riesgo Y/O </t>
    </r>
    <r>
      <rPr>
        <b/>
        <i/>
        <sz val="11"/>
        <rFont val="Arial"/>
        <family val="2"/>
      </rPr>
      <t xml:space="preserve">controles de protección </t>
    </r>
    <r>
      <rPr>
        <sz val="11"/>
        <rFont val="Arial"/>
        <family val="2"/>
      </rPr>
      <t xml:space="preserve">y sus </t>
    </r>
    <r>
      <rPr>
        <b/>
        <i/>
        <sz val="11"/>
        <rFont val="Arial"/>
        <family val="2"/>
      </rPr>
      <t xml:space="preserve">acciones de manejo del riesgo  </t>
    </r>
    <r>
      <rPr>
        <sz val="11"/>
        <rFont val="Arial"/>
        <family val="2"/>
      </rPr>
      <t>orientadas</t>
    </r>
    <r>
      <rPr>
        <b/>
        <i/>
        <sz val="11"/>
        <rFont val="Arial"/>
        <family val="2"/>
      </rPr>
      <t xml:space="preserve"> </t>
    </r>
    <r>
      <rPr>
        <i/>
        <sz val="11"/>
        <rFont val="Arial"/>
        <family val="2"/>
      </rPr>
      <t xml:space="preserve">a </t>
    </r>
    <r>
      <rPr>
        <b/>
        <u/>
        <sz val="11"/>
        <rFont val="Arial"/>
        <family val="2"/>
      </rPr>
      <t xml:space="preserve">disminuir </t>
    </r>
    <r>
      <rPr>
        <b/>
        <sz val="11"/>
        <rFont val="Arial"/>
        <family val="2"/>
      </rPr>
      <t xml:space="preserve"> o </t>
    </r>
    <r>
      <rPr>
        <sz val="11"/>
        <rFont val="Arial"/>
        <family val="2"/>
      </rPr>
      <t xml:space="preserve"> </t>
    </r>
    <r>
      <rPr>
        <b/>
        <u/>
        <sz val="11"/>
        <rFont val="Arial"/>
        <family val="2"/>
      </rPr>
      <t xml:space="preserve">evitar </t>
    </r>
    <r>
      <rPr>
        <sz val="11"/>
        <rFont val="Arial"/>
        <family val="2"/>
      </rPr>
      <t xml:space="preserve">el impacto de la materialización del riesgo.  Lo anterior con el propósito de llevar el riesgo a </t>
    </r>
    <r>
      <rPr>
        <u/>
        <sz val="11"/>
        <rFont val="Arial"/>
        <family val="2"/>
      </rPr>
      <t>zona moderada.</t>
    </r>
    <r>
      <rPr>
        <sz val="11"/>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</si>
  <si>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t>COMPARTIR O TRANSFERIR EL RIESGO</t>
  </si>
  <si>
    <r>
      <t xml:space="preserve">Implica tomar medidas que </t>
    </r>
    <r>
      <rPr>
        <b/>
        <u/>
        <sz val="11"/>
        <rFont val="Arial"/>
        <family val="2"/>
      </rPr>
      <t xml:space="preserve">REDUZCAN EL IMPACTO de  la materialización del riesgo, </t>
    </r>
    <r>
      <rPr>
        <sz val="11"/>
        <rFont val="Arial"/>
        <family val="2"/>
      </rPr>
      <t xml:space="preserve"> a través del </t>
    </r>
    <r>
      <rPr>
        <b/>
        <sz val="11"/>
        <rFont val="Arial"/>
        <family val="2"/>
      </rPr>
      <t xml:space="preserve">COMPARTIR O TRASPASO </t>
    </r>
    <r>
      <rPr>
        <sz val="11"/>
        <rFont val="Arial"/>
        <family val="2"/>
      </rPr>
      <t xml:space="preserve">de las pérdidas potenciales a otras organizaciones o entidades, como en el caso de los contratos de seguros </t>
    </r>
    <r>
      <rPr>
        <b/>
        <sz val="11"/>
        <rFont val="Arial"/>
        <family val="2"/>
      </rPr>
      <t>(Pólizas)</t>
    </r>
    <r>
      <rPr>
        <sz val="11"/>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</si>
  <si>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r>
      <t xml:space="preserve">Se implementan </t>
    </r>
    <r>
      <rPr>
        <b/>
        <i/>
        <sz val="11"/>
        <rFont val="Arial"/>
        <family val="2"/>
      </rPr>
      <t>controles preventivos</t>
    </r>
    <r>
      <rPr>
        <sz val="11"/>
        <rFont val="Arial"/>
        <family val="2"/>
      </rPr>
      <t xml:space="preserve"> y sus</t>
    </r>
    <r>
      <rPr>
        <b/>
        <i/>
        <sz val="11"/>
        <rFont val="Arial"/>
        <family val="2"/>
      </rPr>
      <t xml:space="preserve"> acciones de manejo del riesgo</t>
    </r>
    <r>
      <rPr>
        <sz val="11"/>
        <rFont val="Arial"/>
        <family val="2"/>
      </rPr>
      <t xml:space="preserve">, orientadas a </t>
    </r>
    <r>
      <rPr>
        <b/>
        <u/>
        <sz val="11"/>
        <rFont val="Arial"/>
        <family val="2"/>
      </rPr>
      <t xml:space="preserve">disminuir </t>
    </r>
    <r>
      <rPr>
        <sz val="11"/>
        <rFont val="Arial"/>
        <family val="2"/>
      </rPr>
      <t>o</t>
    </r>
    <r>
      <rPr>
        <b/>
        <u/>
        <sz val="11"/>
        <rFont val="Arial"/>
        <family val="2"/>
      </rPr>
      <t xml:space="preserve"> evitar </t>
    </r>
    <r>
      <rPr>
        <sz val="11"/>
        <rFont val="Arial"/>
        <family val="2"/>
      </rPr>
      <t xml:space="preserve">la materialización del riesgo Y/O </t>
    </r>
    <r>
      <rPr>
        <b/>
        <sz val="11"/>
        <rFont val="Arial"/>
        <family val="2"/>
      </rPr>
      <t>c</t>
    </r>
    <r>
      <rPr>
        <b/>
        <i/>
        <sz val="11"/>
        <rFont val="Arial"/>
        <family val="2"/>
      </rPr>
      <t xml:space="preserve">ontroles de protección </t>
    </r>
    <r>
      <rPr>
        <sz val="11"/>
        <rFont val="Arial"/>
        <family val="2"/>
      </rPr>
      <t xml:space="preserve">y sus </t>
    </r>
    <r>
      <rPr>
        <b/>
        <i/>
        <sz val="11"/>
        <rFont val="Arial"/>
        <family val="2"/>
      </rPr>
      <t xml:space="preserve">acciones de manejo del riesgo </t>
    </r>
    <r>
      <rPr>
        <sz val="11"/>
        <rFont val="Arial"/>
        <family val="2"/>
      </rPr>
      <t xml:space="preserve"> orientadas a </t>
    </r>
    <r>
      <rPr>
        <b/>
        <u/>
        <sz val="11"/>
        <rFont val="Arial"/>
        <family val="2"/>
      </rPr>
      <t xml:space="preserve">disminuir </t>
    </r>
    <r>
      <rPr>
        <u/>
        <sz val="11"/>
        <rFont val="Arial"/>
        <family val="2"/>
      </rPr>
      <t xml:space="preserve">o </t>
    </r>
    <r>
      <rPr>
        <b/>
        <u/>
        <sz val="11"/>
        <rFont val="Arial"/>
        <family val="2"/>
      </rPr>
      <t xml:space="preserve">evitar </t>
    </r>
    <r>
      <rPr>
        <sz val="11"/>
        <rFont val="Arial"/>
        <family val="2"/>
      </rPr>
      <t xml:space="preserve">el impacto de la materialización del riesgo. 
En lo relacionado con </t>
    </r>
    <r>
      <rPr>
        <b/>
        <sz val="11"/>
        <rFont val="Arial"/>
        <family val="2"/>
      </rPr>
      <t>Compartir o transferir el riesgo</t>
    </r>
    <r>
      <rPr>
        <sz val="11"/>
        <rFont val="Arial"/>
        <family val="2"/>
      </rPr>
      <t xml:space="preserve">, teniendo en cuenta que en esta zona de riesgo se pueden producir pérdidas considerables para el proceso y/o la entidad, se hace necesario que se implementen </t>
    </r>
    <r>
      <rPr>
        <b/>
        <sz val="11"/>
        <rFont val="Arial"/>
        <family val="2"/>
      </rPr>
      <t xml:space="preserve">controles de protección </t>
    </r>
    <r>
      <rPr>
        <sz val="11"/>
        <rFont val="Arial"/>
        <family val="2"/>
      </rPr>
      <t xml:space="preserve">y sus </t>
    </r>
    <r>
      <rPr>
        <b/>
        <sz val="11"/>
        <rFont val="Arial"/>
        <family val="2"/>
      </rPr>
      <t xml:space="preserve">acciones de manejo del riesgo, </t>
    </r>
    <r>
      <rPr>
        <sz val="11"/>
        <rFont val="Arial"/>
        <family val="2"/>
      </rPr>
      <t xml:space="preserve">en los cuales se involucren </t>
    </r>
    <r>
      <rPr>
        <b/>
        <sz val="11"/>
        <rFont val="Arial"/>
        <family val="2"/>
      </rPr>
      <t>pólizas, tercerizaciones,</t>
    </r>
    <r>
      <rPr>
        <sz val="11"/>
        <rFont val="Arial"/>
        <family val="2"/>
      </rPr>
      <t xml:space="preserve"> entre otras medidas que protejan el proceso y/o la entidad.    </t>
    </r>
  </si>
  <si>
    <r>
      <rPr>
        <b/>
        <sz val="10"/>
        <rFont val="Arial"/>
        <family val="2"/>
      </rPr>
      <t>NOTA:</t>
    </r>
    <r>
      <rPr>
        <sz val="10"/>
        <rFont val="Arial"/>
        <family val="2"/>
      </rPr>
      <t xml:space="preserve"> En los riesgos de corrupción solo se tienen dos Opciones de manejo del riesgo "</t>
    </r>
    <r>
      <rPr>
        <b/>
        <sz val="10"/>
        <rFont val="Arial"/>
        <family val="2"/>
      </rPr>
      <t>REDUCIR EL RIESGO</t>
    </r>
    <r>
      <rPr>
        <sz val="10"/>
        <rFont val="Arial"/>
        <family val="2"/>
      </rPr>
      <t>" y "</t>
    </r>
    <r>
      <rPr>
        <b/>
        <sz val="10"/>
        <rFont val="Arial"/>
        <family val="2"/>
      </rPr>
      <t>EVITAR EL RIESGO</t>
    </r>
    <r>
      <rPr>
        <sz val="10"/>
        <rFont val="Arial"/>
        <family val="2"/>
      </rPr>
      <t>"</t>
    </r>
  </si>
  <si>
    <t>Causa Inmediata</t>
  </si>
  <si>
    <t>Las consecuencias que puede ocasionar a la organización la materialización del riesgo.</t>
  </si>
  <si>
    <t>Circunstancias o situaciones más evidentes sobre las cuales se presenta el riesgo, las mismas no constituyen la causa principal o base para que se presente el riesgo</t>
  </si>
  <si>
    <t>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</si>
  <si>
    <t>MUY BAJA</t>
  </si>
  <si>
    <t>La actividad que conlleva el riesgo se ejecuta como máximos 2 veces por año</t>
  </si>
  <si>
    <t>La actividad que conlleva el riesgo se ejecuta de 3 a 24 veces al año</t>
  </si>
  <si>
    <t>MEDIA</t>
  </si>
  <si>
    <t>La actividad que conlleva el riesgo se ejecuta 24 a 500 veces al año</t>
  </si>
  <si>
    <t xml:space="preserve">ALTA </t>
  </si>
  <si>
    <t xml:space="preserve">La actividad que conlleva el riesgo se ejecuta mínimo 500 veces al año y máximo 5000 veces por año </t>
  </si>
  <si>
    <t xml:space="preserve">MUY ALTA </t>
  </si>
  <si>
    <t xml:space="preserve">La actividad que conlleva el riesgo se ejecuta más de 5000 veces por año </t>
  </si>
  <si>
    <t xml:space="preserve">AFECTACIÓN ECONÓMICA </t>
  </si>
  <si>
    <t>REPUTACIONAL</t>
  </si>
  <si>
    <t>LEVE 20%</t>
  </si>
  <si>
    <t>Afectación menor a 10 SMLMV</t>
  </si>
  <si>
    <t>El riesgo afecta la imagen de algún área de la organización.</t>
  </si>
  <si>
    <t>MENOR 40%</t>
  </si>
  <si>
    <t>Entre 10 y 50 SMLMV</t>
  </si>
  <si>
    <t>El riesgo afecta la imagen de la entidad internamente, de conocimiento general nivel interno,de junta directiva y accionistas y/o de proveedores.</t>
  </si>
  <si>
    <t>MODERADO 60%</t>
  </si>
  <si>
    <t>Entre 50 y 100 SMLMV</t>
  </si>
  <si>
    <t>El riesgo afecta la imagen de la entidad con algunos usuarios de relevancia frente al logro de los objetivos</t>
  </si>
  <si>
    <t>MAYOR 80%</t>
  </si>
  <si>
    <t>Entre 100 y 500 SMLMV</t>
  </si>
  <si>
    <t>El riesgo afecta la imagen de la entidad con efecto publicitario sostenido a nivel de sector administrativo, nivel departamental o municipal</t>
  </si>
  <si>
    <t>CATASTRÓFICO 100%</t>
  </si>
  <si>
    <t>Mayor a 500 SMLMV</t>
  </si>
  <si>
    <t>El riesgo afecta la imagen de la entidad a nivel nacional, con efecto publicitario sostenido a nivel país</t>
  </si>
  <si>
    <t>MUY ALTA
100%</t>
  </si>
  <si>
    <t>ALTA
80%</t>
  </si>
  <si>
    <t>MEDIA
60%</t>
  </si>
  <si>
    <t>BAJA
40%</t>
  </si>
  <si>
    <t>MUY BAJA 
20%</t>
  </si>
  <si>
    <t>LEVE
20%</t>
  </si>
  <si>
    <t>MENOR 
40%</t>
  </si>
  <si>
    <t>MAYOR
80%</t>
  </si>
  <si>
    <t>MODERADO
60%</t>
  </si>
  <si>
    <t>CATASTRÓFICO
100%</t>
  </si>
  <si>
    <t xml:space="preserve">ZONA DE RIESGO MUY ALTA </t>
  </si>
  <si>
    <t>11. Responsable</t>
  </si>
  <si>
    <t xml:space="preserve">12. Reporte de Acciones de Seguimiento y Monitoreo por periodos </t>
  </si>
  <si>
    <t>2.3. Productos y/o Entregables</t>
  </si>
  <si>
    <t>5. APROPIACIÓN:</t>
  </si>
  <si>
    <t>6. COMPROMISOS:</t>
  </si>
  <si>
    <t>3. FECHA DE ACTUALIZACION:</t>
  </si>
  <si>
    <t>7. PORCENTAJE DE COMPROMISOS:</t>
  </si>
  <si>
    <t>8. SALDO POR COMPROMETER:</t>
  </si>
  <si>
    <t>9. Información de Seguimiento a la Inversión</t>
  </si>
  <si>
    <t>9.1 Objetivo Especifico</t>
  </si>
  <si>
    <t>9.2 META
(Producto)</t>
  </si>
  <si>
    <t>9.3 Actividad</t>
  </si>
  <si>
    <t>9.4 Proyecto Actividad</t>
  </si>
  <si>
    <t>9.5 Tipo de contrato</t>
  </si>
  <si>
    <t>9.6 Objeto contractual Propuesto</t>
  </si>
  <si>
    <t>9.7 CANTIDAD DE BIENES O SERVICIOS ESTIMADOS A COMPRAR / NÚMERO</t>
  </si>
  <si>
    <t>9.8 COSTOS</t>
  </si>
  <si>
    <t>9.9 Fuente</t>
  </si>
  <si>
    <t>9.10 Valor unitario (Mes)</t>
  </si>
  <si>
    <t>9.11 Plazo de ejecución
(Meses)</t>
  </si>
  <si>
    <t>9.12 Presupuesto Asignado</t>
  </si>
  <si>
    <t>9.13 Valor anterior</t>
  </si>
  <si>
    <t>9.14 Presupuesto Comprometido a la fecha
(Registros)</t>
  </si>
  <si>
    <t>9.15 Saldo por Comprometer</t>
  </si>
  <si>
    <t>9.16 Procesos en curso (CDP por comprometer)</t>
  </si>
  <si>
    <t>9.17 Fecha proyectada de contratación</t>
  </si>
  <si>
    <t>9.18 Modalidad de selección</t>
  </si>
  <si>
    <t>9.19 Justificación del cambio</t>
  </si>
  <si>
    <t>9.20 Fecha de modificación</t>
  </si>
  <si>
    <t>9.21 No. Contrato</t>
  </si>
  <si>
    <t>9.22 Forma de Pago</t>
  </si>
  <si>
    <t>9.23 Nombre contratista</t>
  </si>
  <si>
    <t>9.24 No. Identificación</t>
  </si>
  <si>
    <t>9.25 Supervisor</t>
  </si>
  <si>
    <t>9.26 No. CDP</t>
  </si>
  <si>
    <t>9.27 VALOR CDP</t>
  </si>
  <si>
    <t>9.28 No. CRP</t>
  </si>
  <si>
    <t>9.29 VALOR CRP</t>
  </si>
  <si>
    <t>9.30 SALDO
CDP Vs CRP</t>
  </si>
  <si>
    <t>9.31 Fecha de CRP</t>
  </si>
  <si>
    <t>9.32 Fecha de inicio</t>
  </si>
  <si>
    <t>9.33 Fecha de terminación</t>
  </si>
  <si>
    <t>9.34 Requiere Acta de Liquidación</t>
  </si>
  <si>
    <t>9.35 Estado de contratación</t>
  </si>
  <si>
    <t>9.36 Presentación de Cuentas</t>
  </si>
  <si>
    <t>9.37 COMPROMISOS 
ENERO</t>
  </si>
  <si>
    <t>9.38 % AVANCE
COMPROMISOS
ENERO</t>
  </si>
  <si>
    <t>9.39 PAGO PROGRA. ENERO</t>
  </si>
  <si>
    <t>9.40 PAGADO ENE</t>
  </si>
  <si>
    <t>9.41 SALDO 
ENE</t>
  </si>
  <si>
    <t>9.42 
% GIROS
ENE</t>
  </si>
  <si>
    <t>9,43
% GIROS
 APROPIACIÓN
ENERO</t>
  </si>
  <si>
    <t>COMPROMISOS 
FEBRERO</t>
  </si>
  <si>
    <t xml:space="preserve"> % AVANCE
COMPROMISOS
FEBRERO</t>
  </si>
  <si>
    <t>PAGO PROGRA. FEBRERO</t>
  </si>
  <si>
    <t xml:space="preserve"> PAGADO FEB</t>
  </si>
  <si>
    <t>SALDO FEB</t>
  </si>
  <si>
    <t>% GIROS
FEB</t>
  </si>
  <si>
    <t xml:space="preserve">
% GIROS 
APROPIACIÓN
FEBRERO</t>
  </si>
  <si>
    <t>COMPROMISOS 
MARZO</t>
  </si>
  <si>
    <t xml:space="preserve"> % AVANCE
COMPROMISOS
MARZO</t>
  </si>
  <si>
    <t>PAGO PROGRA. MARZO</t>
  </si>
  <si>
    <t xml:space="preserve"> PAGADO MAR</t>
  </si>
  <si>
    <t>SALDO MAR</t>
  </si>
  <si>
    <t>% GIROS
MAR</t>
  </si>
  <si>
    <t xml:space="preserve">
% GIROS 
APROPIACIÓN
MARZO</t>
  </si>
  <si>
    <t>COMPROMISOS 
ABRIL</t>
  </si>
  <si>
    <t xml:space="preserve"> % AVANCE
COMPROMISOS
ABRIL</t>
  </si>
  <si>
    <t>PAGO PROGRAM. ABRIL</t>
  </si>
  <si>
    <t>PAGADO ABR</t>
  </si>
  <si>
    <t>SALDO  ABR</t>
  </si>
  <si>
    <t>% GIROS
ABR</t>
  </si>
  <si>
    <t xml:space="preserve">
% GIROS 
APROPIACIÓN
ABRIL</t>
  </si>
  <si>
    <t>COMPROMISOS 
MAYO</t>
  </si>
  <si>
    <t xml:space="preserve"> % AVANCE
COMPROMISOS
MAYO</t>
  </si>
  <si>
    <t>PAGO PROGRAM. MAYO</t>
  </si>
  <si>
    <t>PAGADO MAY</t>
  </si>
  <si>
    <t>SALDO  MAY</t>
  </si>
  <si>
    <t>% GIROS
MAY</t>
  </si>
  <si>
    <t xml:space="preserve">
% GIROS 
APROPIACIÓN
MAYO</t>
  </si>
  <si>
    <t>COMPROMISOS 
JUNIO</t>
  </si>
  <si>
    <t xml:space="preserve"> % AVANCE
COMPROMISOS
JUNIO</t>
  </si>
  <si>
    <t>PAGO PROGRAM. JUNIO</t>
  </si>
  <si>
    <t>PAGADO JUN</t>
  </si>
  <si>
    <t>SALDO JUN</t>
  </si>
  <si>
    <t>% GIROS
JUN</t>
  </si>
  <si>
    <t xml:space="preserve">
% GIROS 
APROPIACIÓN
JUNIO</t>
  </si>
  <si>
    <t>COMPROMISOS 
JULIO</t>
  </si>
  <si>
    <t xml:space="preserve"> % AVANCE
COMPROMISOS
JULIO</t>
  </si>
  <si>
    <t>PAGO PROGRAM. JULIO</t>
  </si>
  <si>
    <t>PAGADO JUL</t>
  </si>
  <si>
    <t>SALDO
JUL</t>
  </si>
  <si>
    <t>% GIROS
JUL</t>
  </si>
  <si>
    <t xml:space="preserve">
% GIROS 
APROPIACIÓN
JULIO</t>
  </si>
  <si>
    <t>COMPROMISOS 
AGOSTO</t>
  </si>
  <si>
    <t xml:space="preserve"> % AVANCE
COMPROMISOS
AGOSTO</t>
  </si>
  <si>
    <t>PAGO PROGRAM. AGOSTO</t>
  </si>
  <si>
    <t>PAGADO AGO</t>
  </si>
  <si>
    <t>SALDO
AGO</t>
  </si>
  <si>
    <t>% GIROS
AGO</t>
  </si>
  <si>
    <t xml:space="preserve">
% GIROS 
APROPIACIÓN
AGOSTO</t>
  </si>
  <si>
    <t>COMPROMISOS 
SEPTIEMBRE</t>
  </si>
  <si>
    <t xml:space="preserve"> % AVANCE
COMPROMISOS
SEPTIEMBRE</t>
  </si>
  <si>
    <t>PAGO PROGRAM. SEPTIEMBRE</t>
  </si>
  <si>
    <t>PAGADO SEP</t>
  </si>
  <si>
    <t>SALDO  SEP</t>
  </si>
  <si>
    <t>% GIROS
SEP</t>
  </si>
  <si>
    <t xml:space="preserve">
% GIROS 
APROPIACIÓN
SEPTIEMBRE</t>
  </si>
  <si>
    <t>COMPROMISOS 
OCTUBRE</t>
  </si>
  <si>
    <t xml:space="preserve"> % AVANCE
COMPROMISOS
OCTUBRE</t>
  </si>
  <si>
    <t>PAGO PROGRAM. OCTUBRE</t>
  </si>
  <si>
    <t>PAGADO OCT</t>
  </si>
  <si>
    <t>SALDO
OCT</t>
  </si>
  <si>
    <t>% GIROS
OCT</t>
  </si>
  <si>
    <t xml:space="preserve">
% GIROS 
APROPIACIÓN
OCTUBRE</t>
  </si>
  <si>
    <t>COMPROMISOS 
NOVIEMBRE</t>
  </si>
  <si>
    <t xml:space="preserve"> % AVANCE
COMPROMISOS
NOVIEMBRE</t>
  </si>
  <si>
    <t>PAGO PROGRA. NOVIEMBRE</t>
  </si>
  <si>
    <t>PAGADO NOV</t>
  </si>
  <si>
    <t>SALDO NOV</t>
  </si>
  <si>
    <t>% GIROS
NOV</t>
  </si>
  <si>
    <t xml:space="preserve">
% GIROS 
APROPIACIÓN
NOVIEMBRE</t>
  </si>
  <si>
    <t>COMPROMISOS 
DICIEMBRE</t>
  </si>
  <si>
    <t xml:space="preserve"> % AVANCE
COMPROMISOS
DICIEMBRE</t>
  </si>
  <si>
    <t>PAGO PROGRA. DICIEMBRE</t>
  </si>
  <si>
    <t>PAGADO  DIC</t>
  </si>
  <si>
    <t>SALDO DIC</t>
  </si>
  <si>
    <t>% GIROS
DIC</t>
  </si>
  <si>
    <t xml:space="preserve">
% GIROS 
APROPIACIÓN
DICIEMBRE</t>
  </si>
  <si>
    <t>9.44
TOTAL
COMPROMISOS
2014</t>
  </si>
  <si>
    <t>9.45
 % TOTAL AVANCE
COMPROMISOS</t>
  </si>
  <si>
    <t>9,50
% GIROS 
TOTAL
APROPIACIÓN</t>
  </si>
  <si>
    <t>9.51
CUENTA POR PAGAR</t>
  </si>
  <si>
    <t>9.52
RESERVA</t>
  </si>
  <si>
    <t>Objetivo 1</t>
  </si>
  <si>
    <t>Subtotal Actividad 1.1</t>
  </si>
  <si>
    <t>Subtotal Actividad 1.2</t>
  </si>
  <si>
    <t>Total Objetivo 1</t>
  </si>
  <si>
    <t>SI</t>
  </si>
  <si>
    <t>Objetivo 2</t>
  </si>
  <si>
    <t>Subtotal Actividad 2.1</t>
  </si>
  <si>
    <t>Subtotal Actividad 2.2</t>
  </si>
  <si>
    <t>Subtotal Actividad 2.3</t>
  </si>
  <si>
    <t>Subtotal Actividad 2.4</t>
  </si>
  <si>
    <t>Total Objetivo 2</t>
  </si>
  <si>
    <t>Objetivo 3</t>
  </si>
  <si>
    <t>Subtotal Actividad 3.1</t>
  </si>
  <si>
    <t>Total Objetivo 3</t>
  </si>
  <si>
    <t>Objetivo 4</t>
  </si>
  <si>
    <t>Subtotal Actividad 4.1</t>
  </si>
  <si>
    <t>Subtotal Actividad 4.2</t>
  </si>
  <si>
    <t>Subtotal Actividad 4.3</t>
  </si>
  <si>
    <t>Subtotal Actividad 4.4</t>
  </si>
  <si>
    <t>Total Objetivo 4</t>
  </si>
  <si>
    <t>Presupuesto Asignado</t>
  </si>
  <si>
    <t>Presupuesto Comprometido a la fecha
(Registros)</t>
  </si>
  <si>
    <t xml:space="preserve">Saldo por comprometer </t>
  </si>
  <si>
    <t xml:space="preserve">% Ejecución </t>
  </si>
  <si>
    <t>CDPS con procesos en curso</t>
  </si>
  <si>
    <t>Apropiación Disponible</t>
  </si>
  <si>
    <t>Actividad 1.1</t>
  </si>
  <si>
    <t>Actividad 1.2</t>
  </si>
  <si>
    <t>Actividad 1.4</t>
  </si>
  <si>
    <t>OBJETIVO 1</t>
  </si>
  <si>
    <t>Actividad 2.1</t>
  </si>
  <si>
    <t>Actividad 2.2</t>
  </si>
  <si>
    <t>Actividad 2.3</t>
  </si>
  <si>
    <t>Actividad 2.4</t>
  </si>
  <si>
    <t>OBJETIVO 2</t>
  </si>
  <si>
    <t>Actividad 3.1</t>
  </si>
  <si>
    <t>OBJETIVO 3</t>
  </si>
  <si>
    <t>Actividad 4.1</t>
  </si>
  <si>
    <t>Actividad 4.2</t>
  </si>
  <si>
    <t>Actividad 4.3</t>
  </si>
  <si>
    <t>Actividad 4.4</t>
  </si>
  <si>
    <t>OBJETIVO 4</t>
  </si>
  <si>
    <t>TOTALES</t>
  </si>
  <si>
    <t>Gestor de Proyecto</t>
  </si>
  <si>
    <t>Elaboró y Revisó</t>
  </si>
  <si>
    <t>Validó</t>
  </si>
  <si>
    <t>Asesor de Planeación</t>
  </si>
  <si>
    <t>Director</t>
  </si>
  <si>
    <t>Revisó</t>
  </si>
  <si>
    <t>Aprobó</t>
  </si>
  <si>
    <t xml:space="preserve">1. PROYECTO: </t>
  </si>
  <si>
    <t xml:space="preserve">2. RESPONSABLE: </t>
  </si>
  <si>
    <t xml:space="preserve">4. Versión: </t>
  </si>
  <si>
    <t xml:space="preserve">Objetivo 1.  </t>
  </si>
  <si>
    <t xml:space="preserve">Objetivo 2. </t>
  </si>
  <si>
    <t>Objetivo 3.</t>
  </si>
  <si>
    <t>Objetivo 4.</t>
  </si>
  <si>
    <t xml:space="preserve">Coordinador </t>
  </si>
  <si>
    <t xml:space="preserve">11. RESUMEN PAC  - OBJETIVOS Y ACTIVIDADES PROYECTO </t>
  </si>
  <si>
    <t xml:space="preserve">9.46
TOTAL
PAGOS
PROGRA 
</t>
  </si>
  <si>
    <t xml:space="preserve">9.47
TOTAL PAGADO
</t>
  </si>
  <si>
    <t xml:space="preserve">9.48
SALDO  
</t>
  </si>
  <si>
    <t xml:space="preserve">9.49
% GIROS
</t>
  </si>
  <si>
    <t>9.53
MONTO POR EJECUTAR FEB  A DIC
(PAGOS)</t>
  </si>
  <si>
    <t>TERMINADO</t>
  </si>
  <si>
    <t>INCOMPLETO</t>
  </si>
  <si>
    <t>1</t>
  </si>
  <si>
    <t>2</t>
  </si>
  <si>
    <t>3</t>
  </si>
  <si>
    <t>4</t>
  </si>
  <si>
    <t>5</t>
  </si>
  <si>
    <t>6</t>
  </si>
  <si>
    <t>7</t>
  </si>
  <si>
    <t>8</t>
  </si>
  <si>
    <t>9</t>
  </si>
  <si>
    <t>10</t>
  </si>
  <si>
    <r>
      <t xml:space="preserve">4.1. FECHA
</t>
    </r>
    <r>
      <rPr>
        <b/>
        <sz val="12"/>
        <color theme="0" tint="-0.34998626667073579"/>
        <rFont val="Arial"/>
        <family val="2"/>
      </rPr>
      <t> Dd/mm/aaaa</t>
    </r>
  </si>
  <si>
    <t>4.2. DESCRIPCIÓN DE CAMBIOS</t>
  </si>
  <si>
    <t>4.3. ETAPA</t>
  </si>
  <si>
    <t>4.4. ITEM</t>
  </si>
  <si>
    <t>4.5. QUIEN REALIZA EL CAMBIO</t>
  </si>
  <si>
    <t>4.6. QUIEN AUTORIZA EL CAMBIO</t>
  </si>
  <si>
    <t>4.7. OBSERVACIONES</t>
  </si>
  <si>
    <t xml:space="preserve">CIERRE </t>
  </si>
  <si>
    <t>ACTIVIDADES</t>
  </si>
  <si>
    <t xml:space="preserve">PRODUCTOS </t>
  </si>
  <si>
    <t>ESTADO DE ENTREGA DE RESULTADOS</t>
  </si>
  <si>
    <r>
      <t xml:space="preserve"> JUSTIFICACIÓN
</t>
    </r>
    <r>
      <rPr>
        <b/>
        <sz val="12"/>
        <color theme="0" tint="-0.34998626667073579"/>
        <rFont val="Arial"/>
        <family val="2"/>
      </rPr>
      <t xml:space="preserve"> (Solo si la Actividad no fue culminada)</t>
    </r>
  </si>
  <si>
    <r>
      <t xml:space="preserve"> FECHA
</t>
    </r>
    <r>
      <rPr>
        <b/>
        <sz val="12"/>
        <color theme="0" tint="-0.34998626667073579"/>
        <rFont val="Arial"/>
        <family val="2"/>
      </rPr>
      <t> Dd/mm/aaaa</t>
    </r>
  </si>
  <si>
    <t>DESCRIPCIÓN DE CAMBIOS</t>
  </si>
  <si>
    <t>ETAPA</t>
  </si>
  <si>
    <t xml:space="preserve"> ITEM</t>
  </si>
  <si>
    <t>QUIEN REALIZA EL CAMBIO</t>
  </si>
  <si>
    <t>QUIEN AUTORIZA EL CAMBIO</t>
  </si>
  <si>
    <t xml:space="preserve">10. RESUMEN POR OBJETIVOS Y ACTIVIDADES </t>
  </si>
  <si>
    <t xml:space="preserve">Objetivos Proyecto </t>
  </si>
  <si>
    <t>Objetivos Proyecto</t>
  </si>
  <si>
    <t>TIEMPO (MESES)</t>
  </si>
  <si>
    <t>PROG INICIAL HORIZONTE DEL PROYECTO</t>
  </si>
  <si>
    <t>AJUSTE PROGRAMACIÓN HORIZONTE DE PROYECTOS</t>
  </si>
  <si>
    <t>Vigencia</t>
  </si>
  <si>
    <t>Final</t>
  </si>
  <si>
    <t>Temporalidad
Días</t>
  </si>
  <si>
    <t>AUG</t>
  </si>
  <si>
    <t>DEC</t>
  </si>
  <si>
    <t>JAN</t>
  </si>
  <si>
    <t>APR</t>
  </si>
  <si>
    <t>OBSERVACIONES</t>
  </si>
  <si>
    <t>INVENTARIO BANCO DE PROYECTOS 
(Matriz de Seguimiento)</t>
  </si>
  <si>
    <t xml:space="preserve">TEMÁTICA </t>
  </si>
  <si>
    <t xml:space="preserve">Sector </t>
  </si>
  <si>
    <t xml:space="preserve">Entidad </t>
  </si>
  <si>
    <t>TEMÁTICA</t>
  </si>
  <si>
    <t xml:space="preserve">Conocimiento del Riesgo y Efectos Cambio Climático </t>
  </si>
  <si>
    <t>Reducción del Riesgo y Cambio Climático</t>
  </si>
  <si>
    <t>Adaptación al Cambio Climático</t>
  </si>
  <si>
    <t xml:space="preserve">Manejo de Emergencias, Calamidades y Desastres </t>
  </si>
  <si>
    <t>Recuperación</t>
  </si>
  <si>
    <t xml:space="preserve">Protección Financiera </t>
  </si>
  <si>
    <t>Participa: P</t>
  </si>
  <si>
    <t>Revisa: R</t>
  </si>
  <si>
    <t>Aprueba: AV</t>
  </si>
  <si>
    <t xml:space="preserve">NOMBRE DEL PROYECTO </t>
  </si>
  <si>
    <t>CR-SM-IDU-2021-P001</t>
  </si>
  <si>
    <t xml:space="preserve">Movilidad </t>
  </si>
  <si>
    <t>IDU</t>
  </si>
  <si>
    <t>XXXXXXXXX</t>
  </si>
  <si>
    <t>PRESUPUESTO ESTIMADO 2022</t>
  </si>
  <si>
    <t>PRESUPUESTO ESTIMADO 2023</t>
  </si>
  <si>
    <t>PRESUPUESTO ESTIMADO 2024</t>
  </si>
  <si>
    <t>PRESUPUESTO ESTIMADO 2025</t>
  </si>
  <si>
    <t xml:space="preserve">PROYECCIÓN FINANCIERA DE PROYECTOS REGISTRADOS EN EL BANCO </t>
  </si>
  <si>
    <t>COSTO ESTIMADO 2022</t>
  </si>
  <si>
    <t>COSTO ESTIMADO 2023</t>
  </si>
  <si>
    <t>COSTO ESTIMADO 2025</t>
  </si>
  <si>
    <t>COSTO ESTIMADO 2024</t>
  </si>
  <si>
    <t>Nombre Documentos Anexo Proyectos</t>
  </si>
  <si>
    <t xml:space="preserve">Política Nacional de Cambio Climático - PNCC
Plan Nacional de Adaptación al Cambio Climático - PNACC
Estrategia Colombiana de Desarrollo bajo en Carbono - ECDBC
Estrategia Nacional REDD + 2015-2025
Estrategia de Protección Financiera frente a Desastres 
Plan Nacional de Gestión del Riesgo de Desastres PNGRD 2015-2025
Estrategia Nacional de Financiamiento Climático 
Plan Distrital de Gestión del Riesgo de Desastres y del Cambio Climático para Bogotá 2018-2030 
Planes de Ordenamiento y Manejo de Cuencas Hidrográficas POMCA
Planes de Manejo Ambiental PMA		
Plan de Ordenamiento Territorial POT	
Plan de Desarrollo Distrital PDD
Planes de Desarrollo Local PDL
Fondiger – Subcuentas 
Documento denominado lineamientos orientadores para la formulación y pertinencia de proyectos en gestión del riesgo y adaptación al cambio climático . A ser financiados con cargo a recursos del SGR (art. 8 decreto 2190 de 2016)
Programa de "Investigación en Ciencias y Cambio Climático". Acuerdo 617 de 2015 Concejo de Bogotá D.C.Otros de carácter vinculante y obligatorios, que surjan en torno a la temática de gestión del Riesgo y Cambio Climático </t>
  </si>
  <si>
    <t>Firmas</t>
  </si>
  <si>
    <t xml:space="preserve">El proyecto a evaluar, debe especificar las razones bajo las cuales se sustenta la línea o subcuenta mediante la cual se propone financiar el desarrollo del mismo. </t>
  </si>
  <si>
    <t>FONDIGER</t>
  </si>
  <si>
    <t>El proyecto a evaluar, debe cumplir como mínimo con tres (3) criterios de participación dentro del esquema de planificación dispuesto a través de los instrumentos aprobados a nivel Distrital, tal como se define a continuación: 
1. Mínimo un Criterio correspondiente al Plan  Distrital de Gestión del Riesgo de Desastres y del Cambio Climático para Bogotá D.C., sobre el cual se debe especificar la meta a la que aporta el proyecto
2. Mínimo un Criterio correspondiente a los Planes de Manejo Ambiental, sobre el cual se debe especificar, de qué manera aporta el proyecto
3. Mínimo un Criterio correspondiente a los Plan de Ordenamiento Territorial, sobre el cual se debe especificar, de qué manera aporta el proyecto</t>
  </si>
  <si>
    <t>Nivel Distrital</t>
  </si>
  <si>
    <t>El proyecto a evaluar, debe cumplir como mínimo con un criterio de participación dentro del esquema de planificación dispuesto a través de los instrumentos aprobados a nivel Nacional. Se debe enfatizar, la forma en que el proyecto aporta en el desempeño de su ejecución, para el logro de los objetivos que cada instrumento propone en torno al desarrollo de acciones de adaptación y mitigación frente a los riesgos asociados al cambio climático en Colombia</t>
  </si>
  <si>
    <t>Nivel Nacional</t>
  </si>
  <si>
    <t xml:space="preserve">Criterios de Revisión para proceso de Validación y Aprobación </t>
  </si>
  <si>
    <t>Protección Financiera</t>
  </si>
  <si>
    <t>Manejo de Emergencias, Calamidades y Desastres</t>
  </si>
  <si>
    <t>Reducción del Riesgo (prevención y mitigación)</t>
  </si>
  <si>
    <t xml:space="preserve">Justificación de la Inversión del Proyecto </t>
  </si>
  <si>
    <t>Conocimiento del Riesgo y efectos del cambio climático</t>
  </si>
  <si>
    <t>Clasificación Fondo Distrital para la Gestión de Riesgos y Cambio Climático - FONDIGER</t>
  </si>
  <si>
    <t>Especifique, ¿A qué Meta del plan aporta el proyecto?</t>
  </si>
  <si>
    <t xml:space="preserve">Componente o Línea Estratégica del Plan </t>
  </si>
  <si>
    <t xml:space="preserve">Objetivo del Plan </t>
  </si>
  <si>
    <t xml:space="preserve">Nombre del Plan </t>
  </si>
  <si>
    <t>Plan de Desarrollo Local PDL</t>
  </si>
  <si>
    <t>Plan de Desarrollo Distrital PDD</t>
  </si>
  <si>
    <t xml:space="preserve">Plan de Ordenamiento Territorial POT </t>
  </si>
  <si>
    <t>Planes de Manejo Ambiental  PMA</t>
  </si>
  <si>
    <t>Planes de Ordenamiento y Manejo de Cuencas Hidrográficas POMCA</t>
  </si>
  <si>
    <t>Gestión y promoción de alianzas y cooperación</t>
  </si>
  <si>
    <t>Fortalecimiento del Sistema Distrital de Gestión de Riesgos y Cambio Climático.</t>
  </si>
  <si>
    <t>Consolidar el Sistema Distrital de Gestión de Riesgos y Cambio Climático</t>
  </si>
  <si>
    <t>Comunicación para la gestión del riesgo y cambio climático</t>
  </si>
  <si>
    <t>Educación para la gestión del riesgo y cambio climático</t>
  </si>
  <si>
    <t>Participación y apropiación social, comunitaria y cultural para la gestión del riesgo y cambio climático</t>
  </si>
  <si>
    <t>Fortalecer la participación, la educación y la comunicación en el ámbito comunitario y empresarial</t>
  </si>
  <si>
    <t>Gobernanza para la gestión del riesgo y del cambio climático</t>
  </si>
  <si>
    <t>Preparación para facilitar la recuperación</t>
  </si>
  <si>
    <t>Preparación comunitaria y del sector privado para la respuesta a emergencias.</t>
  </si>
  <si>
    <t>Preparación interinstitucional para la respuesta a emergencias</t>
  </si>
  <si>
    <t>Estar preparados para la respuesta a emergencias y desastres.</t>
  </si>
  <si>
    <t>Manejo de emergencias y desastres</t>
  </si>
  <si>
    <t>Estrategia de Protección Financiera.</t>
  </si>
  <si>
    <t>Reducción de la vulnerabilidad funcional de los servicios públicos y de movilidad</t>
  </si>
  <si>
    <t>Reducción del riesgo sísmico en vivienda, edificaciones indispensables y de atención a la comunidad</t>
  </si>
  <si>
    <t>Reducir el riesgo sísmico y de gran impacto.</t>
  </si>
  <si>
    <t>Reducción del riesgo tecnológico.</t>
  </si>
  <si>
    <t>Reducción del riesgo por aglomeraciones de público</t>
  </si>
  <si>
    <t>Reducción del riesgo por incendios forestales</t>
  </si>
  <si>
    <t>Sector productivo resiliente.</t>
  </si>
  <si>
    <t>Obras de mitigación del riesgo</t>
  </si>
  <si>
    <t>Reasentamiento de familias en riesgo y gestión predial</t>
  </si>
  <si>
    <t>Reglamentación del uso del suelo por amenaza y riesgo.</t>
  </si>
  <si>
    <t>Evitar nuevos escenarios de riesgo de desastres y mitigar los existentes</t>
  </si>
  <si>
    <t>Resiliencia en salud por cambio climático</t>
  </si>
  <si>
    <t>Seguridad y resiliencia alimentaria</t>
  </si>
  <si>
    <t>Recuperación de la cuenca del río Bogotá</t>
  </si>
  <si>
    <t>Protección del acuífero de la Sabana de Bogotá</t>
  </si>
  <si>
    <t>Gestión integral del agua para la adaptación.</t>
  </si>
  <si>
    <t>Gestión de ecosistemas estratégicos y áreas de interés ambiental para Bogotá y la Región</t>
  </si>
  <si>
    <t>Ordenamiento territorial y Ecourbanismo para la adaptación</t>
  </si>
  <si>
    <t>Reducir la vulnerabilidad territorial frente al cambio climático.</t>
  </si>
  <si>
    <t xml:space="preserve">Reducción del riesgo de desastres y adaptación al cambio climático
</t>
  </si>
  <si>
    <t>Construcción Sostenible</t>
  </si>
  <si>
    <t>Eficiencia Energética</t>
  </si>
  <si>
    <t>Gestión Integral de Residuos</t>
  </si>
  <si>
    <t>Movilidad Sostenible</t>
  </si>
  <si>
    <t>Impulsar a Bogotá como una ciudad sostenible, eficiente y baja en carbono</t>
  </si>
  <si>
    <t>Mitigación del cambio climático</t>
  </si>
  <si>
    <t>Tecnologías de la Información y las Comunicaciones</t>
  </si>
  <si>
    <t xml:space="preserve">Devuelto </t>
  </si>
  <si>
    <t>Investigación sobre riesgo de desastres y efectos del cambio climático.</t>
  </si>
  <si>
    <t>No Aprobado</t>
  </si>
  <si>
    <t>No Cumple</t>
  </si>
  <si>
    <t>Monitoreo del riesgo, de los fenómenos amenazantes y del cambio climático y sus efectos</t>
  </si>
  <si>
    <t>Aprobado</t>
  </si>
  <si>
    <t>Cumple</t>
  </si>
  <si>
    <t>Elaboración y actualización de estudios de riesgo y cambio climático.</t>
  </si>
  <si>
    <t>Fortalecer el conocimiento del riesgo de desastres y del cambio climático y sus efectos</t>
  </si>
  <si>
    <t>Conocimiento del riesgo de desastres y del cambio climático y sus efectos</t>
  </si>
  <si>
    <t>Estado</t>
  </si>
  <si>
    <t>Validación</t>
  </si>
  <si>
    <t>Explique, ¿De qué manera aporta el proyecto?</t>
  </si>
  <si>
    <t>Marque 
con una X</t>
  </si>
  <si>
    <t>Especifique, ¿A qué Meta del PDGRDCC aporta el proyecto?</t>
  </si>
  <si>
    <t>Programas</t>
  </si>
  <si>
    <t>Objetivos</t>
  </si>
  <si>
    <t>Componentes</t>
  </si>
  <si>
    <t>Plan Distrital de Gestión del Riesgo de Desastres y del Cambio Climático para Bogotá D.C.</t>
  </si>
  <si>
    <t>Revisión Proyecto
FONDIGER - IDIGER</t>
  </si>
  <si>
    <t>Aporte del Proyecto</t>
  </si>
  <si>
    <t xml:space="preserve">Instrumento </t>
  </si>
  <si>
    <t>Factores Incluyentes desde el Nivel Distrital</t>
  </si>
  <si>
    <t>Manejo y conservación  de Ecosistemas  y SE</t>
  </si>
  <si>
    <t>Línea Estratégica 1.
Desarrollo de instrumentos económicos y Financieros</t>
  </si>
  <si>
    <t>Desarrollo de Infraestructura</t>
  </si>
  <si>
    <t>Financiación e Instrumentos Económicos</t>
  </si>
  <si>
    <t>Desarrollo  Minero- Energético</t>
  </si>
  <si>
    <t>Línea transversal 2. Generación y fortalecimiento de capacidades</t>
  </si>
  <si>
    <t>Educación</t>
  </si>
  <si>
    <t>Desarrollo  Urbano</t>
  </si>
  <si>
    <t>Línea transversal 3. Gestión del conocimiento e información</t>
  </si>
  <si>
    <t>Información y ciencia, tecnología e investigación</t>
  </si>
  <si>
    <t>Desarrollo  Rural</t>
  </si>
  <si>
    <t>Línea Estratégica 2. Gestión y acceso a Fuentes de Financiamiento</t>
  </si>
  <si>
    <t>Planificación de la Gestión del Cambio Climático</t>
  </si>
  <si>
    <t>Líneas Instrumentales Vs Líneas Estratégicas</t>
  </si>
  <si>
    <t>Estrategia Nacional de Financiamiento Climático</t>
  </si>
  <si>
    <t>Fortalecer la gobernanza la educación y comunicación social en la gestión del riesgo con enfoque diferencial, de género y diversidad cultural</t>
  </si>
  <si>
    <t>Garantizar un oportuno, eficaz, y adecuado manejo de desastres</t>
  </si>
  <si>
    <t>Reducir las condiciones existentes de riesgo de desastres</t>
  </si>
  <si>
    <t>Reducir la construcción de nuevas condiciones de riesgo en el desarrollo territorial, sectorial y ambiental sostenible</t>
  </si>
  <si>
    <t>Mejorar el conocimiento del Riesgo de Desastres en el Territorio Nacional</t>
  </si>
  <si>
    <t>Plan Nacional de Gestión del Riesgo de Desastres – PNGRD 
2015-2025</t>
  </si>
  <si>
    <t>Aseguramiento del Riesgo Catastrófico de los Activos</t>
  </si>
  <si>
    <t>Gestión Financiera de los Desastres</t>
  </si>
  <si>
    <t>Identificación y Entendimiento del Riesgo Fiscal en los Desastres</t>
  </si>
  <si>
    <t>Estrategia de protección Financiera Frente a Desastres</t>
  </si>
  <si>
    <t>Diseño de programa de Monitoreo y Evaluación</t>
  </si>
  <si>
    <t>Cronograma y Presupuesto</t>
  </si>
  <si>
    <t>Diseño de un sistema de monitoreo</t>
  </si>
  <si>
    <t>Desarrollo de un nivel de referencia</t>
  </si>
  <si>
    <t>Preparación de la Estrategia</t>
  </si>
  <si>
    <t>Organización y Consulta</t>
  </si>
  <si>
    <t>Estrategia Nacional REDD +</t>
  </si>
  <si>
    <t>Socializar a través de diversos medios de comunicación, los avances de la ECDBC, así como consolidar una Red de Cooperantes Internacionales</t>
  </si>
  <si>
    <t>Plataforma de Comunicación y Cooperación Internacional</t>
  </si>
  <si>
    <t>Generar capacidades en actores nacionales y locales para abordar la mitigación del cambio climático y sus cobeneficios. 
Promover el Cambio Climático en las instituciones como un tema transversal al desarrollo</t>
  </si>
  <si>
    <t>Construcción de Capacidades</t>
  </si>
  <si>
    <t>Impulsar la implementación de los PAS y NAMAs.
Regionalizar la Estrategia Colombiana de Desarrollo bajo en Carbono.
Monitoreo Avances</t>
  </si>
  <si>
    <t>Implementación y Seguimiento</t>
  </si>
  <si>
    <t>Introducir la variable de desarrollo bajo en Carbono en la planeación sectorial a partir de las medidas identificadas</t>
  </si>
  <si>
    <t>Planeación</t>
  </si>
  <si>
    <t>Identificar y formular alternativas sectoriales de desarrollo bajo en carbono</t>
  </si>
  <si>
    <t>Escenarios</t>
  </si>
  <si>
    <t>Estrategia Colombiana de Desarrollo bajo en Carbono - ECDBC</t>
  </si>
  <si>
    <t>Incrementar la capacidad de enfrentar las sorpresas</t>
  </si>
  <si>
    <t>Fortalecer la Capacidad de Reacción</t>
  </si>
  <si>
    <t>Prepararse y responder Eficazmente</t>
  </si>
  <si>
    <t>Implementar Medidas de Adaptación</t>
  </si>
  <si>
    <t>Solidarizar, transferir y compartir los riesgos</t>
  </si>
  <si>
    <t>Planificar Uso del Territorio</t>
  </si>
  <si>
    <t>Reducir los Peligros y la Exposición</t>
  </si>
  <si>
    <t>Generar Información y Conocimiento para medir el riesgo</t>
  </si>
  <si>
    <t>Reducir la Vulnerabilidad</t>
  </si>
  <si>
    <t>Concientización sobre Cambio Climático</t>
  </si>
  <si>
    <t>Acciones</t>
  </si>
  <si>
    <t>Línea Estratégica</t>
  </si>
  <si>
    <t>Plan Nacional de Adaptación al Cambio Climático - PNACC</t>
  </si>
  <si>
    <t>Manejo y conservación de Ecosistemas y SE para un desarrollo bajo en Carbono y Resiliente al Clima</t>
  </si>
  <si>
    <t>Desarrollo de Infraestructura baja en Carbono y Resiliente al Clima</t>
  </si>
  <si>
    <t>Desarrollo Minero- Energético bajo en Carbono y Resiliente al Clima</t>
  </si>
  <si>
    <t>Desarrollo Urbano bajo en Carbono y Resiliente al Clima</t>
  </si>
  <si>
    <t>Desarrollo rural bajo en Carbono y resiliente al clima</t>
  </si>
  <si>
    <t xml:space="preserve">Validación </t>
  </si>
  <si>
    <t>Política Nacional de Cambio Climático - PNCC</t>
  </si>
  <si>
    <t>NDC Contribución Nacionalmente Determinada</t>
  </si>
  <si>
    <t xml:space="preserve">Factores Incluyentes desde el Nivel Nacional </t>
  </si>
  <si>
    <t>Responsable Revisión Proyecto</t>
  </si>
  <si>
    <t>Fecha de Revisión y Validación del Proyecto</t>
  </si>
  <si>
    <t>Responsable Entidad Postulante</t>
  </si>
  <si>
    <t>Fecha de Presentación del Proyecto</t>
  </si>
  <si>
    <t>Sector</t>
  </si>
  <si>
    <t>Entidad</t>
  </si>
  <si>
    <t xml:space="preserve">Objetivo General del proyecto: </t>
  </si>
  <si>
    <t xml:space="preserve">Nombre del Proyecto: </t>
  </si>
  <si>
    <t>Criterios de Aprobación</t>
  </si>
  <si>
    <t>Criterios de Validación</t>
  </si>
  <si>
    <r>
      <t xml:space="preserve">Instrumentos de Planificación asociados o involucrados, revisados y/o que intervienen con la problemática identificada o la necesidad 
</t>
    </r>
    <r>
      <rPr>
        <sz val="9"/>
        <rFont val="Arial"/>
        <family val="2"/>
      </rPr>
      <t xml:space="preserve">(Consulte Pestaña - 1. Validación de Factores Nacionales y Distritales Incluyentes)  </t>
    </r>
  </si>
  <si>
    <t>RESPONSABLE QUE ANALIZA EL PROYECTO</t>
  </si>
  <si>
    <t>Guía para la administración del riesgo y el diseño de controles en entidades públicas Versión 6 Noviembre de 2022</t>
  </si>
  <si>
    <r>
      <t xml:space="preserve">RUTINARIO
</t>
    </r>
    <r>
      <rPr>
        <b/>
        <sz val="11"/>
        <color rgb="FF000000"/>
        <rFont val="Verdana"/>
        <family val="2"/>
      </rPr>
      <t>(SÍ / NO)</t>
    </r>
  </si>
  <si>
    <t>Tipo de 
Aspecto</t>
  </si>
  <si>
    <t>Descripción del 
Aspecto</t>
  </si>
  <si>
    <t>Tipo de 
Impacto</t>
  </si>
  <si>
    <t>Descripción del 
Impacto</t>
  </si>
  <si>
    <t>Recurso</t>
  </si>
  <si>
    <t>Significancia</t>
  </si>
  <si>
    <t>Valoración 
importancia 
Impacto</t>
  </si>
  <si>
    <t>Valoración del Impacto</t>
  </si>
  <si>
    <t>Determinación de Controles ( Metodología ERRRIA)</t>
  </si>
  <si>
    <t>CL</t>
  </si>
  <si>
    <t>PR</t>
  </si>
  <si>
    <t>SV</t>
  </si>
  <si>
    <t>MO</t>
  </si>
  <si>
    <t>DR</t>
  </si>
  <si>
    <t>Eliminar</t>
  </si>
  <si>
    <t>Reducir</t>
  </si>
  <si>
    <t>Re-usar</t>
  </si>
  <si>
    <t>Reciclar</t>
  </si>
  <si>
    <t>Ingeniería</t>
  </si>
  <si>
    <t>Administración</t>
  </si>
  <si>
    <t xml:space="preserve">Descripción Impacto Ambiental </t>
  </si>
  <si>
    <t>Control Operacional de Impactos</t>
  </si>
  <si>
    <t>DESCRIPCIÓN</t>
  </si>
  <si>
    <t>CONTROL DE LOS CAMBIOS</t>
  </si>
  <si>
    <t>Ya la entidad evaluó el control y se esta asegurando el resultado del proceso, el impacto no se ha materializado y mediante la aplicación de estos controles se puede asegurar que el impacto es aceptable y se controlara a través de seguimiento de auditorias de gestión.</t>
  </si>
  <si>
    <t>MODERADO</t>
  </si>
  <si>
    <t>&gt;=24 y &lt; 30</t>
  </si>
  <si>
    <t>El control existente debe evaluarse mediante auditorias o seguimiento permanente con el fin de garantizar el resultado satisfactorio del proceso mediante la mitigación del riesgo.</t>
  </si>
  <si>
    <t>ACEPTABLE</t>
  </si>
  <si>
    <t>&lt;=24</t>
  </si>
  <si>
    <t>El control con el que actualmente se cuenta para la mitigación del impacto no asegura que la materialización del mismo no se presente, por lo cual la entidad debe adelantar las acciones inmediatas con el fin de asegurar la efectividad del control (establecer el control, re evaluarlo, establecer uso nuevos, entre otros)</t>
  </si>
  <si>
    <t>SIGNIFICATIVO</t>
  </si>
  <si>
    <t>&gt;=30</t>
  </si>
  <si>
    <t>VALORACIÓN</t>
  </si>
  <si>
    <t>N.º</t>
  </si>
  <si>
    <t>VALORACIÓN DEL IMPACTO</t>
  </si>
  <si>
    <t>TABLA 7</t>
  </si>
  <si>
    <t>Para la valoración del impacto Vs. El control se procede a multiplicar el total del criterio del impacto ambiental por la valoración del control y así se determina la significancia del impacto.</t>
  </si>
  <si>
    <t>IMPACTO VS CONTROL</t>
  </si>
  <si>
    <t>El control existe y se aplica de manera efectiva, evitando la materialización del impacto</t>
  </si>
  <si>
    <t>EFECTIVO</t>
  </si>
  <si>
    <t>El control existe y esta en implementación pero aun no se evidencia su efectividad</t>
  </si>
  <si>
    <t>ADECUADO</t>
  </si>
  <si>
    <t>El control no existe, o existe pero no se aplica o existe y se aplica pero no es efectivo</t>
  </si>
  <si>
    <t>INEFECTIVO</t>
  </si>
  <si>
    <t>RANGO</t>
  </si>
  <si>
    <t>VALORACIÓN DEL CONTROL</t>
  </si>
  <si>
    <t>TABLA 6</t>
  </si>
  <si>
    <t>Verificar si en el impacto o la actividad que lo genera se puede realizar capacitaciones, señalización, campañas, entre otros, con el fin de mitigar el impacto.</t>
  </si>
  <si>
    <t>A: Advertencias o Controles Administrativos o Ambos</t>
  </si>
  <si>
    <t>Verificar si en el impacto o la actividad que lo genera se pueden realizar adecuaciones o modificaciones a las maquinas o equipos con el fin de mitigar el impacto.</t>
  </si>
  <si>
    <t>I: Control de Ingeniería</t>
  </si>
  <si>
    <t>Verificar si en el impacto o la actividad que lo genera se pueden realizar actividades de reciclaje.</t>
  </si>
  <si>
    <t>R: Reciclar</t>
  </si>
  <si>
    <t>Verificar si en el impacto o la actividad que lo genera se puede realizar la actividad de re utilización.</t>
  </si>
  <si>
    <t>R: Reutilizar</t>
  </si>
  <si>
    <t>Verificar si el impacto o la actividad que lo genera se puede reducir.</t>
  </si>
  <si>
    <t>R: Reducir</t>
  </si>
  <si>
    <t>Verificar si el impacto o la actividad que lo genera se puede eliminar.</t>
  </si>
  <si>
    <t>E: Eliminar</t>
  </si>
  <si>
    <t>METODOLOGÍA   (ERRRIA)</t>
  </si>
  <si>
    <t>TABLA 5</t>
  </si>
  <si>
    <t>El impacto ambiental supera los limites establecidos afectando las actividades que realiza la entidad para lo cual se deben implementar o establecer controles adicionales</t>
  </si>
  <si>
    <t>Alto</t>
  </si>
  <si>
    <t>&gt;12</t>
  </si>
  <si>
    <t>El impacto ambiental se encuentra en los limites permisibles, para lo cual se debe evitar que se materialice implementando los controles adecuados</t>
  </si>
  <si>
    <t>Medio</t>
  </si>
  <si>
    <t>Entre 10-12</t>
  </si>
  <si>
    <t>El impacto ambiental se encuentra dentro de los rangos establecidos  Por la entidad o legislación permitiendo asumir el control del mismo</t>
  </si>
  <si>
    <t>Bajo</t>
  </si>
  <si>
    <t>&lt; 9</t>
  </si>
  <si>
    <t>VALORACIÓN DE LA SIGNIFICANCIA DE LOS IMPACTOS</t>
  </si>
  <si>
    <t>TABLA 4</t>
  </si>
  <si>
    <r>
      <t>LARGO PLAZO:</t>
    </r>
    <r>
      <rPr>
        <sz val="11"/>
        <color rgb="FF000000"/>
        <rFont val="Verdana"/>
        <family val="2"/>
      </rPr>
      <t>una alteración indefinida en el tiempo</t>
    </r>
  </si>
  <si>
    <r>
      <t>MEDIANO PLAZO:</t>
    </r>
    <r>
      <rPr>
        <sz val="11"/>
        <color rgb="FF000000"/>
        <rFont val="Verdana"/>
        <family val="2"/>
      </rPr>
      <t>el impacto no permanece entre el tiempo pero dura  un lapso pequeño</t>
    </r>
  </si>
  <si>
    <r>
      <t>CORTO PLAZO:</t>
    </r>
    <r>
      <rPr>
        <sz val="11"/>
        <color rgb="FF000000"/>
        <rFont val="Verdana"/>
        <family val="2"/>
      </rPr>
      <t>si el impacto no permanece en el tiempo</t>
    </r>
  </si>
  <si>
    <t>DURACIÓN (DR)</t>
  </si>
  <si>
    <r>
      <t>MUY LARGO:</t>
    </r>
    <r>
      <rPr>
        <sz val="11"/>
        <color rgb="FF000000"/>
        <rFont val="Verdana"/>
        <family val="2"/>
      </rPr>
      <t>mayor a 21 días</t>
    </r>
  </si>
  <si>
    <r>
      <t>LARGO:</t>
    </r>
    <r>
      <rPr>
        <sz val="11"/>
        <color rgb="FF000000"/>
        <rFont val="Verdana"/>
        <family val="2"/>
      </rPr>
      <t>4 a 20  días</t>
    </r>
  </si>
  <si>
    <r>
      <t>CORTO:</t>
    </r>
    <r>
      <rPr>
        <sz val="11"/>
        <color rgb="FF000000"/>
        <rFont val="Verdana"/>
        <family val="2"/>
      </rPr>
      <t>&lt; o igual a 3 días</t>
    </r>
  </si>
  <si>
    <t>MOMENTO (MO)</t>
  </si>
  <si>
    <r>
      <t>GRAVE:</t>
    </r>
    <r>
      <rPr>
        <sz val="11"/>
        <color rgb="FF000000"/>
        <rFont val="Verdana"/>
        <family val="2"/>
      </rPr>
      <t>efectos irreversibles aún con acciones de mitigación</t>
    </r>
  </si>
  <si>
    <r>
      <t>MODERADO:</t>
    </r>
    <r>
      <rPr>
        <sz val="11"/>
        <color rgb="FF000000"/>
        <rFont val="Verdana"/>
        <family val="2"/>
      </rPr>
      <t>efectos reversibles con acciones inmediatas y de mitigación</t>
    </r>
  </si>
  <si>
    <r>
      <t>LEVE:</t>
    </r>
    <r>
      <rPr>
        <sz val="11"/>
        <color rgb="FF000000"/>
        <rFont val="Verdana"/>
        <family val="2"/>
      </rPr>
      <t>efectos reversibles con acciones inmediatas</t>
    </r>
  </si>
  <si>
    <t>SEVERIDAD (SV)</t>
  </si>
  <si>
    <r>
      <t>CONTINUO:</t>
    </r>
    <r>
      <rPr>
        <sz val="11"/>
        <color rgb="FF000000"/>
        <rFont val="Verdana"/>
        <family val="2"/>
      </rPr>
      <t>Se presenta mínimo una vez a la semana de producción</t>
    </r>
  </si>
  <si>
    <r>
      <t>PERIÓDICO:</t>
    </r>
    <r>
      <rPr>
        <sz val="11"/>
        <color rgb="FF000000"/>
        <rFont val="Verdana"/>
        <family val="2"/>
      </rPr>
      <t>Se presenta máximo dos veces en el mes de producción</t>
    </r>
  </si>
  <si>
    <r>
      <t>IRREGULAR O DISCONTINUO:</t>
    </r>
    <r>
      <rPr>
        <sz val="11"/>
        <color rgb="FF000000"/>
        <rFont val="Verdana"/>
        <family val="2"/>
      </rPr>
      <t>El impacto que se produce o se podría presentar máximo una vez cada tres meses</t>
    </r>
  </si>
  <si>
    <t>PERIODICIDAD (PR)</t>
  </si>
  <si>
    <r>
      <t>GRAVE:</t>
    </r>
    <r>
      <rPr>
        <sz val="11"/>
        <color rgb="FF000000"/>
        <rFont val="Verdana"/>
        <family val="2"/>
      </rPr>
      <t>Existe norma aplicable</t>
    </r>
  </si>
  <si>
    <r>
      <t>MODERADA:</t>
    </r>
    <r>
      <rPr>
        <sz val="11"/>
        <color rgb="FF000000"/>
        <rFont val="Verdana"/>
        <family val="2"/>
      </rPr>
      <t>Se conoce que está en proceso la norma pero aún no está vigente</t>
    </r>
  </si>
  <si>
    <t>LEVE:No existe norma aplicable</t>
  </si>
  <si>
    <t>CUMPLIMIENTO LEGAL (CL)</t>
  </si>
  <si>
    <t>CRITERIO</t>
  </si>
  <si>
    <t>CRITERIOS DE SIGNIFICANCIA</t>
  </si>
  <si>
    <t>TABLA 3</t>
  </si>
  <si>
    <t>Deteriora la calidad ambiental de la entidad y/o el entorno.</t>
  </si>
  <si>
    <t>Negativo (-)</t>
  </si>
  <si>
    <t>Mejora la calidad ambiental de la entidad y/o el entorno.</t>
  </si>
  <si>
    <t>Positivo(+)</t>
  </si>
  <si>
    <t>La empresa definirá el carácter beneficioso (Positivo +) o perjudicial (Negativo -), Que pueda tener el impacto sobre el recurso o el ambiente de la siguiente forma:</t>
  </si>
  <si>
    <t>DESCRIPCIÓN DE LOS TIPOS DE IMPACTO AMBIENTAL.</t>
  </si>
  <si>
    <t>TABLA 2</t>
  </si>
  <si>
    <t>*Decreto 4741 de 2005. Por el cual se reglamenta parcialmente la prevención y el manejo de los residuos o desechos peligrosos generados en el marco de la gestión integral.
*Resolución 1754 de 2011. Por la cual se adopta el Plan para la Gestión –integral de Residuos Peligrosos para el Distrito Capital</t>
  </si>
  <si>
    <t>Todos</t>
  </si>
  <si>
    <t>Afectación de los recursos naturales</t>
  </si>
  <si>
    <t>Uso de productos químicos</t>
  </si>
  <si>
    <t>Ley 373 de 1997. Por la cual se establece el programa para el uso eficiente y ahorro del agua</t>
  </si>
  <si>
    <t>Agua</t>
  </si>
  <si>
    <t>Disminución del los recursos naturales</t>
  </si>
  <si>
    <t>Consumo de Agua</t>
  </si>
  <si>
    <t>*Decreto 2331 de 2007. Por el cual se establece una medida tendiente al uso racional y eficiente de energía eléctrica.
*Ley 697 de 2001. Mediante la cual se fomenta el uso racional y eficiente de la energía y se promueve la utilización de energías no convencionales</t>
  </si>
  <si>
    <t>Recursos no renovables, Agua</t>
  </si>
  <si>
    <t>Consumo de Energía Eléctrica</t>
  </si>
  <si>
    <t>Directiva Presidencial No. 004 del 2012 cero papel y eficiencia administrativa</t>
  </si>
  <si>
    <t>Recursos renovables.</t>
  </si>
  <si>
    <t>Disminución de los recursos naturales</t>
  </si>
  <si>
    <t>Consumo de  Papel</t>
  </si>
  <si>
    <t>*Resolución 931 de 2008. Por la cual se reglamenta el procedimiento para el registro, el desmonte de de elementos de publicidad exterior visual y el procedimiento sancionatorio correspondiente en el Distrito Capital.</t>
  </si>
  <si>
    <t>Contaminación visual</t>
  </si>
  <si>
    <t>Uso de Publicidad exterior visual</t>
  </si>
  <si>
    <t>*Decreto 2811 de 1974. Código de recursos naturales y del medio ambiente. Art. 33, 192, 193 Control de ruido en obras de infraestructura.</t>
  </si>
  <si>
    <t>Contaminación auditiva</t>
  </si>
  <si>
    <t>Generación de ruido (alarmas, perifoneos o alto parlantes, fuentes de combustión interna o externa).</t>
  </si>
  <si>
    <t xml:space="preserve">*GTC 24. Residuos sólidos, guía para la separación en la fuente.
*GTC 86. Guía para la implementación de la gestión integral de residuos GIR.
</t>
  </si>
  <si>
    <t>Suelo y Aire</t>
  </si>
  <si>
    <t>Sobrepresión del relleno sanitario y  emisiones atmosféricas</t>
  </si>
  <si>
    <t>Generación de residuos eléctricos (equipos eléctricos obsoletos)</t>
  </si>
  <si>
    <t>*Resolución 910 de 2008. Por la cual se reglamentan los niveles permisibles de emisión de contaminantes que deberán cumplir las fuentes móviles terrestres, se reglamenta el artículo 91 del Decreto 948 de 1995 y se adoptan otras disposiciones.</t>
  </si>
  <si>
    <t>Afectación a los recursos naturales</t>
  </si>
  <si>
    <t>Generación de emisiones atmosféricas (plantas eléctricas (fuentes fijas)o fuentes móviles.</t>
  </si>
  <si>
    <t>Suelo</t>
  </si>
  <si>
    <t>Generación de Residuos Biodegradables</t>
  </si>
  <si>
    <t>Generación de residuos aprovechables (papel, cartón, plástico, metal, vidrio, orgánicos).</t>
  </si>
  <si>
    <t>*Resolución 2309 de 1986. Define los residuos especiales, los criterios de identificación, tratamiento y registro establece planes de cumplimiento, vigilancia y seguridad.
*GTC 24. Residuos sólidos, guía para la separación en la fuente.
*GTC 86. Guía para la implementación de la gestión integral de residuos GIR.</t>
  </si>
  <si>
    <t>Contaminación de los recursos naturales</t>
  </si>
  <si>
    <t>Generación de residuos de manejo especial (escombros, llantas, colchones…)</t>
  </si>
  <si>
    <t>Contaminación de los recursos naturales
Contaminación cruzada  de materias primas por contacto con cualquier tipo de RESPEL</t>
  </si>
  <si>
    <t>Generación de residuos peligrosos (diferentes a aceites usados y hospitalarios)</t>
  </si>
  <si>
    <t>*Resolución 3957 de 2009. Por la cual se establece la norma técnica para el control y manejo de los vertimientos realizados a la red de alcantarillado público en el Distrito Capital
*Resolución 0631 de 2015. Por la cual se establecen  los parámetros y los valores límites máximos permisibles en los vertimientos puntuales a cuerpos de aguas superficiales y a los sistemas de alcantarillado público y se dictan otras disposiciones.</t>
  </si>
  <si>
    <t>Contaminación hídrica</t>
  </si>
  <si>
    <t>Generación de Vertimientos/ Derrames (domésticos con  descargas en fuentes hídricas superficiales, suelo o alcantarillado)</t>
  </si>
  <si>
    <t>*Resolución 3957 de 2009. Por la cual se establece la norma técnica para el control y manejo de los vertimientos realizados a la red de alcantarillado público en el Distrito Capital
*Resolución 0631 de 2015. Por la cual se establecen  los parámetros y los valores límites máximos permisibles en los vertimientos puntuales a cuerpos de aguas superficiales y a los sistemas de alcantarillado público y se dictan otras disposiciones.
*Decreto 4741 de 2005. Por el cual se reglamenta parcialmente la prevención y el manejo de los residuos o desechos peligrosos generados en el marco de la gestión integral.
*Resolución 1754 de 2011. Por la cual se adopta el Plan para la Gestión –integral de Residuos Peligrosos para el Distrito Capital</t>
  </si>
  <si>
    <t>Generación de Vertimientos/ Derrames (no domésticos con descarga al alcantarillado o el suelo)</t>
  </si>
  <si>
    <t>Resolución 910 de 2008. Por la cual se reglamentan los niveles permisibles de emisión de contaminantes que deberán cumplir las fuentes móviles terrestres, se reglamenta el artículo 91 del Decreto 948 de 1995 y se adoptan otras disposiciones.</t>
  </si>
  <si>
    <t>Aire</t>
  </si>
  <si>
    <t>Contaminación del aire</t>
  </si>
  <si>
    <t>Generación de  Emisiones Atmosféricas</t>
  </si>
  <si>
    <t>Decreto 1713 de 2002. Por el cual se reglamenta la Ley 142 de 1994, la Ley 632 de 2000 y la Ley 689 de 2001, en relación con la prestación del servicio público de aseo, y el Decreto Ley 2811 de 1974 y la Ley 99 de 1993 en relación con la Gestión Integral de Residuos Sólidos.</t>
  </si>
  <si>
    <t>Generación de residuos no aprovechables (empaques con trazas de comida, mugre de barrido, bandejas de icopor, cartón y papel contaminado, envases y objetos metálicos contaminados, plástico contaminado)</t>
  </si>
  <si>
    <t>REQUISITOS APLICABLES</t>
  </si>
  <si>
    <t>RECURSO AFECTADO</t>
  </si>
  <si>
    <t>DESCRIPCIÓN DEL IMPACTO</t>
  </si>
  <si>
    <t>TIPO DE ASPECTO</t>
  </si>
  <si>
    <t>ASPECTOS E IMPACTOS AMBIENTALES</t>
  </si>
  <si>
    <t>TABLA 1</t>
  </si>
  <si>
    <t>VALORACIÓN DE SIGNIFICANCIA DE LOS ASPECTOS E IMPACTOS AMBIENTALES</t>
  </si>
  <si>
    <t>Capacitación y sensibilización en temas de ahorro y uso eficiente de recursos</t>
  </si>
  <si>
    <t>*Adoptar sistemas ahorradores de agua en las baterías sanitarias.
*Adaptar sistemas de recolección de aguas lluvias para baterías sanitarias.</t>
  </si>
  <si>
    <t>Ninguno</t>
  </si>
  <si>
    <t>Dar seguimiento y verificar el cumplimiento del programa de ahorro y uso eficiente de recursos</t>
  </si>
  <si>
    <t>NEGATIVO</t>
  </si>
  <si>
    <t>Vertimiento de uso de baños y limpieza de superficies de oficinas y planta</t>
  </si>
  <si>
    <t xml:space="preserve">salir de la empresa a recibir formación </t>
  </si>
  <si>
    <t>Aprovechar los materiales dentro del proceso</t>
  </si>
  <si>
    <t>Generación de residuos industriales (Papel, plástico, vidrio, orgánicos)</t>
  </si>
  <si>
    <t>En planta realizar inducción y en manejo de equipos y herramientas</t>
  </si>
  <si>
    <t>Reusar el papel impreso</t>
  </si>
  <si>
    <t>Adaptar los formatos para el máximo aprovechamiento de papel y utilizar el papel por ambas caras</t>
  </si>
  <si>
    <t>Impresión de formatos</t>
  </si>
  <si>
    <t xml:space="preserve">Adoptar una postura inadecuada </t>
  </si>
  <si>
    <t>Capacitación y sensibilización en temas de reciclaje</t>
  </si>
  <si>
    <t>Conectar los transformadores a prueba</t>
  </si>
  <si>
    <t>Trabajos de oficina</t>
  </si>
  <si>
    <t>Capacitación y sensibilización en temas control de derrames y manejo de residuos</t>
  </si>
  <si>
    <t>Realizar diques de contención y eliminar sistemas de alcantarillado</t>
  </si>
  <si>
    <t>Producto de empaque de materiales</t>
  </si>
  <si>
    <t>Significancia del Impacto</t>
  </si>
  <si>
    <t>Impacto Vs. Control</t>
  </si>
  <si>
    <t>Valoración del Control</t>
  </si>
  <si>
    <t>Elaborada por</t>
  </si>
  <si>
    <t>ASPECTOS E IMPACTOS DEL PROYECTO</t>
  </si>
  <si>
    <t>Id. Actividad</t>
  </si>
  <si>
    <t>MATRIZ DE ASPECTOS E IMPACTOS AMBIENTALES DEL PROYECTO</t>
  </si>
  <si>
    <t>RECURSOS HUMANA</t>
  </si>
  <si>
    <t>ADMINISTRACIÓN</t>
  </si>
  <si>
    <t xml:space="preserve">Seleccionar al personal necesario - Entrenamiento - Formación y Capacitación -Asegurar la competencia </t>
  </si>
  <si>
    <t>ALMACENAMIENTO</t>
  </si>
  <si>
    <t>INGRESO  Y ALMACENAMIENTO DE ELEMENTOS</t>
  </si>
  <si>
    <t xml:space="preserve">Almacenamiento de materiales. </t>
  </si>
  <si>
    <t>Recibir e inspeccionar, supervisar la recepción de los elementos , evaluar la conformidad de los materiales según criterios establecidos.</t>
  </si>
  <si>
    <t>COMPRAS</t>
  </si>
  <si>
    <t>Fugas y goteos de aceite de vehículos y equipos</t>
  </si>
  <si>
    <t>Control Operacional</t>
  </si>
  <si>
    <t>Prácticas, actividades o procedimientos que aseguran mantener un nivel permitido, la disminución o que se eviten los impactos ambientales ocasionados por los aspectos ambientales significativos.</t>
  </si>
  <si>
    <t>Impacto Ambiental</t>
  </si>
  <si>
    <t xml:space="preserve">Cambio en el medio ambiente, ya sea adverso o beneficioso, como resultado total o parcial de los aspectos ambientales de una organización. </t>
  </si>
  <si>
    <t>Aspecto Ambiental</t>
  </si>
  <si>
    <t>Elemento de las actividades de un proyecto que puede interactuar con el medio ambiente.  Puede causar uno o varios impactos ambientales. Un aspecto ambiental
significativo es aquel que tiene o puede tener uno o más impactos ambientales significativos.</t>
  </si>
  <si>
    <r>
      <t xml:space="preserve">Aspectos e Impactos Ambientales del Proyecto
</t>
    </r>
    <r>
      <rPr>
        <sz val="11"/>
        <rFont val="Arial"/>
        <family val="2"/>
      </rPr>
      <t>(Diligencie Matriz de Aspectos e Impactos Ambientales Pestaña 5.1. AspectosImpactosAmbientalesProyecto)</t>
    </r>
  </si>
  <si>
    <t>FICHA DE FORMULACIÓN DE PROYECTO EN GESTIÓN DEL RIESGO O EN ADAPTACIÓN DE CAMBIO CLIMÁTICO</t>
  </si>
  <si>
    <r>
      <rPr>
        <b/>
        <sz val="10"/>
        <rFont val="Arial"/>
        <family val="2"/>
      </rPr>
      <t xml:space="preserve">Código: </t>
    </r>
    <r>
      <rPr>
        <sz val="10"/>
        <rFont val="Arial"/>
        <family val="2"/>
      </rPr>
      <t>DE-FT-69</t>
    </r>
  </si>
  <si>
    <t>FICHA DE FORMULACIÓN DE PROYECTO EN GESTIÓN DEL RIESGO O EN ADAPTACIÓN DE CAMBIO CLIMÁTICO
(MATRIZ DE VALIDACIÓN SOBRE FACTORES NACIONALES Y DISTRITALES INCLUYENTES PARA LA APROBACIÓN DE PROYECTOS)</t>
  </si>
  <si>
    <r>
      <rPr>
        <b/>
        <sz val="10"/>
        <rFont val="Arial"/>
        <family val="2"/>
      </rPr>
      <t>Código:</t>
    </r>
    <r>
      <rPr>
        <sz val="10"/>
        <rFont val="Arial"/>
        <family val="2"/>
      </rPr>
      <t xml:space="preserve"> DE-FT-69</t>
    </r>
  </si>
  <si>
    <t>FICHA DE FORMULACIÓN DE PROYECTO EN GESTIÓN DEL RIESGO O EN ADAPTACIÓN DE CAMBIO CLIMÁTICO
(CLASIFICACIÓN DE STAKEHOLDER / PARTES INTERESADAS)</t>
  </si>
  <si>
    <t>FICHA DE FORMULACIÓN DE PROYECTO EN GESTIÓN DEL RIESGO O EN ADAPTACIÓN DE CAMBIO CLIMÁTICO
(ESTRUCTURA DE DESGLOSE DEL TRABAJO EDT/WBS 
DICCIONARIO WBS)</t>
  </si>
  <si>
    <r>
      <rPr>
        <b/>
        <sz val="10"/>
        <rFont val="Arial"/>
        <family val="2"/>
      </rPr>
      <t>Nota:</t>
    </r>
    <r>
      <rPr>
        <sz val="10"/>
        <rFont val="Arial"/>
        <family val="2"/>
      </rPr>
      <t xml:space="preserve"> Si este documento se encuentra impreso se considera Copia no Controlada. La versión vigente está publicada en el sitio web del Instituto Distrital de la Gestión del Riesgo y Cambio Climático.</t>
    </r>
  </si>
  <si>
    <t>FICHA DE FORMULACIÓN DE PROYECTO EN GESTIÓN DEL RIESGO O EN ADAPTACIÓN DE CAMBIO CLIMÁTICO
(DESGLOSE DEL TRABAJO EDT/WBS (PAQUETES DE TRABAJO PROYECTO)
DICCIONARIO WBS -  CRONOGRAMA WBS)</t>
  </si>
  <si>
    <r>
      <rPr>
        <b/>
        <sz val="10"/>
        <color theme="1"/>
        <rFont val="Arial"/>
        <family val="2"/>
      </rPr>
      <t xml:space="preserve">Código: </t>
    </r>
    <r>
      <rPr>
        <sz val="10"/>
        <color theme="1"/>
        <rFont val="Arial"/>
        <family val="2"/>
      </rPr>
      <t>DE-FT-69</t>
    </r>
  </si>
  <si>
    <t>FICHA DE FORMULACIÓN DE PROYECTO EN GESTIÓN DEL RIESGO O EN ADAPTACIÓN DE CAMBIO CLIMÁTICO
(RIESGOS DEL PROYECTO)</t>
  </si>
  <si>
    <t>FICHA DE FORMULACIÓN DE PROYECTO EN GESTIÓN DEL RIESGO O EN ADAPTACIÓN DE CAMBIO CLIMÁTICO
(ASPECTOS E IMPACTOS AMBIENTALES DEL PROYECTO)</t>
  </si>
  <si>
    <t>FICHA DE FORMULACIÓN DE PROYECTO EN GESTIÓN DEL RIESGO O EN ADAPTACIÓN DE CAMBIO CLIMÁTICO
(EJECUCIÓN Y SEGUIMIENTO DEL PROYECTO)</t>
  </si>
  <si>
    <r>
      <t xml:space="preserve">Código: </t>
    </r>
    <r>
      <rPr>
        <sz val="10"/>
        <rFont val="Arial"/>
        <family val="2"/>
      </rPr>
      <t>DE-FT-69</t>
    </r>
  </si>
  <si>
    <r>
      <t>Nota: S</t>
    </r>
    <r>
      <rPr>
        <sz val="10"/>
        <color theme="1"/>
        <rFont val="Arial"/>
        <family val="2"/>
      </rPr>
      <t>i este documento se encuentra impreso se considera Copia no Controlada. La versión vigente está publicada en el sitio web del Instituto Distrital de la Gestión del Riesgo y Cambio Climático.</t>
    </r>
  </si>
  <si>
    <t>FICHA DE FORMULACIÓN DE PROYECTO EN GESTIÓN DEL RIESGO O EN ADAPTACIÓN DE CAMBIO CLIMÁTICO
(PROGRAMACIÓN Y SEGUIMIENTO A LOS RECURSOS DE INVERSIÓN DEL PROYECTO)</t>
  </si>
  <si>
    <t xml:space="preserve">Describa el nombre del proyecto </t>
  </si>
  <si>
    <t>Escriba el sector al que pertenece</t>
  </si>
  <si>
    <t>Fecha en la que se presenta el proyecto</t>
  </si>
  <si>
    <t xml:space="preserve">Nombre de la Entidad del SDGRD-CC que presenta el proyecto </t>
  </si>
  <si>
    <t>Escriba el nombre del Representante Legal o Director de la entidad del SDGRD-CC</t>
  </si>
  <si>
    <t xml:space="preserve">Escriba el cargo del responsable </t>
  </si>
  <si>
    <t>Escriba el nombre de la persona responsable del proyecto Representante Legal o Director</t>
  </si>
  <si>
    <t>Caracterización de la Población afectada, magnitud de afectación de la problemática
Identificación de Stakeholders o Partes Interesadas</t>
  </si>
  <si>
    <t>Se debe establecer Indicadores de Producto y de Gestión, las metas que se espera alcanzar y las fuentes de información tenidas en cuenta para realizarla verificación y describirlos.</t>
  </si>
  <si>
    <t>Describa cuales tipos de metas se usaron para la selección de los indicadores que permitirán observar el grado de avance en el logro de los objetivos, que sean medibles o verificables, que tengan correspondencia con los objetivos</t>
  </si>
  <si>
    <t xml:space="preserve">Describa las diferentes alternativas de solución identificadas en torno a la problemática planteada </t>
  </si>
  <si>
    <t>Describa cual fue la Alternativa más viable seleccionada</t>
  </si>
  <si>
    <t xml:space="preserve">Describa la Magnitud de afectación de la problemática
</t>
  </si>
  <si>
    <t xml:space="preserve">Describa las causas directas e indirectas identificadas
</t>
  </si>
  <si>
    <r>
      <rPr>
        <b/>
        <sz val="9"/>
        <rFont val="Arial"/>
        <family val="2"/>
      </rPr>
      <t>Nota:</t>
    </r>
    <r>
      <rPr>
        <sz val="9"/>
        <rFont val="Arial"/>
        <family val="2"/>
      </rPr>
      <t xml:space="preserve"> Si este documento se encuentra impreso se considera Copia no Controlada. La versión vigente está publicada en el sitio web del Instituto Distrital de la Gestión del Riesgo y Cambio Climático.</t>
    </r>
  </si>
  <si>
    <t>Copiar información de la matriz de impactos ambientales</t>
  </si>
  <si>
    <t>Defina las estrategias de gestión de cada riesgo</t>
  </si>
  <si>
    <t>Determine  las situaciones que pueden afectar al proyecto y se documente sus características (clasificar los riesgos según la importancia)
Copiar información de la matriz de riesgos</t>
  </si>
  <si>
    <t>CONTROL DE CAMBIOS DEL PROYECTO</t>
  </si>
  <si>
    <t>x</t>
  </si>
  <si>
    <r>
      <t xml:space="preserve">Clasificación del Proceso de Gestión de Riesgos de desastres o adaptación al Cambio Climático 
</t>
    </r>
    <r>
      <rPr>
        <sz val="11"/>
        <rFont val="Arial"/>
        <family val="2"/>
      </rPr>
      <t>(Marque con una x)</t>
    </r>
  </si>
  <si>
    <t>8.  Otros</t>
  </si>
  <si>
    <t>Parámetros de Medición</t>
  </si>
  <si>
    <r>
      <t xml:space="preserve">Objetivo: </t>
    </r>
    <r>
      <rPr>
        <b/>
        <sz val="10"/>
        <color theme="0" tint="-0.34998626667073579"/>
        <rFont val="Arial"/>
        <family val="2"/>
      </rPr>
      <t xml:space="preserve"> Describa cual es la finalidad del proyecto, que se espera realizar incluyendo los entregables</t>
    </r>
  </si>
  <si>
    <t xml:space="preserve">Describa los Factores Nacionales, Distritales y subcuentas del Fondiger a los cuales aplicaría el proyecto </t>
  </si>
  <si>
    <t>Análisis de Causas</t>
  </si>
  <si>
    <t>Describa los efectos directos e indirectos, así como el efecto principal de la problemática identificada</t>
  </si>
  <si>
    <t>Describa cual es la finalidad del proyecto, que se espera realizar incluyendo los entregables</t>
  </si>
  <si>
    <t>Concesiones</t>
  </si>
  <si>
    <t>En esta etapa de preparación, describir los diferentes estudios que permiten reconocer las variables que condicionan la ejecución del proyecto, y que por tanto influyen en los costos y beneficios. Tales como: Estudios de Mercado, Estudios Financieros, Evaluación Económica y Evaluación Social, Presupuesto. (adjuntar documentos soporte)</t>
  </si>
  <si>
    <t xml:space="preserve">Describa la Localización Geográfica de las zonas de intervención, Georreferenciada </t>
  </si>
  <si>
    <t>Identificar una descomposición jerárquica del alcance total del trabajo a ser realizado por el equipo del proyecto para cumplir con los objetivos del proyecto y crear los entregables requeridos.
Copiar información del análisis realizado en la EDT</t>
  </si>
  <si>
    <t xml:space="preserve">Describa las Retribuciones cualitativas o cuantitativas esperadas y proyectadas, a partir de la ejecución del proyecto;  así como la valoración de los beneficios </t>
  </si>
  <si>
    <t xml:space="preserve">Decisión Final </t>
  </si>
  <si>
    <r>
      <t xml:space="preserve">Se debe tener en cuenta que:
</t>
    </r>
    <r>
      <rPr>
        <sz val="8"/>
        <rFont val="Arial"/>
        <family val="2"/>
      </rPr>
      <t>Si sus Stakeholders tienen una influencia Alta y un Poder Bajo, debe trabajar con ellos
Si sus Stakeholders tienen una influencia Alta y un Poder Alta, debe trabajar para ellos
Si sus Stakeholders tienen una influencia Baja y un Poder Bajo, debe mantenerlos informados con mínimo esfuerzo
Si sus Stakeholders tienen una influencia Baja y un Poder Alta, debe mantenerlos informados y nunca ignorarlos</t>
    </r>
  </si>
  <si>
    <t>Adaptar programa y manejarlo por computadores o Tablet</t>
  </si>
  <si>
    <t>Separar este residuo en Re aprovechables</t>
  </si>
  <si>
    <r>
      <t xml:space="preserve">1. INFORMACIÓN BÁSICA DEL PROYECTO APROBADO JUNTA DIRECTIVA 
</t>
    </r>
    <r>
      <rPr>
        <sz val="20"/>
        <color theme="0"/>
        <rFont val="Arial Narrow"/>
        <family val="2"/>
      </rPr>
      <t>(Información que se debe registrar igual a lo descrito en el Acuerdo de Junta Directiva FONDIGER)</t>
    </r>
  </si>
  <si>
    <t>Código Identificación Banco de Proyectos 
FONDIGER</t>
  </si>
  <si>
    <t xml:space="preserve">Acuerdo de Junta Directiva No. </t>
  </si>
  <si>
    <t>Temática
Subcuenta FONDIGER</t>
  </si>
  <si>
    <t xml:space="preserve">Fecha Acuerdo de Junta Directiva </t>
  </si>
  <si>
    <t>Entidad SDGRD-CC</t>
  </si>
  <si>
    <t>Fecha de Aprobación Asignación de Recursos
Junta Directiva</t>
  </si>
  <si>
    <t>Nombre Representante Legal 
Entidad Ejecutora</t>
  </si>
  <si>
    <t>Recursos Asignados Por La Junta Directiva FONDIGER</t>
  </si>
  <si>
    <t>Documentos Soporte de la Asignación de los Recursos FONDIGER</t>
  </si>
  <si>
    <t>ARTICULACIÓN CON EL PLAN DISTRITAL DE GESTIÓN DE RIESGOS</t>
  </si>
  <si>
    <t>ARTICULACIÓN OBJETIVOS PLAN DISTRITAL DE GESTIÓN DE RIESGOS DE DESASTRES Y CAMBIO CLIMÁTICO.</t>
  </si>
  <si>
    <t>ARTICULACIÓN PROGRAMAS PLAN DISTRITAL DE GESTIÓN DE RIESGOS DE DESASTRES Y CAMBIO CLIMÁTICO</t>
  </si>
  <si>
    <t>JUSTIFICACIÓN ARTICULACIÓN INSTRUMENTOS DE PLANIFICACIÓN</t>
  </si>
  <si>
    <t>PROBLEMA /NECESIDAD</t>
  </si>
  <si>
    <t>PROBLEMA CENTRAL</t>
  </si>
  <si>
    <t>OBJETIVO GENERAL</t>
  </si>
  <si>
    <t>OBJETIVOS ESPECÍFICOS</t>
  </si>
  <si>
    <t>POBLACIÓN BENEFICIADA</t>
  </si>
  <si>
    <t>IMPACTOS ADICIONALES ESPERADOS</t>
  </si>
  <si>
    <t>FORMA DE TRANSFERENCIA DE LOS RECURSOS</t>
  </si>
  <si>
    <t>No DEL CONVENIO</t>
  </si>
  <si>
    <t xml:space="preserve">OBJETO DEL CONVENIO 
INTERADMINISTRATIVO DE TRANSFERENCIA </t>
  </si>
  <si>
    <t>FECHA INICIO EJECUCIÓN DEL PROYECTO</t>
  </si>
  <si>
    <t>FECHA FINAL EJECUCIÓN DEL PROYECTO</t>
  </si>
  <si>
    <t xml:space="preserve">DURACIÓN DEL CONVENIO INTERADMINISTRATIVO DE TRANSFERENCIA   </t>
  </si>
  <si>
    <t>TIEMPO DE EJECUCIÓN 
PROYECTO APROBADO 
(meses)</t>
  </si>
  <si>
    <t xml:space="preserve">OBJETIVO 
(ACUERDO JUNTA DIRECTIVA FONDIGER)  </t>
  </si>
  <si>
    <t>RECURSOS ASIGNADOS 
(ACUERDO JUNTA DIRECTIVA FONDIGER)</t>
  </si>
  <si>
    <t>FUENTES DE FINANCIACIÓN</t>
  </si>
  <si>
    <t>VALOR TOTAL DEL PROYECTO</t>
  </si>
  <si>
    <t>FUENTE DE FINANCIACIÓN</t>
  </si>
  <si>
    <t>RUBRO</t>
  </si>
  <si>
    <t>NOMBRE 
SUBCUENTA FONDIGER</t>
  </si>
  <si>
    <t>NOMBRE 
LÍNEA DE INVERSIÓN</t>
  </si>
  <si>
    <t>NOMBRE DEL PROGRAMA</t>
  </si>
  <si>
    <t>FUENTE DE LOS RECURSOS</t>
  </si>
  <si>
    <t>APROPIACIÓN</t>
  </si>
  <si>
    <t>ACUERDO JUNTA DIRECTIVA</t>
  </si>
  <si>
    <t>LOCALIZACIÓN (Distrito Capital)</t>
  </si>
  <si>
    <t>3.1 LOCALIDAD</t>
  </si>
  <si>
    <t>3.2 BARRIO</t>
  </si>
  <si>
    <t>3.3. UPZ</t>
  </si>
  <si>
    <t>3.4. DIRECCIÓN</t>
  </si>
  <si>
    <t>3.5 COORDENADAS</t>
  </si>
  <si>
    <t xml:space="preserve">  4-FIRMA REPRESENTANTE LEGAL</t>
  </si>
  <si>
    <t>Correo</t>
  </si>
  <si>
    <r>
      <rPr>
        <b/>
        <sz val="10"/>
        <rFont val="Arial"/>
        <family val="2"/>
      </rPr>
      <t>Página:</t>
    </r>
    <r>
      <rPr>
        <sz val="10"/>
        <rFont val="Arial"/>
        <family val="2"/>
      </rPr>
      <t xml:space="preserve"> 1 de 10</t>
    </r>
  </si>
  <si>
    <r>
      <rPr>
        <b/>
        <sz val="10"/>
        <rFont val="Arial"/>
        <family val="2"/>
      </rPr>
      <t>Versión:</t>
    </r>
    <r>
      <rPr>
        <sz val="10"/>
        <rFont val="Arial"/>
        <family val="2"/>
      </rPr>
      <t xml:space="preserve"> 2</t>
    </r>
  </si>
  <si>
    <r>
      <rPr>
        <b/>
        <sz val="10"/>
        <rFont val="Arial"/>
        <family val="2"/>
      </rPr>
      <t>Vigente desde:</t>
    </r>
    <r>
      <rPr>
        <sz val="10"/>
        <rFont val="Arial"/>
        <family val="2"/>
      </rPr>
      <t xml:space="preserve"> 10/01/2024</t>
    </r>
  </si>
  <si>
    <r>
      <rPr>
        <b/>
        <sz val="10"/>
        <rFont val="Arial"/>
        <family val="2"/>
      </rPr>
      <t>Página:</t>
    </r>
    <r>
      <rPr>
        <sz val="10"/>
        <rFont val="Arial"/>
        <family val="2"/>
      </rPr>
      <t xml:space="preserve"> 2 de 10</t>
    </r>
  </si>
  <si>
    <r>
      <rPr>
        <b/>
        <sz val="10"/>
        <rFont val="Arial"/>
        <family val="2"/>
      </rPr>
      <t>Página:</t>
    </r>
    <r>
      <rPr>
        <sz val="10"/>
        <rFont val="Arial"/>
        <family val="2"/>
      </rPr>
      <t xml:space="preserve"> 3 de 10</t>
    </r>
  </si>
  <si>
    <r>
      <rPr>
        <b/>
        <sz val="10"/>
        <rFont val="Arial"/>
        <family val="2"/>
      </rPr>
      <t>Página:</t>
    </r>
    <r>
      <rPr>
        <sz val="10"/>
        <rFont val="Arial"/>
        <family val="2"/>
      </rPr>
      <t xml:space="preserve"> 4 de 10</t>
    </r>
  </si>
  <si>
    <t>Versión: 2</t>
  </si>
  <si>
    <r>
      <rPr>
        <b/>
        <sz val="10"/>
        <color theme="1"/>
        <rFont val="Arial"/>
        <family val="2"/>
      </rPr>
      <t xml:space="preserve">Página: </t>
    </r>
    <r>
      <rPr>
        <sz val="10"/>
        <color theme="1"/>
        <rFont val="Arial"/>
        <family val="2"/>
      </rPr>
      <t>5 de 10</t>
    </r>
  </si>
  <si>
    <r>
      <rPr>
        <b/>
        <sz val="10"/>
        <color theme="1"/>
        <rFont val="Arial"/>
        <family val="2"/>
      </rPr>
      <t>Vigente desde:</t>
    </r>
    <r>
      <rPr>
        <sz val="10"/>
        <color theme="1"/>
        <rFont val="Arial"/>
        <family val="2"/>
      </rPr>
      <t xml:space="preserve"> 10/01/2024</t>
    </r>
  </si>
  <si>
    <r>
      <rPr>
        <b/>
        <sz val="10"/>
        <rFont val="Arial"/>
        <family val="2"/>
      </rPr>
      <t>Página:</t>
    </r>
    <r>
      <rPr>
        <sz val="10"/>
        <rFont val="Arial"/>
        <family val="2"/>
      </rPr>
      <t xml:space="preserve"> 6 de 10</t>
    </r>
  </si>
  <si>
    <r>
      <rPr>
        <b/>
        <sz val="10"/>
        <rFont val="Arial"/>
        <family val="2"/>
      </rPr>
      <t>Página:</t>
    </r>
    <r>
      <rPr>
        <sz val="10"/>
        <rFont val="Arial"/>
        <family val="2"/>
      </rPr>
      <t xml:space="preserve"> 7 de 10</t>
    </r>
  </si>
  <si>
    <r>
      <rPr>
        <b/>
        <sz val="10"/>
        <rFont val="Arial"/>
        <family val="2"/>
      </rPr>
      <t>Página:</t>
    </r>
    <r>
      <rPr>
        <sz val="10"/>
        <rFont val="Arial"/>
        <family val="2"/>
      </rPr>
      <t xml:space="preserve"> 8 de 10</t>
    </r>
  </si>
  <si>
    <r>
      <t xml:space="preserve">Vigente desde: </t>
    </r>
    <r>
      <rPr>
        <sz val="10"/>
        <rFont val="Arial"/>
        <family val="2"/>
      </rPr>
      <t>10/01/2024</t>
    </r>
  </si>
  <si>
    <r>
      <t xml:space="preserve">Página: </t>
    </r>
    <r>
      <rPr>
        <sz val="10"/>
        <rFont val="Arial"/>
        <family val="2"/>
      </rPr>
      <t>10 de 10</t>
    </r>
  </si>
  <si>
    <r>
      <t xml:space="preserve">2.5. Indicadores
</t>
    </r>
    <r>
      <rPr>
        <b/>
        <sz val="10"/>
        <color theme="0" tint="-0.34998626667073579"/>
        <rFont val="Arial"/>
        <family val="2"/>
      </rPr>
      <t>Establecer Indicadores de Producto y de Gestión, las metas que se espera alcanzar y las fuentes de información tenidas en cuenta para realizar la verificación</t>
    </r>
  </si>
  <si>
    <t>Causa Raíz</t>
  </si>
  <si>
    <t>Líder de Grupo y/o Gerente de Proyecto</t>
  </si>
  <si>
    <t>VALOR APORTADO
(Para Cada Una De Las Fuentes de Financiación)</t>
  </si>
  <si>
    <t>Área</t>
  </si>
  <si>
    <t>Teléfono</t>
  </si>
  <si>
    <r>
      <rPr>
        <b/>
        <sz val="9"/>
        <rFont val="Arial"/>
        <family val="2"/>
      </rPr>
      <t xml:space="preserve">Nota: </t>
    </r>
    <r>
      <rPr>
        <sz val="9"/>
        <rFont val="Arial"/>
        <family val="2"/>
      </rPr>
      <t>Si este documento se encuentra impreso se considera Copia no Controlada. La versión vigente está publicada en el sitio web del Instituto Distrital de la Gestión del Riesgo y Cambio Climático.</t>
    </r>
  </si>
  <si>
    <r>
      <rPr>
        <b/>
        <sz val="9"/>
        <color theme="1"/>
        <rFont val="Arial"/>
        <family val="2"/>
      </rPr>
      <t>Nota:</t>
    </r>
    <r>
      <rPr>
        <sz val="9"/>
        <color theme="1"/>
        <rFont val="Arial"/>
        <family val="2"/>
      </rPr>
      <t xml:space="preserve"> Si este documento se encuentra impreso se considera Copia no Controlada. La versión vigente está publicada en el sitio web del Instituto Distrital de la Gestión del Riesgo y Cambio Climático.</t>
    </r>
  </si>
  <si>
    <r>
      <rPr>
        <b/>
        <sz val="9"/>
        <color theme="1"/>
        <rFont val="Arial"/>
        <family val="2"/>
      </rPr>
      <t>Nota</t>
    </r>
    <r>
      <rPr>
        <sz val="9"/>
        <color theme="1"/>
        <rFont val="Arial"/>
        <family val="2"/>
      </rPr>
      <t>: Si este documento se encuentra impreso se considera Copia no Controlada. La versión vigente está publicada en el sitio web del Instituto Distrital de la Gestión del Riesgo y Cambio Climático.</t>
    </r>
  </si>
  <si>
    <t>FICHA DE FORMULACIÓN DE PROYECTO EN GESTIÓN DEL RIESGO O EN ADAPTACIÓN DE CAMBIO CLIMÁTICO
(FICHA BÁSICA PROYECTO APROBADO - FICHA BPA)</t>
  </si>
  <si>
    <r>
      <t>Versión:</t>
    </r>
    <r>
      <rPr>
        <sz val="10"/>
        <rFont val="Arial"/>
        <family val="2"/>
      </rPr>
      <t xml:space="preserve"> 2</t>
    </r>
  </si>
  <si>
    <r>
      <t xml:space="preserve">Página: </t>
    </r>
    <r>
      <rPr>
        <sz val="10"/>
        <rFont val="Arial"/>
        <family val="2"/>
      </rPr>
      <t>9 de 10</t>
    </r>
  </si>
  <si>
    <r>
      <t xml:space="preserve">Versión: </t>
    </r>
    <r>
      <rPr>
        <sz val="10"/>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</si>
</sst>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2" formatCode="_-&quot;$&quot;\ * #,##0_-;\-&quot;$&quot;\ * #,##0_-;_-&quot;$&quot;\ * &quot;-&quot;_-;_-@_-"/>
    <numFmt numFmtId="164" formatCode="0.0%"/>
    <numFmt numFmtId="165" formatCode="#,##0;[Red]#,##0"/>
    <numFmt numFmtId="166" formatCode="[$$-240A]\ #,##0"/>
    <numFmt numFmtId="167" formatCode="[$$-240A]\ #,##0.00"/>
    <numFmt numFmtId="168" formatCode="[$-240A]dddd\,\ dd&quot; de &quot;mmmm&quot; de &quot;yyyy"/>
    <numFmt numFmtId="169" formatCode="_(* #,##0.00_);_(* \(#,##0.00\);_(* &quot;-&quot;??_);_(@_)"/>
    <numFmt numFmtId="170" formatCode="&quot;$&quot;\ #,##0"/>
    <numFmt numFmtId="171" formatCode="&quot;$&quot;\ #,##0_);[Red]\(&quot;$&quot;\ #,##0\)"/>
    <numFmt numFmtId="172" formatCode="_(&quot;$&quot;\ * #,##0.00_);_(&quot;$&quot;\ * \(#,##0.00\);_(&quot;$&quot;\ * &quot;-&quot;??_);_(@_)"/>
    <numFmt numFmtId="173" formatCode="dd/mm/yyyy"/>
    <numFmt numFmtId="174" formatCode="d/m/yyyy"/>
    <numFmt numFmtId="175" formatCode="&quot;$ &quot;#,##0"/>
    <numFmt numFmtId="176" formatCode="&quot;$ &quot;#,##0;&quot;-$ &quot;#,##0"/>
  </numFmts>
  <fonts count="1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b/>
      <sz val="10"/>
      <name val="Arial"/>
      <family val="2"/>
    </font>
    <font>
      <b/>
      <sz val="12"/>
      <name val="Arial"/>
      <family val="2"/>
    </font>
    <font>
      <b/>
      <sz val="11"/>
      <name val="Arial"/>
      <family val="2"/>
    </font>
    <font>
      <sz val="11"/>
      <name val="Arial"/>
      <family val="2"/>
    </font>
    <font>
      <sz val="12"/>
      <name val="Arial"/>
      <family val="2"/>
    </font>
    <font>
      <b/>
      <sz val="20"/>
      <name val="Arial"/>
      <family val="2"/>
    </font>
    <font>
      <b/>
      <sz val="12"/>
      <color indexed="8"/>
      <name val="Arial"/>
      <family val="2"/>
    </font>
    <font>
      <b/>
      <sz val="9"/>
      <name val="Arial"/>
      <family val="2"/>
    </font>
    <font>
      <sz val="9"/>
      <name val="Arial"/>
      <family val="2"/>
    </font>
    <font>
      <sz val="11"/>
      <color theme="1"/>
      <name val="Calibri"/>
      <family val="2"/>
      <scheme val="minor"/>
    </font>
    <font>
      <b/>
      <sz val="8"/>
      <name val="Arial"/>
      <family val="2"/>
    </font>
    <font>
      <sz val="12"/>
      <color theme="1"/>
      <name val="Arial"/>
      <family val="2"/>
    </font>
    <font>
      <b/>
      <sz val="16"/>
      <name val="Arial"/>
      <family val="2"/>
    </font>
    <font>
      <b/>
      <sz val="16"/>
      <color theme="0"/>
      <name val="Arial"/>
      <family val="2"/>
    </font>
    <font>
      <sz val="8"/>
      <color theme="1"/>
      <name val="Century Gothic"/>
      <family val="2"/>
    </font>
    <font>
      <sz val="10"/>
      <name val="Century Gothic"/>
      <family val="2"/>
    </font>
    <font>
      <sz val="10"/>
      <color theme="1"/>
      <name val="Arial"/>
      <family val="2"/>
    </font>
    <font>
      <b/>
      <sz val="14"/>
      <color theme="0"/>
      <name val="Arial"/>
      <family val="2"/>
    </font>
    <font>
      <sz val="10"/>
      <color theme="0" tint="-0.34998626667073579"/>
      <name val="Arial"/>
      <family val="2"/>
    </font>
    <font>
      <b/>
      <sz val="20"/>
      <color theme="1"/>
      <name val="Arial"/>
      <family val="2"/>
    </font>
    <font>
      <b/>
      <sz val="11"/>
      <color theme="1"/>
      <name val="Arial"/>
      <family val="2"/>
    </font>
    <font>
      <sz val="11"/>
      <color theme="1"/>
      <name val="Arial"/>
      <family val="2"/>
    </font>
    <font>
      <sz val="8"/>
      <color theme="0"/>
      <name val="Arial"/>
      <family val="2"/>
    </font>
    <font>
      <b/>
      <sz val="9"/>
      <color theme="1"/>
      <name val="Arial"/>
      <family val="2"/>
    </font>
    <font>
      <b/>
      <sz val="10"/>
      <color theme="1"/>
      <name val="Arial"/>
      <family val="2"/>
    </font>
    <font>
      <sz val="11"/>
      <color indexed="8"/>
      <name val="Calibri"/>
      <family val="2"/>
    </font>
    <font>
      <sz val="14"/>
      <name val="Arial"/>
      <family val="2"/>
    </font>
    <font>
      <b/>
      <sz val="20"/>
      <color theme="0"/>
      <name val="Arial"/>
      <family val="2"/>
    </font>
    <font>
      <b/>
      <sz val="12"/>
      <color theme="0"/>
      <name val="Arial"/>
      <family val="2"/>
    </font>
    <font>
      <b/>
      <sz val="9"/>
      <color theme="0"/>
      <name val="Verdana"/>
      <family val="2"/>
    </font>
    <font>
      <b/>
      <sz val="9"/>
      <name val="Verdana"/>
      <family val="2"/>
    </font>
    <font>
      <sz val="10"/>
      <color theme="0"/>
      <name val="Verdana"/>
      <family val="2"/>
    </font>
    <font>
      <sz val="10"/>
      <name val="Verdana"/>
      <family val="2"/>
    </font>
    <font>
      <sz val="10"/>
      <color theme="1"/>
      <name val="Verdana"/>
      <family val="2"/>
    </font>
    <font>
      <b/>
      <u/>
      <sz val="14"/>
      <name val="Arial"/>
      <family val="2"/>
    </font>
    <font>
      <b/>
      <u/>
      <sz val="10"/>
      <name val="Arial"/>
      <family val="2"/>
    </font>
    <font>
      <b/>
      <sz val="11"/>
      <color theme="0" tint="-0.34998626667073579"/>
      <name val="Arial"/>
      <family val="2"/>
    </font>
    <font>
      <sz val="11"/>
      <name val="Century Gothic"/>
      <family val="2"/>
    </font>
    <font>
      <sz val="9"/>
      <color theme="1"/>
      <name val="Century Gothic"/>
      <family val="2"/>
    </font>
    <font>
      <b/>
      <sz val="9"/>
      <name val="Century Gothic"/>
      <family val="2"/>
    </font>
    <font>
      <b/>
      <sz val="9"/>
      <color indexed="8"/>
      <name val="Century Gothic"/>
      <family val="2"/>
    </font>
    <font>
      <sz val="9"/>
      <name val="Century Gothic"/>
      <family val="2"/>
    </font>
    <font>
      <b/>
      <u/>
      <sz val="9"/>
      <color indexed="8"/>
      <name val="Century Gothic"/>
      <family val="2"/>
    </font>
    <font>
      <sz val="10"/>
      <color theme="1"/>
      <name val="Century Gothic"/>
      <family val="2"/>
    </font>
    <font>
      <u/>
      <sz val="10"/>
      <name val="Arial"/>
      <family val="2"/>
    </font>
    <font>
      <b/>
      <sz val="12"/>
      <color theme="1"/>
      <name val="Arial"/>
      <family val="2"/>
    </font>
    <font>
      <sz val="10"/>
      <color rgb="FFFF0000"/>
      <name val="Century Gothic"/>
      <family val="2"/>
    </font>
    <font>
      <b/>
      <i/>
      <sz val="10"/>
      <color theme="1"/>
      <name val="Century Gothic"/>
      <family val="2"/>
    </font>
    <font>
      <b/>
      <u/>
      <sz val="11"/>
      <name val="Arial"/>
      <family val="2"/>
    </font>
    <font>
      <u/>
      <sz val="11"/>
      <name val="Arial"/>
      <family val="2"/>
    </font>
    <font>
      <b/>
      <i/>
      <sz val="11"/>
      <name val="Arial"/>
      <family val="2"/>
    </font>
    <font>
      <i/>
      <sz val="11"/>
      <name val="Arial"/>
      <family val="2"/>
    </font>
    <font>
      <b/>
      <sz val="10"/>
      <name val="Century Gothic"/>
      <family val="2"/>
    </font>
    <font>
      <sz val="10"/>
      <name val="Trebuchet MS"/>
      <family val="2"/>
    </font>
    <font>
      <sz val="8"/>
      <name val="Verdana"/>
      <family val="2"/>
    </font>
    <font>
      <b/>
      <sz val="10"/>
      <name val="Trebuchet MS"/>
      <family val="2"/>
    </font>
    <font>
      <b/>
      <sz val="11"/>
      <color rgb="FFC00000"/>
      <name val="Arial"/>
      <family val="2"/>
    </font>
    <font>
      <b/>
      <sz val="14"/>
      <color rgb="FFC00000"/>
      <name val="Arial"/>
      <family val="2"/>
    </font>
    <font>
      <b/>
      <sz val="8"/>
      <name val="Verdana"/>
      <family val="2"/>
    </font>
    <font>
      <b/>
      <sz val="8"/>
      <name val="Trebuchet MS"/>
      <family val="2"/>
    </font>
    <font>
      <b/>
      <sz val="9"/>
      <name val="Trebuchet MS"/>
      <family val="2"/>
    </font>
    <font>
      <sz val="9"/>
      <name val="Trebuchet MS"/>
      <family val="2"/>
    </font>
    <font>
      <sz val="10"/>
      <color theme="1"/>
      <name val="Trebuchet MS"/>
      <family val="2"/>
    </font>
    <font>
      <sz val="9"/>
      <color theme="1"/>
      <name val="Trebuchet MS"/>
      <family val="2"/>
    </font>
    <font>
      <sz val="9"/>
      <color theme="1"/>
      <name val="Tahoma"/>
      <family val="2"/>
    </font>
    <font>
      <sz val="8"/>
      <name val="Trebuchet MS"/>
      <family val="2"/>
    </font>
    <font>
      <b/>
      <sz val="8"/>
      <color theme="0"/>
      <name val="Calibri"/>
      <family val="2"/>
      <scheme val="minor"/>
    </font>
    <font>
      <sz val="9"/>
      <color rgb="FF151CB1"/>
      <name val="Tahoma"/>
      <family val="2"/>
    </font>
    <font>
      <sz val="8"/>
      <color theme="0"/>
      <name val="Calibri"/>
      <family val="2"/>
      <scheme val="minor"/>
    </font>
    <font>
      <sz val="10"/>
      <color theme="4" tint="-0.249977111117893"/>
      <name val="Trebuchet MS"/>
      <family val="2"/>
    </font>
    <font>
      <sz val="10"/>
      <color rgb="FFFF0000"/>
      <name val="Trebuchet MS"/>
      <family val="2"/>
    </font>
    <font>
      <sz val="10"/>
      <color theme="0"/>
      <name val="Trebuchet MS"/>
      <family val="2"/>
    </font>
    <font>
      <sz val="9"/>
      <color rgb="FFC00000"/>
      <name val="Tahoma"/>
      <family val="2"/>
    </font>
    <font>
      <sz val="9"/>
      <color rgb="FFFF0000"/>
      <name val="Tahoma"/>
      <family val="2"/>
    </font>
    <font>
      <sz val="8"/>
      <color rgb="FFFF0000"/>
      <name val="Verdana"/>
      <family val="2"/>
    </font>
    <font>
      <sz val="8"/>
      <color rgb="FFFF0000"/>
      <name val="Trebuchet MS"/>
      <family val="2"/>
    </font>
    <font>
      <b/>
      <sz val="8"/>
      <color rgb="FFFF0000"/>
      <name val="Calibri"/>
      <family val="2"/>
      <scheme val="minor"/>
    </font>
    <font>
      <sz val="8"/>
      <color rgb="FFFF0000"/>
      <name val="Calibri"/>
      <family val="2"/>
      <scheme val="minor"/>
    </font>
    <font>
      <b/>
      <sz val="8"/>
      <color rgb="FFC00000"/>
      <name val="Calibri"/>
      <family val="2"/>
      <scheme val="minor"/>
    </font>
    <font>
      <sz val="8"/>
      <color rgb="FFC00000"/>
      <name val="Calibri"/>
      <family val="2"/>
      <scheme val="minor"/>
    </font>
    <font>
      <u/>
      <sz val="10"/>
      <name val="Trebuchet MS"/>
      <family val="2"/>
    </font>
    <font>
      <b/>
      <u/>
      <sz val="10"/>
      <name val="Trebuchet MS"/>
      <family val="2"/>
    </font>
    <font>
      <b/>
      <sz val="12"/>
      <color theme="0" tint="-0.34998626667073579"/>
      <name val="Arial"/>
      <family val="2"/>
    </font>
    <font>
      <b/>
      <u/>
      <sz val="22"/>
      <name val="Arial"/>
      <family val="2"/>
    </font>
    <font>
      <b/>
      <sz val="18"/>
      <color theme="0"/>
      <name val="Arial"/>
      <family val="2"/>
    </font>
    <font>
      <sz val="12"/>
      <color theme="0"/>
      <name val="Arial"/>
      <family val="2"/>
    </font>
    <font>
      <sz val="14"/>
      <name val="Century Gothic"/>
      <family val="2"/>
    </font>
    <font>
      <b/>
      <sz val="22"/>
      <color theme="1"/>
      <name val="Arial"/>
      <family val="2"/>
    </font>
    <font>
      <b/>
      <sz val="8"/>
      <name val="Calibri"/>
      <family val="2"/>
    </font>
    <font>
      <b/>
      <sz val="11"/>
      <color theme="0"/>
      <name val="Calibri"/>
      <family val="2"/>
      <scheme val="minor"/>
    </font>
    <font>
      <sz val="11"/>
      <color theme="0"/>
      <name val="Calibri"/>
      <family val="2"/>
      <scheme val="minor"/>
    </font>
    <font>
      <sz val="16"/>
      <color theme="0"/>
      <name val="Calibri"/>
      <family val="2"/>
      <scheme val="minor"/>
    </font>
    <font>
      <sz val="12"/>
      <color theme="1"/>
      <name val="Calibri"/>
      <family val="2"/>
      <scheme val="minor"/>
    </font>
    <font>
      <b/>
      <sz val="10"/>
      <color theme="0"/>
      <name val="Calibri"/>
      <family val="2"/>
      <scheme val="minor"/>
    </font>
    <font>
      <b/>
      <sz val="12"/>
      <color theme="0"/>
      <name val="Calibri"/>
      <family val="2"/>
      <scheme val="minor"/>
    </font>
    <font>
      <sz val="8"/>
      <color theme="1"/>
      <name val="Calibri"/>
      <family val="2"/>
      <scheme val="minor"/>
    </font>
    <font>
      <b/>
      <sz val="10"/>
      <color theme="9" tint="-0.249977111117893"/>
      <name val="Calibri"/>
      <family val="2"/>
      <scheme val="minor"/>
    </font>
    <font>
      <b/>
      <sz val="8"/>
      <name val="Calibri"/>
      <family val="2"/>
      <scheme val="minor"/>
    </font>
    <font>
      <b/>
      <sz val="10"/>
      <name val="Calibri"/>
      <family val="2"/>
      <scheme val="minor"/>
    </font>
    <font>
      <sz val="14"/>
      <color theme="0"/>
      <name val="Calibri"/>
      <family val="2"/>
      <scheme val="minor"/>
    </font>
    <font>
      <b/>
      <sz val="9"/>
      <color theme="6" tint="-0.249977111117893"/>
      <name val="Calibri"/>
      <family val="2"/>
      <scheme val="minor"/>
    </font>
    <font>
      <b/>
      <sz val="10"/>
      <color theme="6" tint="-0.249977111117893"/>
      <name val="Calibri"/>
      <family val="2"/>
      <scheme val="minor"/>
    </font>
    <font>
      <b/>
      <sz val="11"/>
      <name val="Verdana"/>
      <family val="2"/>
    </font>
    <font>
      <b/>
      <sz val="11"/>
      <color rgb="FF000000"/>
      <name val="Verdana"/>
      <family val="2"/>
    </font>
    <font>
      <sz val="11"/>
      <color rgb="FF000000"/>
      <name val="Calibri"/>
      <family val="2"/>
      <charset val="1"/>
    </font>
    <font>
      <sz val="11"/>
      <color rgb="FF000000"/>
      <name val="Verdana"/>
      <family val="2"/>
    </font>
    <font>
      <sz val="10"/>
      <name val="Arial"/>
      <family val="2"/>
      <charset val="1"/>
    </font>
    <font>
      <sz val="11"/>
      <name val="Verdana"/>
      <family val="2"/>
    </font>
    <font>
      <b/>
      <sz val="11"/>
      <color rgb="FFFFFFFF"/>
      <name val="Verdana"/>
      <family val="2"/>
    </font>
    <font>
      <sz val="10"/>
      <color theme="0" tint="-0.499984740745262"/>
      <name val="Arial"/>
      <family val="2"/>
    </font>
    <font>
      <b/>
      <sz val="25"/>
      <name val="Arial"/>
      <family val="2"/>
    </font>
    <font>
      <b/>
      <sz val="9"/>
      <color theme="0" tint="-0.34998626667073579"/>
      <name val="Arial"/>
      <family val="2"/>
    </font>
    <font>
      <b/>
      <sz val="10"/>
      <color theme="0" tint="-0.34998626667073579"/>
      <name val="Arial"/>
      <family val="2"/>
    </font>
    <font>
      <sz val="8"/>
      <name val="Calibri"/>
      <family val="2"/>
      <scheme val="minor"/>
    </font>
    <font>
      <sz val="11"/>
      <name val="Calibri"/>
      <family val="2"/>
      <scheme val="minor"/>
    </font>
    <font>
      <sz val="11"/>
      <color theme="1"/>
      <name val="Arial Narrow"/>
      <family val="2"/>
    </font>
    <font>
      <sz val="9"/>
      <color theme="1"/>
      <name val="Arial Narrow"/>
      <family val="2"/>
    </font>
    <font>
      <sz val="11"/>
      <color rgb="FF000000"/>
      <name val="Arial"/>
      <family val="2"/>
    </font>
    <font>
      <sz val="10"/>
      <color rgb="FF000000"/>
      <name val="Arial Narrow"/>
      <family val="2"/>
    </font>
    <font>
      <sz val="11"/>
      <color rgb="FF000000"/>
      <name val="Arial Narrow"/>
      <family val="2"/>
    </font>
    <font>
      <b/>
      <sz val="20"/>
      <color theme="0"/>
      <name val="Arial Narrow"/>
      <family val="2"/>
    </font>
    <font>
      <sz val="20"/>
      <color theme="0"/>
      <name val="Arial Narrow"/>
      <family val="2"/>
    </font>
    <font>
      <b/>
      <sz val="11"/>
      <name val="Arial Narrow"/>
      <family val="2"/>
    </font>
    <font>
      <b/>
      <sz val="12"/>
      <color theme="0"/>
      <name val="Arial Narrow"/>
      <family val="2"/>
    </font>
    <font>
      <b/>
      <sz val="12"/>
      <color theme="1"/>
      <name val="Arial Narrow"/>
      <family val="2"/>
    </font>
    <font>
      <b/>
      <sz val="12"/>
      <color rgb="FF000000"/>
      <name val="Arial Narrow"/>
      <family val="2"/>
    </font>
    <font>
      <b/>
      <sz val="12"/>
      <name val="Arial Narrow"/>
      <family val="2"/>
    </font>
    <font>
      <b/>
      <sz val="14"/>
      <color rgb="FF595959"/>
      <name val="Arial Narrow"/>
      <family val="2"/>
    </font>
    <font>
      <sz val="12"/>
      <color rgb="FF595959"/>
      <name val="Arial Narrow"/>
      <family val="2"/>
    </font>
    <font>
      <sz val="12"/>
      <color rgb="FF000000"/>
      <name val="Arial Narrow"/>
      <family val="2"/>
    </font>
    <font>
      <b/>
      <sz val="12"/>
      <color rgb="FF595959"/>
      <name val="Arial Narrow"/>
      <family val="2"/>
    </font>
    <font>
      <b/>
      <sz val="14"/>
      <name val="Arial Narrow"/>
      <family val="2"/>
    </font>
    <font>
      <b/>
      <sz val="14"/>
      <color rgb="FF7F7F7F"/>
      <name val="Arial Narrow"/>
      <family val="2"/>
    </font>
    <font>
      <b/>
      <sz val="16"/>
      <color rgb="FF595959"/>
      <name val="Arial Narrow"/>
      <family val="2"/>
    </font>
    <font>
      <sz val="16"/>
      <color rgb="FF595959"/>
      <name val="Arial Narrow"/>
      <family val="2"/>
    </font>
    <font>
      <u/>
      <sz val="10"/>
      <color theme="10"/>
      <name val="Arial"/>
      <family val="2"/>
    </font>
    <font>
      <u/>
      <sz val="16"/>
      <color theme="10"/>
      <name val="Arial Narrow"/>
      <family val="2"/>
    </font>
    <font>
      <sz val="12"/>
      <color theme="1"/>
      <name val="Arial Narrow"/>
      <family val="2"/>
    </font>
    <font>
      <sz val="14"/>
      <color theme="0" tint="-0.499984740745262"/>
      <name val="Arial"/>
      <family val="2"/>
    </font>
    <font>
      <sz val="36"/>
      <color theme="0"/>
      <name val="Calibri"/>
      <family val="2"/>
      <scheme val="minor"/>
    </font>
    <font>
      <sz val="9"/>
      <color theme="1"/>
      <name val="Arial"/>
      <family val="2"/>
    </font>
    <font>
      <b/>
      <sz val="11"/>
      <color theme="1"/>
      <name val="Arial Narrow"/>
      <family val="2"/>
    </font>
  </fonts>
  <fills count="54">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indexed="9"/>
        <bgColor indexed="64"/>
      </patternFill>
    </fill>
    <fill>
      <patternFill patternType="solid">
        <fgColor theme="6" tint="0.39997558519241921"/>
        <bgColor indexed="64"/>
      </patternFill>
    </fill>
    <fill>
      <patternFill patternType="solid">
        <fgColor rgb="FFFFFFCC"/>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indexed="22"/>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9"/>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4" tint="0.59999389629810485"/>
        <bgColor indexed="65"/>
      </patternFill>
    </fill>
    <fill>
      <patternFill patternType="solid">
        <fgColor theme="5" tint="-0.249977111117893"/>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indexed="43"/>
        <bgColor indexed="64"/>
      </patternFill>
    </fill>
    <fill>
      <patternFill patternType="solid">
        <fgColor theme="3" tint="-0.249977111117893"/>
        <bgColor indexed="64"/>
      </patternFill>
    </fill>
    <fill>
      <patternFill patternType="solid">
        <fgColor rgb="FFFFFF99"/>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theme="3" tint="0.59999389629810485"/>
        <bgColor indexed="64"/>
      </patternFill>
    </fill>
    <fill>
      <patternFill patternType="solid">
        <fgColor theme="5" tint="0.79998168889431442"/>
        <bgColor rgb="FF339966"/>
      </patternFill>
    </fill>
    <fill>
      <patternFill patternType="solid">
        <fgColor theme="5" tint="0.39997558519241921"/>
        <bgColor rgb="FFFFFF00"/>
      </patternFill>
    </fill>
    <fill>
      <patternFill patternType="solid">
        <fgColor rgb="FFFF0000"/>
        <bgColor rgb="FF993300"/>
      </patternFill>
    </fill>
    <fill>
      <patternFill patternType="solid">
        <fgColor rgb="FFFFFFFF"/>
        <bgColor rgb="FFEEEEEE"/>
      </patternFill>
    </fill>
    <fill>
      <patternFill patternType="solid">
        <fgColor theme="5" tint="0.59999389629810485"/>
        <bgColor rgb="FF993300"/>
      </patternFill>
    </fill>
    <fill>
      <patternFill patternType="solid">
        <fgColor rgb="FFEEEEEE"/>
        <bgColor rgb="FFFFFFFF"/>
      </patternFill>
    </fill>
    <fill>
      <patternFill patternType="solid">
        <fgColor theme="5" tint="0.39997558519241921"/>
        <bgColor rgb="FFFFFFFF"/>
      </patternFill>
    </fill>
    <fill>
      <patternFill patternType="solid">
        <fgColor theme="6" tint="0.39997558519241921"/>
        <bgColor rgb="FFD9D9D9"/>
      </patternFill>
    </fill>
    <fill>
      <patternFill patternType="solid">
        <fgColor theme="6" tint="-0.249977111117893"/>
        <bgColor rgb="FF993300"/>
      </patternFill>
    </fill>
    <fill>
      <patternFill patternType="solid">
        <fgColor theme="6" tint="0.39997558519241921"/>
        <bgColor rgb="FFFFFF00"/>
      </patternFill>
    </fill>
    <fill>
      <patternFill patternType="solid">
        <fgColor theme="6" tint="0.79998168889431442"/>
        <bgColor rgb="FF339966"/>
      </patternFill>
    </fill>
    <fill>
      <patternFill patternType="solid">
        <fgColor theme="6" tint="0.59999389629810485"/>
        <bgColor rgb="FFDDDDDD"/>
      </patternFill>
    </fill>
    <fill>
      <patternFill patternType="solid">
        <fgColor theme="6" tint="0.59999389629810485"/>
        <bgColor rgb="FFFFFFFF"/>
      </patternFill>
    </fill>
    <fill>
      <patternFill patternType="solid">
        <fgColor rgb="FFFFFFFF"/>
        <bgColor rgb="FFFFFFFF"/>
      </patternFill>
    </fill>
    <fill>
      <patternFill patternType="solid">
        <fgColor rgb="FFE7F4D8"/>
        <bgColor rgb="FFE7F4D8"/>
      </patternFill>
    </fill>
    <fill>
      <patternFill patternType="solid">
        <fgColor theme="6" tint="0.79998168889431442"/>
        <bgColor rgb="FFE7F4D8"/>
      </patternFill>
    </fill>
  </fills>
  <borders count="133">
    <border>
      <left/>
      <right/>
      <top/>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medium">
        <color theme="6" tint="-0.24994659260841701"/>
      </left>
      <right style="thin">
        <color theme="6" tint="-0.24994659260841701"/>
      </right>
      <top style="thin">
        <color theme="6" tint="-0.24994659260841701"/>
      </top>
      <bottom style="thin">
        <color theme="6" tint="-0.24994659260841701"/>
      </bottom>
      <diagonal/>
    </border>
    <border>
      <left style="medium">
        <color theme="6" tint="-0.24994659260841701"/>
      </left>
      <right/>
      <top style="thin">
        <color theme="6" tint="-0.24994659260841701"/>
      </top>
      <bottom style="thin">
        <color theme="6" tint="-0.24994659260841701"/>
      </bottom>
      <diagonal/>
    </border>
    <border>
      <left/>
      <right style="thin">
        <color theme="6" tint="-0.24994659260841701"/>
      </right>
      <top style="thin">
        <color theme="6" tint="-0.24994659260841701"/>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right/>
      <top style="medium">
        <color theme="6" tint="-0.24994659260841701"/>
      </top>
      <bottom/>
      <diagonal/>
    </border>
    <border>
      <left style="thin">
        <color theme="6" tint="-0.24994659260841701"/>
      </left>
      <right/>
      <top/>
      <bottom/>
      <diagonal/>
    </border>
    <border>
      <left style="thin">
        <color theme="4"/>
      </left>
      <right style="thin">
        <color theme="4"/>
      </right>
      <top style="thin">
        <color theme="4"/>
      </top>
      <bottom/>
      <diagonal/>
    </border>
    <border>
      <left style="thin">
        <color theme="6" tint="-0.24994659260841701"/>
      </left>
      <right style="thin">
        <color theme="6" tint="-0.24994659260841701"/>
      </right>
      <top style="thin">
        <color theme="6" tint="-0.24994659260841701"/>
      </top>
      <bottom/>
      <diagonal/>
    </border>
    <border>
      <left style="thin">
        <color theme="6" tint="-0.24994659260841701"/>
      </left>
      <right/>
      <top/>
      <bottom style="thin">
        <color theme="6" tint="-0.24994659260841701"/>
      </bottom>
      <diagonal/>
    </border>
    <border>
      <left/>
      <right/>
      <top/>
      <bottom style="thin">
        <color theme="6" tint="-0.24994659260841701"/>
      </bottom>
      <diagonal/>
    </border>
    <border>
      <left/>
      <right/>
      <top style="thin">
        <color theme="6" tint="-0.24994659260841701"/>
      </top>
      <bottom style="thin">
        <color theme="6" tint="-0.24994659260841701"/>
      </bottom>
      <diagonal/>
    </border>
    <border>
      <left style="thin">
        <color theme="6" tint="-0.24994659260841701"/>
      </left>
      <right style="thin">
        <color theme="6" tint="-0.24994659260841701"/>
      </right>
      <top/>
      <bottom style="thin">
        <color theme="6" tint="-0.24994659260841701"/>
      </bottom>
      <diagonal/>
    </border>
    <border>
      <left style="thin">
        <color theme="6" tint="-0.24994659260841701"/>
      </left>
      <right/>
      <top style="thin">
        <color theme="6" tint="-0.24994659260841701"/>
      </top>
      <bottom/>
      <diagonal/>
    </border>
    <border>
      <left/>
      <right style="thin">
        <color theme="6" tint="-0.24994659260841701"/>
      </right>
      <top/>
      <bottom style="thin">
        <color theme="6" tint="-0.24994659260841701"/>
      </bottom>
      <diagonal/>
    </border>
    <border>
      <left style="medium">
        <color theme="6" tint="-0.24994659260841701"/>
      </left>
      <right style="thin">
        <color theme="6" tint="-0.24994659260841701"/>
      </right>
      <top style="thin">
        <color theme="6" tint="-0.24994659260841701"/>
      </top>
      <bottom/>
      <diagonal/>
    </border>
    <border>
      <left style="medium">
        <color theme="6" tint="-0.24994659260841701"/>
      </left>
      <right style="thin">
        <color theme="6" tint="-0.24994659260841701"/>
      </right>
      <top/>
      <bottom style="thin">
        <color theme="6" tint="-0.24994659260841701"/>
      </bottom>
      <diagonal/>
    </border>
    <border>
      <left/>
      <right/>
      <top style="thin">
        <color theme="6" tint="-0.24994659260841701"/>
      </top>
      <bottom/>
      <diagonal/>
    </border>
    <border>
      <left/>
      <right style="thin">
        <color theme="6" tint="-0.24994659260841701"/>
      </right>
      <top style="thin">
        <color theme="6" tint="-0.24994659260841701"/>
      </top>
      <bottom/>
      <diagonal/>
    </border>
    <border>
      <left/>
      <right style="thin">
        <color theme="6" tint="-0.24994659260841701"/>
      </right>
      <top/>
      <bottom/>
      <diagonal/>
    </border>
    <border>
      <left/>
      <right/>
      <top/>
      <bottom style="dotted">
        <color theme="9" tint="-0.24994659260841701"/>
      </bottom>
      <diagonal/>
    </border>
    <border>
      <left style="dotted">
        <color theme="9" tint="-0.24994659260841701"/>
      </left>
      <right style="dotted">
        <color theme="9" tint="-0.24994659260841701"/>
      </right>
      <top style="dotted">
        <color theme="9" tint="-0.24994659260841701"/>
      </top>
      <bottom style="dotted">
        <color theme="9" tint="-0.24994659260841701"/>
      </bottom>
      <diagonal/>
    </border>
    <border>
      <left/>
      <right/>
      <top style="dotted">
        <color theme="9" tint="-0.24994659260841701"/>
      </top>
      <bottom/>
      <diagonal/>
    </border>
    <border>
      <left/>
      <right style="dotted">
        <color theme="9" tint="-0.24994659260841701"/>
      </right>
      <top style="dotted">
        <color theme="9" tint="-0.24994659260841701"/>
      </top>
      <bottom/>
      <diagonal/>
    </border>
    <border>
      <left/>
      <right style="dotted">
        <color theme="9" tint="-0.24994659260841701"/>
      </right>
      <top/>
      <bottom style="dotted">
        <color theme="9" tint="-0.24994659260841701"/>
      </bottom>
      <diagonal/>
    </border>
    <border>
      <left style="thin">
        <color theme="4"/>
      </left>
      <right style="thin">
        <color theme="4"/>
      </right>
      <top/>
      <bottom style="thin">
        <color theme="4"/>
      </bottom>
      <diagonal/>
    </border>
    <border>
      <left style="dotted">
        <color theme="9" tint="-0.24994659260841701"/>
      </left>
      <right style="dotted">
        <color theme="9" tint="-0.24994659260841701"/>
      </right>
      <top style="dotted">
        <color theme="9" tint="-0.24994659260841701"/>
      </top>
      <bottom/>
      <diagonal/>
    </border>
    <border>
      <left style="dotted">
        <color theme="9" tint="-0.24994659260841701"/>
      </left>
      <right style="dotted">
        <color theme="9" tint="-0.24994659260841701"/>
      </right>
      <top/>
      <bottom style="dotted">
        <color theme="9" tint="-0.24994659260841701"/>
      </bottom>
      <diagonal/>
    </border>
    <border>
      <left style="dotted">
        <color theme="9" tint="-0.24994659260841701"/>
      </left>
      <right style="dotted">
        <color theme="9" tint="-0.24994659260841701"/>
      </right>
      <top/>
      <bottom/>
      <diagonal/>
    </border>
    <border>
      <left style="thin">
        <color theme="6" tint="0.39991454817346722"/>
      </left>
      <right style="thin">
        <color theme="6" tint="0.39991454817346722"/>
      </right>
      <top style="thin">
        <color theme="6" tint="0.39991454817346722"/>
      </top>
      <bottom style="thin">
        <color theme="6" tint="0.39991454817346722"/>
      </bottom>
      <diagonal/>
    </border>
    <border>
      <left style="thin">
        <color theme="6" tint="0.39991454817346722"/>
      </left>
      <right/>
      <top style="thin">
        <color theme="6" tint="0.39991454817346722"/>
      </top>
      <bottom style="thin">
        <color theme="6" tint="0.39991454817346722"/>
      </bottom>
      <diagonal/>
    </border>
    <border>
      <left/>
      <right style="thin">
        <color theme="6" tint="0.39991454817346722"/>
      </right>
      <top style="thin">
        <color theme="6" tint="0.39991454817346722"/>
      </top>
      <bottom style="thin">
        <color theme="6" tint="0.39991454817346722"/>
      </bottom>
      <diagonal/>
    </border>
    <border>
      <left/>
      <right/>
      <top style="thin">
        <color theme="6" tint="0.39991454817346722"/>
      </top>
      <bottom style="thin">
        <color theme="6" tint="0.39991454817346722"/>
      </bottom>
      <diagonal/>
    </border>
    <border>
      <left style="thin">
        <color theme="6" tint="0.39991454817346722"/>
      </left>
      <right/>
      <top style="thin">
        <color theme="6" tint="0.39991454817346722"/>
      </top>
      <bottom/>
      <diagonal/>
    </border>
    <border>
      <left/>
      <right style="thin">
        <color theme="6" tint="0.39991454817346722"/>
      </right>
      <top style="thin">
        <color theme="6" tint="0.39991454817346722"/>
      </top>
      <bottom/>
      <diagonal/>
    </border>
    <border>
      <left/>
      <right/>
      <top style="thin">
        <color theme="6" tint="0.39991454817346722"/>
      </top>
      <bottom/>
      <diagonal/>
    </border>
    <border>
      <left style="thin">
        <color theme="6" tint="0.39991454817346722"/>
      </left>
      <right/>
      <top/>
      <bottom/>
      <diagonal/>
    </border>
    <border>
      <left/>
      <right style="thin">
        <color theme="6" tint="0.39991454817346722"/>
      </right>
      <top/>
      <bottom/>
      <diagonal/>
    </border>
    <border>
      <left style="thin">
        <color theme="6" tint="0.39991454817346722"/>
      </left>
      <right/>
      <top/>
      <bottom style="thin">
        <color theme="6" tint="0.39991454817346722"/>
      </bottom>
      <diagonal/>
    </border>
    <border>
      <left/>
      <right style="thin">
        <color theme="6" tint="0.39991454817346722"/>
      </right>
      <top/>
      <bottom style="thin">
        <color theme="6" tint="0.39991454817346722"/>
      </bottom>
      <diagonal/>
    </border>
    <border>
      <left/>
      <right/>
      <top/>
      <bottom style="thin">
        <color theme="6" tint="0.39991454817346722"/>
      </bottom>
      <diagonal/>
    </border>
    <border>
      <left style="thin">
        <color theme="6" tint="0.39991454817346722"/>
      </left>
      <right style="thin">
        <color theme="6" tint="0.39991454817346722"/>
      </right>
      <top style="thin">
        <color theme="6" tint="0.39991454817346722"/>
      </top>
      <bottom/>
      <diagonal/>
    </border>
    <border>
      <left style="thin">
        <color theme="6" tint="0.39991454817346722"/>
      </left>
      <right style="thin">
        <color theme="6" tint="0.39991454817346722"/>
      </right>
      <top/>
      <bottom style="thin">
        <color theme="6" tint="0.39991454817346722"/>
      </bottom>
      <diagonal/>
    </border>
    <border>
      <left style="thin">
        <color theme="6" tint="0.39991454817346722"/>
      </left>
      <right style="thin">
        <color theme="6" tint="0.39991454817346722"/>
      </right>
      <top/>
      <bottom/>
      <diagonal/>
    </border>
    <border>
      <left style="thin">
        <color theme="6" tint="0.39991454817346722"/>
      </left>
      <right style="thin">
        <color theme="6" tint="0.39991454817346722"/>
      </right>
      <top style="thin">
        <color theme="6" tint="0.39988402966399123"/>
      </top>
      <bottom style="thin">
        <color theme="6" tint="0.39991454817346722"/>
      </bottom>
      <diagonal/>
    </border>
    <border>
      <left style="thin">
        <color theme="6" tint="0.39991454817346722"/>
      </left>
      <right style="thin">
        <color theme="6" tint="0.39991454817346722"/>
      </right>
      <top/>
      <bottom style="thin">
        <color theme="6" tint="0.39988402966399123"/>
      </bottom>
      <diagonal/>
    </border>
    <border>
      <left style="thin">
        <color theme="6" tint="0.39991454817346722"/>
      </left>
      <right style="thin">
        <color theme="6" tint="0.39991454817346722"/>
      </right>
      <top style="thin">
        <color theme="6" tint="0.39991454817346722"/>
      </top>
      <bottom style="thin">
        <color theme="6" tint="0.39988402966399123"/>
      </bottom>
      <diagonal/>
    </border>
    <border>
      <left style="thin">
        <color theme="6" tint="0.39988402966399123"/>
      </left>
      <right style="thin">
        <color theme="6" tint="0.39988402966399123"/>
      </right>
      <top style="thin">
        <color theme="6" tint="0.39988402966399123"/>
      </top>
      <bottom style="thin">
        <color theme="6" tint="0.39988402966399123"/>
      </bottom>
      <diagonal/>
    </border>
    <border>
      <left style="thin">
        <color theme="6"/>
      </left>
      <right style="thin">
        <color theme="6"/>
      </right>
      <top style="thin">
        <color theme="6"/>
      </top>
      <bottom style="thin">
        <color theme="6"/>
      </bottom>
      <diagonal/>
    </border>
    <border>
      <left style="thin">
        <color theme="6" tint="0.39991454817346722"/>
      </left>
      <right/>
      <top/>
      <bottom style="thin">
        <color theme="6" tint="0.39988402966399123"/>
      </bottom>
      <diagonal/>
    </border>
    <border>
      <left/>
      <right/>
      <top/>
      <bottom style="thin">
        <color theme="6" tint="0.39988402966399123"/>
      </bottom>
      <diagonal/>
    </border>
    <border>
      <left/>
      <right style="thin">
        <color theme="6" tint="0.39991454817346722"/>
      </right>
      <top/>
      <bottom style="thin">
        <color theme="6" tint="0.39988402966399123"/>
      </bottom>
      <diagonal/>
    </border>
    <border>
      <left style="thin">
        <color indexed="64"/>
      </left>
      <right style="thin">
        <color theme="6" tint="-0.24994659260841701"/>
      </right>
      <top style="thin">
        <color indexed="64"/>
      </top>
      <bottom/>
      <diagonal/>
    </border>
    <border>
      <left style="thin">
        <color indexed="64"/>
      </left>
      <right style="thin">
        <color theme="6" tint="-0.24994659260841701"/>
      </right>
      <top/>
      <bottom/>
      <diagonal/>
    </border>
    <border>
      <left style="thin">
        <color indexed="64"/>
      </left>
      <right style="thin">
        <color theme="6" tint="-0.24994659260841701"/>
      </right>
      <top/>
      <bottom style="thin">
        <color indexed="64"/>
      </bottom>
      <diagonal/>
    </border>
    <border>
      <left style="thin">
        <color indexed="64"/>
      </left>
      <right style="thin">
        <color indexed="64"/>
      </right>
      <top style="thin">
        <color indexed="64"/>
      </top>
      <bottom style="thin">
        <color indexed="64"/>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theme="6"/>
      </left>
      <right/>
      <top style="thin">
        <color theme="6"/>
      </top>
      <bottom/>
      <diagonal/>
    </border>
    <border>
      <left/>
      <right/>
      <top style="thin">
        <color theme="6"/>
      </top>
      <bottom/>
      <diagonal/>
    </border>
    <border>
      <left style="thin">
        <color theme="6"/>
      </left>
      <right/>
      <top/>
      <bottom/>
      <diagonal/>
    </border>
    <border>
      <left/>
      <right style="thin">
        <color theme="6"/>
      </right>
      <top style="thin">
        <color theme="6"/>
      </top>
      <bottom/>
      <diagonal/>
    </border>
    <border>
      <left/>
      <right style="thin">
        <color theme="6"/>
      </right>
      <top/>
      <bottom/>
      <diagonal/>
    </border>
    <border>
      <left/>
      <right style="dotted">
        <color theme="9" tint="-0.24994659260841701"/>
      </right>
      <top style="dotted">
        <color theme="9" tint="-0.24994659260841701"/>
      </top>
      <bottom style="dotted">
        <color theme="9" tint="-0.24994659260841701"/>
      </bottom>
      <diagonal/>
    </border>
    <border>
      <left/>
      <right style="thin">
        <color theme="4"/>
      </right>
      <top/>
      <bottom style="thin">
        <color theme="4"/>
      </bottom>
      <diagonal/>
    </border>
    <border>
      <left/>
      <right style="thin">
        <color theme="4"/>
      </right>
      <top style="thin">
        <color theme="4"/>
      </top>
      <bottom/>
      <diagonal/>
    </border>
    <border>
      <left style="thin">
        <color theme="6" tint="0.39988402966399123"/>
      </left>
      <right/>
      <top style="thin">
        <color theme="6" tint="0.39988402966399123"/>
      </top>
      <bottom style="thin">
        <color theme="6" tint="0.39988402966399123"/>
      </bottom>
      <diagonal/>
    </border>
    <border>
      <left/>
      <right/>
      <top style="thin">
        <color theme="6" tint="0.39988402966399123"/>
      </top>
      <bottom style="thin">
        <color theme="6" tint="0.39988402966399123"/>
      </bottom>
      <diagonal/>
    </border>
    <border>
      <left/>
      <right style="thin">
        <color theme="6" tint="0.39988402966399123"/>
      </right>
      <top style="thin">
        <color theme="6" tint="0.39988402966399123"/>
      </top>
      <bottom style="thin">
        <color theme="6" tint="0.39988402966399123"/>
      </bottom>
      <diagonal/>
    </border>
    <border>
      <left style="thin">
        <color theme="6" tint="-0.24994659260841701"/>
      </left>
      <right style="thin">
        <color indexed="64"/>
      </right>
      <top style="thin">
        <color theme="6" tint="-0.24994659260841701"/>
      </top>
      <bottom style="thin">
        <color theme="6" tint="-0.24994659260841701"/>
      </bottom>
      <diagonal/>
    </border>
    <border>
      <left style="thin">
        <color indexed="64"/>
      </left>
      <right style="thin">
        <color indexed="64"/>
      </right>
      <top style="thin">
        <color theme="6" tint="-0.24994659260841701"/>
      </top>
      <bottom style="thin">
        <color theme="6" tint="-0.24994659260841701"/>
      </bottom>
      <diagonal/>
    </border>
    <border>
      <left style="thin">
        <color indexed="64"/>
      </left>
      <right/>
      <top style="thin">
        <color theme="6" tint="-0.24994659260841701"/>
      </top>
      <bottom style="thin">
        <color theme="6" tint="-0.24994659260841701"/>
      </bottom>
      <diagonal/>
    </border>
    <border>
      <left style="thin">
        <color indexed="64"/>
      </left>
      <right style="thin">
        <color theme="6" tint="-0.24994659260841701"/>
      </right>
      <top style="thin">
        <color theme="6" tint="-0.24994659260841701"/>
      </top>
      <bottom style="thin">
        <color theme="6" tint="-0.24994659260841701"/>
      </bottom>
      <diagonal/>
    </border>
    <border>
      <left style="thin">
        <color indexed="64"/>
      </left>
      <right style="thin">
        <color indexed="64"/>
      </right>
      <top/>
      <bottom style="thin">
        <color indexed="64"/>
      </bottom>
      <diagonal/>
    </border>
    <border>
      <left style="dashed">
        <color theme="6" tint="-0.24994659260841701"/>
      </left>
      <right style="dashed">
        <color theme="6" tint="-0.24994659260841701"/>
      </right>
      <top style="dashed">
        <color theme="6" tint="-0.24994659260841701"/>
      </top>
      <bottom style="dashed">
        <color theme="6" tint="-0.24994659260841701"/>
      </bottom>
      <diagonal/>
    </border>
    <border>
      <left style="dotted">
        <color theme="6" tint="-0.24994659260841701"/>
      </left>
      <right style="dotted">
        <color theme="6" tint="-0.24994659260841701"/>
      </right>
      <top style="dotted">
        <color theme="6" tint="-0.24994659260841701"/>
      </top>
      <bottom style="dotted">
        <color theme="6" tint="-0.24994659260841701"/>
      </bottom>
      <diagonal/>
    </border>
    <border>
      <left style="thin">
        <color theme="6" tint="-0.24994659260841701"/>
      </left>
      <right style="thin">
        <color indexed="64"/>
      </right>
      <top/>
      <bottom style="thin">
        <color theme="6" tint="-0.24994659260841701"/>
      </bottom>
      <diagonal/>
    </border>
    <border>
      <left style="thin">
        <color indexed="64"/>
      </left>
      <right style="thin">
        <color indexed="64"/>
      </right>
      <top/>
      <bottom style="thin">
        <color theme="6" tint="-0.24994659260841701"/>
      </bottom>
      <diagonal/>
    </border>
    <border>
      <left style="thin">
        <color indexed="64"/>
      </left>
      <right/>
      <top/>
      <bottom style="thin">
        <color theme="6" tint="-0.24994659260841701"/>
      </bottom>
      <diagonal/>
    </border>
    <border>
      <left style="thin">
        <color indexed="64"/>
      </left>
      <right style="thin">
        <color theme="6" tint="-0.24994659260841701"/>
      </right>
      <top/>
      <bottom style="thin">
        <color theme="6"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style="thin">
        <color theme="6" tint="0.39994506668294322"/>
      </left>
      <right/>
      <top style="thin">
        <color theme="6" tint="0.39994506668294322"/>
      </top>
      <bottom/>
      <diagonal/>
    </border>
    <border>
      <left/>
      <right/>
      <top style="thin">
        <color theme="6" tint="0.39994506668294322"/>
      </top>
      <bottom/>
      <diagonal/>
    </border>
    <border>
      <left/>
      <right style="thin">
        <color theme="6" tint="0.39994506668294322"/>
      </right>
      <top style="thin">
        <color theme="6" tint="0.39994506668294322"/>
      </top>
      <bottom/>
      <diagonal/>
    </border>
    <border>
      <left style="thin">
        <color theme="6" tint="0.39994506668294322"/>
      </left>
      <right/>
      <top/>
      <bottom style="thin">
        <color theme="6" tint="0.39994506668294322"/>
      </bottom>
      <diagonal/>
    </border>
    <border>
      <left/>
      <right/>
      <top/>
      <bottom style="thin">
        <color theme="6" tint="0.39994506668294322"/>
      </bottom>
      <diagonal/>
    </border>
    <border>
      <left/>
      <right style="thin">
        <color theme="6" tint="0.39994506668294322"/>
      </right>
      <top/>
      <bottom style="thin">
        <color theme="6" tint="0.39994506668294322"/>
      </bottom>
      <diagonal/>
    </border>
    <border>
      <left style="medium">
        <color rgb="FFFFFFFF"/>
      </left>
      <right style="medium">
        <color rgb="FFFFFFFF"/>
      </right>
      <top style="medium">
        <color rgb="FFFFFFFF"/>
      </top>
      <bottom style="medium">
        <color rgb="FFFFFFFF"/>
      </bottom>
      <diagonal/>
    </border>
    <border>
      <left style="thin">
        <color theme="6" tint="-0.24994659260841701"/>
      </left>
      <right style="thin">
        <color theme="6" tint="-0.24994659260841701"/>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theme="6"/>
      </left>
      <right/>
      <top style="thin">
        <color theme="6" tint="-0.24994659260841701"/>
      </top>
      <bottom style="thin">
        <color theme="6" tint="-0.2499465926084170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theme="6"/>
      </bottom>
      <diagonal/>
    </border>
    <border>
      <left/>
      <right style="thin">
        <color theme="6"/>
      </right>
      <top/>
      <bottom style="thin">
        <color theme="6"/>
      </bottom>
      <diagonal/>
    </border>
    <border>
      <left style="thin">
        <color theme="6"/>
      </left>
      <right/>
      <top/>
      <bottom style="thin">
        <color theme="6"/>
      </bottom>
      <diagonal/>
    </border>
    <border>
      <left style="hair">
        <color auto="1"/>
      </left>
      <right style="hair">
        <color auto="1"/>
      </right>
      <top style="hair">
        <color auto="1"/>
      </top>
      <bottom/>
      <diagonal/>
    </border>
    <border>
      <left/>
      <right/>
      <top style="thin">
        <color theme="6" tint="-0.24994659260841701"/>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6"/>
      </right>
      <top style="thin">
        <color theme="6" tint="-0.24994659260841701"/>
      </top>
      <bottom style="thin">
        <color theme="6" tint="-0.24994659260841701"/>
      </bottom>
      <diagonal/>
    </border>
    <border>
      <left style="thin">
        <color theme="6" tint="-0.24994659260841701"/>
      </left>
      <right style="dotted">
        <color theme="9" tint="-0.24994659260841701"/>
      </right>
      <top style="dotted">
        <color theme="9" tint="-0.24994659260841701"/>
      </top>
      <bottom/>
      <diagonal/>
    </border>
    <border>
      <left style="thin">
        <color theme="6" tint="-0.24994659260841701"/>
      </left>
      <right style="dotted">
        <color theme="9" tint="-0.24994659260841701"/>
      </right>
      <top/>
      <bottom/>
      <diagonal/>
    </border>
    <border>
      <left style="thin">
        <color theme="6" tint="-0.24994659260841701"/>
      </left>
      <right style="dotted">
        <color theme="9" tint="-0.24994659260841701"/>
      </right>
      <top/>
      <bottom style="dotted">
        <color theme="9" tint="-0.24994659260841701"/>
      </bottom>
      <diagonal/>
    </border>
    <border>
      <left/>
      <right style="thin">
        <color indexed="64"/>
      </right>
      <top style="thin">
        <color indexed="64"/>
      </top>
      <bottom/>
      <diagonal/>
    </border>
    <border>
      <left/>
      <right style="thin">
        <color indexed="64"/>
      </right>
      <top/>
      <bottom/>
      <diagonal/>
    </border>
    <border>
      <left style="thin">
        <color theme="6"/>
      </left>
      <right style="thin">
        <color theme="6"/>
      </right>
      <top/>
      <bottom style="thin">
        <color theme="6"/>
      </bottom>
      <diagonal/>
    </border>
    <border>
      <left style="thin">
        <color theme="6"/>
      </left>
      <right style="thin">
        <color theme="6"/>
      </right>
      <top style="thin">
        <color theme="6"/>
      </top>
      <bottom/>
      <diagonal/>
    </border>
    <border>
      <left style="thin">
        <color theme="6" tint="0.39988402966399123"/>
      </left>
      <right/>
      <top style="thin">
        <color theme="6" tint="0.39988402966399123"/>
      </top>
      <bottom style="thin">
        <color theme="6" tint="0.39991454817346722"/>
      </bottom>
      <diagonal/>
    </border>
    <border>
      <left/>
      <right/>
      <top style="thin">
        <color theme="6" tint="0.39988402966399123"/>
      </top>
      <bottom style="thin">
        <color theme="6" tint="0.39991454817346722"/>
      </bottom>
      <diagonal/>
    </border>
    <border>
      <left/>
      <right style="thin">
        <color theme="6" tint="0.39988402966399123"/>
      </right>
      <top style="thin">
        <color theme="6" tint="0.39988402966399123"/>
      </top>
      <bottom style="thin">
        <color theme="6" tint="0.39991454817346722"/>
      </bottom>
      <diagonal/>
    </border>
    <border>
      <left style="thin">
        <color theme="6" tint="-0.249977111117893"/>
      </left>
      <right style="thin">
        <color theme="6" tint="-0.249977111117893"/>
      </right>
      <top style="thin">
        <color theme="6" tint="-0.249977111117893"/>
      </top>
      <bottom style="thin">
        <color theme="6" tint="-0.249977111117893"/>
      </bottom>
      <diagonal/>
    </border>
    <border>
      <left style="thin">
        <color theme="6" tint="-0.249977111117893"/>
      </left>
      <right/>
      <top style="thin">
        <color theme="6" tint="-0.249977111117893"/>
      </top>
      <bottom style="thin">
        <color theme="6" tint="-0.249977111117893"/>
      </bottom>
      <diagonal/>
    </border>
    <border>
      <left/>
      <right/>
      <top style="thin">
        <color theme="6" tint="-0.249977111117893"/>
      </top>
      <bottom style="thin">
        <color theme="6" tint="-0.249977111117893"/>
      </bottom>
      <diagonal/>
    </border>
    <border>
      <left/>
      <right style="thin">
        <color theme="6" tint="-0.249977111117893"/>
      </right>
      <top style="thin">
        <color theme="6" tint="-0.249977111117893"/>
      </top>
      <bottom style="thin">
        <color theme="6" tint="-0.249977111117893"/>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theme="6" tint="0.39985351115451523"/>
      </left>
      <right style="thin">
        <color theme="6" tint="0.39985351115451523"/>
      </right>
      <top style="thin">
        <color theme="6" tint="0.39985351115451523"/>
      </top>
      <bottom style="thin">
        <color theme="6" tint="0.39985351115451523"/>
      </bottom>
      <diagonal/>
    </border>
    <border>
      <left style="thin">
        <color theme="6" tint="-0.249977111117893"/>
      </left>
      <right/>
      <top/>
      <bottom/>
      <diagonal/>
    </border>
    <border>
      <left style="thin">
        <color theme="6" tint="-0.249977111117893"/>
      </left>
      <right/>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27">
    <xf numFmtId="0" fontId="0" fillId="0" borderId="0"/>
    <xf numFmtId="0" fontId="12" fillId="0" borderId="0"/>
    <xf numFmtId="0" fontId="10" fillId="0" borderId="0"/>
    <xf numFmtId="0" fontId="10" fillId="0" borderId="0"/>
    <xf numFmtId="0" fontId="10" fillId="0" borderId="0"/>
    <xf numFmtId="0" fontId="22" fillId="0" borderId="0"/>
    <xf numFmtId="0" fontId="9" fillId="0" borderId="0"/>
    <xf numFmtId="0" fontId="8" fillId="0" borderId="0"/>
    <xf numFmtId="0" fontId="38" fillId="0" borderId="0"/>
    <xf numFmtId="9" fontId="10" fillId="0" borderId="0" applyFont="0" applyFill="0" applyBorder="0" applyAlignment="0" applyProtection="0"/>
    <xf numFmtId="0" fontId="7" fillId="0" borderId="0"/>
    <xf numFmtId="0" fontId="6" fillId="0" borderId="0"/>
    <xf numFmtId="0" fontId="5" fillId="0" borderId="0"/>
    <xf numFmtId="0" fontId="4" fillId="26" borderId="0" applyNumberFormat="0" applyBorder="0" applyAlignment="0" applyProtection="0"/>
    <xf numFmtId="0" fontId="4" fillId="0" borderId="0"/>
    <xf numFmtId="9" fontId="4" fillId="0" borderId="0" applyFont="0" applyFill="0" applyBorder="0" applyAlignment="0" applyProtection="0"/>
    <xf numFmtId="169" fontId="4" fillId="0" borderId="0" applyFont="0" applyFill="0" applyBorder="0" applyAlignment="0" applyProtection="0"/>
    <xf numFmtId="169" fontId="10" fillId="0" borderId="0" applyFont="0" applyFill="0" applyBorder="0" applyAlignment="0" applyProtection="0"/>
    <xf numFmtId="172" fontId="4" fillId="0" borderId="0" applyFont="0" applyFill="0" applyBorder="0" applyAlignment="0" applyProtection="0"/>
    <xf numFmtId="0" fontId="3" fillId="0" borderId="0"/>
    <xf numFmtId="0" fontId="117" fillId="0" borderId="0"/>
    <xf numFmtId="0" fontId="119" fillId="0" borderId="0"/>
    <xf numFmtId="0" fontId="1" fillId="0" borderId="0"/>
    <xf numFmtId="0" fontId="130" fillId="0" borderId="0"/>
    <xf numFmtId="0" fontId="1" fillId="0" borderId="0"/>
    <xf numFmtId="42" fontId="10" fillId="0" borderId="0" applyFont="0" applyFill="0" applyBorder="0" applyAlignment="0" applyProtection="0"/>
    <xf numFmtId="0" fontId="148" fillId="0" borderId="0" applyNumberFormat="0" applyFill="0" applyBorder="0" applyAlignment="0" applyProtection="0"/>
  </cellStyleXfs>
  <cellXfs count="1131">
    <xf numFmtId="0" fontId="0" fillId="0" borderId="0" xfId="0"/>
    <xf numFmtId="0" fontId="13" fillId="3" borderId="1" xfId="0" applyFont="1" applyFill="1" applyBorder="1" applyAlignment="1">
      <alignment horizontal="center" vertical="center" wrapText="1"/>
    </xf>
    <xf numFmtId="0" fontId="0" fillId="0" borderId="1" xfId="0" applyBorder="1" applyAlignment="1">
      <alignment horizontal="justify" vertical="center" wrapText="1"/>
    </xf>
    <xf numFmtId="0" fontId="23" fillId="0" borderId="1" xfId="0" applyFont="1" applyBorder="1" applyAlignment="1" applyProtection="1">
      <alignment horizontal="center" vertical="center" textRotation="90"/>
      <protection hidden="1"/>
    </xf>
    <xf numFmtId="0" fontId="10" fillId="0" borderId="0" xfId="2"/>
    <xf numFmtId="0" fontId="13" fillId="3" borderId="1" xfId="2" applyFont="1" applyFill="1" applyBorder="1" applyAlignment="1">
      <alignment horizontal="center" vertical="center" wrapText="1"/>
    </xf>
    <xf numFmtId="0" fontId="10" fillId="4" borderId="0" xfId="2" applyFill="1"/>
    <xf numFmtId="0" fontId="10" fillId="4" borderId="0" xfId="2" applyFill="1" applyAlignment="1">
      <alignment horizontal="center"/>
    </xf>
    <xf numFmtId="0" fontId="10" fillId="0" borderId="1" xfId="2" applyBorder="1" applyAlignment="1">
      <alignment vertical="center" wrapText="1"/>
    </xf>
    <xf numFmtId="1" fontId="10" fillId="0" borderId="1" xfId="2" applyNumberFormat="1" applyBorder="1" applyAlignment="1">
      <alignment vertical="center" wrapText="1"/>
    </xf>
    <xf numFmtId="1" fontId="14" fillId="4" borderId="1" xfId="2" applyNumberFormat="1" applyFont="1" applyFill="1" applyBorder="1" applyAlignment="1">
      <alignment vertical="center" wrapText="1"/>
    </xf>
    <xf numFmtId="0" fontId="13" fillId="4" borderId="1" xfId="2" applyFont="1" applyFill="1" applyBorder="1" applyAlignment="1">
      <alignment vertical="center" wrapText="1"/>
    </xf>
    <xf numFmtId="0" fontId="13" fillId="4" borderId="2" xfId="2" applyFont="1" applyFill="1" applyBorder="1" applyAlignment="1">
      <alignment vertical="center" wrapText="1"/>
    </xf>
    <xf numFmtId="0" fontId="10" fillId="0" borderId="2" xfId="2" applyBorder="1" applyAlignment="1">
      <alignment vertical="center" wrapText="1"/>
    </xf>
    <xf numFmtId="0" fontId="11" fillId="9" borderId="1" xfId="2" applyFont="1" applyFill="1" applyBorder="1" applyAlignment="1">
      <alignment horizontal="right" vertical="center" wrapText="1"/>
    </xf>
    <xf numFmtId="0" fontId="11" fillId="2" borderId="1" xfId="2" applyFont="1" applyFill="1" applyBorder="1" applyAlignment="1">
      <alignment horizontal="right" vertical="center" wrapText="1"/>
    </xf>
    <xf numFmtId="0" fontId="11" fillId="3" borderId="1" xfId="2" applyFont="1" applyFill="1" applyBorder="1" applyAlignment="1">
      <alignment horizontal="right" vertical="center" wrapText="1"/>
    </xf>
    <xf numFmtId="0" fontId="23" fillId="9" borderId="1" xfId="2" applyFont="1" applyFill="1" applyBorder="1" applyAlignment="1">
      <alignment horizontal="center" vertical="center" wrapText="1"/>
    </xf>
    <xf numFmtId="0" fontId="23" fillId="2" borderId="1" xfId="2" applyFont="1" applyFill="1" applyBorder="1" applyAlignment="1">
      <alignment horizontal="center" vertical="center" wrapText="1"/>
    </xf>
    <xf numFmtId="0" fontId="23" fillId="3" borderId="1" xfId="2" applyFont="1" applyFill="1" applyBorder="1" applyAlignment="1">
      <alignment horizontal="center" vertical="center" wrapText="1"/>
    </xf>
    <xf numFmtId="0" fontId="13" fillId="0" borderId="1" xfId="0" applyFont="1" applyBorder="1" applyAlignment="1">
      <alignment horizontal="center" vertical="center" wrapText="1"/>
    </xf>
    <xf numFmtId="0" fontId="29" fillId="0" borderId="0" xfId="7" applyFont="1"/>
    <xf numFmtId="14" fontId="35" fillId="10" borderId="26" xfId="3" applyNumberFormat="1" applyFont="1" applyFill="1" applyBorder="1" applyAlignment="1" applyProtection="1">
      <alignment horizontal="center" vertical="center"/>
      <protection hidden="1"/>
    </xf>
    <xf numFmtId="14" fontId="35" fillId="2" borderId="26" xfId="3" applyNumberFormat="1" applyFont="1" applyFill="1" applyBorder="1" applyAlignment="1" applyProtection="1">
      <alignment horizontal="center" vertical="center"/>
      <protection hidden="1"/>
    </xf>
    <xf numFmtId="14" fontId="35" fillId="7" borderId="26" xfId="3" applyNumberFormat="1" applyFont="1" applyFill="1" applyBorder="1" applyAlignment="1" applyProtection="1">
      <alignment horizontal="center" vertical="center"/>
      <protection hidden="1"/>
    </xf>
    <xf numFmtId="14" fontId="35" fillId="11" borderId="26" xfId="3" applyNumberFormat="1" applyFont="1" applyFill="1" applyBorder="1" applyAlignment="1" applyProtection="1">
      <alignment horizontal="center" vertical="center"/>
      <protection hidden="1"/>
    </xf>
    <xf numFmtId="14" fontId="35" fillId="10" borderId="8" xfId="3" applyNumberFormat="1" applyFont="1" applyFill="1" applyBorder="1" applyAlignment="1" applyProtection="1">
      <alignment horizontal="center" vertical="center"/>
      <protection hidden="1"/>
    </xf>
    <xf numFmtId="14" fontId="35" fillId="2" borderId="8" xfId="3" applyNumberFormat="1" applyFont="1" applyFill="1" applyBorder="1" applyAlignment="1" applyProtection="1">
      <alignment horizontal="center" vertical="center"/>
      <protection hidden="1"/>
    </xf>
    <xf numFmtId="14" fontId="35" fillId="7" borderId="8" xfId="3" applyNumberFormat="1" applyFont="1" applyFill="1" applyBorder="1" applyAlignment="1" applyProtection="1">
      <alignment horizontal="center" vertical="center"/>
      <protection hidden="1"/>
    </xf>
    <xf numFmtId="14" fontId="35" fillId="11" borderId="8" xfId="3" applyNumberFormat="1" applyFont="1" applyFill="1" applyBorder="1" applyAlignment="1" applyProtection="1">
      <alignment horizontal="center" vertical="center"/>
      <protection hidden="1"/>
    </xf>
    <xf numFmtId="0" fontId="36" fillId="10" borderId="22" xfId="7" applyFont="1" applyFill="1" applyBorder="1" applyAlignment="1">
      <alignment horizontal="center" vertical="center" wrapText="1"/>
    </xf>
    <xf numFmtId="0" fontId="36" fillId="7" borderId="22" xfId="7" applyFont="1" applyFill="1" applyBorder="1" applyAlignment="1">
      <alignment horizontal="center" vertical="center" wrapText="1"/>
    </xf>
    <xf numFmtId="0" fontId="36" fillId="11" borderId="22" xfId="7" applyFont="1" applyFill="1" applyBorder="1" applyAlignment="1">
      <alignment horizontal="center" vertical="center" wrapText="1"/>
    </xf>
    <xf numFmtId="0" fontId="11" fillId="10" borderId="22" xfId="2" applyFont="1" applyFill="1" applyBorder="1" applyAlignment="1">
      <alignment horizontal="center" vertical="center"/>
    </xf>
    <xf numFmtId="0" fontId="11" fillId="3" borderId="22" xfId="2" applyFont="1" applyFill="1" applyBorder="1" applyAlignment="1">
      <alignment horizontal="center" vertical="center"/>
    </xf>
    <xf numFmtId="0" fontId="21" fillId="7" borderId="22" xfId="2" applyFont="1" applyFill="1" applyBorder="1" applyAlignment="1">
      <alignment horizontal="center" vertical="center"/>
    </xf>
    <xf numFmtId="0" fontId="21" fillId="11" borderId="22" xfId="2" applyFont="1" applyFill="1" applyBorder="1" applyAlignment="1">
      <alignment horizontal="center" vertical="center"/>
    </xf>
    <xf numFmtId="9" fontId="17" fillId="0" borderId="22" xfId="3" applyNumberFormat="1" applyFont="1" applyBorder="1" applyAlignment="1" applyProtection="1">
      <alignment horizontal="center" vertical="center"/>
      <protection hidden="1"/>
    </xf>
    <xf numFmtId="0" fontId="29" fillId="0" borderId="0" xfId="7" applyFont="1" applyAlignment="1">
      <alignment horizontal="center"/>
    </xf>
    <xf numFmtId="0" fontId="10" fillId="0" borderId="0" xfId="0" applyFont="1"/>
    <xf numFmtId="0" fontId="33" fillId="3" borderId="22" xfId="0" applyFont="1" applyFill="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applyAlignment="1">
      <alignment horizontal="justify" vertical="center" wrapText="1"/>
    </xf>
    <xf numFmtId="9" fontId="29" fillId="0" borderId="1" xfId="7" applyNumberFormat="1" applyFont="1" applyBorder="1" applyAlignment="1">
      <alignment horizontal="center" vertical="center" wrapText="1"/>
    </xf>
    <xf numFmtId="0" fontId="29" fillId="0" borderId="1" xfId="7" applyFont="1" applyBorder="1" applyAlignment="1">
      <alignment vertical="center"/>
    </xf>
    <xf numFmtId="14" fontId="36" fillId="0" borderId="1" xfId="3" applyNumberFormat="1" applyFont="1" applyBorder="1" applyAlignment="1" applyProtection="1">
      <alignment horizontal="center" vertical="center" wrapText="1"/>
      <protection locked="0"/>
    </xf>
    <xf numFmtId="0" fontId="29" fillId="0" borderId="1" xfId="7" applyFont="1" applyBorder="1"/>
    <xf numFmtId="0" fontId="29" fillId="0" borderId="1" xfId="7" applyFont="1" applyBorder="1" applyAlignment="1">
      <alignment horizontal="center" vertical="center"/>
    </xf>
    <xf numFmtId="9" fontId="29" fillId="0" borderId="1" xfId="7" applyNumberFormat="1" applyFont="1" applyBorder="1" applyAlignment="1">
      <alignment horizontal="center" vertical="center"/>
    </xf>
    <xf numFmtId="0" fontId="10" fillId="0" borderId="0" xfId="2" applyAlignment="1" applyProtection="1">
      <alignment vertical="center"/>
      <protection hidden="1"/>
    </xf>
    <xf numFmtId="0" fontId="39" fillId="0" borderId="0" xfId="2" applyFont="1" applyAlignment="1" applyProtection="1">
      <alignment vertical="center"/>
      <protection hidden="1"/>
    </xf>
    <xf numFmtId="0" fontId="17" fillId="0" borderId="0" xfId="2" applyFont="1" applyAlignment="1" applyProtection="1">
      <alignment vertical="center"/>
      <protection hidden="1"/>
    </xf>
    <xf numFmtId="0" fontId="14" fillId="3" borderId="42" xfId="2" applyFont="1" applyFill="1" applyBorder="1" applyAlignment="1" applyProtection="1">
      <alignment horizontal="center" vertical="center" wrapText="1"/>
      <protection hidden="1"/>
    </xf>
    <xf numFmtId="0" fontId="42" fillId="5" borderId="30" xfId="2" applyFont="1" applyFill="1" applyBorder="1" applyAlignment="1" applyProtection="1">
      <alignment horizontal="center" vertical="center" textRotation="90"/>
      <protection hidden="1"/>
    </xf>
    <xf numFmtId="0" fontId="43" fillId="13" borderId="30" xfId="2" applyFont="1" applyFill="1" applyBorder="1" applyAlignment="1" applyProtection="1">
      <alignment horizontal="center" vertical="center" textRotation="90"/>
      <protection hidden="1"/>
    </xf>
    <xf numFmtId="0" fontId="13" fillId="3" borderId="30" xfId="2" applyFont="1" applyFill="1" applyBorder="1" applyAlignment="1" applyProtection="1">
      <alignment horizontal="center" vertical="center" textRotation="90"/>
      <protection hidden="1"/>
    </xf>
    <xf numFmtId="0" fontId="13" fillId="3" borderId="30" xfId="2" applyFont="1" applyFill="1" applyBorder="1" applyAlignment="1" applyProtection="1">
      <alignment horizontal="center" vertical="center" wrapText="1"/>
      <protection hidden="1"/>
    </xf>
    <xf numFmtId="0" fontId="13" fillId="4" borderId="30" xfId="2" applyFont="1" applyFill="1" applyBorder="1" applyAlignment="1" applyProtection="1">
      <alignment vertical="center" wrapText="1"/>
      <protection hidden="1"/>
    </xf>
    <xf numFmtId="9" fontId="13" fillId="4" borderId="30" xfId="2" applyNumberFormat="1" applyFont="1" applyFill="1" applyBorder="1" applyAlignment="1" applyProtection="1">
      <alignment horizontal="center" vertical="center" wrapText="1"/>
      <protection hidden="1"/>
    </xf>
    <xf numFmtId="164" fontId="44" fillId="5" borderId="30" xfId="2" applyNumberFormat="1" applyFont="1" applyFill="1" applyBorder="1" applyAlignment="1" applyProtection="1">
      <alignment horizontal="center" vertical="center" wrapText="1"/>
      <protection locked="0"/>
    </xf>
    <xf numFmtId="9" fontId="44" fillId="5" borderId="30" xfId="2" applyNumberFormat="1" applyFont="1" applyFill="1" applyBorder="1" applyAlignment="1" applyProtection="1">
      <alignment horizontal="center" vertical="center" wrapText="1"/>
      <protection locked="0"/>
    </xf>
    <xf numFmtId="164" fontId="45" fillId="13" borderId="30" xfId="2" applyNumberFormat="1" applyFont="1" applyFill="1" applyBorder="1" applyAlignment="1" applyProtection="1">
      <alignment horizontal="center" vertical="center" wrapText="1"/>
      <protection locked="0"/>
    </xf>
    <xf numFmtId="9" fontId="46" fillId="13" borderId="30" xfId="2" applyNumberFormat="1" applyFont="1" applyFill="1" applyBorder="1" applyAlignment="1" applyProtection="1">
      <alignment horizontal="center" vertical="center" wrapText="1"/>
      <protection locked="0"/>
    </xf>
    <xf numFmtId="164" fontId="16" fillId="0" borderId="30" xfId="2" applyNumberFormat="1" applyFont="1" applyBorder="1" applyAlignment="1" applyProtection="1">
      <alignment horizontal="center" vertical="center" wrapText="1"/>
      <protection locked="0"/>
    </xf>
    <xf numFmtId="9" fontId="16" fillId="0" borderId="30" xfId="2" applyNumberFormat="1" applyFont="1" applyBorder="1" applyAlignment="1" applyProtection="1">
      <alignment horizontal="center" vertical="center" wrapText="1"/>
      <protection locked="0"/>
    </xf>
    <xf numFmtId="10" fontId="16" fillId="0" borderId="30" xfId="2" applyNumberFormat="1" applyFont="1" applyBorder="1" applyAlignment="1" applyProtection="1">
      <alignment horizontal="center" vertical="center" wrapText="1"/>
      <protection locked="0"/>
    </xf>
    <xf numFmtId="0" fontId="14" fillId="3" borderId="44" xfId="2" applyFont="1" applyFill="1" applyBorder="1" applyAlignment="1" applyProtection="1">
      <alignment horizontal="center" vertical="center" wrapText="1"/>
      <protection hidden="1"/>
    </xf>
    <xf numFmtId="49" fontId="15" fillId="14" borderId="45" xfId="2" applyNumberFormat="1" applyFont="1" applyFill="1" applyBorder="1" applyAlignment="1" applyProtection="1">
      <alignment horizontal="center" vertical="center"/>
      <protection hidden="1"/>
    </xf>
    <xf numFmtId="0" fontId="14" fillId="14" borderId="45" xfId="2" applyFont="1" applyFill="1" applyBorder="1" applyAlignment="1" applyProtection="1">
      <alignment horizontal="center" vertical="center" wrapText="1"/>
      <protection hidden="1"/>
    </xf>
    <xf numFmtId="0" fontId="13" fillId="14" borderId="30" xfId="2" applyFont="1" applyFill="1" applyBorder="1" applyAlignment="1" applyProtection="1">
      <alignment vertical="center" wrapText="1"/>
      <protection hidden="1"/>
    </xf>
    <xf numFmtId="9" fontId="13" fillId="14" borderId="30" xfId="9" applyFont="1" applyFill="1" applyBorder="1" applyAlignment="1" applyProtection="1">
      <alignment horizontal="center" vertical="center" wrapText="1"/>
      <protection hidden="1"/>
    </xf>
    <xf numFmtId="164" fontId="46" fillId="14" borderId="30" xfId="2" applyNumberFormat="1" applyFont="1" applyFill="1" applyBorder="1" applyAlignment="1" applyProtection="1">
      <alignment horizontal="center" vertical="center" wrapText="1"/>
      <protection locked="0"/>
    </xf>
    <xf numFmtId="164" fontId="15" fillId="14" borderId="30" xfId="2" applyNumberFormat="1" applyFont="1" applyFill="1" applyBorder="1" applyAlignment="1" applyProtection="1">
      <alignment horizontal="center" vertical="center" wrapText="1"/>
      <protection locked="0"/>
    </xf>
    <xf numFmtId="10" fontId="33" fillId="14" borderId="30" xfId="2" applyNumberFormat="1" applyFont="1" applyFill="1" applyBorder="1" applyAlignment="1" applyProtection="1">
      <alignment horizontal="center" vertical="center" wrapText="1"/>
      <protection locked="0"/>
    </xf>
    <xf numFmtId="0" fontId="14" fillId="3" borderId="46" xfId="2" applyFont="1" applyFill="1" applyBorder="1" applyAlignment="1" applyProtection="1">
      <alignment horizontal="center" vertical="center" wrapText="1"/>
      <protection hidden="1"/>
    </xf>
    <xf numFmtId="0" fontId="13" fillId="4" borderId="47" xfId="2" applyFont="1" applyFill="1" applyBorder="1" applyAlignment="1" applyProtection="1">
      <alignment vertical="center" wrapText="1"/>
      <protection hidden="1"/>
    </xf>
    <xf numFmtId="0" fontId="47" fillId="13" borderId="30" xfId="2" applyFont="1" applyFill="1" applyBorder="1" applyAlignment="1" applyProtection="1">
      <alignment horizontal="center" vertical="center" wrapText="1"/>
      <protection hidden="1"/>
    </xf>
    <xf numFmtId="0" fontId="47" fillId="13" borderId="30" xfId="2" applyFont="1" applyFill="1" applyBorder="1" applyAlignment="1" applyProtection="1">
      <alignment vertical="center" wrapText="1"/>
      <protection hidden="1"/>
    </xf>
    <xf numFmtId="9" fontId="48" fillId="13" borderId="30" xfId="2" applyNumberFormat="1" applyFont="1" applyFill="1" applyBorder="1" applyAlignment="1" applyProtection="1">
      <alignment horizontal="center" vertical="center" wrapText="1"/>
      <protection hidden="1"/>
    </xf>
    <xf numFmtId="164" fontId="48" fillId="13" borderId="30" xfId="2" applyNumberFormat="1" applyFont="1" applyFill="1" applyBorder="1" applyAlignment="1" applyProtection="1">
      <alignment horizontal="center" vertical="center" wrapText="1"/>
      <protection hidden="1"/>
    </xf>
    <xf numFmtId="0" fontId="16" fillId="0" borderId="0" xfId="2" applyFont="1" applyAlignment="1" applyProtection="1">
      <alignment vertical="center"/>
      <protection hidden="1"/>
    </xf>
    <xf numFmtId="49" fontId="15" fillId="3" borderId="30" xfId="2" applyNumberFormat="1" applyFont="1" applyFill="1" applyBorder="1" applyAlignment="1" applyProtection="1">
      <alignment horizontal="center" vertical="center"/>
      <protection hidden="1"/>
    </xf>
    <xf numFmtId="0" fontId="14" fillId="3" borderId="30" xfId="2" applyFont="1" applyFill="1" applyBorder="1" applyAlignment="1" applyProtection="1">
      <alignment horizontal="center" vertical="center" wrapText="1"/>
      <protection hidden="1"/>
    </xf>
    <xf numFmtId="0" fontId="10" fillId="0" borderId="0" xfId="2" applyAlignment="1" applyProtection="1">
      <alignment horizontal="center" vertical="center"/>
      <protection hidden="1"/>
    </xf>
    <xf numFmtId="0" fontId="17" fillId="4" borderId="48" xfId="2" applyFont="1" applyFill="1" applyBorder="1" applyAlignment="1" applyProtection="1">
      <alignment horizontal="center" vertical="center" wrapText="1"/>
      <protection hidden="1"/>
    </xf>
    <xf numFmtId="0" fontId="14" fillId="14" borderId="43" xfId="2" applyFont="1" applyFill="1" applyBorder="1" applyAlignment="1" applyProtection="1">
      <alignment horizontal="center" vertical="center" wrapText="1"/>
      <protection hidden="1"/>
    </xf>
    <xf numFmtId="0" fontId="29" fillId="0" borderId="0" xfId="10" applyFont="1"/>
    <xf numFmtId="0" fontId="50" fillId="0" borderId="49" xfId="0" applyFont="1" applyBorder="1" applyAlignment="1">
      <alignment vertical="center"/>
    </xf>
    <xf numFmtId="0" fontId="29" fillId="0" borderId="49" xfId="10" applyFont="1" applyBorder="1" applyAlignment="1">
      <alignment horizontal="center" vertical="center" wrapText="1"/>
    </xf>
    <xf numFmtId="0" fontId="29" fillId="0" borderId="49" xfId="10" applyFont="1" applyBorder="1" applyAlignment="1">
      <alignment horizontal="justify" vertical="center" wrapText="1"/>
    </xf>
    <xf numFmtId="1" fontId="29" fillId="0" borderId="49" xfId="10" applyNumberFormat="1" applyFont="1" applyBorder="1" applyAlignment="1" applyProtection="1">
      <alignment horizontal="center" vertical="center"/>
      <protection hidden="1"/>
    </xf>
    <xf numFmtId="0" fontId="29" fillId="0" borderId="49" xfId="10" applyFont="1" applyBorder="1" applyAlignment="1" applyProtection="1">
      <alignment horizontal="center" vertical="center"/>
      <protection hidden="1"/>
    </xf>
    <xf numFmtId="0" fontId="16" fillId="0" borderId="49" xfId="10" applyFont="1" applyBorder="1" applyAlignment="1" applyProtection="1">
      <alignment vertical="center"/>
      <protection hidden="1"/>
    </xf>
    <xf numFmtId="0" fontId="16" fillId="0" borderId="49" xfId="10" applyFont="1" applyBorder="1" applyAlignment="1" applyProtection="1">
      <alignment vertical="center" wrapText="1"/>
      <protection hidden="1"/>
    </xf>
    <xf numFmtId="0" fontId="33" fillId="15" borderId="49" xfId="10" applyFont="1" applyFill="1" applyBorder="1" applyAlignment="1">
      <alignment horizontal="center" vertical="center" wrapText="1"/>
    </xf>
    <xf numFmtId="0" fontId="37" fillId="15" borderId="49" xfId="10" applyFont="1" applyFill="1" applyBorder="1" applyAlignment="1">
      <alignment horizontal="center" vertical="center" wrapText="1"/>
    </xf>
    <xf numFmtId="0" fontId="33" fillId="3" borderId="1" xfId="7" applyFont="1" applyFill="1" applyBorder="1" applyAlignment="1">
      <alignment horizontal="center" vertical="center" wrapText="1"/>
    </xf>
    <xf numFmtId="0" fontId="33" fillId="3" borderId="1" xfId="7" applyFont="1" applyFill="1" applyBorder="1" applyAlignment="1">
      <alignment vertical="center" wrapText="1"/>
    </xf>
    <xf numFmtId="0" fontId="33" fillId="16" borderId="1" xfId="7" applyFont="1" applyFill="1" applyBorder="1" applyAlignment="1">
      <alignment horizontal="center" vertical="center" wrapText="1"/>
    </xf>
    <xf numFmtId="0" fontId="51" fillId="0" borderId="0" xfId="11" applyFont="1"/>
    <xf numFmtId="0" fontId="51" fillId="4" borderId="0" xfId="11" applyFont="1" applyFill="1"/>
    <xf numFmtId="0" fontId="53" fillId="18" borderId="1" xfId="2" applyFont="1" applyFill="1" applyBorder="1" applyAlignment="1">
      <alignment horizontal="center" vertical="center" wrapText="1"/>
    </xf>
    <xf numFmtId="0" fontId="54" fillId="4" borderId="1" xfId="2" applyFont="1" applyFill="1" applyBorder="1" applyAlignment="1">
      <alignment horizontal="center" vertical="center"/>
    </xf>
    <xf numFmtId="0" fontId="53" fillId="19" borderId="1" xfId="2" applyFont="1" applyFill="1" applyBorder="1" applyAlignment="1">
      <alignment horizontal="center" vertical="center" wrapText="1"/>
    </xf>
    <xf numFmtId="0" fontId="55" fillId="18" borderId="1" xfId="2" applyFont="1" applyFill="1" applyBorder="1" applyAlignment="1">
      <alignment horizontal="center" vertical="center" wrapText="1"/>
    </xf>
    <xf numFmtId="0" fontId="52" fillId="18" borderId="1" xfId="2" applyFont="1" applyFill="1" applyBorder="1" applyAlignment="1">
      <alignment horizontal="center" vertical="center"/>
    </xf>
    <xf numFmtId="0" fontId="51" fillId="4" borderId="4" xfId="11" applyFont="1" applyFill="1" applyBorder="1"/>
    <xf numFmtId="0" fontId="51" fillId="4" borderId="12" xfId="11" applyFont="1" applyFill="1" applyBorder="1"/>
    <xf numFmtId="0" fontId="51" fillId="4" borderId="18" xfId="11" applyFont="1" applyFill="1" applyBorder="1"/>
    <xf numFmtId="1" fontId="51" fillId="0" borderId="56" xfId="11" applyNumberFormat="1" applyFont="1" applyBorder="1"/>
    <xf numFmtId="0" fontId="52" fillId="19" borderId="56" xfId="2" applyFont="1" applyFill="1" applyBorder="1" applyAlignment="1">
      <alignment horizontal="center" vertical="center"/>
    </xf>
    <xf numFmtId="0" fontId="28" fillId="0" borderId="56" xfId="2" applyFont="1" applyBorder="1" applyAlignment="1">
      <alignment horizontal="left" vertical="center" wrapText="1"/>
    </xf>
    <xf numFmtId="0" fontId="54" fillId="21" borderId="56" xfId="2" applyFont="1" applyFill="1" applyBorder="1" applyAlignment="1">
      <alignment horizontal="left" vertical="center" wrapText="1"/>
    </xf>
    <xf numFmtId="0" fontId="51" fillId="21" borderId="56" xfId="11" applyFont="1" applyFill="1" applyBorder="1"/>
    <xf numFmtId="0" fontId="54" fillId="22" borderId="56" xfId="2" applyFont="1" applyFill="1" applyBorder="1" applyAlignment="1">
      <alignment horizontal="left" vertical="center" wrapText="1"/>
    </xf>
    <xf numFmtId="0" fontId="54" fillId="23" borderId="56" xfId="2" applyFont="1" applyFill="1" applyBorder="1" applyAlignment="1">
      <alignment horizontal="left" vertical="center" wrapText="1"/>
    </xf>
    <xf numFmtId="0" fontId="51" fillId="4" borderId="0" xfId="11" applyFont="1" applyFill="1" applyAlignment="1">
      <alignment vertical="center" wrapText="1"/>
    </xf>
    <xf numFmtId="0" fontId="51" fillId="22" borderId="56" xfId="11" applyFont="1" applyFill="1" applyBorder="1"/>
    <xf numFmtId="0" fontId="37" fillId="4" borderId="1" xfId="11" applyFont="1" applyFill="1" applyBorder="1" applyAlignment="1">
      <alignment horizontal="left" vertical="center" wrapText="1"/>
    </xf>
    <xf numFmtId="0" fontId="37" fillId="15" borderId="1" xfId="11" applyFont="1" applyFill="1" applyBorder="1" applyAlignment="1">
      <alignment horizontal="center" vertical="center" wrapText="1"/>
    </xf>
    <xf numFmtId="0" fontId="29" fillId="4" borderId="1" xfId="11" applyFont="1" applyFill="1" applyBorder="1" applyAlignment="1">
      <alignment horizontal="left"/>
    </xf>
    <xf numFmtId="0" fontId="56" fillId="4" borderId="0" xfId="11" applyFont="1" applyFill="1"/>
    <xf numFmtId="0" fontId="13" fillId="4" borderId="1" xfId="11" applyFont="1" applyFill="1" applyBorder="1" applyAlignment="1">
      <alignment horizontal="center" vertical="center" wrapText="1"/>
    </xf>
    <xf numFmtId="0" fontId="56" fillId="0" borderId="0" xfId="11" applyFont="1"/>
    <xf numFmtId="0" fontId="60" fillId="4" borderId="0" xfId="11" applyFont="1" applyFill="1"/>
    <xf numFmtId="0" fontId="15" fillId="15" borderId="1" xfId="11" applyFont="1" applyFill="1" applyBorder="1" applyAlignment="1">
      <alignment horizontal="center" vertical="center" wrapText="1"/>
    </xf>
    <xf numFmtId="0" fontId="16" fillId="0" borderId="1" xfId="11" applyFont="1" applyBorder="1" applyAlignment="1">
      <alignment horizontal="justify" vertical="center" wrapText="1"/>
    </xf>
    <xf numFmtId="0" fontId="15" fillId="20" borderId="1" xfId="2" applyFont="1" applyFill="1" applyBorder="1" applyAlignment="1">
      <alignment horizontal="center" vertical="center" wrapText="1"/>
    </xf>
    <xf numFmtId="0" fontId="15" fillId="21" borderId="1" xfId="2" applyFont="1" applyFill="1" applyBorder="1" applyAlignment="1">
      <alignment horizontal="center" vertical="center" wrapText="1"/>
    </xf>
    <xf numFmtId="0" fontId="15" fillId="22" borderId="1" xfId="2" applyFont="1" applyFill="1" applyBorder="1" applyAlignment="1">
      <alignment horizontal="center" vertical="center" wrapText="1"/>
    </xf>
    <xf numFmtId="0" fontId="15" fillId="23" borderId="1" xfId="2" applyFont="1" applyFill="1" applyBorder="1" applyAlignment="1">
      <alignment horizontal="center" vertical="center" wrapText="1"/>
    </xf>
    <xf numFmtId="0" fontId="56" fillId="4" borderId="14" xfId="11" applyFont="1" applyFill="1" applyBorder="1"/>
    <xf numFmtId="0" fontId="56" fillId="4" borderId="18" xfId="11" applyFont="1" applyFill="1" applyBorder="1"/>
    <xf numFmtId="0" fontId="56" fillId="4" borderId="19" xfId="11" applyFont="1" applyFill="1" applyBorder="1"/>
    <xf numFmtId="0" fontId="56" fillId="4" borderId="7" xfId="11" applyFont="1" applyFill="1" applyBorder="1"/>
    <xf numFmtId="0" fontId="56" fillId="4" borderId="20" xfId="11" applyFont="1" applyFill="1" applyBorder="1"/>
    <xf numFmtId="0" fontId="56" fillId="4" borderId="10" xfId="11" applyFont="1" applyFill="1" applyBorder="1"/>
    <xf numFmtId="0" fontId="56" fillId="4" borderId="11" xfId="11" applyFont="1" applyFill="1" applyBorder="1"/>
    <xf numFmtId="0" fontId="56" fillId="4" borderId="15" xfId="11" applyFont="1" applyFill="1" applyBorder="1"/>
    <xf numFmtId="0" fontId="65" fillId="19" borderId="56" xfId="2" applyFont="1" applyFill="1" applyBorder="1" applyAlignment="1">
      <alignment horizontal="center" vertical="center"/>
    </xf>
    <xf numFmtId="0" fontId="28" fillId="20" borderId="56" xfId="2" applyFont="1" applyFill="1" applyBorder="1" applyAlignment="1">
      <alignment horizontal="left" vertical="center" wrapText="1"/>
    </xf>
    <xf numFmtId="0" fontId="28" fillId="21" borderId="56" xfId="2" applyFont="1" applyFill="1" applyBorder="1" applyAlignment="1">
      <alignment horizontal="left" vertical="center" wrapText="1"/>
    </xf>
    <xf numFmtId="0" fontId="28" fillId="22" borderId="56" xfId="2" applyFont="1" applyFill="1" applyBorder="1" applyAlignment="1">
      <alignment horizontal="left" vertical="center" wrapText="1"/>
    </xf>
    <xf numFmtId="0" fontId="28" fillId="23" borderId="56" xfId="2" applyFont="1" applyFill="1" applyBorder="1" applyAlignment="1">
      <alignment horizontal="left" vertical="center" wrapText="1"/>
    </xf>
    <xf numFmtId="0" fontId="33" fillId="24" borderId="49" xfId="10" applyFont="1" applyFill="1" applyBorder="1" applyAlignment="1">
      <alignment horizontal="center" vertical="center" wrapText="1"/>
    </xf>
    <xf numFmtId="0" fontId="56" fillId="4" borderId="0" xfId="12" applyFont="1" applyFill="1"/>
    <xf numFmtId="0" fontId="56" fillId="4" borderId="0" xfId="12" applyFont="1" applyFill="1" applyAlignment="1">
      <alignment horizontal="center"/>
    </xf>
    <xf numFmtId="0" fontId="33" fillId="15" borderId="13" xfId="12" applyFont="1" applyFill="1" applyBorder="1" applyAlignment="1">
      <alignment horizontal="center" vertical="center"/>
    </xf>
    <xf numFmtId="0" fontId="34" fillId="4" borderId="1" xfId="12" applyFont="1" applyFill="1" applyBorder="1" applyAlignment="1">
      <alignment horizontal="center" vertical="center"/>
    </xf>
    <xf numFmtId="0" fontId="15" fillId="4" borderId="1" xfId="12" applyFont="1" applyFill="1" applyBorder="1" applyAlignment="1">
      <alignment horizontal="center" vertical="center"/>
    </xf>
    <xf numFmtId="0" fontId="34" fillId="4" borderId="1" xfId="12" applyFont="1" applyFill="1" applyBorder="1" applyAlignment="1">
      <alignment horizontal="justify" vertical="center" wrapText="1"/>
    </xf>
    <xf numFmtId="9" fontId="34" fillId="4" borderId="1" xfId="12" applyNumberFormat="1" applyFont="1" applyFill="1" applyBorder="1" applyAlignment="1">
      <alignment horizontal="center" vertical="center" wrapText="1"/>
    </xf>
    <xf numFmtId="0" fontId="34" fillId="4" borderId="9" xfId="12" applyFont="1" applyFill="1" applyBorder="1" applyAlignment="1">
      <alignment horizontal="center" vertical="center"/>
    </xf>
    <xf numFmtId="0" fontId="15" fillId="4" borderId="9" xfId="12" applyFont="1" applyFill="1" applyBorder="1" applyAlignment="1">
      <alignment horizontal="center" vertical="center"/>
    </xf>
    <xf numFmtId="0" fontId="33" fillId="3" borderId="1" xfId="12" applyFont="1" applyFill="1" applyBorder="1" applyAlignment="1">
      <alignment horizontal="center" vertical="center"/>
    </xf>
    <xf numFmtId="0" fontId="56" fillId="0" borderId="0" xfId="12" applyFont="1"/>
    <xf numFmtId="0" fontId="51" fillId="20" borderId="56" xfId="11" applyFont="1" applyFill="1" applyBorder="1" applyAlignment="1">
      <alignment horizontal="left" vertical="center"/>
    </xf>
    <xf numFmtId="0" fontId="54" fillId="20" borderId="56" xfId="2" applyFont="1" applyFill="1" applyBorder="1" applyAlignment="1">
      <alignment horizontal="left" vertical="center" wrapText="1"/>
    </xf>
    <xf numFmtId="0" fontId="51" fillId="20" borderId="56" xfId="11" applyFont="1" applyFill="1" applyBorder="1"/>
    <xf numFmtId="0" fontId="10" fillId="0" borderId="49" xfId="10" applyFont="1" applyBorder="1" applyAlignment="1" applyProtection="1">
      <alignment horizontal="center" vertical="center" wrapText="1"/>
      <protection locked="0"/>
    </xf>
    <xf numFmtId="0" fontId="10" fillId="0" borderId="49" xfId="10" applyFont="1" applyBorder="1" applyAlignment="1" applyProtection="1">
      <alignment horizontal="center" vertical="center"/>
      <protection locked="0"/>
    </xf>
    <xf numFmtId="0" fontId="30" fillId="5" borderId="56" xfId="0" applyFont="1" applyFill="1" applyBorder="1" applyAlignment="1" applyProtection="1">
      <alignment horizontal="center" vertical="center"/>
      <protection hidden="1"/>
    </xf>
    <xf numFmtId="0" fontId="15" fillId="12" borderId="30" xfId="8" applyFont="1" applyFill="1" applyBorder="1" applyAlignment="1">
      <alignment horizontal="center" vertical="center" wrapText="1"/>
    </xf>
    <xf numFmtId="14" fontId="15" fillId="12" borderId="30" xfId="8" applyNumberFormat="1" applyFont="1" applyFill="1" applyBorder="1" applyAlignment="1">
      <alignment horizontal="center" vertical="center" wrapText="1"/>
    </xf>
    <xf numFmtId="14" fontId="35" fillId="10" borderId="66" xfId="3" applyNumberFormat="1" applyFont="1" applyFill="1" applyBorder="1" applyAlignment="1" applyProtection="1">
      <alignment horizontal="center" vertical="center"/>
      <protection hidden="1"/>
    </xf>
    <xf numFmtId="14" fontId="35" fillId="10" borderId="67" xfId="3" applyNumberFormat="1" applyFont="1" applyFill="1" applyBorder="1" applyAlignment="1" applyProtection="1">
      <alignment horizontal="center" vertical="center"/>
      <protection hidden="1"/>
    </xf>
    <xf numFmtId="0" fontId="36" fillId="10" borderId="65" xfId="7" applyFont="1" applyFill="1" applyBorder="1" applyAlignment="1">
      <alignment horizontal="center" vertical="center" wrapText="1"/>
    </xf>
    <xf numFmtId="0" fontId="66" fillId="0" borderId="0" xfId="14" applyFont="1" applyAlignment="1">
      <alignment vertical="center"/>
    </xf>
    <xf numFmtId="0" fontId="66" fillId="0" borderId="0" xfId="14" applyFont="1" applyAlignment="1">
      <alignment horizontal="center" vertical="center"/>
    </xf>
    <xf numFmtId="15" fontId="66" fillId="0" borderId="0" xfId="14" applyNumberFormat="1" applyFont="1" applyAlignment="1">
      <alignment horizontal="center" vertical="center"/>
    </xf>
    <xf numFmtId="0" fontId="66" fillId="0" borderId="0" xfId="14" applyFont="1" applyAlignment="1">
      <alignment horizontal="right" vertical="center"/>
    </xf>
    <xf numFmtId="1" fontId="66" fillId="0" borderId="0" xfId="14" applyNumberFormat="1" applyFont="1" applyAlignment="1">
      <alignment horizontal="center" vertical="center"/>
    </xf>
    <xf numFmtId="0" fontId="67" fillId="0" borderId="0" xfId="14" applyFont="1" applyAlignment="1">
      <alignment horizontal="center" vertical="center"/>
    </xf>
    <xf numFmtId="0" fontId="66" fillId="0" borderId="0" xfId="14" applyFont="1" applyAlignment="1" applyProtection="1">
      <alignment vertical="center"/>
      <protection locked="0"/>
    </xf>
    <xf numFmtId="165" fontId="66" fillId="0" borderId="0" xfId="14" applyNumberFormat="1" applyFont="1" applyAlignment="1">
      <alignment horizontal="right" vertical="center"/>
    </xf>
    <xf numFmtId="15" fontId="66" fillId="0" borderId="0" xfId="14" applyNumberFormat="1" applyFont="1" applyAlignment="1">
      <alignment vertical="center"/>
    </xf>
    <xf numFmtId="0" fontId="68" fillId="0" borderId="0" xfId="14" applyFont="1" applyAlignment="1">
      <alignment horizontal="center" vertical="center"/>
    </xf>
    <xf numFmtId="0" fontId="66" fillId="0" borderId="0" xfId="14" applyFont="1" applyAlignment="1">
      <alignment horizontal="center" vertical="center" wrapText="1"/>
    </xf>
    <xf numFmtId="15" fontId="68" fillId="0" borderId="0" xfId="14" applyNumberFormat="1" applyFont="1" applyAlignment="1">
      <alignment vertical="center"/>
    </xf>
    <xf numFmtId="15" fontId="68" fillId="0" borderId="0" xfId="14" applyNumberFormat="1" applyFont="1" applyAlignment="1">
      <alignment horizontal="center" vertical="center"/>
    </xf>
    <xf numFmtId="0" fontId="68" fillId="0" borderId="0" xfId="14" applyFont="1" applyAlignment="1">
      <alignment vertical="center"/>
    </xf>
    <xf numFmtId="15" fontId="68" fillId="4" borderId="0" xfId="14" applyNumberFormat="1" applyFont="1" applyFill="1" applyAlignment="1">
      <alignment horizontal="center" vertical="center" wrapText="1"/>
    </xf>
    <xf numFmtId="1" fontId="71" fillId="17" borderId="1" xfId="14" applyNumberFormat="1" applyFont="1" applyFill="1" applyBorder="1" applyAlignment="1">
      <alignment horizontal="center" vertical="center"/>
    </xf>
    <xf numFmtId="1" fontId="68" fillId="17" borderId="1" xfId="14" applyNumberFormat="1" applyFont="1" applyFill="1" applyBorder="1" applyAlignment="1">
      <alignment horizontal="right" vertical="center"/>
    </xf>
    <xf numFmtId="1" fontId="68" fillId="17" borderId="1" xfId="14" applyNumberFormat="1" applyFont="1" applyFill="1" applyBorder="1" applyAlignment="1">
      <alignment horizontal="center" vertical="center"/>
    </xf>
    <xf numFmtId="0" fontId="68" fillId="0" borderId="0" xfId="14" applyFont="1" applyAlignment="1" applyProtection="1">
      <alignment vertical="center"/>
      <protection locked="0"/>
    </xf>
    <xf numFmtId="0" fontId="68" fillId="17" borderId="1" xfId="14" applyFont="1" applyFill="1" applyBorder="1" applyAlignment="1">
      <alignment horizontal="center" vertical="center" wrapText="1"/>
    </xf>
    <xf numFmtId="0" fontId="72" fillId="17" borderId="1" xfId="14" applyFont="1" applyFill="1" applyBorder="1" applyAlignment="1">
      <alignment horizontal="center" vertical="center" wrapText="1"/>
    </xf>
    <xf numFmtId="38" fontId="68" fillId="17" borderId="1" xfId="14" applyNumberFormat="1" applyFont="1" applyFill="1" applyBorder="1" applyAlignment="1">
      <alignment horizontal="center" vertical="center" wrapText="1"/>
    </xf>
    <xf numFmtId="15" fontId="68" fillId="17" borderId="1" xfId="14" applyNumberFormat="1" applyFont="1" applyFill="1" applyBorder="1" applyAlignment="1">
      <alignment horizontal="center" vertical="center" wrapText="1"/>
    </xf>
    <xf numFmtId="3" fontId="68" fillId="17" borderId="1" xfId="14" applyNumberFormat="1" applyFont="1" applyFill="1" applyBorder="1" applyAlignment="1">
      <alignment horizontal="center" vertical="center" wrapText="1"/>
    </xf>
    <xf numFmtId="1" fontId="68" fillId="17" borderId="1" xfId="14" applyNumberFormat="1" applyFont="1" applyFill="1" applyBorder="1" applyAlignment="1">
      <alignment horizontal="center" vertical="center" wrapText="1"/>
    </xf>
    <xf numFmtId="0" fontId="71" fillId="17" borderId="1" xfId="14" applyFont="1" applyFill="1" applyBorder="1" applyAlignment="1">
      <alignment horizontal="center" vertical="center" wrapText="1"/>
    </xf>
    <xf numFmtId="169" fontId="73" fillId="17" borderId="1" xfId="16" applyFont="1" applyFill="1" applyBorder="1" applyAlignment="1">
      <alignment horizontal="center" vertical="center" wrapText="1"/>
    </xf>
    <xf numFmtId="169" fontId="73" fillId="28" borderId="1" xfId="16" applyFont="1" applyFill="1" applyBorder="1" applyAlignment="1">
      <alignment horizontal="center" vertical="center" wrapText="1"/>
    </xf>
    <xf numFmtId="169" fontId="73" fillId="29" borderId="1" xfId="16" applyFont="1" applyFill="1" applyBorder="1" applyAlignment="1">
      <alignment horizontal="center" vertical="center" wrapText="1"/>
    </xf>
    <xf numFmtId="169" fontId="73" fillId="10" borderId="1" xfId="16" applyFont="1" applyFill="1" applyBorder="1" applyAlignment="1">
      <alignment horizontal="center" vertical="center" wrapText="1"/>
    </xf>
    <xf numFmtId="0" fontId="66" fillId="4" borderId="1" xfId="14" applyFont="1" applyFill="1" applyBorder="1" applyAlignment="1">
      <alignment horizontal="justify" vertical="center" wrapText="1"/>
    </xf>
    <xf numFmtId="49" fontId="75" fillId="4" borderId="1" xfId="17" applyNumberFormat="1" applyFont="1" applyFill="1" applyBorder="1" applyAlignment="1" applyProtection="1">
      <alignment horizontal="justify" vertical="center" wrapText="1"/>
    </xf>
    <xf numFmtId="0" fontId="66" fillId="4" borderId="1" xfId="2" applyFont="1" applyFill="1" applyBorder="1" applyAlignment="1">
      <alignment horizontal="center" vertical="center" wrapText="1"/>
    </xf>
    <xf numFmtId="0" fontId="66" fillId="4" borderId="1" xfId="2" applyFont="1" applyFill="1" applyBorder="1" applyAlignment="1">
      <alignment horizontal="justify" vertical="center" wrapText="1"/>
    </xf>
    <xf numFmtId="0" fontId="76" fillId="4" borderId="1" xfId="14" applyFont="1" applyFill="1" applyBorder="1" applyAlignment="1">
      <alignment horizontal="center" vertical="center" wrapText="1"/>
    </xf>
    <xf numFmtId="49" fontId="75" fillId="4" borderId="1" xfId="17" applyNumberFormat="1" applyFont="1" applyFill="1" applyBorder="1" applyAlignment="1" applyProtection="1">
      <alignment horizontal="center" vertical="center" wrapText="1"/>
    </xf>
    <xf numFmtId="170" fontId="66" fillId="4" borderId="1" xfId="17" applyNumberFormat="1" applyFont="1" applyFill="1" applyBorder="1" applyAlignment="1" applyProtection="1">
      <alignment vertical="center" wrapText="1"/>
    </xf>
    <xf numFmtId="3" fontId="66" fillId="4" borderId="1" xfId="2" applyNumberFormat="1" applyFont="1" applyFill="1" applyBorder="1" applyAlignment="1">
      <alignment horizontal="center" vertical="center" wrapText="1"/>
    </xf>
    <xf numFmtId="170" fontId="66" fillId="30" borderId="1" xfId="17" applyNumberFormat="1" applyFont="1" applyFill="1" applyBorder="1" applyAlignment="1" applyProtection="1">
      <alignment vertical="center" wrapText="1"/>
    </xf>
    <xf numFmtId="15" fontId="66" fillId="4" borderId="1" xfId="14" applyNumberFormat="1" applyFont="1" applyFill="1" applyBorder="1" applyAlignment="1">
      <alignment horizontal="center" vertical="center"/>
    </xf>
    <xf numFmtId="0" fontId="75" fillId="4" borderId="1" xfId="2" applyFont="1" applyFill="1" applyBorder="1" applyAlignment="1">
      <alignment horizontal="center" vertical="center" wrapText="1"/>
    </xf>
    <xf numFmtId="49" fontId="66" fillId="4" borderId="1" xfId="2" applyNumberFormat="1" applyFont="1" applyFill="1" applyBorder="1" applyAlignment="1">
      <alignment horizontal="center" vertical="center" wrapText="1"/>
    </xf>
    <xf numFmtId="0" fontId="66" fillId="7" borderId="1" xfId="2" applyFont="1" applyFill="1" applyBorder="1" applyAlignment="1">
      <alignment horizontal="center" vertical="center" wrapText="1"/>
    </xf>
    <xf numFmtId="3" fontId="77" fillId="4" borderId="1" xfId="14" applyNumberFormat="1" applyFont="1" applyFill="1" applyBorder="1" applyAlignment="1">
      <alignment horizontal="right" vertical="center"/>
    </xf>
    <xf numFmtId="1" fontId="66" fillId="4" borderId="1" xfId="2" applyNumberFormat="1" applyFont="1" applyFill="1" applyBorder="1" applyAlignment="1">
      <alignment horizontal="center" vertical="center" wrapText="1"/>
    </xf>
    <xf numFmtId="170" fontId="66" fillId="28" borderId="1" xfId="17" applyNumberFormat="1" applyFont="1" applyFill="1" applyBorder="1" applyAlignment="1" applyProtection="1">
      <alignment vertical="center" wrapText="1"/>
    </xf>
    <xf numFmtId="14" fontId="66" fillId="4" borderId="1" xfId="14" applyNumberFormat="1" applyFont="1" applyFill="1" applyBorder="1" applyAlignment="1">
      <alignment horizontal="center" vertical="center" wrapText="1"/>
    </xf>
    <xf numFmtId="14" fontId="66" fillId="4" borderId="0" xfId="14" applyNumberFormat="1" applyFont="1" applyFill="1" applyAlignment="1">
      <alignment horizontal="center" vertical="center" wrapText="1"/>
    </xf>
    <xf numFmtId="0" fontId="67" fillId="4" borderId="1" xfId="2" applyFont="1" applyFill="1" applyBorder="1" applyAlignment="1">
      <alignment horizontal="left" vertical="center" wrapText="1"/>
    </xf>
    <xf numFmtId="170" fontId="78" fillId="4" borderId="1" xfId="2" applyNumberFormat="1" applyFont="1" applyFill="1" applyBorder="1" applyAlignment="1">
      <alignment horizontal="right" vertical="center" wrapText="1"/>
    </xf>
    <xf numFmtId="10" fontId="79" fillId="28" borderId="1" xfId="16" applyNumberFormat="1" applyFont="1" applyFill="1" applyBorder="1" applyAlignment="1">
      <alignment horizontal="center" vertical="center"/>
    </xf>
    <xf numFmtId="169" fontId="80" fillId="24" borderId="1" xfId="16" applyFont="1" applyFill="1" applyBorder="1" applyAlignment="1">
      <alignment vertical="center"/>
    </xf>
    <xf numFmtId="169" fontId="80" fillId="4" borderId="1" xfId="16" applyFont="1" applyFill="1" applyBorder="1" applyAlignment="1">
      <alignment vertical="center"/>
    </xf>
    <xf numFmtId="169" fontId="80" fillId="0" borderId="1" xfId="16" applyFont="1" applyFill="1" applyBorder="1" applyAlignment="1">
      <alignment vertical="center"/>
    </xf>
    <xf numFmtId="10" fontId="81" fillId="29" borderId="1" xfId="16" applyNumberFormat="1" applyFont="1" applyFill="1" applyBorder="1" applyAlignment="1">
      <alignment horizontal="center" vertical="center"/>
    </xf>
    <xf numFmtId="10" fontId="81" fillId="10" borderId="1" xfId="16" applyNumberFormat="1" applyFont="1" applyFill="1" applyBorder="1" applyAlignment="1">
      <alignment horizontal="center" vertical="center"/>
    </xf>
    <xf numFmtId="169" fontId="80" fillId="9" borderId="1" xfId="16" applyFont="1" applyFill="1" applyBorder="1" applyAlignment="1">
      <alignment vertical="center"/>
    </xf>
    <xf numFmtId="169" fontId="80" fillId="3" borderId="1" xfId="16" applyFont="1" applyFill="1" applyBorder="1" applyAlignment="1">
      <alignment vertical="center"/>
    </xf>
    <xf numFmtId="169" fontId="80" fillId="31" borderId="1" xfId="16" applyFont="1" applyFill="1" applyBorder="1" applyAlignment="1">
      <alignment vertical="center"/>
    </xf>
    <xf numFmtId="169" fontId="80" fillId="29" borderId="1" xfId="16" applyFont="1" applyFill="1" applyBorder="1" applyAlignment="1">
      <alignment vertical="center"/>
    </xf>
    <xf numFmtId="169" fontId="77" fillId="24" borderId="1" xfId="16" applyFont="1" applyFill="1" applyBorder="1" applyAlignment="1">
      <alignment vertical="center"/>
    </xf>
    <xf numFmtId="169" fontId="80" fillId="30" borderId="1" xfId="16" applyFont="1" applyFill="1" applyBorder="1" applyAlignment="1">
      <alignment vertical="center"/>
    </xf>
    <xf numFmtId="169" fontId="77" fillId="0" borderId="1" xfId="16" applyFont="1" applyFill="1" applyBorder="1" applyAlignment="1">
      <alignment vertical="center"/>
    </xf>
    <xf numFmtId="169" fontId="66" fillId="4" borderId="0" xfId="14" applyNumberFormat="1" applyFont="1" applyFill="1" applyAlignment="1" applyProtection="1">
      <alignment vertical="center" wrapText="1"/>
      <protection locked="0"/>
    </xf>
    <xf numFmtId="0" fontId="66" fillId="4" borderId="0" xfId="14" applyFont="1" applyFill="1" applyAlignment="1" applyProtection="1">
      <alignment vertical="center" wrapText="1"/>
      <protection locked="0"/>
    </xf>
    <xf numFmtId="0" fontId="66" fillId="4" borderId="0" xfId="14" applyFont="1" applyFill="1" applyAlignment="1">
      <alignment vertical="center" wrapText="1"/>
    </xf>
    <xf numFmtId="170" fontId="82" fillId="4" borderId="1" xfId="17" applyNumberFormat="1" applyFont="1" applyFill="1" applyBorder="1" applyAlignment="1" applyProtection="1">
      <alignment vertical="center" wrapText="1"/>
    </xf>
    <xf numFmtId="3" fontId="82" fillId="4" borderId="1" xfId="2" applyNumberFormat="1" applyFont="1" applyFill="1" applyBorder="1" applyAlignment="1">
      <alignment horizontal="center" vertical="center" wrapText="1"/>
    </xf>
    <xf numFmtId="170" fontId="83" fillId="4" borderId="1" xfId="17" applyNumberFormat="1" applyFont="1" applyFill="1" applyBorder="1" applyAlignment="1" applyProtection="1">
      <alignment vertical="center" wrapText="1"/>
    </xf>
    <xf numFmtId="0" fontId="68" fillId="32" borderId="1" xfId="14" applyFont="1" applyFill="1" applyBorder="1" applyAlignment="1">
      <alignment horizontal="justify" vertical="center"/>
    </xf>
    <xf numFmtId="0" fontId="68" fillId="32" borderId="1" xfId="14" applyFont="1" applyFill="1" applyBorder="1" applyAlignment="1">
      <alignment vertical="justify"/>
    </xf>
    <xf numFmtId="0" fontId="68" fillId="32" borderId="1" xfId="14" applyFont="1" applyFill="1" applyBorder="1" applyAlignment="1">
      <alignment horizontal="justify" vertical="center" wrapText="1"/>
    </xf>
    <xf numFmtId="0" fontId="68" fillId="32" borderId="1" xfId="14" applyFont="1" applyFill="1" applyBorder="1" applyAlignment="1">
      <alignment horizontal="center" vertical="center" wrapText="1"/>
    </xf>
    <xf numFmtId="0" fontId="73" fillId="32" borderId="1" xfId="14" applyFont="1" applyFill="1" applyBorder="1" applyAlignment="1">
      <alignment horizontal="center" vertical="center" wrapText="1"/>
    </xf>
    <xf numFmtId="0" fontId="68" fillId="32" borderId="1" xfId="14" applyFont="1" applyFill="1" applyBorder="1" applyAlignment="1">
      <alignment vertical="center" wrapText="1"/>
    </xf>
    <xf numFmtId="171" fontId="68" fillId="32" borderId="1" xfId="14" applyNumberFormat="1" applyFont="1" applyFill="1" applyBorder="1" applyAlignment="1">
      <alignment vertical="center" wrapText="1"/>
    </xf>
    <xf numFmtId="38" fontId="68" fillId="32" borderId="1" xfId="14" applyNumberFormat="1" applyFont="1" applyFill="1" applyBorder="1" applyAlignment="1">
      <alignment horizontal="center" vertical="center" wrapText="1"/>
    </xf>
    <xf numFmtId="15" fontId="68" fillId="32" borderId="1" xfId="14" applyNumberFormat="1" applyFont="1" applyFill="1" applyBorder="1" applyAlignment="1">
      <alignment horizontal="center" vertical="center" wrapText="1"/>
    </xf>
    <xf numFmtId="0" fontId="68" fillId="32" borderId="1" xfId="14" applyFont="1" applyFill="1" applyBorder="1" applyAlignment="1">
      <alignment horizontal="right" vertical="center" wrapText="1"/>
    </xf>
    <xf numFmtId="1" fontId="68" fillId="32" borderId="1" xfId="14" applyNumberFormat="1" applyFont="1" applyFill="1" applyBorder="1" applyAlignment="1">
      <alignment vertical="center" wrapText="1"/>
    </xf>
    <xf numFmtId="0" fontId="71" fillId="32" borderId="1" xfId="14" applyFont="1" applyFill="1" applyBorder="1" applyAlignment="1">
      <alignment vertical="justify"/>
    </xf>
    <xf numFmtId="169" fontId="68" fillId="32" borderId="1" xfId="14" applyNumberFormat="1" applyFont="1" applyFill="1" applyBorder="1" applyAlignment="1">
      <alignment vertical="center" wrapText="1"/>
    </xf>
    <xf numFmtId="0" fontId="68" fillId="0" borderId="0" xfId="14" applyFont="1" applyAlignment="1" applyProtection="1">
      <alignment vertical="center" wrapText="1"/>
      <protection locked="0"/>
    </xf>
    <xf numFmtId="0" fontId="68" fillId="0" borderId="0" xfId="14" applyFont="1" applyAlignment="1">
      <alignment vertical="center" wrapText="1"/>
    </xf>
    <xf numFmtId="0" fontId="84" fillId="7" borderId="1" xfId="2" applyFont="1" applyFill="1" applyBorder="1" applyAlignment="1">
      <alignment horizontal="center" vertical="center" wrapText="1"/>
    </xf>
    <xf numFmtId="38" fontId="71" fillId="32" borderId="1" xfId="14" applyNumberFormat="1" applyFont="1" applyFill="1" applyBorder="1" applyAlignment="1">
      <alignment vertical="center" wrapText="1"/>
    </xf>
    <xf numFmtId="0" fontId="4" fillId="13" borderId="1" xfId="14" applyFill="1" applyBorder="1"/>
    <xf numFmtId="0" fontId="68" fillId="13" borderId="1" xfId="14" applyFont="1" applyFill="1" applyBorder="1" applyAlignment="1">
      <alignment vertical="center" wrapText="1"/>
    </xf>
    <xf numFmtId="0" fontId="68" fillId="13" borderId="1" xfId="14" applyFont="1" applyFill="1" applyBorder="1" applyAlignment="1">
      <alignment horizontal="center" vertical="center" wrapText="1"/>
    </xf>
    <xf numFmtId="0" fontId="73" fillId="13" borderId="1" xfId="14" applyFont="1" applyFill="1" applyBorder="1" applyAlignment="1">
      <alignment horizontal="center" vertical="center" wrapText="1"/>
    </xf>
    <xf numFmtId="171" fontId="68" fillId="13" borderId="1" xfId="14" applyNumberFormat="1" applyFont="1" applyFill="1" applyBorder="1" applyAlignment="1">
      <alignment vertical="center" wrapText="1"/>
    </xf>
    <xf numFmtId="38" fontId="68" fillId="13" borderId="1" xfId="14" applyNumberFormat="1" applyFont="1" applyFill="1" applyBorder="1" applyAlignment="1">
      <alignment horizontal="center" vertical="center" wrapText="1"/>
    </xf>
    <xf numFmtId="38" fontId="68" fillId="13" borderId="1" xfId="14" applyNumberFormat="1" applyFont="1" applyFill="1" applyBorder="1" applyAlignment="1">
      <alignment vertical="center" wrapText="1"/>
    </xf>
    <xf numFmtId="0" fontId="68" fillId="13" borderId="1" xfId="14" applyFont="1" applyFill="1" applyBorder="1" applyAlignment="1">
      <alignment horizontal="right" vertical="center" wrapText="1"/>
    </xf>
    <xf numFmtId="1" fontId="68" fillId="13" borderId="1" xfId="14" applyNumberFormat="1" applyFont="1" applyFill="1" applyBorder="1" applyAlignment="1">
      <alignment vertical="center" wrapText="1"/>
    </xf>
    <xf numFmtId="0" fontId="68" fillId="4" borderId="0" xfId="14" applyFont="1" applyFill="1" applyAlignment="1">
      <alignment vertical="center" wrapText="1"/>
    </xf>
    <xf numFmtId="38" fontId="71" fillId="13" borderId="1" xfId="14" applyNumberFormat="1" applyFont="1" applyFill="1" applyBorder="1" applyAlignment="1">
      <alignment horizontal="center" vertical="center" wrapText="1"/>
    </xf>
    <xf numFmtId="0" fontId="68" fillId="4" borderId="0" xfId="14" applyFont="1" applyFill="1" applyAlignment="1" applyProtection="1">
      <alignment vertical="center" wrapText="1"/>
      <protection locked="0"/>
    </xf>
    <xf numFmtId="0" fontId="66" fillId="27" borderId="1" xfId="2" applyFont="1" applyFill="1" applyBorder="1" applyAlignment="1">
      <alignment horizontal="center" vertical="center" wrapText="1"/>
    </xf>
    <xf numFmtId="169" fontId="68" fillId="13" borderId="1" xfId="14" applyNumberFormat="1" applyFont="1" applyFill="1" applyBorder="1" applyAlignment="1">
      <alignment vertical="center" wrapText="1"/>
    </xf>
    <xf numFmtId="0" fontId="84" fillId="30" borderId="1" xfId="2" applyFont="1" applyFill="1" applyBorder="1" applyAlignment="1">
      <alignment horizontal="center" vertical="center" wrapText="1"/>
    </xf>
    <xf numFmtId="1" fontId="83" fillId="4" borderId="1" xfId="2" applyNumberFormat="1" applyFont="1" applyFill="1" applyBorder="1" applyAlignment="1">
      <alignment horizontal="center" vertical="center" wrapText="1"/>
    </xf>
    <xf numFmtId="38" fontId="68" fillId="32" borderId="1" xfId="14" applyNumberFormat="1" applyFont="1" applyFill="1" applyBorder="1" applyAlignment="1">
      <alignment vertical="center" wrapText="1"/>
    </xf>
    <xf numFmtId="169" fontId="85" fillId="24" borderId="1" xfId="16" applyFont="1" applyFill="1" applyBorder="1" applyAlignment="1">
      <alignment vertical="center"/>
    </xf>
    <xf numFmtId="0" fontId="83" fillId="4" borderId="1" xfId="2" applyFont="1" applyFill="1" applyBorder="1" applyAlignment="1">
      <alignment horizontal="center" vertical="center" wrapText="1"/>
    </xf>
    <xf numFmtId="0" fontId="82" fillId="4" borderId="1" xfId="2" applyFont="1" applyFill="1" applyBorder="1" applyAlignment="1">
      <alignment horizontal="justify" vertical="center" wrapText="1"/>
    </xf>
    <xf numFmtId="0" fontId="82" fillId="4" borderId="1" xfId="2" applyFont="1" applyFill="1" applyBorder="1" applyAlignment="1">
      <alignment horizontal="center" vertical="center" wrapText="1"/>
    </xf>
    <xf numFmtId="15" fontId="83" fillId="4" borderId="1" xfId="14" applyNumberFormat="1" applyFont="1" applyFill="1" applyBorder="1" applyAlignment="1">
      <alignment horizontal="center" vertical="center"/>
    </xf>
    <xf numFmtId="49" fontId="83" fillId="4" borderId="1" xfId="2" applyNumberFormat="1" applyFont="1" applyFill="1" applyBorder="1" applyAlignment="1">
      <alignment horizontal="center" vertical="center" wrapText="1"/>
    </xf>
    <xf numFmtId="3" fontId="86" fillId="4" borderId="1" xfId="14" applyNumberFormat="1" applyFont="1" applyFill="1" applyBorder="1" applyAlignment="1">
      <alignment horizontal="right" vertical="center"/>
    </xf>
    <xf numFmtId="0" fontId="83" fillId="4" borderId="1" xfId="2" applyFont="1" applyFill="1" applyBorder="1" applyAlignment="1" applyProtection="1">
      <alignment horizontal="center" vertical="center" wrapText="1"/>
      <protection locked="0"/>
    </xf>
    <xf numFmtId="170" fontId="83" fillId="28" borderId="1" xfId="17" applyNumberFormat="1" applyFont="1" applyFill="1" applyBorder="1" applyAlignment="1" applyProtection="1">
      <alignment vertical="center" wrapText="1"/>
    </xf>
    <xf numFmtId="14" fontId="83" fillId="4" borderId="1" xfId="14" applyNumberFormat="1" applyFont="1" applyFill="1" applyBorder="1" applyAlignment="1">
      <alignment horizontal="center" vertical="center" wrapText="1"/>
    </xf>
    <xf numFmtId="14" fontId="83" fillId="4" borderId="0" xfId="14" applyNumberFormat="1" applyFont="1" applyFill="1" applyAlignment="1">
      <alignment horizontal="center" vertical="center" wrapText="1"/>
    </xf>
    <xf numFmtId="0" fontId="87" fillId="4" borderId="1" xfId="2" applyFont="1" applyFill="1" applyBorder="1" applyAlignment="1">
      <alignment horizontal="left" vertical="center" wrapText="1"/>
    </xf>
    <xf numFmtId="170" fontId="88" fillId="4" borderId="1" xfId="2" applyNumberFormat="1" applyFont="1" applyFill="1" applyBorder="1" applyAlignment="1">
      <alignment horizontal="right" vertical="center" wrapText="1"/>
    </xf>
    <xf numFmtId="169" fontId="86" fillId="24" borderId="1" xfId="16" applyFont="1" applyFill="1" applyBorder="1" applyAlignment="1">
      <alignment vertical="center"/>
    </xf>
    <xf numFmtId="169" fontId="86" fillId="4" borderId="1" xfId="16" applyFont="1" applyFill="1" applyBorder="1" applyAlignment="1">
      <alignment vertical="center"/>
    </xf>
    <xf numFmtId="169" fontId="86" fillId="0" borderId="1" xfId="16" applyFont="1" applyFill="1" applyBorder="1" applyAlignment="1">
      <alignment vertical="center"/>
    </xf>
    <xf numFmtId="10" fontId="89" fillId="28" borderId="1" xfId="16" applyNumberFormat="1" applyFont="1" applyFill="1" applyBorder="1" applyAlignment="1">
      <alignment horizontal="center" vertical="center"/>
    </xf>
    <xf numFmtId="10" fontId="90" fillId="29" borderId="1" xfId="16" applyNumberFormat="1" applyFont="1" applyFill="1" applyBorder="1" applyAlignment="1">
      <alignment horizontal="center" vertical="center"/>
    </xf>
    <xf numFmtId="10" fontId="90" fillId="10" borderId="1" xfId="16" applyNumberFormat="1" applyFont="1" applyFill="1" applyBorder="1" applyAlignment="1">
      <alignment horizontal="center" vertical="center"/>
    </xf>
    <xf numFmtId="170" fontId="80" fillId="24" borderId="1" xfId="16" applyNumberFormat="1" applyFont="1" applyFill="1" applyBorder="1" applyAlignment="1">
      <alignment vertical="center"/>
    </xf>
    <xf numFmtId="169" fontId="86" fillId="31" borderId="1" xfId="16" applyFont="1" applyFill="1" applyBorder="1" applyAlignment="1">
      <alignment vertical="center"/>
    </xf>
    <xf numFmtId="169" fontId="86" fillId="29" borderId="1" xfId="16" applyFont="1" applyFill="1" applyBorder="1" applyAlignment="1">
      <alignment vertical="center"/>
    </xf>
    <xf numFmtId="10" fontId="91" fillId="28" borderId="1" xfId="16" applyNumberFormat="1" applyFont="1" applyFill="1" applyBorder="1" applyAlignment="1">
      <alignment horizontal="center" vertical="center"/>
    </xf>
    <xf numFmtId="10" fontId="92" fillId="29" borderId="1" xfId="16" applyNumberFormat="1" applyFont="1" applyFill="1" applyBorder="1" applyAlignment="1">
      <alignment horizontal="center" vertical="center"/>
    </xf>
    <xf numFmtId="10" fontId="92" fillId="10" borderId="1" xfId="16" applyNumberFormat="1" applyFont="1" applyFill="1" applyBorder="1" applyAlignment="1">
      <alignment horizontal="center" vertical="center"/>
    </xf>
    <xf numFmtId="169" fontId="85" fillId="0" borderId="1" xfId="16" applyFont="1" applyFill="1" applyBorder="1" applyAlignment="1">
      <alignment vertical="center"/>
    </xf>
    <xf numFmtId="169" fontId="83" fillId="4" borderId="0" xfId="14" applyNumberFormat="1" applyFont="1" applyFill="1" applyAlignment="1" applyProtection="1">
      <alignment vertical="center" wrapText="1"/>
      <protection locked="0"/>
    </xf>
    <xf numFmtId="0" fontId="83" fillId="4" borderId="0" xfId="14" applyFont="1" applyFill="1" applyAlignment="1" applyProtection="1">
      <alignment vertical="center" wrapText="1"/>
      <protection locked="0"/>
    </xf>
    <xf numFmtId="0" fontId="83" fillId="4" borderId="0" xfId="14" applyFont="1" applyFill="1" applyAlignment="1">
      <alignment vertical="center" wrapText="1"/>
    </xf>
    <xf numFmtId="0" fontId="66" fillId="4" borderId="1" xfId="2" applyFont="1" applyFill="1" applyBorder="1" applyAlignment="1" applyProtection="1">
      <alignment horizontal="center" vertical="center" wrapText="1"/>
      <protection locked="0"/>
    </xf>
    <xf numFmtId="170" fontId="66" fillId="16" borderId="1" xfId="17" applyNumberFormat="1" applyFont="1" applyFill="1" applyBorder="1" applyAlignment="1" applyProtection="1">
      <alignment vertical="center" wrapText="1"/>
    </xf>
    <xf numFmtId="15" fontId="68" fillId="4" borderId="1" xfId="14" applyNumberFormat="1" applyFont="1" applyFill="1" applyBorder="1" applyAlignment="1">
      <alignment horizontal="center" vertical="center"/>
    </xf>
    <xf numFmtId="169" fontId="68" fillId="4" borderId="0" xfId="14" applyNumberFormat="1" applyFont="1" applyFill="1" applyAlignment="1" applyProtection="1">
      <alignment vertical="center" wrapText="1"/>
      <protection locked="0"/>
    </xf>
    <xf numFmtId="0" fontId="66" fillId="4" borderId="1" xfId="2" applyFont="1" applyFill="1" applyBorder="1" applyAlignment="1" applyProtection="1">
      <alignment horizontal="justify" vertical="center" wrapText="1"/>
      <protection locked="0"/>
    </xf>
    <xf numFmtId="170" fontId="82" fillId="30" borderId="1" xfId="17" applyNumberFormat="1" applyFont="1" applyFill="1" applyBorder="1" applyAlignment="1" applyProtection="1">
      <alignment vertical="center" wrapText="1"/>
    </xf>
    <xf numFmtId="0" fontId="66" fillId="4" borderId="1" xfId="2" applyFont="1" applyFill="1" applyBorder="1" applyAlignment="1" applyProtection="1">
      <alignment horizontal="right" vertical="center" wrapText="1"/>
      <protection locked="0"/>
    </xf>
    <xf numFmtId="0" fontId="66" fillId="21" borderId="1" xfId="2" applyFont="1" applyFill="1" applyBorder="1" applyAlignment="1">
      <alignment horizontal="center" vertical="center" wrapText="1"/>
    </xf>
    <xf numFmtId="15" fontId="75" fillId="4" borderId="1" xfId="14" applyNumberFormat="1" applyFont="1" applyFill="1" applyBorder="1" applyAlignment="1">
      <alignment horizontal="center" vertical="center"/>
    </xf>
    <xf numFmtId="14" fontId="75" fillId="4" borderId="1" xfId="14" applyNumberFormat="1" applyFont="1" applyFill="1" applyBorder="1" applyAlignment="1">
      <alignment horizontal="center" vertical="center" wrapText="1"/>
    </xf>
    <xf numFmtId="170" fontId="66" fillId="4" borderId="0" xfId="14" applyNumberFormat="1" applyFont="1" applyFill="1" applyAlignment="1" applyProtection="1">
      <alignment vertical="center" wrapText="1"/>
      <protection locked="0"/>
    </xf>
    <xf numFmtId="170" fontId="83" fillId="4" borderId="0" xfId="14" applyNumberFormat="1" applyFont="1" applyFill="1" applyAlignment="1" applyProtection="1">
      <alignment vertical="center" wrapText="1"/>
      <protection locked="0"/>
    </xf>
    <xf numFmtId="169" fontId="77" fillId="0" borderId="0" xfId="16" applyFont="1" applyFill="1" applyBorder="1" applyAlignment="1">
      <alignment vertical="center"/>
    </xf>
    <xf numFmtId="170" fontId="77" fillId="0" borderId="0" xfId="16" applyNumberFormat="1" applyFont="1" applyFill="1" applyBorder="1" applyAlignment="1">
      <alignment vertical="center"/>
    </xf>
    <xf numFmtId="0" fontId="66" fillId="25" borderId="1" xfId="2" applyFont="1" applyFill="1" applyBorder="1" applyAlignment="1">
      <alignment horizontal="center" vertical="center" wrapText="1"/>
    </xf>
    <xf numFmtId="1" fontId="66" fillId="21" borderId="1" xfId="2" applyNumberFormat="1" applyFont="1" applyFill="1" applyBorder="1" applyAlignment="1">
      <alignment horizontal="center" vertical="center" wrapText="1"/>
    </xf>
    <xf numFmtId="0" fontId="93" fillId="25" borderId="1" xfId="2" applyFont="1" applyFill="1" applyBorder="1" applyAlignment="1">
      <alignment horizontal="center" vertical="center" wrapText="1"/>
    </xf>
    <xf numFmtId="0" fontId="66" fillId="0" borderId="0" xfId="14" applyFont="1" applyAlignment="1">
      <alignment vertical="center" wrapText="1"/>
    </xf>
    <xf numFmtId="38" fontId="66" fillId="0" borderId="0" xfId="14" applyNumberFormat="1" applyFont="1" applyAlignment="1">
      <alignment vertical="center"/>
    </xf>
    <xf numFmtId="171" fontId="68" fillId="32" borderId="75" xfId="14" applyNumberFormat="1" applyFont="1" applyFill="1" applyBorder="1" applyAlignment="1">
      <alignment vertical="center" wrapText="1"/>
    </xf>
    <xf numFmtId="14" fontId="66" fillId="0" borderId="0" xfId="14" applyNumberFormat="1" applyFont="1" applyAlignment="1">
      <alignment horizontal="center" vertical="center" wrapText="1"/>
    </xf>
    <xf numFmtId="1" fontId="66" fillId="0" borderId="0" xfId="14" applyNumberFormat="1" applyFont="1" applyAlignment="1">
      <alignment vertical="center"/>
    </xf>
    <xf numFmtId="0" fontId="67" fillId="0" borderId="0" xfId="14" applyFont="1" applyAlignment="1">
      <alignment vertical="center"/>
    </xf>
    <xf numFmtId="38" fontId="66" fillId="0" borderId="0" xfId="14" applyNumberFormat="1" applyFont="1" applyAlignment="1" applyProtection="1">
      <alignment vertical="center"/>
      <protection locked="0"/>
    </xf>
    <xf numFmtId="3" fontId="66" fillId="0" borderId="0" xfId="14" applyNumberFormat="1" applyFont="1" applyAlignment="1" applyProtection="1">
      <alignment vertical="center"/>
      <protection locked="0"/>
    </xf>
    <xf numFmtId="171" fontId="66" fillId="0" borderId="0" xfId="14" applyNumberFormat="1" applyFont="1" applyAlignment="1" applyProtection="1">
      <alignment vertical="center"/>
      <protection locked="0"/>
    </xf>
    <xf numFmtId="165" fontId="66" fillId="0" borderId="0" xfId="14" applyNumberFormat="1" applyFont="1" applyAlignment="1">
      <alignment vertical="center"/>
    </xf>
    <xf numFmtId="169" fontId="66" fillId="0" borderId="0" xfId="14" applyNumberFormat="1" applyFont="1" applyAlignment="1" applyProtection="1">
      <alignment vertical="center"/>
      <protection locked="0"/>
    </xf>
    <xf numFmtId="0" fontId="68" fillId="6" borderId="76" xfId="14" applyFont="1" applyFill="1" applyBorder="1" applyAlignment="1">
      <alignment vertical="center"/>
    </xf>
    <xf numFmtId="0" fontId="68" fillId="6" borderId="76" xfId="14" applyFont="1" applyFill="1" applyBorder="1" applyAlignment="1">
      <alignment horizontal="center" vertical="center" wrapText="1"/>
    </xf>
    <xf numFmtId="0" fontId="68" fillId="4" borderId="0" xfId="14" applyFont="1" applyFill="1" applyAlignment="1">
      <alignment vertical="center"/>
    </xf>
    <xf numFmtId="49" fontId="68" fillId="4" borderId="0" xfId="14" applyNumberFormat="1" applyFont="1" applyFill="1" applyAlignment="1">
      <alignment horizontal="center" vertical="center" wrapText="1"/>
    </xf>
    <xf numFmtId="49" fontId="68" fillId="4" borderId="0" xfId="14" applyNumberFormat="1" applyFont="1" applyFill="1" applyAlignment="1">
      <alignment vertical="center" wrapText="1"/>
    </xf>
    <xf numFmtId="38" fontId="66" fillId="0" borderId="0" xfId="14" applyNumberFormat="1" applyFont="1" applyAlignment="1">
      <alignment horizontal="left" vertical="center"/>
    </xf>
    <xf numFmtId="0" fontId="68" fillId="0" borderId="0" xfId="14" applyFont="1" applyAlignment="1">
      <alignment horizontal="right" vertical="center"/>
    </xf>
    <xf numFmtId="0" fontId="71" fillId="6" borderId="77" xfId="14" applyFont="1" applyFill="1" applyBorder="1" applyAlignment="1">
      <alignment vertical="center"/>
    </xf>
    <xf numFmtId="0" fontId="68" fillId="6" borderId="77" xfId="14" applyFont="1" applyFill="1" applyBorder="1" applyAlignment="1">
      <alignment horizontal="right" vertical="center"/>
    </xf>
    <xf numFmtId="0" fontId="68" fillId="6" borderId="77" xfId="14" applyFont="1" applyFill="1" applyBorder="1" applyAlignment="1">
      <alignment vertical="center"/>
    </xf>
    <xf numFmtId="0" fontId="66" fillId="6" borderId="77" xfId="14" applyFont="1" applyFill="1" applyBorder="1" applyAlignment="1" applyProtection="1">
      <alignment vertical="center"/>
      <protection locked="0"/>
    </xf>
    <xf numFmtId="0" fontId="68" fillId="4" borderId="0" xfId="14" applyFont="1" applyFill="1" applyAlignment="1">
      <alignment horizontal="center" vertical="center" wrapText="1"/>
    </xf>
    <xf numFmtId="0" fontId="94" fillId="4" borderId="0" xfId="14" applyFont="1" applyFill="1" applyAlignment="1">
      <alignment horizontal="center" vertical="center" wrapText="1"/>
    </xf>
    <xf numFmtId="38" fontId="66" fillId="0" borderId="0" xfId="14" applyNumberFormat="1" applyFont="1" applyAlignment="1">
      <alignment horizontal="center" vertical="center"/>
    </xf>
    <xf numFmtId="171" fontId="66" fillId="0" borderId="0" xfId="14" applyNumberFormat="1" applyFont="1" applyAlignment="1">
      <alignment vertical="center"/>
    </xf>
    <xf numFmtId="170" fontId="66" fillId="0" borderId="0" xfId="14" applyNumberFormat="1" applyFont="1" applyAlignment="1">
      <alignment vertical="center"/>
    </xf>
    <xf numFmtId="15" fontId="66" fillId="0" borderId="0" xfId="14" applyNumberFormat="1" applyFont="1" applyAlignment="1">
      <alignment horizontal="right" vertical="center"/>
    </xf>
    <xf numFmtId="1" fontId="68" fillId="0" borderId="0" xfId="14" applyNumberFormat="1" applyFont="1" applyAlignment="1">
      <alignment horizontal="center" vertical="center"/>
    </xf>
    <xf numFmtId="0" fontId="71" fillId="6" borderId="77" xfId="14" applyFont="1" applyFill="1" applyBorder="1" applyAlignment="1">
      <alignment horizontal="center" vertical="center" wrapText="1"/>
    </xf>
    <xf numFmtId="0" fontId="66" fillId="0" borderId="76" xfId="14" applyFont="1" applyBorder="1" applyAlignment="1">
      <alignment vertical="center"/>
    </xf>
    <xf numFmtId="38" fontId="66" fillId="0" borderId="76" xfId="14" applyNumberFormat="1" applyFont="1" applyBorder="1" applyAlignment="1">
      <alignment vertical="center"/>
    </xf>
    <xf numFmtId="38" fontId="66" fillId="0" borderId="0" xfId="14" applyNumberFormat="1" applyFont="1" applyAlignment="1">
      <alignment horizontal="right" vertical="center"/>
    </xf>
    <xf numFmtId="0" fontId="74" fillId="0" borderId="76" xfId="14" applyFont="1" applyBorder="1" applyAlignment="1">
      <alignment vertical="center"/>
    </xf>
    <xf numFmtId="0" fontId="68" fillId="13" borderId="76" xfId="14" applyFont="1" applyFill="1" applyBorder="1" applyAlignment="1">
      <alignment vertical="center"/>
    </xf>
    <xf numFmtId="38" fontId="66" fillId="13" borderId="76" xfId="14" applyNumberFormat="1" applyFont="1" applyFill="1" applyBorder="1" applyAlignment="1">
      <alignment vertical="center"/>
    </xf>
    <xf numFmtId="0" fontId="73" fillId="13" borderId="76" xfId="14" applyFont="1" applyFill="1" applyBorder="1" applyAlignment="1">
      <alignment vertical="center"/>
    </xf>
    <xf numFmtId="38" fontId="66" fillId="13" borderId="77" xfId="14" applyNumberFormat="1" applyFont="1" applyFill="1" applyBorder="1" applyAlignment="1">
      <alignment horizontal="right" vertical="center"/>
    </xf>
    <xf numFmtId="9" fontId="66" fillId="13" borderId="76" xfId="15" applyFont="1" applyFill="1" applyBorder="1" applyAlignment="1" applyProtection="1">
      <alignment horizontal="center" vertical="center"/>
    </xf>
    <xf numFmtId="172" fontId="66" fillId="0" borderId="0" xfId="18" applyFont="1" applyAlignment="1" applyProtection="1">
      <alignment horizontal="center" vertical="center"/>
    </xf>
    <xf numFmtId="172" fontId="66" fillId="0" borderId="0" xfId="18" applyFont="1" applyFill="1" applyBorder="1" applyAlignment="1" applyProtection="1">
      <alignment vertical="center"/>
    </xf>
    <xf numFmtId="172" fontId="66" fillId="0" borderId="0" xfId="18" applyFont="1" applyAlignment="1" applyProtection="1">
      <alignment vertical="center"/>
    </xf>
    <xf numFmtId="38" fontId="68" fillId="6" borderId="76" xfId="14" applyNumberFormat="1" applyFont="1" applyFill="1" applyBorder="1" applyAlignment="1">
      <alignment vertical="center"/>
    </xf>
    <xf numFmtId="0" fontId="73" fillId="6" borderId="76" xfId="14" applyFont="1" applyFill="1" applyBorder="1" applyAlignment="1">
      <alignment vertical="center"/>
    </xf>
    <xf numFmtId="38" fontId="68" fillId="6" borderId="77" xfId="14" applyNumberFormat="1" applyFont="1" applyFill="1" applyBorder="1" applyAlignment="1">
      <alignment horizontal="right" vertical="center"/>
    </xf>
    <xf numFmtId="169" fontId="66" fillId="0" borderId="0" xfId="16" applyFont="1" applyAlignment="1" applyProtection="1">
      <alignment vertical="center"/>
    </xf>
    <xf numFmtId="38" fontId="66" fillId="0" borderId="0" xfId="14" applyNumberFormat="1" applyFont="1" applyAlignment="1">
      <alignment vertical="center" wrapText="1"/>
    </xf>
    <xf numFmtId="171" fontId="68" fillId="4" borderId="0" xfId="14" applyNumberFormat="1" applyFont="1" applyFill="1" applyAlignment="1">
      <alignment vertical="center" wrapText="1"/>
    </xf>
    <xf numFmtId="37" fontId="66" fillId="0" borderId="0" xfId="16" applyNumberFormat="1" applyFont="1" applyAlignment="1" applyProtection="1">
      <alignment vertical="center"/>
      <protection locked="0"/>
    </xf>
    <xf numFmtId="165" fontId="66" fillId="0" borderId="0" xfId="14" applyNumberFormat="1" applyFont="1" applyAlignment="1">
      <alignment horizontal="center" vertical="center"/>
    </xf>
    <xf numFmtId="164" fontId="66" fillId="0" borderId="0" xfId="15" applyNumberFormat="1" applyFont="1" applyAlignment="1" applyProtection="1">
      <alignment vertical="center"/>
    </xf>
    <xf numFmtId="0" fontId="66" fillId="0" borderId="5" xfId="14" applyFont="1" applyBorder="1"/>
    <xf numFmtId="0" fontId="66" fillId="0" borderId="12" xfId="14" applyFont="1" applyBorder="1"/>
    <xf numFmtId="0" fontId="66" fillId="0" borderId="4" xfId="14" applyFont="1" applyBorder="1"/>
    <xf numFmtId="168" fontId="58" fillId="4" borderId="73" xfId="13" applyNumberFormat="1" applyFont="1" applyFill="1" applyBorder="1" applyAlignment="1" applyProtection="1">
      <alignment vertical="center"/>
    </xf>
    <xf numFmtId="168" fontId="33" fillId="4" borderId="12" xfId="13" applyNumberFormat="1" applyFont="1" applyFill="1" applyBorder="1" applyAlignment="1" applyProtection="1">
      <alignment vertical="center"/>
    </xf>
    <xf numFmtId="0" fontId="14" fillId="4" borderId="5" xfId="13" applyFont="1" applyFill="1" applyBorder="1" applyAlignment="1" applyProtection="1">
      <alignment vertical="center"/>
    </xf>
    <xf numFmtId="0" fontId="15" fillId="4" borderId="4" xfId="13" applyFont="1" applyFill="1" applyBorder="1" applyAlignment="1" applyProtection="1">
      <alignment vertical="center"/>
    </xf>
    <xf numFmtId="167" fontId="14" fillId="4" borderId="4" xfId="13" applyNumberFormat="1" applyFont="1" applyFill="1" applyBorder="1" applyAlignment="1" applyProtection="1">
      <alignment vertical="center" wrapText="1"/>
    </xf>
    <xf numFmtId="0" fontId="14" fillId="4" borderId="71" xfId="13" applyFont="1" applyFill="1" applyBorder="1" applyAlignment="1" applyProtection="1">
      <alignment horizontal="left" vertical="center"/>
    </xf>
    <xf numFmtId="0" fontId="15" fillId="4" borderId="74" xfId="13" applyFont="1" applyFill="1" applyBorder="1" applyAlignment="1" applyProtection="1">
      <alignment horizontal="center" vertical="center" wrapText="1"/>
    </xf>
    <xf numFmtId="9" fontId="14" fillId="4" borderId="4" xfId="15" applyFont="1" applyFill="1" applyBorder="1" applyAlignment="1" applyProtection="1">
      <alignment vertical="center" wrapText="1"/>
    </xf>
    <xf numFmtId="167" fontId="14" fillId="4" borderId="19" xfId="13" applyNumberFormat="1" applyFont="1" applyFill="1" applyBorder="1" applyAlignment="1" applyProtection="1">
      <alignment vertical="center" wrapText="1"/>
    </xf>
    <xf numFmtId="0" fontId="58" fillId="4" borderId="78" xfId="13" applyFont="1" applyFill="1" applyBorder="1" applyAlignment="1" applyProtection="1">
      <alignment horizontal="left" vertical="center"/>
    </xf>
    <xf numFmtId="0" fontId="69" fillId="4" borderId="81" xfId="13" applyFont="1" applyFill="1" applyBorder="1" applyAlignment="1" applyProtection="1">
      <alignment horizontal="center" vertical="center" wrapText="1"/>
    </xf>
    <xf numFmtId="166" fontId="70" fillId="4" borderId="15" xfId="13" applyNumberFormat="1" applyFont="1" applyFill="1" applyBorder="1" applyAlignment="1" applyProtection="1">
      <alignment horizontal="center" vertical="center" wrapText="1"/>
    </xf>
    <xf numFmtId="0" fontId="13" fillId="4" borderId="30" xfId="0" applyFont="1" applyFill="1" applyBorder="1" applyAlignment="1" applyProtection="1">
      <alignment horizontal="center" vertical="center" wrapText="1"/>
      <protection hidden="1"/>
    </xf>
    <xf numFmtId="49" fontId="15" fillId="3" borderId="30" xfId="0" applyNumberFormat="1" applyFont="1" applyFill="1" applyBorder="1" applyAlignment="1" applyProtection="1">
      <alignment horizontal="center" vertical="center"/>
      <protection hidden="1"/>
    </xf>
    <xf numFmtId="0" fontId="14" fillId="3" borderId="30" xfId="0" applyFont="1" applyFill="1" applyBorder="1" applyAlignment="1" applyProtection="1">
      <alignment horizontal="center" vertical="center" wrapText="1"/>
      <protection hidden="1"/>
    </xf>
    <xf numFmtId="0" fontId="10" fillId="0" borderId="30" xfId="0" applyFont="1" applyBorder="1" applyAlignment="1" applyProtection="1">
      <alignment vertical="center"/>
      <protection hidden="1"/>
    </xf>
    <xf numFmtId="0" fontId="10" fillId="0" borderId="30" xfId="0" applyFont="1" applyBorder="1" applyAlignment="1" applyProtection="1">
      <alignment horizontal="center" vertical="center"/>
      <protection hidden="1"/>
    </xf>
    <xf numFmtId="49" fontId="15" fillId="4" borderId="30" xfId="0" applyNumberFormat="1" applyFont="1" applyFill="1" applyBorder="1" applyAlignment="1" applyProtection="1">
      <alignment horizontal="center" vertical="center"/>
      <protection hidden="1"/>
    </xf>
    <xf numFmtId="0" fontId="14" fillId="4" borderId="30" xfId="0" applyFont="1" applyFill="1" applyBorder="1" applyAlignment="1" applyProtection="1">
      <alignment horizontal="center" vertical="center" wrapText="1"/>
      <protection hidden="1"/>
    </xf>
    <xf numFmtId="0" fontId="24" fillId="4" borderId="0" xfId="14" applyFont="1" applyFill="1"/>
    <xf numFmtId="0" fontId="17" fillId="4" borderId="0" xfId="14" applyFont="1" applyFill="1" applyAlignment="1">
      <alignment wrapText="1"/>
    </xf>
    <xf numFmtId="172" fontId="14" fillId="0" borderId="0" xfId="18" applyFont="1" applyAlignment="1">
      <alignment horizontal="left" vertical="center" wrapText="1"/>
    </xf>
    <xf numFmtId="0" fontId="24" fillId="0" borderId="0" xfId="14" applyFont="1" applyAlignment="1">
      <alignment vertical="center"/>
    </xf>
    <xf numFmtId="0" fontId="58" fillId="0" borderId="0" xfId="14" applyFont="1" applyAlignment="1">
      <alignment vertical="center"/>
    </xf>
    <xf numFmtId="172" fontId="14" fillId="35" borderId="56" xfId="18" applyFont="1" applyFill="1" applyBorder="1" applyAlignment="1">
      <alignment horizontal="left" vertical="center" wrapText="1"/>
    </xf>
    <xf numFmtId="172" fontId="14" fillId="13" borderId="56" xfId="18" applyFont="1" applyFill="1" applyBorder="1" applyAlignment="1">
      <alignment horizontal="left" vertical="center" wrapText="1"/>
    </xf>
    <xf numFmtId="0" fontId="24" fillId="0" borderId="0" xfId="14" applyFont="1"/>
    <xf numFmtId="0" fontId="24" fillId="0" borderId="0" xfId="14" applyFont="1" applyAlignment="1">
      <alignment horizontal="center" vertical="center" wrapText="1"/>
    </xf>
    <xf numFmtId="0" fontId="17" fillId="0" borderId="0" xfId="14" applyFont="1" applyAlignment="1">
      <alignment horizontal="center" vertical="center" wrapText="1"/>
    </xf>
    <xf numFmtId="0" fontId="17" fillId="0" borderId="0" xfId="14" applyFont="1" applyAlignment="1">
      <alignment vertical="center" wrapText="1"/>
    </xf>
    <xf numFmtId="172" fontId="14" fillId="0" borderId="0" xfId="18" applyFont="1" applyFill="1" applyBorder="1" applyAlignment="1">
      <alignment horizontal="left" vertical="center" wrapText="1"/>
    </xf>
    <xf numFmtId="0" fontId="14" fillId="0" borderId="0" xfId="14" applyFont="1" applyAlignment="1">
      <alignment vertical="center" wrapText="1"/>
    </xf>
    <xf numFmtId="0" fontId="58" fillId="0" borderId="0" xfId="14" applyFont="1" applyAlignment="1">
      <alignment horizontal="center" vertical="center" wrapText="1"/>
    </xf>
    <xf numFmtId="0" fontId="24" fillId="0" borderId="0" xfId="14" applyFont="1" applyAlignment="1">
      <alignment horizontal="center" wrapText="1"/>
    </xf>
    <xf numFmtId="0" fontId="17" fillId="0" borderId="0" xfId="14" applyFont="1" applyAlignment="1">
      <alignment wrapText="1"/>
    </xf>
    <xf numFmtId="0" fontId="41" fillId="33" borderId="0" xfId="14" applyFont="1" applyFill="1" applyAlignment="1">
      <alignment horizontal="center" vertical="center"/>
    </xf>
    <xf numFmtId="0" fontId="41" fillId="33" borderId="85" xfId="14" applyFont="1" applyFill="1" applyBorder="1" applyAlignment="1">
      <alignment horizontal="center" vertical="center"/>
    </xf>
    <xf numFmtId="0" fontId="41" fillId="33" borderId="85" xfId="14" applyFont="1" applyFill="1" applyBorder="1" applyAlignment="1">
      <alignment vertical="center"/>
    </xf>
    <xf numFmtId="0" fontId="58" fillId="24" borderId="85" xfId="14" applyFont="1" applyFill="1" applyBorder="1" applyAlignment="1">
      <alignment horizontal="center" vertical="center" wrapText="1"/>
    </xf>
    <xf numFmtId="0" fontId="41" fillId="36" borderId="85" xfId="14" applyFont="1" applyFill="1" applyBorder="1" applyAlignment="1">
      <alignment horizontal="center" vertical="center" wrapText="1"/>
    </xf>
    <xf numFmtId="0" fontId="43" fillId="25" borderId="85" xfId="14" applyFont="1" applyFill="1" applyBorder="1" applyAlignment="1">
      <alignment horizontal="center" vertical="center" wrapText="1"/>
    </xf>
    <xf numFmtId="0" fontId="43" fillId="34" borderId="85" xfId="14" applyFont="1" applyFill="1" applyBorder="1" applyAlignment="1">
      <alignment horizontal="center" vertical="center" wrapText="1"/>
    </xf>
    <xf numFmtId="0" fontId="98" fillId="36" borderId="85" xfId="14" applyFont="1" applyFill="1" applyBorder="1" applyAlignment="1">
      <alignment vertical="center"/>
    </xf>
    <xf numFmtId="0" fontId="24" fillId="0" borderId="85" xfId="14" applyFont="1" applyBorder="1" applyAlignment="1">
      <alignment horizontal="center" vertical="center" wrapText="1"/>
    </xf>
    <xf numFmtId="0" fontId="58" fillId="4" borderId="85" xfId="14" applyFont="1" applyFill="1" applyBorder="1" applyAlignment="1">
      <alignment horizontal="justify" vertical="center" wrapText="1"/>
    </xf>
    <xf numFmtId="0" fontId="24" fillId="4" borderId="85" xfId="14" applyFont="1" applyFill="1" applyBorder="1" applyAlignment="1">
      <alignment horizontal="justify" vertical="center" wrapText="1"/>
    </xf>
    <xf numFmtId="0" fontId="58" fillId="13" borderId="85" xfId="14" applyFont="1" applyFill="1" applyBorder="1" applyAlignment="1">
      <alignment horizontal="center" vertical="center" wrapText="1"/>
    </xf>
    <xf numFmtId="0" fontId="17" fillId="2" borderId="85" xfId="14" applyFont="1" applyFill="1" applyBorder="1" applyAlignment="1">
      <alignment horizontal="justify" vertical="center" wrapText="1"/>
    </xf>
    <xf numFmtId="14" fontId="43" fillId="25" borderId="85" xfId="14" applyNumberFormat="1" applyFont="1" applyFill="1" applyBorder="1" applyAlignment="1">
      <alignment horizontal="center" vertical="center" wrapText="1"/>
    </xf>
    <xf numFmtId="9" fontId="17" fillId="0" borderId="85" xfId="15" applyFont="1" applyFill="1" applyBorder="1" applyAlignment="1">
      <alignment horizontal="center" vertical="center" wrapText="1"/>
    </xf>
    <xf numFmtId="0" fontId="14" fillId="34" borderId="85" xfId="14" applyFont="1" applyFill="1" applyBorder="1" applyAlignment="1">
      <alignment wrapText="1"/>
    </xf>
    <xf numFmtId="0" fontId="17" fillId="0" borderId="85" xfId="14" applyFont="1" applyBorder="1" applyAlignment="1">
      <alignment wrapText="1"/>
    </xf>
    <xf numFmtId="172" fontId="14" fillId="13" borderId="85" xfId="18" applyFont="1" applyFill="1" applyBorder="1" applyAlignment="1">
      <alignment horizontal="left" vertical="center" wrapText="1"/>
    </xf>
    <xf numFmtId="0" fontId="24" fillId="4" borderId="85" xfId="14" applyFont="1" applyFill="1" applyBorder="1"/>
    <xf numFmtId="172" fontId="14" fillId="35" borderId="85" xfId="18" applyFont="1" applyFill="1" applyBorder="1" applyAlignment="1">
      <alignment horizontal="left" vertical="center" wrapText="1"/>
    </xf>
    <xf numFmtId="0" fontId="24" fillId="0" borderId="85" xfId="14" applyFont="1" applyBorder="1" applyAlignment="1">
      <alignment horizontal="justify" wrapText="1"/>
    </xf>
    <xf numFmtId="0" fontId="24" fillId="0" borderId="85" xfId="14" applyFont="1" applyBorder="1" applyAlignment="1">
      <alignment vertical="center" wrapText="1"/>
    </xf>
    <xf numFmtId="0" fontId="58" fillId="4" borderId="85" xfId="14" applyFont="1" applyFill="1" applyBorder="1" applyAlignment="1">
      <alignment horizontal="center" vertical="center" wrapText="1"/>
    </xf>
    <xf numFmtId="0" fontId="24" fillId="0" borderId="85" xfId="14" applyFont="1" applyBorder="1"/>
    <xf numFmtId="0" fontId="14" fillId="34" borderId="85" xfId="14" applyFont="1" applyFill="1" applyBorder="1" applyAlignment="1">
      <alignment vertical="center" wrapText="1"/>
    </xf>
    <xf numFmtId="0" fontId="17" fillId="0" borderId="85" xfId="14" applyFont="1" applyBorder="1" applyAlignment="1">
      <alignment vertical="center" wrapText="1"/>
    </xf>
    <xf numFmtId="170" fontId="24" fillId="0" borderId="85" xfId="14" applyNumberFormat="1" applyFont="1" applyBorder="1" applyAlignment="1">
      <alignment horizontal="justify" wrapText="1"/>
    </xf>
    <xf numFmtId="0" fontId="24" fillId="0" borderId="85" xfId="14" applyFont="1" applyBorder="1" applyAlignment="1">
      <alignment vertical="center"/>
    </xf>
    <xf numFmtId="0" fontId="17" fillId="4" borderId="85" xfId="14" applyFont="1" applyFill="1" applyBorder="1" applyAlignment="1">
      <alignment horizontal="justify" vertical="center" wrapText="1"/>
    </xf>
    <xf numFmtId="0" fontId="58" fillId="4" borderId="85" xfId="14" applyFont="1" applyFill="1" applyBorder="1" applyAlignment="1">
      <alignment vertical="center" wrapText="1"/>
    </xf>
    <xf numFmtId="0" fontId="14" fillId="34" borderId="85" xfId="14" applyFont="1" applyFill="1" applyBorder="1" applyAlignment="1">
      <alignment vertical="top" wrapText="1"/>
    </xf>
    <xf numFmtId="0" fontId="17" fillId="0" borderId="85" xfId="14" applyFont="1" applyBorder="1" applyAlignment="1">
      <alignment vertical="top" wrapText="1"/>
    </xf>
    <xf numFmtId="0" fontId="24" fillId="0" borderId="85" xfId="14" applyFont="1" applyBorder="1" applyAlignment="1">
      <alignment wrapText="1"/>
    </xf>
    <xf numFmtId="0" fontId="14" fillId="4" borderId="85" xfId="14" applyFont="1" applyFill="1" applyBorder="1" applyAlignment="1">
      <alignment horizontal="justify" vertical="center" wrapText="1"/>
    </xf>
    <xf numFmtId="0" fontId="58" fillId="4" borderId="85" xfId="14" applyFont="1" applyFill="1" applyBorder="1" applyAlignment="1">
      <alignment horizontal="left" vertical="center" wrapText="1"/>
    </xf>
    <xf numFmtId="172" fontId="14" fillId="13" borderId="85" xfId="18" applyFont="1" applyFill="1" applyBorder="1" applyAlignment="1">
      <alignment horizontal="left" vertical="center"/>
    </xf>
    <xf numFmtId="0" fontId="17" fillId="0" borderId="85" xfId="14" applyFont="1" applyBorder="1" applyAlignment="1">
      <alignment horizontal="center" vertical="center" wrapText="1"/>
    </xf>
    <xf numFmtId="172" fontId="14" fillId="0" borderId="85" xfId="18" applyFont="1" applyFill="1" applyBorder="1" applyAlignment="1">
      <alignment horizontal="left" vertical="center" wrapText="1"/>
    </xf>
    <xf numFmtId="0" fontId="14" fillId="20" borderId="85" xfId="14" applyFont="1" applyFill="1" applyBorder="1" applyAlignment="1">
      <alignment vertical="center" wrapText="1"/>
    </xf>
    <xf numFmtId="172" fontId="14" fillId="20" borderId="85" xfId="18" applyFont="1" applyFill="1" applyBorder="1" applyAlignment="1">
      <alignment horizontal="left" vertical="center" wrapText="1"/>
    </xf>
    <xf numFmtId="0" fontId="17" fillId="4" borderId="85" xfId="14" applyFont="1" applyFill="1" applyBorder="1" applyAlignment="1">
      <alignment wrapText="1"/>
    </xf>
    <xf numFmtId="0" fontId="101" fillId="4" borderId="92" xfId="0" applyFont="1" applyFill="1" applyBorder="1" applyAlignment="1">
      <alignment horizontal="justify" vertical="center" wrapText="1"/>
    </xf>
    <xf numFmtId="0" fontId="3" fillId="0" borderId="0" xfId="19"/>
    <xf numFmtId="0" fontId="3" fillId="0" borderId="0" xfId="19" applyAlignment="1">
      <alignment horizontal="center"/>
    </xf>
    <xf numFmtId="0" fontId="3" fillId="0" borderId="56" xfId="19" applyBorder="1"/>
    <xf numFmtId="0" fontId="3" fillId="0" borderId="56" xfId="19" applyBorder="1" applyAlignment="1">
      <alignment horizontal="center"/>
    </xf>
    <xf numFmtId="0" fontId="108" fillId="0" borderId="56" xfId="19" applyFont="1" applyBorder="1" applyAlignment="1">
      <alignment horizontal="justify" vertical="center" wrapText="1"/>
    </xf>
    <xf numFmtId="0" fontId="3" fillId="0" borderId="56" xfId="19" applyBorder="1" applyAlignment="1">
      <alignment horizontal="center" vertical="center"/>
    </xf>
    <xf numFmtId="0" fontId="3" fillId="0" borderId="56" xfId="19" applyBorder="1" applyAlignment="1">
      <alignment horizontal="center" vertical="center" wrapText="1"/>
    </xf>
    <xf numFmtId="0" fontId="20" fillId="3" borderId="56" xfId="19" applyFont="1" applyFill="1" applyBorder="1" applyAlignment="1">
      <alignment vertical="center" wrapText="1"/>
    </xf>
    <xf numFmtId="0" fontId="20" fillId="3" borderId="56" xfId="19" applyFont="1" applyFill="1" applyBorder="1" applyAlignment="1">
      <alignment horizontal="center" vertical="center" wrapText="1"/>
    </xf>
    <xf numFmtId="0" fontId="20" fillId="3" borderId="56" xfId="19" applyFont="1" applyFill="1" applyBorder="1" applyAlignment="1">
      <alignment horizontal="left" vertical="center" wrapText="1"/>
    </xf>
    <xf numFmtId="0" fontId="109" fillId="0" borderId="0" xfId="19" applyFont="1" applyAlignment="1">
      <alignment horizontal="center" vertical="center" wrapText="1"/>
    </xf>
    <xf numFmtId="0" fontId="106" fillId="7" borderId="56" xfId="19" applyFont="1" applyFill="1" applyBorder="1" applyAlignment="1">
      <alignment horizontal="center" vertical="center" wrapText="1"/>
    </xf>
    <xf numFmtId="0" fontId="79" fillId="7" borderId="56" xfId="19" applyFont="1" applyFill="1" applyBorder="1" applyAlignment="1">
      <alignment horizontal="center" vertical="center" wrapText="1"/>
    </xf>
    <xf numFmtId="0" fontId="103" fillId="7" borderId="56" xfId="19" applyFont="1" applyFill="1" applyBorder="1" applyAlignment="1">
      <alignment horizontal="center" vertical="center" wrapText="1"/>
    </xf>
    <xf numFmtId="0" fontId="110" fillId="37" borderId="56" xfId="19" applyFont="1" applyFill="1" applyBorder="1" applyAlignment="1">
      <alignment horizontal="center" vertical="center" wrapText="1"/>
    </xf>
    <xf numFmtId="0" fontId="15" fillId="12" borderId="32" xfId="8" applyFont="1" applyFill="1" applyBorder="1" applyAlignment="1">
      <alignment horizontal="center" vertical="center" wrapText="1"/>
    </xf>
    <xf numFmtId="0" fontId="33" fillId="15" borderId="49" xfId="10" applyFont="1" applyFill="1" applyBorder="1" applyAlignment="1">
      <alignment vertical="center" wrapText="1"/>
    </xf>
    <xf numFmtId="0" fontId="118" fillId="0" borderId="0" xfId="20" applyFont="1"/>
    <xf numFmtId="0" fontId="118" fillId="0" borderId="0" xfId="20" applyFont="1" applyAlignment="1">
      <alignment vertical="center"/>
    </xf>
    <xf numFmtId="0" fontId="116" fillId="38" borderId="56" xfId="20" applyFont="1" applyFill="1" applyBorder="1" applyAlignment="1">
      <alignment vertical="center"/>
    </xf>
    <xf numFmtId="0" fontId="116" fillId="0" borderId="56" xfId="20" applyFont="1" applyBorder="1" applyAlignment="1">
      <alignment horizontal="center" vertical="center" wrapText="1"/>
    </xf>
    <xf numFmtId="0" fontId="116" fillId="39" borderId="56" xfId="20" applyFont="1" applyFill="1" applyBorder="1" applyAlignment="1">
      <alignment vertical="center"/>
    </xf>
    <xf numFmtId="0" fontId="116" fillId="40" borderId="56" xfId="20" applyFont="1" applyFill="1" applyBorder="1" applyAlignment="1">
      <alignment vertical="center"/>
    </xf>
    <xf numFmtId="0" fontId="116" fillId="0" borderId="56" xfId="20" applyFont="1" applyBorder="1" applyAlignment="1">
      <alignment vertical="center"/>
    </xf>
    <xf numFmtId="0" fontId="116" fillId="0" borderId="56" xfId="20" applyFont="1" applyBorder="1" applyAlignment="1">
      <alignment horizontal="center" vertical="center"/>
    </xf>
    <xf numFmtId="0" fontId="116" fillId="0" borderId="56" xfId="20" applyFont="1" applyBorder="1" applyAlignment="1">
      <alignment horizontal="left" vertical="center" wrapText="1"/>
    </xf>
    <xf numFmtId="0" fontId="116" fillId="0" borderId="56" xfId="20" applyFont="1" applyBorder="1" applyAlignment="1">
      <alignment horizontal="left" vertical="center"/>
    </xf>
    <xf numFmtId="0" fontId="118" fillId="0" borderId="56" xfId="20" applyFont="1" applyBorder="1"/>
    <xf numFmtId="0" fontId="118" fillId="0" borderId="56" xfId="20" applyFont="1" applyBorder="1" applyAlignment="1">
      <alignment horizontal="center" vertical="center"/>
    </xf>
    <xf numFmtId="0" fontId="118" fillId="0" borderId="0" xfId="20" applyFont="1" applyAlignment="1">
      <alignment horizontal="center" vertical="center"/>
    </xf>
    <xf numFmtId="0" fontId="118" fillId="0" borderId="56" xfId="20" applyFont="1" applyBorder="1" applyAlignment="1">
      <alignment horizontal="left" vertical="center" wrapText="1"/>
    </xf>
    <xf numFmtId="0" fontId="118" fillId="0" borderId="56" xfId="20" applyFont="1" applyBorder="1" applyAlignment="1">
      <alignment vertical="center" wrapText="1"/>
    </xf>
    <xf numFmtId="0" fontId="118" fillId="0" borderId="98" xfId="20" applyFont="1" applyBorder="1" applyAlignment="1">
      <alignment horizontal="left" vertical="center" wrapText="1"/>
    </xf>
    <xf numFmtId="0" fontId="120" fillId="40" borderId="98" xfId="20" applyFont="1" applyFill="1" applyBorder="1" applyAlignment="1">
      <alignment horizontal="center" vertical="center" wrapText="1"/>
    </xf>
    <xf numFmtId="0" fontId="118" fillId="0" borderId="98" xfId="20" applyFont="1" applyBorder="1" applyAlignment="1">
      <alignment horizontal="center" vertical="center"/>
    </xf>
    <xf numFmtId="0" fontId="120" fillId="0" borderId="98" xfId="20" applyFont="1" applyBorder="1" applyAlignment="1">
      <alignment horizontal="center" vertical="center"/>
    </xf>
    <xf numFmtId="0" fontId="120" fillId="0" borderId="98" xfId="20" applyFont="1" applyBorder="1" applyAlignment="1">
      <alignment horizontal="justify" vertical="center" wrapText="1"/>
    </xf>
    <xf numFmtId="0" fontId="120" fillId="42" borderId="98" xfId="20" applyFont="1" applyFill="1" applyBorder="1" applyAlignment="1">
      <alignment horizontal="center" vertical="center" wrapText="1"/>
    </xf>
    <xf numFmtId="0" fontId="118" fillId="43" borderId="98" xfId="20" applyFont="1" applyFill="1" applyBorder="1" applyAlignment="1">
      <alignment horizontal="center" vertical="center" wrapText="1"/>
    </xf>
    <xf numFmtId="0" fontId="116" fillId="0" borderId="98" xfId="20" applyFont="1" applyBorder="1" applyAlignment="1">
      <alignment horizontal="center" vertical="center"/>
    </xf>
    <xf numFmtId="0" fontId="118" fillId="44" borderId="98" xfId="20" applyFont="1" applyFill="1" applyBorder="1" applyAlignment="1">
      <alignment horizontal="center" vertical="center" wrapText="1"/>
    </xf>
    <xf numFmtId="0" fontId="118" fillId="0" borderId="98" xfId="20" applyFont="1" applyBorder="1" applyAlignment="1">
      <alignment horizontal="center" vertical="center" wrapText="1"/>
    </xf>
    <xf numFmtId="0" fontId="120" fillId="0" borderId="98" xfId="20" applyFont="1" applyBorder="1" applyAlignment="1">
      <alignment horizontal="left" vertical="center" wrapText="1"/>
    </xf>
    <xf numFmtId="0" fontId="118" fillId="0" borderId="98" xfId="20" applyFont="1" applyBorder="1" applyAlignment="1">
      <alignment horizontal="justify" vertical="center" wrapText="1"/>
    </xf>
    <xf numFmtId="0" fontId="118" fillId="44" borderId="98" xfId="20" applyFont="1" applyFill="1" applyBorder="1" applyAlignment="1">
      <alignment horizontal="left" vertical="center" wrapText="1"/>
    </xf>
    <xf numFmtId="0" fontId="118" fillId="0" borderId="0" xfId="20" applyFont="1" applyAlignment="1">
      <alignment horizontal="center" vertical="center" wrapText="1"/>
    </xf>
    <xf numFmtId="0" fontId="116" fillId="0" borderId="0" xfId="20" applyFont="1" applyAlignment="1">
      <alignment horizontal="center"/>
    </xf>
    <xf numFmtId="0" fontId="121" fillId="0" borderId="0" xfId="20" applyFont="1" applyAlignment="1">
      <alignment horizontal="center" vertical="center" wrapText="1"/>
    </xf>
    <xf numFmtId="0" fontId="121" fillId="0" borderId="0" xfId="20" applyFont="1" applyAlignment="1">
      <alignment horizontal="center"/>
    </xf>
    <xf numFmtId="0" fontId="116" fillId="13" borderId="56" xfId="20" applyFont="1" applyFill="1" applyBorder="1" applyAlignment="1">
      <alignment horizontal="center" vertical="center"/>
    </xf>
    <xf numFmtId="0" fontId="116" fillId="45" borderId="56" xfId="20" applyFont="1" applyFill="1" applyBorder="1" applyAlignment="1">
      <alignment horizontal="center" vertical="center"/>
    </xf>
    <xf numFmtId="0" fontId="116" fillId="46" borderId="56" xfId="20" applyFont="1" applyFill="1" applyBorder="1" applyAlignment="1">
      <alignment vertical="center"/>
    </xf>
    <xf numFmtId="0" fontId="116" fillId="47" borderId="56" xfId="20" applyFont="1" applyFill="1" applyBorder="1" applyAlignment="1">
      <alignment vertical="center"/>
    </xf>
    <xf numFmtId="0" fontId="116" fillId="48" borderId="56" xfId="20" applyFont="1" applyFill="1" applyBorder="1" applyAlignment="1">
      <alignment vertical="center"/>
    </xf>
    <xf numFmtId="0" fontId="50" fillId="0" borderId="57" xfId="0" applyFont="1" applyBorder="1" applyAlignment="1">
      <alignment vertical="center"/>
    </xf>
    <xf numFmtId="0" fontId="116" fillId="13" borderId="56" xfId="20" applyFont="1" applyFill="1" applyBorder="1" applyAlignment="1">
      <alignment vertical="center"/>
    </xf>
    <xf numFmtId="0" fontId="115" fillId="49" borderId="56" xfId="20" applyFont="1" applyFill="1" applyBorder="1" applyAlignment="1">
      <alignment horizontal="center" vertical="center"/>
    </xf>
    <xf numFmtId="0" fontId="115" fillId="49" borderId="56" xfId="20" applyFont="1" applyFill="1" applyBorder="1" applyAlignment="1">
      <alignment horizontal="center" vertical="center" wrapText="1" shrinkToFit="1"/>
    </xf>
    <xf numFmtId="0" fontId="118" fillId="49" borderId="98" xfId="20" applyFont="1" applyFill="1" applyBorder="1" applyAlignment="1">
      <alignment vertical="center" wrapText="1"/>
    </xf>
    <xf numFmtId="0" fontId="116" fillId="49" borderId="98" xfId="20" applyFont="1" applyFill="1" applyBorder="1" applyAlignment="1">
      <alignment horizontal="center" vertical="center" wrapText="1"/>
    </xf>
    <xf numFmtId="0" fontId="118" fillId="49" borderId="98" xfId="20" applyFont="1" applyFill="1" applyBorder="1" applyAlignment="1">
      <alignment horizontal="center" vertical="center"/>
    </xf>
    <xf numFmtId="0" fontId="118" fillId="49" borderId="98" xfId="20" applyFont="1" applyFill="1" applyBorder="1" applyAlignment="1">
      <alignment horizontal="justify" vertical="center" wrapText="1"/>
    </xf>
    <xf numFmtId="0" fontId="118" fillId="50" borderId="98" xfId="20" applyFont="1" applyFill="1" applyBorder="1" applyAlignment="1">
      <alignment horizontal="center" vertical="center"/>
    </xf>
    <xf numFmtId="0" fontId="118" fillId="15" borderId="98" xfId="20" applyFont="1" applyFill="1" applyBorder="1" applyAlignment="1">
      <alignment horizontal="left" vertical="center" wrapText="1"/>
    </xf>
    <xf numFmtId="0" fontId="118" fillId="0" borderId="105" xfId="20" applyFont="1" applyBorder="1" applyAlignment="1">
      <alignment horizontal="center" vertical="center"/>
    </xf>
    <xf numFmtId="0" fontId="118" fillId="0" borderId="105" xfId="20" applyFont="1" applyBorder="1" applyAlignment="1">
      <alignment horizontal="left" vertical="center" wrapText="1"/>
    </xf>
    <xf numFmtId="0" fontId="120" fillId="0" borderId="105" xfId="20" applyFont="1" applyBorder="1" applyAlignment="1">
      <alignment horizontal="left" vertical="center" wrapText="1"/>
    </xf>
    <xf numFmtId="0" fontId="118" fillId="0" borderId="105" xfId="20" applyFont="1" applyBorder="1" applyAlignment="1">
      <alignment horizontal="center" vertical="center" wrapText="1"/>
    </xf>
    <xf numFmtId="0" fontId="118" fillId="44" borderId="105" xfId="20" applyFont="1" applyFill="1" applyBorder="1" applyAlignment="1">
      <alignment horizontal="center" vertical="center" wrapText="1"/>
    </xf>
    <xf numFmtId="0" fontId="116" fillId="0" borderId="105" xfId="20" applyFont="1" applyBorder="1" applyAlignment="1">
      <alignment horizontal="center" vertical="center"/>
    </xf>
    <xf numFmtId="0" fontId="118" fillId="43" borderId="105" xfId="20" applyFont="1" applyFill="1" applyBorder="1" applyAlignment="1">
      <alignment horizontal="center" vertical="center" wrapText="1"/>
    </xf>
    <xf numFmtId="0" fontId="120" fillId="42" borderId="105" xfId="20" applyFont="1" applyFill="1" applyBorder="1" applyAlignment="1">
      <alignment horizontal="center" vertical="center" wrapText="1"/>
    </xf>
    <xf numFmtId="0" fontId="120" fillId="0" borderId="105" xfId="20" applyFont="1" applyBorder="1" applyAlignment="1">
      <alignment horizontal="justify" vertical="center" wrapText="1"/>
    </xf>
    <xf numFmtId="0" fontId="120" fillId="0" borderId="105" xfId="20" applyFont="1" applyBorder="1" applyAlignment="1">
      <alignment horizontal="center" vertical="center"/>
    </xf>
    <xf numFmtId="0" fontId="120" fillId="40" borderId="105" xfId="20" applyFont="1" applyFill="1" applyBorder="1" applyAlignment="1">
      <alignment horizontal="center" vertical="center" wrapText="1"/>
    </xf>
    <xf numFmtId="0" fontId="10" fillId="0" borderId="56" xfId="0" applyFont="1" applyBorder="1" applyAlignment="1">
      <alignment vertical="center"/>
    </xf>
    <xf numFmtId="0" fontId="33" fillId="3" borderId="13" xfId="7" applyFont="1" applyFill="1" applyBorder="1" applyAlignment="1">
      <alignment horizontal="center" vertical="center" wrapText="1"/>
    </xf>
    <xf numFmtId="0" fontId="33" fillId="3" borderId="13" xfId="7" applyFont="1" applyFill="1" applyBorder="1" applyAlignment="1">
      <alignment vertical="center" wrapText="1"/>
    </xf>
    <xf numFmtId="0" fontId="29" fillId="0" borderId="117" xfId="10" applyFont="1" applyBorder="1" applyAlignment="1">
      <alignment horizontal="center" vertical="center" wrapText="1"/>
    </xf>
    <xf numFmtId="0" fontId="29" fillId="0" borderId="117" xfId="10" applyFont="1" applyBorder="1" applyAlignment="1">
      <alignment horizontal="justify" vertical="center" wrapText="1"/>
    </xf>
    <xf numFmtId="0" fontId="10" fillId="0" borderId="117" xfId="10" applyFont="1" applyBorder="1" applyAlignment="1" applyProtection="1">
      <alignment horizontal="center" vertical="center" wrapText="1"/>
      <protection locked="0"/>
    </xf>
    <xf numFmtId="0" fontId="10" fillId="0" borderId="117" xfId="10" applyFont="1" applyBorder="1" applyAlignment="1" applyProtection="1">
      <alignment horizontal="center" vertical="center"/>
      <protection locked="0"/>
    </xf>
    <xf numFmtId="1" fontId="29" fillId="0" borderId="117" xfId="10" applyNumberFormat="1" applyFont="1" applyBorder="1" applyAlignment="1" applyProtection="1">
      <alignment horizontal="center" vertical="center"/>
      <protection hidden="1"/>
    </xf>
    <xf numFmtId="0" fontId="29" fillId="0" borderId="117" xfId="10" applyFont="1" applyBorder="1" applyAlignment="1" applyProtection="1">
      <alignment horizontal="center" vertical="center"/>
      <protection hidden="1"/>
    </xf>
    <xf numFmtId="0" fontId="16" fillId="0" borderId="117" xfId="10" applyFont="1" applyBorder="1" applyAlignment="1" applyProtection="1">
      <alignment vertical="center"/>
      <protection hidden="1"/>
    </xf>
    <xf numFmtId="0" fontId="16" fillId="0" borderId="117" xfId="10" applyFont="1" applyBorder="1" applyAlignment="1" applyProtection="1">
      <alignment vertical="center" wrapText="1"/>
      <protection hidden="1"/>
    </xf>
    <xf numFmtId="14" fontId="15" fillId="12" borderId="32" xfId="8" applyNumberFormat="1" applyFont="1" applyFill="1" applyBorder="1" applyAlignment="1">
      <alignment horizontal="center" vertical="center" wrapText="1"/>
    </xf>
    <xf numFmtId="0" fontId="18" fillId="3" borderId="43" xfId="2" applyFont="1" applyFill="1" applyBorder="1" applyAlignment="1" applyProtection="1">
      <alignment horizontal="center" vertical="center" wrapText="1"/>
      <protection hidden="1"/>
    </xf>
    <xf numFmtId="0" fontId="25" fillId="3" borderId="43" xfId="2" applyFont="1" applyFill="1" applyBorder="1" applyAlignment="1" applyProtection="1">
      <alignment horizontal="center" vertical="center" wrapText="1"/>
      <protection hidden="1"/>
    </xf>
    <xf numFmtId="49" fontId="15" fillId="4" borderId="42" xfId="0" applyNumberFormat="1" applyFont="1" applyFill="1" applyBorder="1" applyAlignment="1" applyProtection="1">
      <alignment horizontal="center" vertical="center"/>
      <protection hidden="1"/>
    </xf>
    <xf numFmtId="0" fontId="14" fillId="4" borderId="42" xfId="0" applyFont="1" applyFill="1" applyBorder="1" applyAlignment="1" applyProtection="1">
      <alignment horizontal="center" vertical="center" wrapText="1"/>
      <protection hidden="1"/>
    </xf>
    <xf numFmtId="0" fontId="10" fillId="0" borderId="43" xfId="0" applyFont="1" applyBorder="1" applyAlignment="1" applyProtection="1">
      <alignment vertical="center"/>
      <protection hidden="1"/>
    </xf>
    <xf numFmtId="0" fontId="10" fillId="0" borderId="43" xfId="0" applyFont="1" applyBorder="1" applyAlignment="1" applyProtection="1">
      <alignment horizontal="center" vertical="center"/>
      <protection hidden="1"/>
    </xf>
    <xf numFmtId="0" fontId="124" fillId="4" borderId="56" xfId="19" applyFont="1" applyFill="1" applyBorder="1" applyAlignment="1">
      <alignment horizontal="justify" vertical="center" wrapText="1"/>
    </xf>
    <xf numFmtId="0" fontId="124" fillId="24" borderId="56" xfId="19" applyFont="1" applyFill="1" applyBorder="1" applyAlignment="1">
      <alignment horizontal="justify" vertical="center" wrapText="1"/>
    </xf>
    <xf numFmtId="0" fontId="0" fillId="6" borderId="1" xfId="0" applyFill="1" applyBorder="1" applyAlignment="1">
      <alignment horizontal="justify" vertical="center" wrapText="1"/>
    </xf>
    <xf numFmtId="0" fontId="0" fillId="6" borderId="1" xfId="0" applyFill="1" applyBorder="1" applyAlignment="1">
      <alignment horizontal="center" vertical="center" wrapText="1"/>
    </xf>
    <xf numFmtId="14" fontId="10" fillId="6" borderId="121" xfId="2" applyNumberFormat="1" applyFill="1" applyBorder="1" applyAlignment="1">
      <alignment horizontal="center" vertical="center" wrapText="1"/>
    </xf>
    <xf numFmtId="0" fontId="14" fillId="3" borderId="121" xfId="2" applyFont="1" applyFill="1" applyBorder="1" applyAlignment="1">
      <alignment horizontal="center" vertical="center" wrapText="1"/>
    </xf>
    <xf numFmtId="0" fontId="111" fillId="0" borderId="56" xfId="19" applyFont="1" applyBorder="1" applyAlignment="1">
      <alignment horizontal="center" vertical="center" wrapText="1"/>
    </xf>
    <xf numFmtId="0" fontId="126" fillId="0" borderId="56" xfId="19" applyFont="1" applyBorder="1" applyAlignment="1">
      <alignment horizontal="justify" vertical="center" wrapText="1"/>
    </xf>
    <xf numFmtId="0" fontId="127" fillId="0" borderId="56" xfId="19" applyFont="1" applyBorder="1" applyAlignment="1">
      <alignment horizontal="center" vertical="center" wrapText="1"/>
    </xf>
    <xf numFmtId="0" fontId="127" fillId="0" borderId="56" xfId="19" applyFont="1" applyBorder="1"/>
    <xf numFmtId="0" fontId="127" fillId="0" borderId="56" xfId="19" applyFont="1" applyBorder="1" applyAlignment="1">
      <alignment horizontal="center" vertical="center"/>
    </xf>
    <xf numFmtId="0" fontId="2" fillId="0" borderId="56" xfId="19" applyFont="1" applyBorder="1"/>
    <xf numFmtId="0" fontId="129" fillId="0" borderId="0" xfId="22" applyFont="1"/>
    <xf numFmtId="0" fontId="132" fillId="0" borderId="0" xfId="23" applyFont="1"/>
    <xf numFmtId="170" fontId="139" fillId="0" borderId="128" xfId="25" applyNumberFormat="1" applyFont="1" applyFill="1" applyBorder="1" applyAlignment="1">
      <alignment horizontal="center" vertical="center" wrapText="1"/>
    </xf>
    <xf numFmtId="0" fontId="140" fillId="53" borderId="128" xfId="23" applyFont="1" applyFill="1" applyBorder="1" applyAlignment="1">
      <alignment horizontal="center" vertical="center" wrapText="1"/>
    </xf>
    <xf numFmtId="0" fontId="141" fillId="0" borderId="128" xfId="23" applyFont="1" applyBorder="1" applyAlignment="1">
      <alignment horizontal="center" vertical="center" wrapText="1"/>
    </xf>
    <xf numFmtId="0" fontId="143" fillId="53" borderId="128" xfId="23" applyFont="1" applyFill="1" applyBorder="1" applyAlignment="1">
      <alignment horizontal="center" vertical="center" wrapText="1"/>
    </xf>
    <xf numFmtId="175" fontId="141" fillId="0" borderId="128" xfId="23" applyNumberFormat="1" applyFont="1" applyBorder="1" applyAlignment="1">
      <alignment horizontal="center" vertical="center"/>
    </xf>
    <xf numFmtId="1" fontId="141" fillId="0" borderId="128" xfId="23" applyNumberFormat="1" applyFont="1" applyBorder="1" applyAlignment="1">
      <alignment horizontal="center" vertical="center"/>
    </xf>
    <xf numFmtId="0" fontId="140" fillId="52" borderId="128" xfId="23" applyFont="1" applyFill="1" applyBorder="1" applyAlignment="1">
      <alignment horizontal="center" vertical="center" wrapText="1"/>
    </xf>
    <xf numFmtId="0" fontId="145" fillId="0" borderId="128" xfId="23" applyFont="1" applyBorder="1" applyAlignment="1">
      <alignment horizontal="center" vertical="center" wrapText="1"/>
    </xf>
    <xf numFmtId="0" fontId="146" fillId="52" borderId="128" xfId="23" applyFont="1" applyFill="1" applyBorder="1" applyAlignment="1">
      <alignment horizontal="center" vertical="center" wrapText="1"/>
    </xf>
    <xf numFmtId="0" fontId="131" fillId="0" borderId="0" xfId="23" applyFont="1"/>
    <xf numFmtId="0" fontId="132" fillId="0" borderId="0" xfId="23" applyFont="1" applyAlignment="1">
      <alignment horizontal="center"/>
    </xf>
    <xf numFmtId="0" fontId="137" fillId="0" borderId="128" xfId="24" applyFont="1" applyFill="1" applyBorder="1" applyAlignment="1">
      <alignment horizontal="center" vertical="center" wrapText="1"/>
    </xf>
    <xf numFmtId="0" fontId="137" fillId="0" borderId="128" xfId="2" applyFont="1" applyFill="1" applyBorder="1" applyAlignment="1">
      <alignment horizontal="center" vertical="center"/>
    </xf>
    <xf numFmtId="0" fontId="137" fillId="0" borderId="128" xfId="8" applyFont="1" applyFill="1" applyBorder="1" applyAlignment="1">
      <alignment horizontal="center" vertical="center" wrapText="1"/>
    </xf>
    <xf numFmtId="0" fontId="137" fillId="3" borderId="128" xfId="22" applyFont="1" applyFill="1" applyBorder="1" applyAlignment="1">
      <alignment horizontal="center" vertical="center" wrapText="1"/>
    </xf>
    <xf numFmtId="0" fontId="137" fillId="3" borderId="128" xfId="2" applyFont="1" applyFill="1" applyBorder="1" applyAlignment="1">
      <alignment horizontal="center" vertical="center"/>
    </xf>
    <xf numFmtId="0" fontId="138" fillId="0" borderId="128" xfId="23" applyFont="1" applyFill="1" applyBorder="1" applyAlignment="1">
      <alignment horizontal="center" vertical="center"/>
    </xf>
    <xf numFmtId="14" fontId="139" fillId="0" borderId="128" xfId="23" applyNumberFormat="1" applyFont="1" applyFill="1" applyBorder="1" applyAlignment="1">
      <alignment horizontal="center" vertical="center"/>
    </xf>
    <xf numFmtId="14" fontId="139" fillId="0" borderId="128" xfId="8" applyNumberFormat="1" applyFont="1" applyFill="1" applyBorder="1" applyAlignment="1">
      <alignment horizontal="center" vertical="center" wrapText="1"/>
    </xf>
    <xf numFmtId="0" fontId="139" fillId="0" borderId="128" xfId="2" applyFont="1" applyFill="1" applyBorder="1" applyAlignment="1" applyProtection="1">
      <alignment horizontal="center" vertical="center" wrapText="1"/>
      <protection hidden="1"/>
    </xf>
    <xf numFmtId="0" fontId="143" fillId="3" borderId="128" xfId="23" applyFont="1" applyFill="1" applyBorder="1" applyAlignment="1">
      <alignment horizontal="center" vertical="center" wrapText="1"/>
    </xf>
    <xf numFmtId="0" fontId="141" fillId="0" borderId="128" xfId="23" applyFont="1" applyFill="1" applyBorder="1" applyAlignment="1">
      <alignment horizontal="center" vertical="center" wrapText="1"/>
    </xf>
    <xf numFmtId="0" fontId="150" fillId="3" borderId="128" xfId="2" applyFont="1" applyFill="1" applyBorder="1" applyAlignment="1">
      <alignment horizontal="center" vertical="center" wrapText="1"/>
    </xf>
    <xf numFmtId="0" fontId="29" fillId="0" borderId="56" xfId="7" applyFont="1" applyBorder="1" applyAlignment="1">
      <alignment vertical="center"/>
    </xf>
    <xf numFmtId="0" fontId="37" fillId="0" borderId="56" xfId="7" applyFont="1" applyBorder="1" applyAlignment="1">
      <alignment vertical="center"/>
    </xf>
    <xf numFmtId="0" fontId="60" fillId="4" borderId="9" xfId="11" applyFont="1" applyFill="1" applyBorder="1" applyAlignment="1">
      <alignment horizontal="center"/>
    </xf>
    <xf numFmtId="0" fontId="60" fillId="4" borderId="13" xfId="11" applyFont="1" applyFill="1" applyBorder="1" applyAlignment="1">
      <alignment horizontal="center"/>
    </xf>
    <xf numFmtId="0" fontId="58" fillId="13" borderId="9" xfId="11" applyFont="1" applyFill="1" applyBorder="1" applyAlignment="1">
      <alignment horizontal="center" vertical="center"/>
    </xf>
    <xf numFmtId="0" fontId="58" fillId="13" borderId="13" xfId="11" applyFont="1" applyFill="1" applyBorder="1" applyAlignment="1">
      <alignment horizontal="center" vertical="center"/>
    </xf>
    <xf numFmtId="0" fontId="14" fillId="3" borderId="9" xfId="2" applyFont="1" applyFill="1" applyBorder="1" applyAlignment="1">
      <alignment horizontal="center" vertical="center" wrapText="1"/>
    </xf>
    <xf numFmtId="0" fontId="14" fillId="3" borderId="13" xfId="2" applyFont="1" applyFill="1" applyBorder="1" applyAlignment="1">
      <alignment horizontal="center" vertical="center" wrapText="1"/>
    </xf>
    <xf numFmtId="0" fontId="14" fillId="13" borderId="14" xfId="2" applyFont="1" applyFill="1" applyBorder="1" applyAlignment="1">
      <alignment horizontal="center" vertical="center"/>
    </xf>
    <xf numFmtId="0" fontId="14" fillId="13" borderId="18" xfId="2" applyFont="1" applyFill="1" applyBorder="1" applyAlignment="1">
      <alignment horizontal="center" vertical="center"/>
    </xf>
    <xf numFmtId="0" fontId="14" fillId="13" borderId="19" xfId="2" applyFont="1" applyFill="1" applyBorder="1" applyAlignment="1">
      <alignment horizontal="center" vertical="center"/>
    </xf>
    <xf numFmtId="0" fontId="14" fillId="13" borderId="10" xfId="2" applyFont="1" applyFill="1" applyBorder="1" applyAlignment="1">
      <alignment horizontal="center" vertical="center"/>
    </xf>
    <xf numFmtId="0" fontId="14" fillId="13" borderId="11" xfId="2" applyFont="1" applyFill="1" applyBorder="1" applyAlignment="1">
      <alignment horizontal="center" vertical="center"/>
    </xf>
    <xf numFmtId="0" fontId="14" fillId="13" borderId="15" xfId="2" applyFont="1" applyFill="1" applyBorder="1" applyAlignment="1">
      <alignment horizontal="center" vertical="center"/>
    </xf>
    <xf numFmtId="0" fontId="16" fillId="0" borderId="1" xfId="2" applyFont="1" applyBorder="1" applyAlignment="1">
      <alignment horizontal="center" vertical="center" wrapText="1"/>
    </xf>
    <xf numFmtId="0" fontId="16" fillId="4" borderId="1" xfId="11" applyFont="1" applyFill="1" applyBorder="1" applyAlignment="1">
      <alignment horizontal="justify" vertical="center" wrapText="1"/>
    </xf>
    <xf numFmtId="0" fontId="10" fillId="4" borderId="1" xfId="11" applyFont="1" applyFill="1" applyBorder="1" applyAlignment="1">
      <alignment vertical="center"/>
    </xf>
    <xf numFmtId="0" fontId="59" fillId="4" borderId="1" xfId="12" applyFont="1" applyFill="1" applyBorder="1" applyAlignment="1">
      <alignment horizontal="center" vertical="top" wrapText="1"/>
    </xf>
    <xf numFmtId="0" fontId="56" fillId="4" borderId="0" xfId="12" applyFont="1" applyFill="1" applyAlignment="1">
      <alignment horizontal="center"/>
    </xf>
    <xf numFmtId="0" fontId="58" fillId="15" borderId="1" xfId="12" applyFont="1" applyFill="1" applyBorder="1" applyAlignment="1">
      <alignment horizontal="center" vertical="center"/>
    </xf>
    <xf numFmtId="0" fontId="34" fillId="4" borderId="5" xfId="12" applyFont="1" applyFill="1" applyBorder="1" applyAlignment="1">
      <alignment horizontal="justify" vertical="center" wrapText="1"/>
    </xf>
    <xf numFmtId="0" fontId="34" fillId="4" borderId="12" xfId="12" applyFont="1" applyFill="1" applyBorder="1" applyAlignment="1">
      <alignment horizontal="justify" vertical="center" wrapText="1"/>
    </xf>
    <xf numFmtId="0" fontId="34" fillId="4" borderId="4" xfId="12" applyFont="1" applyFill="1" applyBorder="1" applyAlignment="1">
      <alignment horizontal="justify" vertical="center" wrapText="1"/>
    </xf>
    <xf numFmtId="0" fontId="58" fillId="15" borderId="14" xfId="12" applyFont="1" applyFill="1" applyBorder="1" applyAlignment="1">
      <alignment horizontal="center" vertical="center"/>
    </xf>
    <xf numFmtId="0" fontId="58" fillId="15" borderId="18" xfId="12" applyFont="1" applyFill="1" applyBorder="1" applyAlignment="1">
      <alignment horizontal="center" vertical="center"/>
    </xf>
    <xf numFmtId="0" fontId="58" fillId="15" borderId="19" xfId="12" applyFont="1" applyFill="1" applyBorder="1" applyAlignment="1">
      <alignment horizontal="center" vertical="center"/>
    </xf>
    <xf numFmtId="0" fontId="10" fillId="4" borderId="1" xfId="11" applyFont="1" applyFill="1" applyBorder="1" applyAlignment="1">
      <alignment horizontal="left" vertical="center" wrapText="1"/>
    </xf>
    <xf numFmtId="0" fontId="56" fillId="4" borderId="0" xfId="11" applyFont="1" applyFill="1" applyAlignment="1">
      <alignment horizontal="center"/>
    </xf>
    <xf numFmtId="0" fontId="14" fillId="15" borderId="14" xfId="2" applyFont="1" applyFill="1" applyBorder="1" applyAlignment="1">
      <alignment horizontal="center" vertical="center" wrapText="1"/>
    </xf>
    <xf numFmtId="0" fontId="14" fillId="15" borderId="18" xfId="2" applyFont="1" applyFill="1" applyBorder="1" applyAlignment="1">
      <alignment horizontal="center" vertical="center" wrapText="1"/>
    </xf>
    <xf numFmtId="0" fontId="14" fillId="15" borderId="19" xfId="2" applyFont="1" applyFill="1" applyBorder="1" applyAlignment="1">
      <alignment horizontal="center" vertical="center" wrapText="1"/>
    </xf>
    <xf numFmtId="0" fontId="51" fillId="4" borderId="7" xfId="11" applyFont="1" applyFill="1" applyBorder="1" applyAlignment="1">
      <alignment horizontal="center"/>
    </xf>
    <xf numFmtId="0" fontId="53" fillId="15" borderId="1" xfId="2" applyFont="1" applyFill="1" applyBorder="1" applyAlignment="1">
      <alignment horizontal="center" vertical="center" wrapText="1"/>
    </xf>
    <xf numFmtId="0" fontId="52" fillId="17" borderId="1" xfId="2" applyFont="1" applyFill="1" applyBorder="1" applyAlignment="1">
      <alignment horizontal="center" vertical="center"/>
    </xf>
    <xf numFmtId="0" fontId="51" fillId="4" borderId="14" xfId="11" applyFont="1" applyFill="1" applyBorder="1" applyAlignment="1">
      <alignment horizontal="center"/>
    </xf>
    <xf numFmtId="0" fontId="51" fillId="4" borderId="18" xfId="11" applyFont="1" applyFill="1" applyBorder="1" applyAlignment="1">
      <alignment horizontal="center"/>
    </xf>
    <xf numFmtId="0" fontId="51" fillId="4" borderId="19" xfId="11" applyFont="1" applyFill="1" applyBorder="1" applyAlignment="1">
      <alignment horizontal="center"/>
    </xf>
    <xf numFmtId="0" fontId="51" fillId="4" borderId="0" xfId="11" applyFont="1" applyFill="1" applyAlignment="1">
      <alignment horizontal="center"/>
    </xf>
    <xf numFmtId="0" fontId="51" fillId="4" borderId="20" xfId="11" applyFont="1" applyFill="1" applyBorder="1" applyAlignment="1">
      <alignment horizontal="center"/>
    </xf>
    <xf numFmtId="0" fontId="53" fillId="25" borderId="1" xfId="2" applyFont="1" applyFill="1" applyBorder="1" applyAlignment="1">
      <alignment horizontal="center" vertical="center" wrapText="1"/>
    </xf>
    <xf numFmtId="0" fontId="53" fillId="25" borderId="9" xfId="2" applyFont="1" applyFill="1" applyBorder="1" applyAlignment="1">
      <alignment horizontal="center" vertical="center" wrapText="1"/>
    </xf>
    <xf numFmtId="0" fontId="53" fillId="23" borderId="1" xfId="2" applyFont="1" applyFill="1" applyBorder="1" applyAlignment="1">
      <alignment horizontal="center" vertical="center" wrapText="1"/>
    </xf>
    <xf numFmtId="0" fontId="53" fillId="23" borderId="9" xfId="2" applyFont="1" applyFill="1" applyBorder="1" applyAlignment="1">
      <alignment horizontal="center" vertical="center" wrapText="1"/>
    </xf>
    <xf numFmtId="0" fontId="51" fillId="20" borderId="1" xfId="11" applyFont="1" applyFill="1" applyBorder="1" applyAlignment="1">
      <alignment horizontal="center" vertical="center" wrapText="1"/>
    </xf>
    <xf numFmtId="0" fontId="51" fillId="20" borderId="5" xfId="11" applyFont="1" applyFill="1" applyBorder="1" applyAlignment="1">
      <alignment horizontal="center" vertical="center" wrapText="1"/>
    </xf>
    <xf numFmtId="0" fontId="51" fillId="4" borderId="15" xfId="11" applyFont="1" applyFill="1" applyBorder="1" applyAlignment="1">
      <alignment horizontal="center"/>
    </xf>
    <xf numFmtId="0" fontId="53" fillId="21" borderId="1" xfId="2" applyFont="1" applyFill="1" applyBorder="1" applyAlignment="1">
      <alignment horizontal="center" vertical="center"/>
    </xf>
    <xf numFmtId="0" fontId="53" fillId="25" borderId="1" xfId="2" applyFont="1" applyFill="1" applyBorder="1" applyAlignment="1">
      <alignment horizontal="center" vertical="center"/>
    </xf>
    <xf numFmtId="0" fontId="53" fillId="25" borderId="9" xfId="2" applyFont="1" applyFill="1" applyBorder="1" applyAlignment="1">
      <alignment horizontal="center" vertical="center"/>
    </xf>
    <xf numFmtId="0" fontId="51" fillId="21" borderId="1" xfId="11" applyFont="1" applyFill="1" applyBorder="1" applyAlignment="1">
      <alignment horizontal="center" vertical="center" wrapText="1"/>
    </xf>
    <xf numFmtId="0" fontId="51" fillId="21" borderId="5" xfId="11" applyFont="1" applyFill="1" applyBorder="1" applyAlignment="1">
      <alignment horizontal="center" vertical="center" wrapText="1"/>
    </xf>
    <xf numFmtId="0" fontId="51" fillId="22" borderId="1" xfId="11" applyFont="1" applyFill="1" applyBorder="1" applyAlignment="1">
      <alignment horizontal="center" vertical="center" wrapText="1"/>
    </xf>
    <xf numFmtId="0" fontId="51" fillId="22" borderId="5" xfId="11" applyFont="1" applyFill="1" applyBorder="1" applyAlignment="1">
      <alignment horizontal="center" vertical="center" wrapText="1"/>
    </xf>
    <xf numFmtId="0" fontId="52" fillId="18" borderId="53" xfId="2" applyFont="1" applyFill="1" applyBorder="1" applyAlignment="1">
      <alignment horizontal="center" vertical="center"/>
    </xf>
    <xf numFmtId="0" fontId="52" fillId="18" borderId="54" xfId="2" applyFont="1" applyFill="1" applyBorder="1" applyAlignment="1">
      <alignment horizontal="center" vertical="center"/>
    </xf>
    <xf numFmtId="0" fontId="52" fillId="18" borderId="55" xfId="2" applyFont="1" applyFill="1" applyBorder="1" applyAlignment="1">
      <alignment horizontal="center" vertical="center"/>
    </xf>
    <xf numFmtId="0" fontId="52" fillId="19" borderId="1" xfId="2" applyFont="1" applyFill="1" applyBorder="1" applyAlignment="1">
      <alignment horizontal="center" vertical="center" wrapText="1"/>
    </xf>
    <xf numFmtId="0" fontId="52" fillId="19" borderId="1" xfId="2" applyFont="1" applyFill="1" applyBorder="1" applyAlignment="1">
      <alignment horizontal="center" vertical="center"/>
    </xf>
    <xf numFmtId="0" fontId="52" fillId="18" borderId="1" xfId="2" applyFont="1" applyFill="1" applyBorder="1" applyAlignment="1">
      <alignment horizontal="center" vertical="center"/>
    </xf>
    <xf numFmtId="0" fontId="51" fillId="23" borderId="1" xfId="11" applyFont="1" applyFill="1" applyBorder="1" applyAlignment="1">
      <alignment horizontal="center" vertical="center" wrapText="1"/>
    </xf>
    <xf numFmtId="0" fontId="51" fillId="23" borderId="5" xfId="11" applyFont="1" applyFill="1" applyBorder="1" applyAlignment="1">
      <alignment horizontal="center" vertical="center" wrapText="1"/>
    </xf>
    <xf numFmtId="0" fontId="51" fillId="23" borderId="9" xfId="11" applyFont="1" applyFill="1" applyBorder="1" applyAlignment="1">
      <alignment horizontal="center" vertical="center" wrapText="1"/>
    </xf>
    <xf numFmtId="0" fontId="51" fillId="23" borderId="14" xfId="11" applyFont="1" applyFill="1" applyBorder="1" applyAlignment="1">
      <alignment horizontal="center" vertical="center" wrapText="1"/>
    </xf>
    <xf numFmtId="0" fontId="53" fillId="20" borderId="1" xfId="2" applyFont="1" applyFill="1" applyBorder="1" applyAlignment="1">
      <alignment horizontal="center" vertical="center" wrapText="1"/>
    </xf>
    <xf numFmtId="0" fontId="53" fillId="21" borderId="1" xfId="2" applyFont="1" applyFill="1" applyBorder="1" applyAlignment="1">
      <alignment horizontal="center" vertical="center" wrapText="1"/>
    </xf>
    <xf numFmtId="0" fontId="51" fillId="4" borderId="10" xfId="11" applyFont="1" applyFill="1" applyBorder="1" applyAlignment="1">
      <alignment horizontal="center"/>
    </xf>
    <xf numFmtId="0" fontId="51" fillId="4" borderId="11" xfId="11" applyFont="1" applyFill="1" applyBorder="1" applyAlignment="1">
      <alignment horizontal="center"/>
    </xf>
    <xf numFmtId="0" fontId="52" fillId="19" borderId="56" xfId="2" applyFont="1" applyFill="1" applyBorder="1" applyAlignment="1">
      <alignment horizontal="center" vertical="center"/>
    </xf>
    <xf numFmtId="0" fontId="6" fillId="0" borderId="0" xfId="11" applyAlignment="1">
      <alignment horizontal="center"/>
    </xf>
    <xf numFmtId="0" fontId="52" fillId="19" borderId="9" xfId="2" applyFont="1" applyFill="1" applyBorder="1" applyAlignment="1">
      <alignment horizontal="center" vertical="center"/>
    </xf>
    <xf numFmtId="0" fontId="52" fillId="18" borderId="9" xfId="2" applyFont="1" applyFill="1" applyBorder="1" applyAlignment="1">
      <alignment horizontal="center" vertical="center"/>
    </xf>
    <xf numFmtId="0" fontId="53" fillId="20" borderId="1" xfId="2" applyFont="1" applyFill="1" applyBorder="1" applyAlignment="1">
      <alignment horizontal="center" vertical="center"/>
    </xf>
    <xf numFmtId="0" fontId="52" fillId="20" borderId="1" xfId="2" applyFont="1" applyFill="1" applyBorder="1" applyAlignment="1">
      <alignment horizontal="center" vertical="center" wrapText="1"/>
    </xf>
    <xf numFmtId="0" fontId="52" fillId="21" borderId="1" xfId="2" applyFont="1" applyFill="1" applyBorder="1" applyAlignment="1">
      <alignment horizontal="center" vertical="center" wrapText="1"/>
    </xf>
    <xf numFmtId="0" fontId="41" fillId="33" borderId="82" xfId="14" applyFont="1" applyFill="1" applyBorder="1" applyAlignment="1">
      <alignment horizontal="center" vertical="center"/>
    </xf>
    <xf numFmtId="0" fontId="41" fillId="33" borderId="83" xfId="14" applyFont="1" applyFill="1" applyBorder="1" applyAlignment="1">
      <alignment horizontal="center" vertical="center"/>
    </xf>
    <xf numFmtId="0" fontId="41" fillId="33" borderId="84" xfId="14" applyFont="1" applyFill="1" applyBorder="1" applyAlignment="1">
      <alignment horizontal="center" vertical="center"/>
    </xf>
    <xf numFmtId="0" fontId="58" fillId="13" borderId="56" xfId="14" applyFont="1" applyFill="1" applyBorder="1" applyAlignment="1">
      <alignment horizontal="center" vertical="center"/>
    </xf>
    <xf numFmtId="0" fontId="58" fillId="35" borderId="56" xfId="14" applyFont="1" applyFill="1" applyBorder="1" applyAlignment="1">
      <alignment horizontal="center" vertical="center"/>
    </xf>
    <xf numFmtId="0" fontId="58" fillId="25" borderId="85" xfId="14" applyFont="1" applyFill="1" applyBorder="1" applyAlignment="1">
      <alignment horizontal="center" vertical="center" wrapText="1"/>
    </xf>
    <xf numFmtId="0" fontId="58" fillId="34" borderId="85" xfId="14" applyFont="1" applyFill="1" applyBorder="1" applyAlignment="1">
      <alignment horizontal="center" vertical="center" wrapText="1"/>
    </xf>
    <xf numFmtId="172" fontId="14" fillId="13" borderId="85" xfId="18" applyFont="1" applyFill="1" applyBorder="1" applyAlignment="1">
      <alignment horizontal="left" vertical="center" wrapText="1"/>
    </xf>
    <xf numFmtId="0" fontId="58" fillId="13" borderId="85" xfId="14" applyFont="1" applyFill="1" applyBorder="1" applyAlignment="1">
      <alignment horizontal="center" vertical="center"/>
    </xf>
    <xf numFmtId="172" fontId="14" fillId="35" borderId="85" xfId="18" applyFont="1" applyFill="1" applyBorder="1" applyAlignment="1">
      <alignment horizontal="left" vertical="center" wrapText="1"/>
    </xf>
    <xf numFmtId="0" fontId="24" fillId="4" borderId="85" xfId="14" applyFont="1" applyFill="1" applyBorder="1" applyAlignment="1">
      <alignment horizontal="center"/>
    </xf>
    <xf numFmtId="0" fontId="99" fillId="0" borderId="85" xfId="0" applyFont="1" applyBorder="1" applyAlignment="1">
      <alignment horizontal="center" vertical="center"/>
    </xf>
    <xf numFmtId="0" fontId="100" fillId="4" borderId="85" xfId="14" applyFont="1" applyFill="1" applyBorder="1" applyAlignment="1">
      <alignment horizontal="center" vertical="center" wrapText="1"/>
    </xf>
    <xf numFmtId="0" fontId="41" fillId="33" borderId="85" xfId="14" applyFont="1" applyFill="1" applyBorder="1" applyAlignment="1">
      <alignment horizontal="center" vertical="center"/>
    </xf>
    <xf numFmtId="0" fontId="24" fillId="0" borderId="85" xfId="14" applyFont="1" applyBorder="1" applyAlignment="1">
      <alignment horizontal="center" vertical="center" wrapText="1"/>
    </xf>
    <xf numFmtId="0" fontId="97" fillId="33" borderId="86" xfId="14" applyFont="1" applyFill="1" applyBorder="1" applyAlignment="1">
      <alignment horizontal="center" vertical="center" wrapText="1"/>
    </xf>
    <xf numFmtId="0" fontId="97" fillId="33" borderId="87" xfId="14" applyFont="1" applyFill="1" applyBorder="1" applyAlignment="1">
      <alignment horizontal="center" vertical="center" wrapText="1"/>
    </xf>
    <xf numFmtId="0" fontId="97" fillId="33" borderId="88" xfId="14" applyFont="1" applyFill="1" applyBorder="1" applyAlignment="1">
      <alignment horizontal="center" vertical="center" wrapText="1"/>
    </xf>
    <xf numFmtId="0" fontId="97" fillId="33" borderId="89" xfId="14" applyFont="1" applyFill="1" applyBorder="1" applyAlignment="1">
      <alignment horizontal="center" vertical="center" wrapText="1"/>
    </xf>
    <xf numFmtId="0" fontId="97" fillId="33" borderId="90" xfId="14" applyFont="1" applyFill="1" applyBorder="1" applyAlignment="1">
      <alignment horizontal="center" vertical="center" wrapText="1"/>
    </xf>
    <xf numFmtId="0" fontId="97" fillId="33" borderId="91" xfId="14" applyFont="1" applyFill="1" applyBorder="1" applyAlignment="1">
      <alignment horizontal="center" vertical="center" wrapText="1"/>
    </xf>
    <xf numFmtId="0" fontId="28" fillId="0" borderId="85" xfId="0" applyFont="1" applyBorder="1" applyAlignment="1">
      <alignment horizontal="center" vertical="center"/>
    </xf>
    <xf numFmtId="0" fontId="58" fillId="35" borderId="85" xfId="14" applyFont="1" applyFill="1" applyBorder="1" applyAlignment="1">
      <alignment horizontal="center" vertical="center"/>
    </xf>
    <xf numFmtId="0" fontId="15" fillId="3" borderId="1" xfId="0" applyFont="1" applyFill="1" applyBorder="1" applyAlignment="1">
      <alignment horizontal="center" vertical="center" wrapText="1"/>
    </xf>
    <xf numFmtId="0" fontId="0" fillId="6" borderId="1" xfId="0" applyFill="1" applyBorder="1" applyAlignment="1">
      <alignment horizontal="justify" vertical="center" wrapText="1"/>
    </xf>
    <xf numFmtId="0" fontId="13" fillId="3"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15" fillId="3" borderId="1" xfId="0" applyFont="1" applyFill="1" applyBorder="1" applyAlignment="1">
      <alignment horizontal="left" vertical="center" wrapText="1"/>
    </xf>
    <xf numFmtId="0" fontId="31" fillId="0" borderId="1" xfId="0" applyFont="1" applyBorder="1" applyAlignment="1">
      <alignment horizontal="justify" vertical="center" wrapText="1"/>
    </xf>
    <xf numFmtId="0" fontId="26" fillId="5"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0" fillId="0" borderId="1" xfId="0" applyBorder="1" applyAlignment="1">
      <alignment horizontal="justify" vertical="center" wrapText="1"/>
    </xf>
    <xf numFmtId="0" fontId="13" fillId="0" borderId="1" xfId="0" applyFont="1" applyBorder="1" applyAlignment="1">
      <alignment horizontal="left" vertical="center" wrapText="1"/>
    </xf>
    <xf numFmtId="0" fontId="13" fillId="0" borderId="9" xfId="0" applyFont="1" applyBorder="1" applyAlignment="1">
      <alignment horizontal="center" vertical="center" wrapText="1"/>
    </xf>
    <xf numFmtId="0" fontId="13" fillId="0" borderId="93" xfId="0" applyFont="1" applyBorder="1" applyAlignment="1">
      <alignment horizontal="center" vertical="center" wrapText="1"/>
    </xf>
    <xf numFmtId="0" fontId="13" fillId="0" borderId="13" xfId="0" applyFont="1" applyBorder="1" applyAlignment="1">
      <alignment horizontal="center" vertical="center" wrapText="1"/>
    </xf>
    <xf numFmtId="0" fontId="122"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13" fillId="3" borderId="1"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31" fillId="0" borderId="1" xfId="0" applyFont="1" applyBorder="1" applyAlignment="1">
      <alignment horizontal="left" vertical="center" wrapText="1"/>
    </xf>
    <xf numFmtId="0" fontId="13" fillId="3" borderId="1" xfId="2" applyFont="1" applyFill="1" applyBorder="1" applyAlignment="1">
      <alignment horizontal="center" vertical="center" wrapText="1"/>
    </xf>
    <xf numFmtId="0" fontId="26" fillId="5" borderId="13" xfId="0" applyFont="1" applyFill="1" applyBorder="1" applyAlignment="1">
      <alignment horizontal="center" vertical="center" wrapText="1"/>
    </xf>
    <xf numFmtId="0" fontId="26" fillId="5" borderId="1" xfId="0" applyFont="1" applyFill="1" applyBorder="1" applyAlignment="1">
      <alignment horizontal="left" vertical="center" wrapText="1"/>
    </xf>
    <xf numFmtId="0" fontId="13" fillId="3" borderId="1" xfId="0" applyFont="1" applyFill="1" applyBorder="1" applyAlignment="1">
      <alignment horizontal="justify" vertical="center" wrapText="1"/>
    </xf>
    <xf numFmtId="0" fontId="33" fillId="0" borderId="100" xfId="0" applyFont="1" applyBorder="1" applyAlignment="1">
      <alignment horizontal="center" vertical="center" wrapText="1"/>
    </xf>
    <xf numFmtId="0" fontId="33" fillId="0" borderId="101" xfId="0" applyFont="1" applyBorder="1" applyAlignment="1">
      <alignment horizontal="center" vertical="center" wrapText="1"/>
    </xf>
    <xf numFmtId="0" fontId="33" fillId="0" borderId="114" xfId="0" applyFont="1" applyBorder="1" applyAlignment="1">
      <alignment horizontal="center" vertical="center" wrapText="1"/>
    </xf>
    <xf numFmtId="0" fontId="33" fillId="0" borderId="99" xfId="0" applyFont="1" applyBorder="1" applyAlignment="1">
      <alignment horizontal="center" vertical="center" wrapText="1"/>
    </xf>
    <xf numFmtId="0" fontId="33" fillId="0" borderId="0" xfId="0" applyFont="1" applyAlignment="1">
      <alignment horizontal="center" vertical="center" wrapText="1"/>
    </xf>
    <xf numFmtId="0" fontId="33" fillId="0" borderId="115" xfId="0" applyFont="1" applyBorder="1" applyAlignment="1">
      <alignment horizontal="center" vertical="center" wrapText="1"/>
    </xf>
    <xf numFmtId="0" fontId="33" fillId="0" borderId="107" xfId="0" applyFont="1" applyBorder="1" applyAlignment="1">
      <alignment horizontal="center" vertical="center" wrapText="1"/>
    </xf>
    <xf numFmtId="0" fontId="33" fillId="0" borderId="108" xfId="0" applyFont="1" applyBorder="1" applyAlignment="1">
      <alignment horizontal="center" vertical="center" wrapText="1"/>
    </xf>
    <xf numFmtId="0" fontId="33" fillId="0" borderId="109" xfId="0" applyFont="1" applyBorder="1" applyAlignment="1">
      <alignment horizontal="center" vertical="center" wrapText="1"/>
    </xf>
    <xf numFmtId="0" fontId="21" fillId="0" borderId="56" xfId="0" applyFont="1" applyBorder="1" applyAlignment="1">
      <alignment horizontal="left" vertical="center" wrapText="1"/>
    </xf>
    <xf numFmtId="0" fontId="31" fillId="0" borderId="1" xfId="0" applyFont="1" applyBorder="1" applyAlignment="1">
      <alignment horizontal="center" vertical="center" wrapText="1"/>
    </xf>
    <xf numFmtId="0" fontId="27" fillId="0" borderId="56" xfId="0" applyFont="1" applyBorder="1" applyAlignment="1">
      <alignment horizontal="center"/>
    </xf>
    <xf numFmtId="0" fontId="23" fillId="0" borderId="1" xfId="0" applyFont="1" applyBorder="1" applyAlignment="1" applyProtection="1">
      <alignment horizontal="center" vertical="center" textRotation="90" wrapText="1"/>
      <protection hidden="1"/>
    </xf>
    <xf numFmtId="0" fontId="10" fillId="0" borderId="1" xfId="0" applyFont="1" applyBorder="1" applyAlignment="1" applyProtection="1">
      <alignment horizontal="center" vertical="center" textRotation="90" wrapText="1"/>
      <protection hidden="1"/>
    </xf>
    <xf numFmtId="0" fontId="13" fillId="0" borderId="1" xfId="0" applyFont="1" applyBorder="1" applyAlignment="1" applyProtection="1">
      <alignment horizontal="center" vertical="center" textRotation="90" wrapText="1"/>
      <protection locked="0"/>
    </xf>
    <xf numFmtId="0" fontId="13" fillId="0" borderId="1" xfId="0" applyFont="1" applyBorder="1" applyAlignment="1" applyProtection="1">
      <alignment horizontal="center" vertical="center" textRotation="90" wrapText="1"/>
      <protection hidden="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31" fillId="0" borderId="5" xfId="0" applyFont="1" applyBorder="1" applyAlignment="1">
      <alignment horizontal="center" vertical="center" wrapText="1"/>
    </xf>
    <xf numFmtId="0" fontId="31" fillId="0" borderId="4" xfId="0" applyFont="1" applyBorder="1" applyAlignment="1">
      <alignment horizontal="center" vertical="center" wrapText="1"/>
    </xf>
    <xf numFmtId="0" fontId="124" fillId="4" borderId="56" xfId="19" applyFont="1" applyFill="1" applyBorder="1" applyAlignment="1">
      <alignment horizontal="justify" vertical="center" wrapText="1"/>
    </xf>
    <xf numFmtId="0" fontId="124" fillId="4" borderId="56" xfId="19" applyFont="1" applyFill="1" applyBorder="1" applyAlignment="1">
      <alignment horizontal="left" vertical="center" wrapText="1"/>
    </xf>
    <xf numFmtId="0" fontId="106" fillId="7" borderId="56" xfId="19" applyFont="1" applyFill="1" applyBorder="1" applyAlignment="1">
      <alignment horizontal="center" vertical="center" wrapText="1"/>
    </xf>
    <xf numFmtId="0" fontId="111" fillId="0" borderId="56" xfId="19" applyFont="1" applyBorder="1" applyAlignment="1">
      <alignment horizontal="center" vertical="center" wrapText="1"/>
    </xf>
    <xf numFmtId="0" fontId="126" fillId="0" borderId="56" xfId="19" applyFont="1" applyBorder="1" applyAlignment="1">
      <alignment horizontal="justify" vertical="center" wrapText="1"/>
    </xf>
    <xf numFmtId="0" fontId="114" fillId="0" borderId="56" xfId="19" applyFont="1" applyBorder="1" applyAlignment="1">
      <alignment horizontal="center" vertical="center" wrapText="1"/>
    </xf>
    <xf numFmtId="0" fontId="102" fillId="7" borderId="56" xfId="19" applyFont="1" applyFill="1" applyBorder="1" applyAlignment="1">
      <alignment horizontal="center" vertical="center" wrapText="1"/>
    </xf>
    <xf numFmtId="0" fontId="127" fillId="0" borderId="56" xfId="19" applyFont="1" applyBorder="1" applyAlignment="1">
      <alignment horizontal="justify" vertical="center" wrapText="1"/>
    </xf>
    <xf numFmtId="0" fontId="113" fillId="0" borderId="56" xfId="19" applyFont="1" applyBorder="1" applyAlignment="1">
      <alignment horizontal="center" vertical="center" wrapText="1"/>
    </xf>
    <xf numFmtId="0" fontId="108" fillId="0" borderId="56" xfId="19" applyFont="1" applyBorder="1" applyAlignment="1">
      <alignment horizontal="center" vertical="center" wrapText="1"/>
    </xf>
    <xf numFmtId="0" fontId="112" fillId="5" borderId="56" xfId="19" applyFont="1" applyFill="1" applyBorder="1" applyAlignment="1">
      <alignment horizontal="center" vertical="center" wrapText="1"/>
    </xf>
    <xf numFmtId="0" fontId="111" fillId="37" borderId="56" xfId="19" applyFont="1" applyFill="1" applyBorder="1" applyAlignment="1">
      <alignment horizontal="center" vertical="center" wrapText="1"/>
    </xf>
    <xf numFmtId="0" fontId="27" fillId="0" borderId="56" xfId="19" applyFont="1" applyBorder="1" applyAlignment="1">
      <alignment horizontal="center"/>
    </xf>
    <xf numFmtId="0" fontId="33" fillId="0" borderId="56" xfId="19" applyFont="1" applyBorder="1" applyAlignment="1">
      <alignment horizontal="center" vertical="center" wrapText="1"/>
    </xf>
    <xf numFmtId="0" fontId="152" fillId="7" borderId="56" xfId="19" applyFont="1" applyFill="1" applyBorder="1" applyAlignment="1">
      <alignment horizontal="center" vertical="center" textRotation="90" wrapText="1"/>
    </xf>
    <xf numFmtId="0" fontId="127" fillId="0" borderId="56" xfId="19" applyFont="1" applyBorder="1" applyAlignment="1">
      <alignment horizontal="center" vertical="center" wrapText="1"/>
    </xf>
    <xf numFmtId="0" fontId="3" fillId="0" borderId="56" xfId="19" applyBorder="1" applyAlignment="1">
      <alignment horizontal="justify" vertical="center" wrapText="1"/>
    </xf>
    <xf numFmtId="0" fontId="107" fillId="5" borderId="56" xfId="19" applyFont="1" applyFill="1" applyBorder="1" applyAlignment="1">
      <alignment horizontal="center" vertical="center" wrapText="1"/>
    </xf>
    <xf numFmtId="0" fontId="10" fillId="0" borderId="96" xfId="19" applyFont="1" applyBorder="1" applyAlignment="1">
      <alignment horizontal="left" vertical="center"/>
    </xf>
    <xf numFmtId="0" fontId="10" fillId="0" borderId="94" xfId="19" applyFont="1" applyBorder="1" applyAlignment="1">
      <alignment horizontal="left" vertical="center"/>
    </xf>
    <xf numFmtId="0" fontId="153" fillId="0" borderId="56" xfId="19" applyFont="1" applyBorder="1" applyAlignment="1">
      <alignment horizontal="left" vertical="center"/>
    </xf>
    <xf numFmtId="0" fontId="104" fillId="5" borderId="96" xfId="19" applyFont="1" applyFill="1" applyBorder="1" applyAlignment="1">
      <alignment horizontal="center" vertical="center" wrapText="1"/>
    </xf>
    <xf numFmtId="0" fontId="104" fillId="5" borderId="95" xfId="19" applyFont="1" applyFill="1" applyBorder="1" applyAlignment="1">
      <alignment horizontal="center" vertical="center" wrapText="1"/>
    </xf>
    <xf numFmtId="0" fontId="104" fillId="5" borderId="94" xfId="19" applyFont="1" applyFill="1" applyBorder="1" applyAlignment="1">
      <alignment horizontal="center" vertical="center" wrapText="1"/>
    </xf>
    <xf numFmtId="0" fontId="3" fillId="6" borderId="56" xfId="19" applyFill="1" applyBorder="1" applyAlignment="1">
      <alignment horizontal="justify" vertical="center" wrapText="1"/>
    </xf>
    <xf numFmtId="0" fontId="20" fillId="24" borderId="56" xfId="19" applyFont="1" applyFill="1" applyBorder="1" applyAlignment="1">
      <alignment horizontal="center" vertical="center" wrapText="1"/>
    </xf>
    <xf numFmtId="0" fontId="20" fillId="24" borderId="56" xfId="19" applyFont="1" applyFill="1" applyBorder="1" applyAlignment="1">
      <alignment horizontal="justify" vertical="center" wrapText="1"/>
    </xf>
    <xf numFmtId="0" fontId="104" fillId="5" borderId="56" xfId="19" applyFont="1" applyFill="1" applyBorder="1" applyAlignment="1">
      <alignment horizontal="center" vertical="center" wrapText="1"/>
    </xf>
    <xf numFmtId="0" fontId="105" fillId="6" borderId="56" xfId="19" applyFont="1" applyFill="1" applyBorder="1" applyAlignment="1">
      <alignment horizontal="justify" vertical="center" wrapText="1"/>
    </xf>
    <xf numFmtId="0" fontId="13" fillId="4" borderId="56" xfId="2" applyFont="1" applyFill="1" applyBorder="1" applyAlignment="1">
      <alignment horizontal="center" vertical="center" wrapText="1"/>
    </xf>
    <xf numFmtId="49" fontId="10" fillId="4" borderId="5" xfId="2" applyNumberFormat="1" applyFill="1" applyBorder="1" applyAlignment="1">
      <alignment horizontal="left" vertical="center" wrapText="1"/>
    </xf>
    <xf numFmtId="49" fontId="10" fillId="4" borderId="12" xfId="2" applyNumberFormat="1" applyFill="1" applyBorder="1" applyAlignment="1">
      <alignment horizontal="left" vertical="center" wrapText="1"/>
    </xf>
    <xf numFmtId="49" fontId="10" fillId="4" borderId="4" xfId="2" applyNumberFormat="1" applyFill="1" applyBorder="1" applyAlignment="1">
      <alignment horizontal="left" vertical="center" wrapText="1"/>
    </xf>
    <xf numFmtId="0" fontId="13" fillId="4" borderId="1" xfId="2" applyFont="1" applyFill="1" applyBorder="1" applyAlignment="1">
      <alignment horizontal="center" vertical="center" wrapText="1"/>
    </xf>
    <xf numFmtId="0" fontId="15" fillId="4" borderId="56" xfId="2" applyFont="1" applyFill="1" applyBorder="1" applyAlignment="1">
      <alignment horizontal="center" vertical="center" wrapText="1"/>
    </xf>
    <xf numFmtId="0" fontId="10" fillId="4" borderId="6" xfId="2" applyFill="1" applyBorder="1" applyAlignment="1">
      <alignment horizontal="center"/>
    </xf>
    <xf numFmtId="0" fontId="10" fillId="4" borderId="0" xfId="2" applyFill="1" applyAlignment="1">
      <alignment horizontal="center"/>
    </xf>
    <xf numFmtId="0" fontId="26" fillId="5" borderId="121" xfId="2" applyFont="1" applyFill="1" applyBorder="1" applyAlignment="1">
      <alignment horizontal="center" vertical="center" wrapText="1"/>
    </xf>
    <xf numFmtId="0" fontId="14" fillId="0" borderId="13" xfId="2" applyFont="1" applyFill="1" applyBorder="1" applyAlignment="1">
      <alignment horizontal="center" vertical="center" wrapText="1"/>
    </xf>
    <xf numFmtId="0" fontId="13" fillId="3" borderId="5" xfId="2" applyFont="1" applyFill="1" applyBorder="1" applyAlignment="1">
      <alignment horizontal="center" vertical="center" wrapText="1"/>
    </xf>
    <xf numFmtId="0" fontId="13" fillId="3" borderId="12" xfId="2" applyFont="1" applyFill="1" applyBorder="1" applyAlignment="1">
      <alignment horizontal="center" vertical="center" wrapText="1"/>
    </xf>
    <xf numFmtId="0" fontId="13" fillId="3" borderId="4" xfId="2" applyFont="1" applyFill="1" applyBorder="1" applyAlignment="1">
      <alignment horizontal="center" vertical="center" wrapText="1"/>
    </xf>
    <xf numFmtId="0" fontId="10" fillId="0" borderId="5" xfId="2" applyBorder="1" applyAlignment="1">
      <alignment horizontal="center" vertical="center" wrapText="1"/>
    </xf>
    <xf numFmtId="0" fontId="10" fillId="0" borderId="12" xfId="2" applyBorder="1" applyAlignment="1">
      <alignment horizontal="center" vertical="center" wrapText="1"/>
    </xf>
    <xf numFmtId="0" fontId="10" fillId="0" borderId="4" xfId="2" applyBorder="1" applyAlignment="1">
      <alignment horizontal="center" vertical="center" wrapText="1"/>
    </xf>
    <xf numFmtId="49" fontId="20" fillId="4" borderId="3" xfId="2" applyNumberFormat="1" applyFont="1" applyFill="1" applyBorder="1" applyAlignment="1">
      <alignment horizontal="justify" vertical="center" wrapText="1"/>
    </xf>
    <xf numFmtId="49" fontId="20" fillId="4" borderId="12" xfId="2" applyNumberFormat="1" applyFont="1" applyFill="1" applyBorder="1" applyAlignment="1">
      <alignment horizontal="justify" vertical="center" wrapText="1"/>
    </xf>
    <xf numFmtId="0" fontId="20" fillId="0" borderId="9" xfId="2" applyFont="1" applyBorder="1" applyAlignment="1">
      <alignment horizontal="center" vertical="center" wrapText="1"/>
    </xf>
    <xf numFmtId="0" fontId="20" fillId="0" borderId="13" xfId="2" applyFont="1" applyBorder="1" applyAlignment="1">
      <alignment horizontal="center" vertical="center" wrapText="1"/>
    </xf>
    <xf numFmtId="0" fontId="20" fillId="0" borderId="14" xfId="2" applyFont="1" applyBorder="1" applyAlignment="1">
      <alignment horizontal="center" vertical="center" wrapText="1"/>
    </xf>
    <xf numFmtId="0" fontId="20" fillId="0" borderId="10" xfId="2" applyFont="1" applyBorder="1" applyAlignment="1">
      <alignment horizontal="center" vertical="center" wrapText="1"/>
    </xf>
    <xf numFmtId="49" fontId="13" fillId="4" borderId="3" xfId="2" applyNumberFormat="1" applyFont="1" applyFill="1" applyBorder="1" applyAlignment="1">
      <alignment horizontal="center" vertical="center" wrapText="1"/>
    </xf>
    <xf numFmtId="49" fontId="13" fillId="4" borderId="12" xfId="2" applyNumberFormat="1" applyFont="1" applyFill="1" applyBorder="1" applyAlignment="1">
      <alignment horizontal="center" vertical="center" wrapText="1"/>
    </xf>
    <xf numFmtId="0" fontId="13" fillId="3" borderId="16" xfId="2" applyFont="1" applyFill="1" applyBorder="1" applyAlignment="1">
      <alignment horizontal="center" vertical="center" wrapText="1"/>
    </xf>
    <xf numFmtId="0" fontId="13" fillId="3" borderId="17" xfId="2" applyFont="1" applyFill="1" applyBorder="1" applyAlignment="1">
      <alignment horizontal="center" vertical="center" wrapText="1"/>
    </xf>
    <xf numFmtId="0" fontId="13" fillId="3" borderId="9" xfId="2" applyFont="1" applyFill="1" applyBorder="1" applyAlignment="1">
      <alignment horizontal="center" vertical="center" wrapText="1"/>
    </xf>
    <xf numFmtId="0" fontId="13" fillId="3" borderId="13" xfId="2" applyFont="1" applyFill="1" applyBorder="1" applyAlignment="1">
      <alignment horizontal="center" vertical="center" wrapText="1"/>
    </xf>
    <xf numFmtId="0" fontId="14" fillId="3" borderId="121" xfId="2" applyFont="1" applyFill="1" applyBorder="1" applyAlignment="1">
      <alignment horizontal="center" vertical="center" wrapText="1"/>
    </xf>
    <xf numFmtId="0" fontId="153" fillId="0" borderId="121" xfId="19" applyFont="1" applyBorder="1" applyAlignment="1">
      <alignment horizontal="left" vertical="center"/>
    </xf>
    <xf numFmtId="0" fontId="10" fillId="6" borderId="121" xfId="2" applyFill="1" applyBorder="1" applyAlignment="1">
      <alignment horizontal="center" vertical="center" wrapText="1"/>
    </xf>
    <xf numFmtId="0" fontId="21" fillId="0" borderId="56" xfId="0" applyFont="1" applyBorder="1" applyAlignment="1">
      <alignment horizontal="left" vertical="center"/>
    </xf>
    <xf numFmtId="0" fontId="29" fillId="0" borderId="56" xfId="7" applyFont="1" applyBorder="1" applyAlignment="1">
      <alignment horizontal="center"/>
    </xf>
    <xf numFmtId="0" fontId="33" fillId="0" borderId="56" xfId="7" applyFont="1" applyBorder="1" applyAlignment="1">
      <alignment horizontal="center" vertical="center" wrapText="1"/>
    </xf>
    <xf numFmtId="0" fontId="0" fillId="0" borderId="0" xfId="0" applyAlignment="1">
      <alignment horizontal="center"/>
    </xf>
    <xf numFmtId="0" fontId="13" fillId="3" borderId="10" xfId="2" applyFont="1" applyFill="1" applyBorder="1" applyAlignment="1">
      <alignment horizontal="center" vertical="center" wrapText="1"/>
    </xf>
    <xf numFmtId="0" fontId="13" fillId="3" borderId="11" xfId="2" applyFont="1" applyFill="1" applyBorder="1" applyAlignment="1">
      <alignment horizontal="center" vertical="center" wrapText="1"/>
    </xf>
    <xf numFmtId="0" fontId="125" fillId="0" borderId="5" xfId="2" applyFont="1" applyBorder="1" applyAlignment="1">
      <alignment horizontal="center" vertical="center" wrapText="1"/>
    </xf>
    <xf numFmtId="0" fontId="125" fillId="0" borderId="12" xfId="2" applyFont="1" applyBorder="1" applyAlignment="1">
      <alignment horizontal="center" vertical="center" wrapText="1"/>
    </xf>
    <xf numFmtId="0" fontId="13" fillId="3" borderId="15" xfId="2" applyFont="1" applyFill="1" applyBorder="1" applyAlignment="1">
      <alignment horizontal="center" vertical="center" wrapText="1"/>
    </xf>
    <xf numFmtId="0" fontId="125" fillId="0" borderId="4" xfId="2" applyFont="1" applyBorder="1" applyAlignment="1">
      <alignment horizontal="center" vertical="center" wrapText="1"/>
    </xf>
    <xf numFmtId="0" fontId="10" fillId="0" borderId="96" xfId="0" applyFont="1" applyBorder="1" applyAlignment="1">
      <alignment horizontal="left" vertical="center"/>
    </xf>
    <xf numFmtId="0" fontId="10" fillId="0" borderId="94" xfId="0" applyFont="1" applyBorder="1" applyAlignment="1">
      <alignment horizontal="left" vertical="center"/>
    </xf>
    <xf numFmtId="0" fontId="33" fillId="0" borderId="0" xfId="7" applyFont="1" applyBorder="1" applyAlignment="1">
      <alignment horizontal="center" vertical="center" wrapText="1"/>
    </xf>
    <xf numFmtId="0" fontId="33" fillId="0" borderId="21" xfId="7" applyFont="1" applyBorder="1" applyAlignment="1">
      <alignment horizontal="center" vertical="center" wrapText="1"/>
    </xf>
    <xf numFmtId="14" fontId="36" fillId="0" borderId="1" xfId="3" applyNumberFormat="1" applyFont="1" applyBorder="1" applyAlignment="1" applyProtection="1">
      <alignment horizontal="center" vertical="center" wrapText="1"/>
      <protection locked="0"/>
    </xf>
    <xf numFmtId="0" fontId="29" fillId="0" borderId="1" xfId="7" applyFont="1" applyBorder="1"/>
    <xf numFmtId="0" fontId="29" fillId="0" borderId="1" xfId="7" applyFont="1" applyBorder="1" applyAlignment="1">
      <alignment horizontal="justify" vertical="center" wrapText="1"/>
    </xf>
    <xf numFmtId="0" fontId="29" fillId="0" borderId="1" xfId="7" applyFont="1" applyBorder="1" applyAlignment="1">
      <alignment horizontal="center" vertical="center" wrapText="1"/>
    </xf>
    <xf numFmtId="0" fontId="37" fillId="0" borderId="1" xfId="7" applyFont="1" applyBorder="1" applyAlignment="1">
      <alignment horizontal="justify" vertical="center" wrapText="1"/>
    </xf>
    <xf numFmtId="0" fontId="29" fillId="0" borderId="1" xfId="7" applyFont="1" applyBorder="1" applyAlignment="1">
      <alignment horizontal="center"/>
    </xf>
    <xf numFmtId="0" fontId="33" fillId="0" borderId="100" xfId="7" applyFont="1" applyBorder="1" applyAlignment="1">
      <alignment horizontal="center" vertical="center" wrapText="1"/>
    </xf>
    <xf numFmtId="0" fontId="33" fillId="0" borderId="101" xfId="7" applyFont="1" applyBorder="1" applyAlignment="1">
      <alignment horizontal="center" vertical="center" wrapText="1"/>
    </xf>
    <xf numFmtId="0" fontId="33" fillId="0" borderId="114" xfId="7" applyFont="1" applyBorder="1" applyAlignment="1">
      <alignment horizontal="center" vertical="center" wrapText="1"/>
    </xf>
    <xf numFmtId="0" fontId="33" fillId="0" borderId="99" xfId="7" applyFont="1" applyBorder="1" applyAlignment="1">
      <alignment horizontal="center" vertical="center" wrapText="1"/>
    </xf>
    <xf numFmtId="0" fontId="33" fillId="0" borderId="115" xfId="7" applyFont="1" applyBorder="1" applyAlignment="1">
      <alignment horizontal="center" vertical="center" wrapText="1"/>
    </xf>
    <xf numFmtId="0" fontId="33" fillId="0" borderId="107" xfId="7" applyFont="1" applyBorder="1" applyAlignment="1">
      <alignment horizontal="center" vertical="center" wrapText="1"/>
    </xf>
    <xf numFmtId="0" fontId="33" fillId="0" borderId="108" xfId="7" applyFont="1" applyBorder="1" applyAlignment="1">
      <alignment horizontal="center" vertical="center" wrapText="1"/>
    </xf>
    <xf numFmtId="0" fontId="33" fillId="0" borderId="109" xfId="7" applyFont="1" applyBorder="1" applyAlignment="1">
      <alignment horizontal="center" vertical="center" wrapText="1"/>
    </xf>
    <xf numFmtId="0" fontId="24" fillId="0" borderId="1" xfId="7" applyFont="1" applyBorder="1" applyAlignment="1">
      <alignment horizontal="justify" vertical="center" wrapText="1"/>
    </xf>
    <xf numFmtId="0" fontId="33" fillId="3" borderId="1" xfId="7" applyFont="1" applyFill="1" applyBorder="1" applyAlignment="1">
      <alignment horizontal="center" vertical="center" wrapText="1"/>
    </xf>
    <xf numFmtId="0" fontId="24" fillId="0" borderId="1" xfId="7" applyFont="1" applyBorder="1" applyAlignment="1">
      <alignment horizontal="left" vertical="center" wrapText="1"/>
    </xf>
    <xf numFmtId="9" fontId="17" fillId="0" borderId="27" xfId="3" applyNumberFormat="1" applyFont="1" applyBorder="1" applyAlignment="1" applyProtection="1">
      <alignment horizontal="center" vertical="center"/>
      <protection hidden="1"/>
    </xf>
    <xf numFmtId="9" fontId="17" fillId="0" borderId="28" xfId="3" applyNumberFormat="1" applyFont="1" applyBorder="1" applyAlignment="1" applyProtection="1">
      <alignment horizontal="center" vertical="center"/>
      <protection hidden="1"/>
    </xf>
    <xf numFmtId="0" fontId="29" fillId="0" borderId="1" xfId="7" applyFont="1" applyBorder="1" applyAlignment="1">
      <alignment horizontal="left" vertical="center" wrapText="1"/>
    </xf>
    <xf numFmtId="0" fontId="29" fillId="0" borderId="1" xfId="7" applyFont="1" applyBorder="1" applyAlignment="1">
      <alignment horizontal="left" vertical="center"/>
    </xf>
    <xf numFmtId="0" fontId="29" fillId="0" borderId="1" xfId="7" applyFont="1" applyBorder="1" applyAlignment="1">
      <alignment horizontal="left"/>
    </xf>
    <xf numFmtId="9" fontId="17" fillId="0" borderId="29" xfId="3" applyNumberFormat="1" applyFont="1" applyBorder="1" applyAlignment="1" applyProtection="1">
      <alignment horizontal="center" vertical="center"/>
      <protection hidden="1"/>
    </xf>
    <xf numFmtId="9" fontId="17" fillId="0" borderId="111" xfId="3" applyNumberFormat="1" applyFont="1" applyBorder="1" applyAlignment="1" applyProtection="1">
      <alignment horizontal="center" vertical="center"/>
      <protection hidden="1"/>
    </xf>
    <xf numFmtId="9" fontId="17" fillId="0" borderId="112" xfId="3" applyNumberFormat="1" applyFont="1" applyBorder="1" applyAlignment="1" applyProtection="1">
      <alignment horizontal="center" vertical="center"/>
      <protection hidden="1"/>
    </xf>
    <xf numFmtId="9" fontId="17" fillId="0" borderId="113" xfId="3" applyNumberFormat="1" applyFont="1" applyBorder="1" applyAlignment="1" applyProtection="1">
      <alignment horizontal="center" vertical="center"/>
      <protection hidden="1"/>
    </xf>
    <xf numFmtId="14" fontId="36" fillId="0" borderId="9" xfId="3" applyNumberFormat="1" applyFont="1" applyBorder="1" applyAlignment="1" applyProtection="1">
      <alignment horizontal="center" vertical="center" wrapText="1"/>
      <protection locked="0"/>
    </xf>
    <xf numFmtId="14" fontId="36" fillId="0" borderId="93" xfId="3" applyNumberFormat="1" applyFont="1" applyBorder="1" applyAlignment="1" applyProtection="1">
      <alignment horizontal="center" vertical="center" wrapText="1"/>
      <protection locked="0"/>
    </xf>
    <xf numFmtId="14" fontId="36" fillId="0" borderId="13" xfId="3" applyNumberFormat="1" applyFont="1" applyBorder="1" applyAlignment="1" applyProtection="1">
      <alignment horizontal="center" vertical="center" wrapText="1"/>
      <protection locked="0"/>
    </xf>
    <xf numFmtId="0" fontId="29" fillId="0" borderId="9" xfId="7" applyFont="1" applyBorder="1" applyAlignment="1">
      <alignment horizontal="center"/>
    </xf>
    <xf numFmtId="0" fontId="29" fillId="0" borderId="93" xfId="7" applyFont="1" applyBorder="1" applyAlignment="1">
      <alignment horizontal="center"/>
    </xf>
    <xf numFmtId="0" fontId="29" fillId="0" borderId="13" xfId="7" applyFont="1" applyBorder="1" applyAlignment="1">
      <alignment horizontal="center"/>
    </xf>
    <xf numFmtId="0" fontId="29" fillId="0" borderId="9" xfId="7" applyFont="1" applyBorder="1" applyAlignment="1">
      <alignment horizontal="center" vertical="center" wrapText="1"/>
    </xf>
    <xf numFmtId="0" fontId="29" fillId="0" borderId="93" xfId="7" applyFont="1" applyBorder="1" applyAlignment="1">
      <alignment horizontal="center" vertical="center" wrapText="1"/>
    </xf>
    <xf numFmtId="0" fontId="29" fillId="0" borderId="13" xfId="7" applyFont="1" applyBorder="1" applyAlignment="1">
      <alignment horizontal="center" vertical="center" wrapText="1"/>
    </xf>
    <xf numFmtId="0" fontId="37" fillId="0" borderId="1" xfId="7" applyFont="1" applyBorder="1" applyAlignment="1">
      <alignment horizontal="center" vertical="center" wrapText="1"/>
    </xf>
    <xf numFmtId="0" fontId="19" fillId="3" borderId="22" xfId="3" applyFont="1" applyFill="1" applyBorder="1" applyAlignment="1" applyProtection="1">
      <alignment horizontal="center" vertical="center"/>
      <protection hidden="1"/>
    </xf>
    <xf numFmtId="0" fontId="153" fillId="0" borderId="56" xfId="7" applyFont="1" applyBorder="1" applyAlignment="1">
      <alignment horizontal="left" vertical="center"/>
    </xf>
    <xf numFmtId="0" fontId="24" fillId="0" borderId="13" xfId="7" applyFont="1" applyBorder="1" applyAlignment="1">
      <alignment horizontal="justify" vertical="center" wrapText="1"/>
    </xf>
    <xf numFmtId="0" fontId="123" fillId="0" borderId="23" xfId="7" applyFont="1" applyBorder="1" applyAlignment="1">
      <alignment horizontal="center" vertical="center" wrapText="1"/>
    </xf>
    <xf numFmtId="0" fontId="123" fillId="0" borderId="24" xfId="7" applyFont="1" applyBorder="1" applyAlignment="1">
      <alignment horizontal="center" vertical="center" wrapText="1"/>
    </xf>
    <xf numFmtId="0" fontId="123" fillId="0" borderId="21" xfId="7" applyFont="1" applyBorder="1" applyAlignment="1">
      <alignment horizontal="center" vertical="center" wrapText="1"/>
    </xf>
    <xf numFmtId="0" fontId="123" fillId="0" borderId="25" xfId="7" applyFont="1" applyBorder="1" applyAlignment="1">
      <alignment horizontal="center" vertical="center" wrapText="1"/>
    </xf>
    <xf numFmtId="0" fontId="36" fillId="10" borderId="65" xfId="7" applyFont="1" applyFill="1" applyBorder="1" applyAlignment="1">
      <alignment horizontal="center" vertical="center" wrapText="1"/>
    </xf>
    <xf numFmtId="0" fontId="36" fillId="10" borderId="22" xfId="7" applyFont="1" applyFill="1" applyBorder="1" applyAlignment="1">
      <alignment horizontal="center" vertical="center" wrapText="1"/>
    </xf>
    <xf numFmtId="14" fontId="14" fillId="8" borderId="22" xfId="3" applyNumberFormat="1" applyFont="1" applyFill="1" applyBorder="1" applyAlignment="1" applyProtection="1">
      <alignment horizontal="center" vertical="center"/>
      <protection hidden="1"/>
    </xf>
    <xf numFmtId="0" fontId="33" fillId="7" borderId="22" xfId="7" applyFont="1" applyFill="1" applyBorder="1" applyAlignment="1">
      <alignment horizontal="center" vertical="center" wrapText="1"/>
    </xf>
    <xf numFmtId="0" fontId="33" fillId="11" borderId="22" xfId="7" applyFont="1" applyFill="1" applyBorder="1" applyAlignment="1">
      <alignment horizontal="center" vertical="center" wrapText="1"/>
    </xf>
    <xf numFmtId="0" fontId="33" fillId="15" borderId="49" xfId="10" applyFont="1" applyFill="1" applyBorder="1" applyAlignment="1">
      <alignment horizontal="center" vertical="center" wrapText="1"/>
    </xf>
    <xf numFmtId="0" fontId="33" fillId="15" borderId="57" xfId="10" applyFont="1" applyFill="1" applyBorder="1" applyAlignment="1">
      <alignment horizontal="center" vertical="center" wrapText="1"/>
    </xf>
    <xf numFmtId="0" fontId="33" fillId="15" borderId="59" xfId="10" applyFont="1" applyFill="1" applyBorder="1" applyAlignment="1">
      <alignment horizontal="center" vertical="center" wrapText="1"/>
    </xf>
    <xf numFmtId="0" fontId="33" fillId="4" borderId="57" xfId="10" applyFont="1" applyFill="1" applyBorder="1" applyAlignment="1">
      <alignment horizontal="center" vertical="center" wrapText="1"/>
    </xf>
    <xf numFmtId="0" fontId="33" fillId="4" borderId="59" xfId="10" applyFont="1" applyFill="1" applyBorder="1" applyAlignment="1">
      <alignment horizontal="center" vertical="center" wrapText="1"/>
    </xf>
    <xf numFmtId="0" fontId="33" fillId="4" borderId="58" xfId="10" applyFont="1" applyFill="1" applyBorder="1" applyAlignment="1">
      <alignment horizontal="center" vertical="center" wrapText="1"/>
    </xf>
    <xf numFmtId="0" fontId="29" fillId="0" borderId="49" xfId="10" applyFont="1" applyBorder="1" applyAlignment="1">
      <alignment horizontal="center"/>
    </xf>
    <xf numFmtId="0" fontId="32" fillId="0" borderId="57" xfId="10" applyFont="1" applyBorder="1" applyAlignment="1">
      <alignment horizontal="center" vertical="center" wrapText="1"/>
    </xf>
    <xf numFmtId="0" fontId="32" fillId="0" borderId="59" xfId="10" applyFont="1" applyBorder="1" applyAlignment="1">
      <alignment horizontal="center" vertical="center" wrapText="1"/>
    </xf>
    <xf numFmtId="0" fontId="29" fillId="0" borderId="56" xfId="10" applyFont="1" applyBorder="1" applyAlignment="1">
      <alignment horizontal="center"/>
    </xf>
    <xf numFmtId="0" fontId="33" fillId="0" borderId="56" xfId="10" applyFont="1" applyBorder="1" applyAlignment="1">
      <alignment horizontal="center" vertical="center" wrapText="1"/>
    </xf>
    <xf numFmtId="0" fontId="10" fillId="0" borderId="56" xfId="0" applyFont="1" applyBorder="1" applyAlignment="1">
      <alignment horizontal="left" vertical="center"/>
    </xf>
    <xf numFmtId="0" fontId="153" fillId="0" borderId="121" xfId="10" applyFont="1" applyBorder="1" applyAlignment="1">
      <alignment horizontal="left" vertical="center"/>
    </xf>
    <xf numFmtId="0" fontId="29" fillId="0" borderId="116" xfId="10" applyFont="1" applyBorder="1" applyAlignment="1">
      <alignment horizontal="center"/>
    </xf>
    <xf numFmtId="0" fontId="151" fillId="0" borderId="49" xfId="10" applyFont="1" applyBorder="1" applyAlignment="1">
      <alignment horizontal="justify" vertical="center" wrapText="1"/>
    </xf>
    <xf numFmtId="0" fontId="33" fillId="4" borderId="60" xfId="10" applyFont="1" applyFill="1" applyBorder="1" applyAlignment="1">
      <alignment horizontal="center" vertical="center" wrapText="1"/>
    </xf>
    <xf numFmtId="0" fontId="33" fillId="4" borderId="61" xfId="10" applyFont="1" applyFill="1" applyBorder="1" applyAlignment="1">
      <alignment horizontal="center" vertical="center" wrapText="1"/>
    </xf>
    <xf numFmtId="0" fontId="33" fillId="4" borderId="63" xfId="10" applyFont="1" applyFill="1" applyBorder="1" applyAlignment="1">
      <alignment horizontal="center" vertical="center" wrapText="1"/>
    </xf>
    <xf numFmtId="0" fontId="33" fillId="4" borderId="62" xfId="10" applyFont="1" applyFill="1" applyBorder="1" applyAlignment="1">
      <alignment horizontal="center" vertical="center" wrapText="1"/>
    </xf>
    <xf numFmtId="0" fontId="33" fillId="4" borderId="0" xfId="10" applyFont="1" applyFill="1" applyAlignment="1">
      <alignment horizontal="center" vertical="center" wrapText="1"/>
    </xf>
    <xf numFmtId="0" fontId="33" fillId="4" borderId="64" xfId="10" applyFont="1" applyFill="1" applyBorder="1" applyAlignment="1">
      <alignment horizontal="center" vertical="center" wrapText="1"/>
    </xf>
    <xf numFmtId="0" fontId="33" fillId="4" borderId="49" xfId="10" applyFont="1" applyFill="1" applyBorder="1" applyAlignment="1">
      <alignment horizontal="center" vertical="center" wrapText="1"/>
    </xf>
    <xf numFmtId="0" fontId="33" fillId="15" borderId="58" xfId="10" applyFont="1" applyFill="1" applyBorder="1" applyAlignment="1">
      <alignment horizontal="center" vertical="center" wrapText="1"/>
    </xf>
    <xf numFmtId="0" fontId="33" fillId="24" borderId="60" xfId="10" applyFont="1" applyFill="1" applyBorder="1" applyAlignment="1">
      <alignment horizontal="center" vertical="center" wrapText="1"/>
    </xf>
    <xf numFmtId="0" fontId="33" fillId="24" borderId="61" xfId="10" applyFont="1" applyFill="1" applyBorder="1" applyAlignment="1">
      <alignment horizontal="center" vertical="center" wrapText="1"/>
    </xf>
    <xf numFmtId="0" fontId="33" fillId="24" borderId="62" xfId="10" applyFont="1" applyFill="1" applyBorder="1" applyAlignment="1">
      <alignment horizontal="center" vertical="center" wrapText="1"/>
    </xf>
    <xf numFmtId="0" fontId="33" fillId="24" borderId="0" xfId="10" applyFont="1" applyFill="1" applyAlignment="1">
      <alignment horizontal="center" vertical="center" wrapText="1"/>
    </xf>
    <xf numFmtId="0" fontId="24" fillId="24" borderId="49" xfId="10" applyFont="1" applyFill="1" applyBorder="1" applyAlignment="1">
      <alignment horizontal="justify" vertical="center" wrapText="1"/>
    </xf>
    <xf numFmtId="0" fontId="33" fillId="15" borderId="49" xfId="10" applyFont="1" applyFill="1" applyBorder="1" applyAlignment="1">
      <alignment horizontal="left" vertical="center" wrapText="1"/>
    </xf>
    <xf numFmtId="0" fontId="32" fillId="0" borderId="49" xfId="10" applyFont="1" applyBorder="1" applyAlignment="1">
      <alignment horizontal="center" vertical="center" wrapText="1"/>
    </xf>
    <xf numFmtId="0" fontId="29" fillId="0" borderId="60" xfId="10" applyFont="1" applyBorder="1" applyAlignment="1">
      <alignment horizontal="center"/>
    </xf>
    <xf numFmtId="0" fontId="29" fillId="0" borderId="63" xfId="10" applyFont="1" applyBorder="1" applyAlignment="1">
      <alignment horizontal="center"/>
    </xf>
    <xf numFmtId="0" fontId="29" fillId="0" borderId="62" xfId="10" applyFont="1" applyBorder="1" applyAlignment="1">
      <alignment horizontal="center"/>
    </xf>
    <xf numFmtId="0" fontId="29" fillId="0" borderId="64" xfId="10" applyFont="1" applyBorder="1" applyAlignment="1">
      <alignment horizontal="center"/>
    </xf>
    <xf numFmtId="0" fontId="29" fillId="0" borderId="104" xfId="10" applyFont="1" applyBorder="1" applyAlignment="1">
      <alignment horizontal="center"/>
    </xf>
    <xf numFmtId="0" fontId="29" fillId="0" borderId="103" xfId="10" applyFont="1" applyBorder="1" applyAlignment="1">
      <alignment horizontal="center"/>
    </xf>
    <xf numFmtId="0" fontId="32" fillId="0" borderId="60" xfId="10" applyFont="1" applyBorder="1" applyAlignment="1">
      <alignment horizontal="center" vertical="center" wrapText="1"/>
    </xf>
    <xf numFmtId="0" fontId="32" fillId="0" borderId="61" xfId="10" applyFont="1" applyBorder="1" applyAlignment="1">
      <alignment horizontal="center" vertical="center" wrapText="1"/>
    </xf>
    <xf numFmtId="0" fontId="32" fillId="0" borderId="62" xfId="10" applyFont="1" applyBorder="1" applyAlignment="1">
      <alignment horizontal="center" vertical="center" wrapText="1"/>
    </xf>
    <xf numFmtId="0" fontId="32" fillId="0" borderId="0" xfId="10" applyFont="1" applyAlignment="1">
      <alignment horizontal="center" vertical="center" wrapText="1"/>
    </xf>
    <xf numFmtId="0" fontId="32" fillId="0" borderId="104" xfId="10" applyFont="1" applyBorder="1" applyAlignment="1">
      <alignment horizontal="center" vertical="center" wrapText="1"/>
    </xf>
    <xf numFmtId="0" fontId="32" fillId="0" borderId="102" xfId="10" applyFont="1" applyBorder="1" applyAlignment="1">
      <alignment horizontal="center" vertical="center" wrapText="1"/>
    </xf>
    <xf numFmtId="0" fontId="24" fillId="24" borderId="49" xfId="10" applyFont="1" applyFill="1" applyBorder="1" applyAlignment="1">
      <alignment horizontal="left" vertical="center" wrapText="1"/>
    </xf>
    <xf numFmtId="0" fontId="118" fillId="0" borderId="56" xfId="20" applyFont="1" applyBorder="1" applyAlignment="1">
      <alignment horizontal="center" vertical="center"/>
    </xf>
    <xf numFmtId="0" fontId="115" fillId="15" borderId="49" xfId="20" applyFont="1" applyFill="1" applyBorder="1" applyAlignment="1">
      <alignment horizontal="center" vertical="center" wrapText="1" shrinkToFit="1"/>
    </xf>
    <xf numFmtId="0" fontId="33" fillId="24" borderId="49" xfId="10" applyFont="1" applyFill="1" applyBorder="1" applyAlignment="1">
      <alignment horizontal="center" vertical="center" wrapText="1"/>
    </xf>
    <xf numFmtId="0" fontId="33" fillId="0" borderId="49" xfId="10" applyFont="1" applyBorder="1" applyAlignment="1">
      <alignment horizontal="center" vertical="center" wrapText="1"/>
    </xf>
    <xf numFmtId="0" fontId="118" fillId="0" borderId="56" xfId="20" applyFont="1" applyBorder="1" applyAlignment="1">
      <alignment horizontal="center" vertical="center" wrapText="1"/>
    </xf>
    <xf numFmtId="0" fontId="116" fillId="45" borderId="107" xfId="20" applyFont="1" applyFill="1" applyBorder="1" applyAlignment="1">
      <alignment horizontal="center" vertical="center"/>
    </xf>
    <xf numFmtId="0" fontId="116" fillId="45" borderId="108" xfId="20" applyFont="1" applyFill="1" applyBorder="1" applyAlignment="1">
      <alignment horizontal="center" vertical="center"/>
    </xf>
    <xf numFmtId="0" fontId="116" fillId="45" borderId="109" xfId="20" applyFont="1" applyFill="1" applyBorder="1" applyAlignment="1">
      <alignment horizontal="center" vertical="center"/>
    </xf>
    <xf numFmtId="0" fontId="115" fillId="45" borderId="96" xfId="20" applyFont="1" applyFill="1" applyBorder="1" applyAlignment="1">
      <alignment horizontal="center" vertical="center"/>
    </xf>
    <xf numFmtId="0" fontId="115" fillId="45" borderId="95" xfId="20" applyFont="1" applyFill="1" applyBorder="1" applyAlignment="1">
      <alignment horizontal="center" vertical="center"/>
    </xf>
    <xf numFmtId="0" fontId="115" fillId="45" borderId="94" xfId="20" applyFont="1" applyFill="1" applyBorder="1" applyAlignment="1">
      <alignment horizontal="center" vertical="center"/>
    </xf>
    <xf numFmtId="0" fontId="116" fillId="13" borderId="96" xfId="20" applyFont="1" applyFill="1" applyBorder="1" applyAlignment="1">
      <alignment horizontal="center" vertical="center"/>
    </xf>
    <xf numFmtId="0" fontId="116" fillId="13" borderId="95" xfId="20" applyFont="1" applyFill="1" applyBorder="1" applyAlignment="1">
      <alignment horizontal="center" vertical="center"/>
    </xf>
    <xf numFmtId="0" fontId="116" fillId="13" borderId="94" xfId="20" applyFont="1" applyFill="1" applyBorder="1" applyAlignment="1">
      <alignment horizontal="center" vertical="center"/>
    </xf>
    <xf numFmtId="0" fontId="116" fillId="0" borderId="56" xfId="20" applyFont="1" applyBorder="1" applyAlignment="1">
      <alignment horizontal="left" vertical="center"/>
    </xf>
    <xf numFmtId="0" fontId="116" fillId="41" borderId="56" xfId="20" applyFont="1" applyFill="1" applyBorder="1" applyAlignment="1">
      <alignment horizontal="left" vertical="center"/>
    </xf>
    <xf numFmtId="0" fontId="118" fillId="0" borderId="56" xfId="20" applyFont="1" applyBorder="1" applyAlignment="1">
      <alignment horizontal="left" vertical="center"/>
    </xf>
    <xf numFmtId="0" fontId="116" fillId="45" borderId="56" xfId="20" applyFont="1" applyFill="1" applyBorder="1" applyAlignment="1">
      <alignment horizontal="center" vertical="center"/>
    </xf>
    <xf numFmtId="0" fontId="115" fillId="45" borderId="56" xfId="20" applyFont="1" applyFill="1" applyBorder="1" applyAlignment="1">
      <alignment horizontal="center" vertical="center"/>
    </xf>
    <xf numFmtId="0" fontId="118" fillId="0" borderId="56" xfId="20" applyFont="1" applyBorder="1" applyAlignment="1">
      <alignment horizontal="left" vertical="center" wrapText="1"/>
    </xf>
    <xf numFmtId="0" fontId="116" fillId="45" borderId="100" xfId="20" applyFont="1" applyFill="1" applyBorder="1" applyAlignment="1">
      <alignment horizontal="center" vertical="center"/>
    </xf>
    <xf numFmtId="0" fontId="116" fillId="45" borderId="101" xfId="20" applyFont="1" applyFill="1" applyBorder="1" applyAlignment="1">
      <alignment horizontal="center" vertical="center"/>
    </xf>
    <xf numFmtId="0" fontId="115" fillId="45" borderId="99" xfId="20" applyFont="1" applyFill="1" applyBorder="1" applyAlignment="1">
      <alignment horizontal="center" vertical="center"/>
    </xf>
    <xf numFmtId="0" fontId="115" fillId="45" borderId="0" xfId="20" applyFont="1" applyFill="1" applyAlignment="1">
      <alignment horizontal="center" vertical="center"/>
    </xf>
    <xf numFmtId="0" fontId="116" fillId="0" borderId="56" xfId="20" applyFont="1" applyBorder="1" applyAlignment="1">
      <alignment horizontal="center" vertical="center"/>
    </xf>
    <xf numFmtId="0" fontId="33" fillId="24" borderId="1" xfId="10" applyFont="1" applyFill="1" applyBorder="1" applyAlignment="1">
      <alignment horizontal="center" vertical="center" wrapText="1"/>
    </xf>
    <xf numFmtId="0" fontId="115" fillId="15" borderId="5" xfId="20" applyFont="1" applyFill="1" applyBorder="1" applyAlignment="1">
      <alignment horizontal="center" vertical="center" wrapText="1" shrinkToFit="1"/>
    </xf>
    <xf numFmtId="0" fontId="115" fillId="15" borderId="12" xfId="20" applyFont="1" applyFill="1" applyBorder="1" applyAlignment="1">
      <alignment horizontal="center" vertical="center" wrapText="1" shrinkToFit="1"/>
    </xf>
    <xf numFmtId="0" fontId="115" fillId="15" borderId="4" xfId="20" applyFont="1" applyFill="1" applyBorder="1" applyAlignment="1">
      <alignment horizontal="center" vertical="center" wrapText="1" shrinkToFit="1"/>
    </xf>
    <xf numFmtId="0" fontId="34" fillId="0" borderId="100" xfId="10" applyFont="1" applyBorder="1" applyAlignment="1">
      <alignment horizontal="center"/>
    </xf>
    <xf numFmtId="0" fontId="34" fillId="0" borderId="114" xfId="10" applyFont="1" applyBorder="1" applyAlignment="1">
      <alignment horizontal="center"/>
    </xf>
    <xf numFmtId="0" fontId="34" fillId="0" borderId="99" xfId="10" applyFont="1" applyBorder="1" applyAlignment="1">
      <alignment horizontal="center"/>
    </xf>
    <xf numFmtId="0" fontId="34" fillId="0" borderId="115" xfId="10" applyFont="1" applyBorder="1" applyAlignment="1">
      <alignment horizontal="center"/>
    </xf>
    <xf numFmtId="0" fontId="34" fillId="0" borderId="107" xfId="10" applyFont="1" applyBorder="1" applyAlignment="1">
      <alignment horizontal="center"/>
    </xf>
    <xf numFmtId="0" fontId="34" fillId="0" borderId="109" xfId="10" applyFont="1" applyBorder="1" applyAlignment="1">
      <alignment horizontal="center"/>
    </xf>
    <xf numFmtId="0" fontId="33" fillId="0" borderId="100" xfId="10" applyFont="1" applyBorder="1" applyAlignment="1">
      <alignment horizontal="center" vertical="center" wrapText="1"/>
    </xf>
    <xf numFmtId="0" fontId="33" fillId="0" borderId="101" xfId="10" applyFont="1" applyBorder="1" applyAlignment="1">
      <alignment horizontal="center" vertical="center" wrapText="1"/>
    </xf>
    <xf numFmtId="0" fontId="33" fillId="0" borderId="114" xfId="10" applyFont="1" applyBorder="1" applyAlignment="1">
      <alignment horizontal="center" vertical="center" wrapText="1"/>
    </xf>
    <xf numFmtId="0" fontId="33" fillId="0" borderId="99" xfId="10" applyFont="1" applyBorder="1" applyAlignment="1">
      <alignment horizontal="center" vertical="center" wrapText="1"/>
    </xf>
    <xf numFmtId="0" fontId="33" fillId="0" borderId="0" xfId="10" applyFont="1" applyAlignment="1">
      <alignment horizontal="center" vertical="center" wrapText="1"/>
    </xf>
    <xf numFmtId="0" fontId="33" fillId="0" borderId="115" xfId="10" applyFont="1" applyBorder="1" applyAlignment="1">
      <alignment horizontal="center" vertical="center" wrapText="1"/>
    </xf>
    <xf numFmtId="0" fontId="33" fillId="0" borderId="107" xfId="10" applyFont="1" applyBorder="1" applyAlignment="1">
      <alignment horizontal="center" vertical="center" wrapText="1"/>
    </xf>
    <xf numFmtId="0" fontId="33" fillId="0" borderId="108" xfId="10" applyFont="1" applyBorder="1" applyAlignment="1">
      <alignment horizontal="center" vertical="center" wrapText="1"/>
    </xf>
    <xf numFmtId="0" fontId="33" fillId="0" borderId="109" xfId="10" applyFont="1" applyBorder="1" applyAlignment="1">
      <alignment horizontal="center" vertical="center" wrapText="1"/>
    </xf>
    <xf numFmtId="0" fontId="24" fillId="24" borderId="1" xfId="10" applyFont="1" applyFill="1" applyBorder="1" applyAlignment="1">
      <alignment horizontal="left" vertical="center" wrapText="1"/>
    </xf>
    <xf numFmtId="0" fontId="33" fillId="15" borderId="1" xfId="10" applyFont="1" applyFill="1" applyBorder="1" applyAlignment="1">
      <alignment horizontal="center" vertical="center" wrapText="1"/>
    </xf>
    <xf numFmtId="0" fontId="33" fillId="15" borderId="97" xfId="10" applyFont="1" applyFill="1" applyBorder="1" applyAlignment="1">
      <alignment horizontal="center" vertical="center" wrapText="1"/>
    </xf>
    <xf numFmtId="0" fontId="33" fillId="15" borderId="12" xfId="10" applyFont="1" applyFill="1" applyBorder="1" applyAlignment="1">
      <alignment horizontal="center" vertical="center" wrapText="1"/>
    </xf>
    <xf numFmtId="0" fontId="33" fillId="15" borderId="110" xfId="10" applyFont="1" applyFill="1" applyBorder="1" applyAlignment="1">
      <alignment horizontal="center" vertical="center" wrapText="1"/>
    </xf>
    <xf numFmtId="0" fontId="29" fillId="0" borderId="97" xfId="10" applyFont="1" applyBorder="1" applyAlignment="1">
      <alignment horizontal="center"/>
    </xf>
    <xf numFmtId="0" fontId="29" fillId="0" borderId="12" xfId="10" applyFont="1" applyBorder="1" applyAlignment="1">
      <alignment horizontal="center"/>
    </xf>
    <xf numFmtId="0" fontId="29" fillId="0" borderId="4" xfId="10" applyFont="1" applyBorder="1" applyAlignment="1">
      <alignment horizontal="center"/>
    </xf>
    <xf numFmtId="0" fontId="33" fillId="15" borderId="5" xfId="10" applyFont="1" applyFill="1" applyBorder="1" applyAlignment="1">
      <alignment horizontal="center" vertical="center" wrapText="1"/>
    </xf>
    <xf numFmtId="0" fontId="33" fillId="15" borderId="4" xfId="10" applyFont="1" applyFill="1" applyBorder="1" applyAlignment="1">
      <alignment horizontal="center" vertical="center" wrapText="1"/>
    </xf>
    <xf numFmtId="0" fontId="29" fillId="0" borderId="5" xfId="10" applyFont="1" applyBorder="1" applyAlignment="1">
      <alignment horizontal="center"/>
    </xf>
    <xf numFmtId="0" fontId="29" fillId="0" borderId="13" xfId="10" applyFont="1" applyBorder="1" applyAlignment="1">
      <alignment horizontal="center"/>
    </xf>
    <xf numFmtId="0" fontId="118" fillId="0" borderId="106" xfId="20" applyFont="1" applyBorder="1" applyAlignment="1">
      <alignment horizontal="center"/>
    </xf>
    <xf numFmtId="0" fontId="115" fillId="49" borderId="56" xfId="20" applyFont="1" applyFill="1" applyBorder="1" applyAlignment="1">
      <alignment horizontal="center" vertical="center" wrapText="1"/>
    </xf>
    <xf numFmtId="0" fontId="115" fillId="49" borderId="56" xfId="20" applyFont="1" applyFill="1" applyBorder="1" applyAlignment="1">
      <alignment horizontal="center" vertical="center"/>
    </xf>
    <xf numFmtId="0" fontId="115" fillId="49" borderId="56" xfId="20" applyFont="1" applyFill="1" applyBorder="1" applyAlignment="1">
      <alignment horizontal="center" vertical="center" wrapText="1" shrinkToFit="1"/>
    </xf>
    <xf numFmtId="0" fontId="115" fillId="49" borderId="94" xfId="20" applyFont="1" applyFill="1" applyBorder="1" applyAlignment="1">
      <alignment horizontal="center" vertical="center" wrapText="1" shrinkToFit="1"/>
    </xf>
    <xf numFmtId="0" fontId="118" fillId="0" borderId="98" xfId="0" applyFont="1" applyBorder="1" applyAlignment="1">
      <alignment horizontal="center" vertical="center" wrapText="1"/>
    </xf>
    <xf numFmtId="0" fontId="116" fillId="0" borderId="98" xfId="0" applyFont="1" applyBorder="1" applyAlignment="1">
      <alignment horizontal="center" vertical="center" wrapText="1"/>
    </xf>
    <xf numFmtId="0" fontId="118" fillId="0" borderId="98" xfId="20" applyFont="1" applyBorder="1" applyAlignment="1">
      <alignment horizontal="center" vertical="center" wrapText="1"/>
    </xf>
    <xf numFmtId="0" fontId="118" fillId="0" borderId="105" xfId="20" applyFont="1" applyBorder="1" applyAlignment="1">
      <alignment horizontal="center" vertical="center" wrapText="1"/>
    </xf>
    <xf numFmtId="0" fontId="116" fillId="0" borderId="98" xfId="20" applyFont="1" applyBorder="1" applyAlignment="1">
      <alignment horizontal="center" vertical="center" wrapText="1"/>
    </xf>
    <xf numFmtId="0" fontId="116" fillId="0" borderId="105" xfId="20" applyFont="1" applyBorder="1" applyAlignment="1">
      <alignment horizontal="center" vertical="center" wrapText="1"/>
    </xf>
    <xf numFmtId="0" fontId="153" fillId="0" borderId="122" xfId="10" applyFont="1" applyBorder="1" applyAlignment="1">
      <alignment horizontal="left" vertical="center"/>
    </xf>
    <xf numFmtId="0" fontId="153" fillId="0" borderId="123" xfId="10" applyFont="1" applyBorder="1" applyAlignment="1">
      <alignment horizontal="left" vertical="center"/>
    </xf>
    <xf numFmtId="0" fontId="153" fillId="0" borderId="124" xfId="10" applyFont="1" applyBorder="1" applyAlignment="1">
      <alignment horizontal="left" vertical="center"/>
    </xf>
    <xf numFmtId="49" fontId="146" fillId="52" borderId="128" xfId="23" applyNumberFormat="1" applyFont="1" applyFill="1" applyBorder="1" applyAlignment="1">
      <alignment horizontal="center" vertical="center" wrapText="1"/>
    </xf>
    <xf numFmtId="0" fontId="132" fillId="0" borderId="128" xfId="23" applyFont="1" applyBorder="1"/>
    <xf numFmtId="0" fontId="132" fillId="52" borderId="128" xfId="23" applyFont="1" applyFill="1" applyBorder="1"/>
    <xf numFmtId="0" fontId="147" fillId="0" borderId="128" xfId="23" applyFont="1" applyFill="1" applyBorder="1" applyAlignment="1">
      <alignment horizontal="center" vertical="center"/>
    </xf>
    <xf numFmtId="0" fontId="149" fillId="0" borderId="128" xfId="26" applyFont="1" applyFill="1" applyBorder="1" applyAlignment="1">
      <alignment horizontal="center" vertical="center"/>
    </xf>
    <xf numFmtId="0" fontId="145" fillId="0" borderId="128" xfId="23" applyFont="1" applyBorder="1" applyAlignment="1">
      <alignment horizontal="center" vertical="center" wrapText="1"/>
    </xf>
    <xf numFmtId="0" fontId="132" fillId="0" borderId="128" xfId="23" applyFont="1" applyFill="1" applyBorder="1"/>
    <xf numFmtId="0" fontId="140" fillId="52" borderId="128" xfId="23" applyFont="1" applyFill="1" applyBorder="1" applyAlignment="1">
      <alignment horizontal="center" vertical="center" wrapText="1"/>
    </xf>
    <xf numFmtId="0" fontId="141" fillId="0" borderId="128" xfId="23" applyFont="1" applyFill="1" applyBorder="1" applyAlignment="1">
      <alignment horizontal="center" vertical="center" wrapText="1"/>
    </xf>
    <xf numFmtId="0" fontId="142" fillId="0" borderId="128" xfId="23" applyFont="1" applyFill="1" applyBorder="1"/>
    <xf numFmtId="0" fontId="143" fillId="3" borderId="128" xfId="23" applyFont="1" applyFill="1" applyBorder="1" applyAlignment="1">
      <alignment horizontal="center" vertical="center" wrapText="1"/>
    </xf>
    <xf numFmtId="175" fontId="141" fillId="0" borderId="128" xfId="23" applyNumberFormat="1" applyFont="1" applyBorder="1" applyAlignment="1">
      <alignment horizontal="center" vertical="center"/>
    </xf>
    <xf numFmtId="176" fontId="141" fillId="0" borderId="128" xfId="23" applyNumberFormat="1" applyFont="1" applyBorder="1" applyAlignment="1">
      <alignment horizontal="center" vertical="center" wrapText="1"/>
    </xf>
    <xf numFmtId="0" fontId="143" fillId="53" borderId="128" xfId="23" applyFont="1" applyFill="1" applyBorder="1" applyAlignment="1">
      <alignment horizontal="center" vertical="center" wrapText="1"/>
    </xf>
    <xf numFmtId="49" fontId="141" fillId="0" borderId="128" xfId="23" applyNumberFormat="1" applyFont="1" applyBorder="1" applyAlignment="1">
      <alignment horizontal="center" vertical="center" wrapText="1"/>
    </xf>
    <xf numFmtId="176" fontId="143" fillId="0" borderId="128" xfId="23" applyNumberFormat="1" applyFont="1" applyBorder="1" applyAlignment="1">
      <alignment horizontal="center" vertical="center" wrapText="1"/>
    </xf>
    <xf numFmtId="0" fontId="141" fillId="0" borderId="128" xfId="23" applyFont="1" applyBorder="1" applyAlignment="1">
      <alignment horizontal="left" vertical="center" wrapText="1"/>
    </xf>
    <xf numFmtId="0" fontId="141" fillId="0" borderId="128" xfId="23" applyFont="1" applyBorder="1" applyAlignment="1">
      <alignment horizontal="center" vertical="center" wrapText="1"/>
    </xf>
    <xf numFmtId="173" fontId="143" fillId="0" borderId="128" xfId="23" applyNumberFormat="1" applyFont="1" applyBorder="1" applyAlignment="1">
      <alignment horizontal="center" vertical="center" wrapText="1"/>
    </xf>
    <xf numFmtId="174" fontId="141" fillId="0" borderId="128" xfId="23" applyNumberFormat="1" applyFont="1" applyBorder="1" applyAlignment="1">
      <alignment horizontal="center" vertical="center" wrapText="1"/>
    </xf>
    <xf numFmtId="0" fontId="142" fillId="51" borderId="128" xfId="23" applyFont="1" applyFill="1" applyBorder="1" applyAlignment="1">
      <alignment horizontal="center" vertical="center" wrapText="1"/>
    </xf>
    <xf numFmtId="0" fontId="141" fillId="51" borderId="128" xfId="23" applyFont="1" applyFill="1" applyBorder="1" applyAlignment="1">
      <alignment horizontal="left" vertical="center" wrapText="1"/>
    </xf>
    <xf numFmtId="0" fontId="140" fillId="53" borderId="128" xfId="23" applyFont="1" applyFill="1" applyBorder="1" applyAlignment="1">
      <alignment horizontal="center" vertical="center" wrapText="1"/>
    </xf>
    <xf numFmtId="0" fontId="144" fillId="53" borderId="128" xfId="23" applyFont="1" applyFill="1" applyBorder="1" applyAlignment="1">
      <alignment horizontal="center" vertical="center" wrapText="1"/>
    </xf>
    <xf numFmtId="0" fontId="141" fillId="0" borderId="128" xfId="23" applyFont="1" applyBorder="1" applyAlignment="1">
      <alignment horizontal="left" vertical="top" wrapText="1"/>
    </xf>
    <xf numFmtId="0" fontId="143" fillId="52" borderId="128" xfId="23" applyFont="1" applyFill="1" applyBorder="1" applyAlignment="1">
      <alignment horizontal="center" vertical="center" wrapText="1"/>
    </xf>
    <xf numFmtId="0" fontId="141" fillId="51" borderId="128" xfId="23" applyFont="1" applyFill="1" applyBorder="1" applyAlignment="1">
      <alignment horizontal="center" vertical="center" wrapText="1"/>
    </xf>
    <xf numFmtId="0" fontId="142" fillId="51" borderId="128" xfId="23" applyFont="1" applyFill="1" applyBorder="1" applyAlignment="1">
      <alignment horizontal="left" vertical="center" wrapText="1"/>
    </xf>
    <xf numFmtId="0" fontId="128" fillId="0" borderId="121" xfId="22" applyFont="1" applyBorder="1" applyAlignment="1">
      <alignment horizontal="center"/>
    </xf>
    <xf numFmtId="0" fontId="131" fillId="51" borderId="125" xfId="23" applyFont="1" applyFill="1" applyBorder="1" applyAlignment="1">
      <alignment horizontal="center"/>
    </xf>
    <xf numFmtId="0" fontId="131" fillId="51" borderId="126" xfId="23" applyFont="1" applyFill="1" applyBorder="1" applyAlignment="1">
      <alignment horizontal="center"/>
    </xf>
    <xf numFmtId="0" fontId="131" fillId="51" borderId="127" xfId="23" applyFont="1" applyFill="1" applyBorder="1" applyAlignment="1">
      <alignment horizontal="center"/>
    </xf>
    <xf numFmtId="0" fontId="133" fillId="5" borderId="68" xfId="2" applyFont="1" applyFill="1" applyBorder="1" applyAlignment="1" applyProtection="1">
      <alignment horizontal="center" vertical="center" wrapText="1"/>
      <protection hidden="1"/>
    </xf>
    <xf numFmtId="0" fontId="133" fillId="5" borderId="69" xfId="2" applyFont="1" applyFill="1" applyBorder="1" applyAlignment="1" applyProtection="1">
      <alignment horizontal="center" vertical="center"/>
      <protection hidden="1"/>
    </xf>
    <xf numFmtId="0" fontId="133" fillId="5" borderId="70" xfId="2" applyFont="1" applyFill="1" applyBorder="1" applyAlignment="1" applyProtection="1">
      <alignment horizontal="center" vertical="center"/>
      <protection hidden="1"/>
    </xf>
    <xf numFmtId="0" fontId="135" fillId="12" borderId="37" xfId="8" applyFont="1" applyFill="1" applyBorder="1" applyAlignment="1">
      <alignment horizontal="center" vertical="center" wrapText="1"/>
    </xf>
    <xf numFmtId="0" fontId="135" fillId="12" borderId="0" xfId="8" applyFont="1" applyFill="1" applyAlignment="1">
      <alignment horizontal="center" vertical="center" wrapText="1"/>
    </xf>
    <xf numFmtId="0" fontId="137" fillId="3" borderId="128" xfId="2" applyFont="1" applyFill="1" applyBorder="1" applyAlignment="1">
      <alignment horizontal="center" vertical="center" wrapText="1"/>
    </xf>
    <xf numFmtId="0" fontId="137" fillId="0" borderId="128" xfId="24" applyFont="1" applyFill="1" applyBorder="1" applyAlignment="1">
      <alignment horizontal="center" vertical="center" wrapText="1"/>
    </xf>
    <xf numFmtId="0" fontId="137" fillId="3" borderId="128" xfId="2" applyFont="1" applyFill="1" applyBorder="1" applyAlignment="1" applyProtection="1">
      <alignment horizontal="center" vertical="center" wrapText="1"/>
      <protection hidden="1"/>
    </xf>
    <xf numFmtId="0" fontId="136" fillId="0" borderId="128" xfId="2" applyFont="1" applyFill="1" applyBorder="1" applyAlignment="1">
      <alignment horizontal="center" vertical="center" wrapText="1"/>
    </xf>
    <xf numFmtId="0" fontId="137" fillId="3" borderId="128" xfId="22" applyFont="1" applyFill="1" applyBorder="1" applyAlignment="1">
      <alignment horizontal="center" vertical="center" wrapText="1"/>
    </xf>
    <xf numFmtId="0" fontId="13" fillId="0" borderId="56" xfId="8" applyFont="1" applyBorder="1" applyAlignment="1">
      <alignment horizontal="left" vertical="center" wrapText="1"/>
    </xf>
    <xf numFmtId="0" fontId="96" fillId="3" borderId="30" xfId="0" applyFont="1" applyFill="1" applyBorder="1" applyAlignment="1" applyProtection="1">
      <alignment horizontal="center" vertical="center" wrapText="1"/>
      <protection hidden="1"/>
    </xf>
    <xf numFmtId="0" fontId="13" fillId="4" borderId="30" xfId="0" applyFont="1" applyFill="1" applyBorder="1" applyAlignment="1" applyProtection="1">
      <alignment horizontal="justify" vertical="center" wrapText="1"/>
      <protection hidden="1"/>
    </xf>
    <xf numFmtId="49" fontId="16" fillId="0" borderId="30" xfId="0" applyNumberFormat="1" applyFont="1" applyBorder="1" applyAlignment="1" applyProtection="1">
      <alignment horizontal="justify" vertical="center" wrapText="1"/>
      <protection hidden="1"/>
    </xf>
    <xf numFmtId="0" fontId="16" fillId="0" borderId="30" xfId="0" applyFont="1" applyBorder="1" applyAlignment="1" applyProtection="1">
      <alignment horizontal="justify" vertical="center" wrapText="1"/>
      <protection hidden="1"/>
    </xf>
    <xf numFmtId="0" fontId="14" fillId="4" borderId="30" xfId="0" applyFont="1" applyFill="1" applyBorder="1" applyAlignment="1" applyProtection="1">
      <alignment horizontal="center" vertical="center" wrapText="1"/>
      <protection hidden="1"/>
    </xf>
    <xf numFmtId="0" fontId="14" fillId="3" borderId="30" xfId="0" applyFont="1" applyFill="1" applyBorder="1" applyAlignment="1" applyProtection="1">
      <alignment horizontal="center" vertical="center" wrapText="1"/>
      <protection hidden="1"/>
    </xf>
    <xf numFmtId="0" fontId="14" fillId="4" borderId="42" xfId="0" applyFont="1" applyFill="1" applyBorder="1" applyAlignment="1" applyProtection="1">
      <alignment horizontal="center" vertical="center" wrapText="1"/>
      <protection hidden="1"/>
    </xf>
    <xf numFmtId="0" fontId="40" fillId="5" borderId="30" xfId="0" applyFont="1" applyFill="1" applyBorder="1" applyAlignment="1" applyProtection="1">
      <alignment horizontal="left" vertical="center"/>
      <protection hidden="1"/>
    </xf>
    <xf numFmtId="49" fontId="15" fillId="3" borderId="30" xfId="0" applyNumberFormat="1" applyFont="1" applyFill="1" applyBorder="1" applyAlignment="1" applyProtection="1">
      <alignment horizontal="center" vertical="center"/>
      <protection hidden="1"/>
    </xf>
    <xf numFmtId="0" fontId="14" fillId="4" borderId="32" xfId="0" applyFont="1" applyFill="1" applyBorder="1" applyAlignment="1" applyProtection="1">
      <alignment horizontal="center" vertical="center" wrapText="1"/>
      <protection hidden="1"/>
    </xf>
    <xf numFmtId="0" fontId="13" fillId="4" borderId="31" xfId="2" applyFont="1" applyFill="1" applyBorder="1" applyAlignment="1" applyProtection="1">
      <alignment horizontal="justify" vertical="center" wrapText="1"/>
      <protection hidden="1"/>
    </xf>
    <xf numFmtId="0" fontId="13" fillId="4" borderId="33" xfId="2" applyFont="1" applyFill="1" applyBorder="1" applyAlignment="1" applyProtection="1">
      <alignment horizontal="justify" vertical="center" wrapText="1"/>
      <protection hidden="1"/>
    </xf>
    <xf numFmtId="0" fontId="13" fillId="4" borderId="32" xfId="2" applyFont="1" applyFill="1" applyBorder="1" applyAlignment="1" applyProtection="1">
      <alignment horizontal="justify" vertical="center" wrapText="1"/>
      <protection hidden="1"/>
    </xf>
    <xf numFmtId="0" fontId="13" fillId="4" borderId="30" xfId="2" applyFont="1" applyFill="1" applyBorder="1" applyAlignment="1" applyProtection="1">
      <alignment horizontal="center" vertical="center" wrapText="1"/>
      <protection hidden="1"/>
    </xf>
    <xf numFmtId="49" fontId="15" fillId="3" borderId="31" xfId="2" applyNumberFormat="1" applyFont="1" applyFill="1" applyBorder="1" applyAlignment="1" applyProtection="1">
      <alignment horizontal="center" vertical="center" wrapText="1"/>
      <protection hidden="1"/>
    </xf>
    <xf numFmtId="49" fontId="15" fillId="3" borderId="32" xfId="2" applyNumberFormat="1" applyFont="1" applyFill="1" applyBorder="1" applyAlignment="1" applyProtection="1">
      <alignment horizontal="center" vertical="center" wrapText="1"/>
      <protection hidden="1"/>
    </xf>
    <xf numFmtId="0" fontId="14" fillId="3" borderId="30" xfId="2" applyFont="1" applyFill="1" applyBorder="1" applyAlignment="1" applyProtection="1">
      <alignment horizontal="center" vertical="center" wrapText="1"/>
      <protection hidden="1"/>
    </xf>
    <xf numFmtId="0" fontId="14" fillId="3" borderId="31" xfId="2" applyFont="1" applyFill="1" applyBorder="1" applyAlignment="1" applyProtection="1">
      <alignment horizontal="center" vertical="center" wrapText="1"/>
      <protection hidden="1"/>
    </xf>
    <xf numFmtId="0" fontId="14" fillId="3" borderId="33" xfId="2" applyFont="1" applyFill="1" applyBorder="1" applyAlignment="1" applyProtection="1">
      <alignment horizontal="center" vertical="center" wrapText="1"/>
      <protection hidden="1"/>
    </xf>
    <xf numFmtId="0" fontId="14" fillId="3" borderId="32" xfId="2" applyFont="1" applyFill="1" applyBorder="1" applyAlignment="1" applyProtection="1">
      <alignment horizontal="center" vertical="center" wrapText="1"/>
      <protection hidden="1"/>
    </xf>
    <xf numFmtId="14" fontId="15" fillId="4" borderId="34" xfId="2" applyNumberFormat="1" applyFont="1" applyFill="1" applyBorder="1" applyAlignment="1" applyProtection="1">
      <alignment horizontal="center" vertical="center"/>
      <protection hidden="1"/>
    </xf>
    <xf numFmtId="14" fontId="15" fillId="4" borderId="35" xfId="2" applyNumberFormat="1" applyFont="1" applyFill="1" applyBorder="1" applyAlignment="1" applyProtection="1">
      <alignment horizontal="center" vertical="center"/>
      <protection hidden="1"/>
    </xf>
    <xf numFmtId="14" fontId="15" fillId="4" borderId="39" xfId="2" applyNumberFormat="1" applyFont="1" applyFill="1" applyBorder="1" applyAlignment="1" applyProtection="1">
      <alignment horizontal="center" vertical="center"/>
      <protection hidden="1"/>
    </xf>
    <xf numFmtId="14" fontId="15" fillId="4" borderId="40" xfId="2" applyNumberFormat="1" applyFont="1" applyFill="1" applyBorder="1" applyAlignment="1" applyProtection="1">
      <alignment horizontal="center" vertical="center"/>
      <protection hidden="1"/>
    </xf>
    <xf numFmtId="0" fontId="14" fillId="4" borderId="34" xfId="2" applyFont="1" applyFill="1" applyBorder="1" applyAlignment="1" applyProtection="1">
      <alignment horizontal="center" vertical="center" wrapText="1"/>
      <protection hidden="1"/>
    </xf>
    <xf numFmtId="0" fontId="14" fillId="4" borderId="36" xfId="2" applyFont="1" applyFill="1" applyBorder="1" applyAlignment="1" applyProtection="1">
      <alignment horizontal="center" vertical="center" wrapText="1"/>
      <protection hidden="1"/>
    </xf>
    <xf numFmtId="0" fontId="14" fillId="4" borderId="35" xfId="2" applyFont="1" applyFill="1" applyBorder="1" applyAlignment="1" applyProtection="1">
      <alignment horizontal="center" vertical="center" wrapText="1"/>
      <protection hidden="1"/>
    </xf>
    <xf numFmtId="0" fontId="14" fillId="4" borderId="39" xfId="2" applyFont="1" applyFill="1" applyBorder="1" applyAlignment="1" applyProtection="1">
      <alignment horizontal="center" vertical="center" wrapText="1"/>
      <protection hidden="1"/>
    </xf>
    <xf numFmtId="0" fontId="14" fillId="4" borderId="41" xfId="2" applyFont="1" applyFill="1" applyBorder="1" applyAlignment="1" applyProtection="1">
      <alignment horizontal="center" vertical="center" wrapText="1"/>
      <protection hidden="1"/>
    </xf>
    <xf numFmtId="0" fontId="14" fillId="4" borderId="40" xfId="2" applyFont="1" applyFill="1" applyBorder="1" applyAlignment="1" applyProtection="1">
      <alignment horizontal="center" vertical="center" wrapText="1"/>
      <protection hidden="1"/>
    </xf>
    <xf numFmtId="0" fontId="14" fillId="4" borderId="31" xfId="2" applyFont="1" applyFill="1" applyBorder="1" applyAlignment="1" applyProtection="1">
      <alignment horizontal="center" vertical="center" wrapText="1"/>
      <protection hidden="1"/>
    </xf>
    <xf numFmtId="0" fontId="14" fillId="4" borderId="33" xfId="2" applyFont="1" applyFill="1" applyBorder="1" applyAlignment="1" applyProtection="1">
      <alignment horizontal="center" vertical="center" wrapText="1"/>
      <protection hidden="1"/>
    </xf>
    <xf numFmtId="0" fontId="14" fillId="4" borderId="32" xfId="2" applyFont="1" applyFill="1" applyBorder="1" applyAlignment="1" applyProtection="1">
      <alignment horizontal="center" vertical="center" wrapText="1"/>
      <protection hidden="1"/>
    </xf>
    <xf numFmtId="0" fontId="14" fillId="4" borderId="31" xfId="2" applyFont="1" applyFill="1" applyBorder="1" applyAlignment="1" applyProtection="1">
      <alignment horizontal="justify" vertical="center" wrapText="1"/>
      <protection hidden="1"/>
    </xf>
    <xf numFmtId="0" fontId="0" fillId="0" borderId="33" xfId="0" applyBorder="1" applyAlignment="1">
      <alignment horizontal="justify" vertical="center" wrapText="1"/>
    </xf>
    <xf numFmtId="0" fontId="0" fillId="0" borderId="32" xfId="0" applyBorder="1" applyAlignment="1">
      <alignment horizontal="justify" vertical="center" wrapText="1"/>
    </xf>
    <xf numFmtId="0" fontId="40" fillId="5" borderId="30" xfId="0" applyFont="1" applyFill="1" applyBorder="1" applyAlignment="1" applyProtection="1">
      <alignment horizontal="center" vertical="center"/>
      <protection hidden="1"/>
    </xf>
    <xf numFmtId="9" fontId="16" fillId="0" borderId="31" xfId="2" applyNumberFormat="1" applyFont="1" applyBorder="1" applyAlignment="1" applyProtection="1">
      <alignment horizontal="justify" vertical="center" wrapText="1"/>
      <protection locked="0"/>
    </xf>
    <xf numFmtId="9" fontId="16" fillId="0" borderId="33" xfId="2" applyNumberFormat="1" applyFont="1" applyBorder="1" applyAlignment="1" applyProtection="1">
      <alignment horizontal="justify" vertical="center" wrapText="1"/>
      <protection locked="0"/>
    </xf>
    <xf numFmtId="9" fontId="16" fillId="0" borderId="32" xfId="2" applyNumberFormat="1" applyFont="1" applyBorder="1" applyAlignment="1" applyProtection="1">
      <alignment horizontal="justify" vertical="center" wrapText="1"/>
      <protection locked="0"/>
    </xf>
    <xf numFmtId="0" fontId="14" fillId="13" borderId="31" xfId="2" applyFont="1" applyFill="1" applyBorder="1" applyAlignment="1" applyProtection="1">
      <alignment horizontal="center" vertical="center"/>
      <protection hidden="1"/>
    </xf>
    <xf numFmtId="0" fontId="14" fillId="13" borderId="33" xfId="2" applyFont="1" applyFill="1" applyBorder="1" applyAlignment="1" applyProtection="1">
      <alignment horizontal="center" vertical="center"/>
      <protection hidden="1"/>
    </xf>
    <xf numFmtId="0" fontId="14" fillId="13" borderId="32" xfId="2" applyFont="1" applyFill="1" applyBorder="1" applyAlignment="1" applyProtection="1">
      <alignment horizontal="center" vertical="center"/>
      <protection hidden="1"/>
    </xf>
    <xf numFmtId="0" fontId="41" fillId="5" borderId="31" xfId="2" applyFont="1" applyFill="1" applyBorder="1" applyAlignment="1" applyProtection="1">
      <alignment horizontal="center" vertical="center"/>
      <protection hidden="1"/>
    </xf>
    <xf numFmtId="0" fontId="41" fillId="5" borderId="33" xfId="2" applyFont="1" applyFill="1" applyBorder="1" applyAlignment="1" applyProtection="1">
      <alignment horizontal="center" vertical="center"/>
      <protection hidden="1"/>
    </xf>
    <xf numFmtId="0" fontId="41" fillId="5" borderId="32" xfId="2" applyFont="1" applyFill="1" applyBorder="1" applyAlignment="1" applyProtection="1">
      <alignment horizontal="center" vertical="center"/>
      <protection hidden="1"/>
    </xf>
    <xf numFmtId="0" fontId="18" fillId="3" borderId="43" xfId="2" applyFont="1" applyFill="1" applyBorder="1" applyAlignment="1" applyProtection="1">
      <alignment horizontal="left" vertical="center" wrapText="1"/>
      <protection hidden="1"/>
    </xf>
    <xf numFmtId="0" fontId="40" fillId="5" borderId="30" xfId="2" applyFont="1" applyFill="1" applyBorder="1" applyAlignment="1" applyProtection="1">
      <alignment horizontal="center" vertical="center"/>
      <protection hidden="1"/>
    </xf>
    <xf numFmtId="0" fontId="17" fillId="4" borderId="31" xfId="2" applyFont="1" applyFill="1" applyBorder="1" applyAlignment="1" applyProtection="1">
      <alignment horizontal="justify" vertical="center" wrapText="1"/>
      <protection hidden="1"/>
    </xf>
    <xf numFmtId="0" fontId="17" fillId="4" borderId="33" xfId="2" applyFont="1" applyFill="1" applyBorder="1" applyAlignment="1" applyProtection="1">
      <alignment horizontal="justify" vertical="center" wrapText="1"/>
      <protection hidden="1"/>
    </xf>
    <xf numFmtId="0" fontId="17" fillId="4" borderId="32" xfId="2" applyFont="1" applyFill="1" applyBorder="1" applyAlignment="1" applyProtection="1">
      <alignment horizontal="justify" vertical="center" wrapText="1"/>
      <protection hidden="1"/>
    </xf>
    <xf numFmtId="0" fontId="13" fillId="3" borderId="34" xfId="2" applyFont="1" applyFill="1" applyBorder="1" applyAlignment="1" applyProtection="1">
      <alignment horizontal="center" vertical="center" wrapText="1"/>
      <protection hidden="1"/>
    </xf>
    <xf numFmtId="0" fontId="13" fillId="3" borderId="35" xfId="2" applyFont="1" applyFill="1" applyBorder="1" applyAlignment="1" applyProtection="1">
      <alignment horizontal="center" vertical="center" wrapText="1"/>
      <protection hidden="1"/>
    </xf>
    <xf numFmtId="0" fontId="13" fillId="3" borderId="37" xfId="2" applyFont="1" applyFill="1" applyBorder="1" applyAlignment="1" applyProtection="1">
      <alignment horizontal="center" vertical="center" wrapText="1"/>
      <protection hidden="1"/>
    </xf>
    <xf numFmtId="0" fontId="13" fillId="3" borderId="38" xfId="2" applyFont="1" applyFill="1" applyBorder="1" applyAlignment="1" applyProtection="1">
      <alignment horizontal="center" vertical="center" wrapText="1"/>
      <protection hidden="1"/>
    </xf>
    <xf numFmtId="0" fontId="13" fillId="3" borderId="36" xfId="2" applyFont="1" applyFill="1" applyBorder="1" applyAlignment="1" applyProtection="1">
      <alignment horizontal="center" vertical="center" wrapText="1"/>
      <protection hidden="1"/>
    </xf>
    <xf numFmtId="0" fontId="13" fillId="3" borderId="0" xfId="2" applyFont="1" applyFill="1" applyAlignment="1" applyProtection="1">
      <alignment horizontal="center" vertical="center" wrapText="1"/>
      <protection hidden="1"/>
    </xf>
    <xf numFmtId="0" fontId="17" fillId="4" borderId="34" xfId="2" applyFont="1" applyFill="1" applyBorder="1" applyAlignment="1" applyProtection="1">
      <alignment horizontal="justify" vertical="center" wrapText="1"/>
      <protection hidden="1"/>
    </xf>
    <xf numFmtId="0" fontId="17" fillId="4" borderId="36" xfId="2" applyFont="1" applyFill="1" applyBorder="1" applyAlignment="1" applyProtection="1">
      <alignment horizontal="justify" vertical="center" wrapText="1"/>
      <protection hidden="1"/>
    </xf>
    <xf numFmtId="0" fontId="17" fillId="4" borderId="35" xfId="2" applyFont="1" applyFill="1" applyBorder="1" applyAlignment="1" applyProtection="1">
      <alignment horizontal="justify" vertical="center" wrapText="1"/>
      <protection hidden="1"/>
    </xf>
    <xf numFmtId="0" fontId="17" fillId="4" borderId="34" xfId="2" applyFont="1" applyFill="1" applyBorder="1" applyAlignment="1" applyProtection="1">
      <alignment horizontal="center" vertical="center" wrapText="1"/>
      <protection hidden="1"/>
    </xf>
    <xf numFmtId="0" fontId="17" fillId="4" borderId="36" xfId="2" applyFont="1" applyFill="1" applyBorder="1" applyAlignment="1" applyProtection="1">
      <alignment horizontal="center" vertical="center" wrapText="1"/>
      <protection hidden="1"/>
    </xf>
    <xf numFmtId="0" fontId="17" fillId="4" borderId="35" xfId="2" applyFont="1" applyFill="1" applyBorder="1" applyAlignment="1" applyProtection="1">
      <alignment horizontal="center" vertical="center" wrapText="1"/>
      <protection hidden="1"/>
    </xf>
    <xf numFmtId="0" fontId="17" fillId="4" borderId="37" xfId="2" applyFont="1" applyFill="1" applyBorder="1" applyAlignment="1" applyProtection="1">
      <alignment horizontal="center" vertical="center" wrapText="1"/>
      <protection hidden="1"/>
    </xf>
    <xf numFmtId="0" fontId="17" fillId="4" borderId="0" xfId="2" applyFont="1" applyFill="1" applyAlignment="1" applyProtection="1">
      <alignment horizontal="center" vertical="center" wrapText="1"/>
      <protection hidden="1"/>
    </xf>
    <xf numFmtId="0" fontId="17" fillId="4" borderId="38" xfId="2" applyFont="1" applyFill="1" applyBorder="1" applyAlignment="1" applyProtection="1">
      <alignment horizontal="center" vertical="center" wrapText="1"/>
      <protection hidden="1"/>
    </xf>
    <xf numFmtId="0" fontId="17" fillId="4" borderId="50" xfId="2" applyFont="1" applyFill="1" applyBorder="1" applyAlignment="1" applyProtection="1">
      <alignment horizontal="center" vertical="center" wrapText="1"/>
      <protection hidden="1"/>
    </xf>
    <xf numFmtId="0" fontId="17" fillId="4" borderId="51" xfId="2" applyFont="1" applyFill="1" applyBorder="1" applyAlignment="1" applyProtection="1">
      <alignment horizontal="center" vertical="center" wrapText="1"/>
      <protection hidden="1"/>
    </xf>
    <xf numFmtId="0" fontId="17" fillId="4" borderId="52" xfId="2" applyFont="1" applyFill="1" applyBorder="1" applyAlignment="1" applyProtection="1">
      <alignment horizontal="center" vertical="center" wrapText="1"/>
      <protection hidden="1"/>
    </xf>
    <xf numFmtId="0" fontId="17" fillId="4" borderId="48" xfId="2" applyFont="1" applyFill="1" applyBorder="1" applyAlignment="1" applyProtection="1">
      <alignment horizontal="justify" vertical="center" wrapText="1"/>
      <protection hidden="1"/>
    </xf>
    <xf numFmtId="0" fontId="0" fillId="0" borderId="48" xfId="0" applyBorder="1" applyAlignment="1">
      <alignment horizontal="justify" vertical="center" wrapText="1"/>
    </xf>
    <xf numFmtId="0" fontId="13" fillId="3" borderId="48" xfId="2" applyFont="1" applyFill="1" applyBorder="1" applyAlignment="1" applyProtection="1">
      <alignment horizontal="center" vertical="center" wrapText="1"/>
      <protection hidden="1"/>
    </xf>
    <xf numFmtId="49" fontId="15" fillId="3" borderId="42" xfId="2" applyNumberFormat="1" applyFont="1" applyFill="1" applyBorder="1" applyAlignment="1" applyProtection="1">
      <alignment horizontal="center" vertical="center"/>
      <protection hidden="1"/>
    </xf>
    <xf numFmtId="49" fontId="15" fillId="3" borderId="44" xfId="2" applyNumberFormat="1" applyFont="1" applyFill="1" applyBorder="1" applyAlignment="1" applyProtection="1">
      <alignment horizontal="center" vertical="center"/>
      <protection hidden="1"/>
    </xf>
    <xf numFmtId="0" fontId="14" fillId="3" borderId="42" xfId="2" applyFont="1" applyFill="1" applyBorder="1" applyAlignment="1" applyProtection="1">
      <alignment horizontal="justify" vertical="center" wrapText="1"/>
      <protection hidden="1"/>
    </xf>
    <xf numFmtId="0" fontId="14" fillId="3" borderId="44" xfId="2" applyFont="1" applyFill="1" applyBorder="1" applyAlignment="1" applyProtection="1">
      <alignment horizontal="justify" vertical="center" wrapText="1"/>
      <protection hidden="1"/>
    </xf>
    <xf numFmtId="9" fontId="14" fillId="3" borderId="42" xfId="2" applyNumberFormat="1" applyFont="1" applyFill="1" applyBorder="1" applyAlignment="1" applyProtection="1">
      <alignment horizontal="center" vertical="center" wrapText="1"/>
      <protection hidden="1"/>
    </xf>
    <xf numFmtId="0" fontId="14" fillId="3" borderId="44" xfId="2" applyFont="1" applyFill="1" applyBorder="1" applyAlignment="1" applyProtection="1">
      <alignment horizontal="center" vertical="center" wrapText="1"/>
      <protection hidden="1"/>
    </xf>
    <xf numFmtId="0" fontId="17" fillId="4" borderId="68" xfId="2" applyFont="1" applyFill="1" applyBorder="1" applyAlignment="1" applyProtection="1">
      <alignment horizontal="center" vertical="center" wrapText="1"/>
      <protection hidden="1"/>
    </xf>
    <xf numFmtId="0" fontId="17" fillId="4" borderId="69" xfId="2" applyFont="1" applyFill="1" applyBorder="1" applyAlignment="1" applyProtection="1">
      <alignment horizontal="center" vertical="center" wrapText="1"/>
      <protection hidden="1"/>
    </xf>
    <xf numFmtId="0" fontId="17" fillId="4" borderId="70" xfId="2" applyFont="1" applyFill="1" applyBorder="1" applyAlignment="1" applyProtection="1">
      <alignment horizontal="center" vertical="center" wrapText="1"/>
      <protection hidden="1"/>
    </xf>
    <xf numFmtId="0" fontId="17" fillId="4" borderId="118" xfId="2" applyFont="1" applyFill="1" applyBorder="1" applyAlignment="1" applyProtection="1">
      <alignment horizontal="center" vertical="center" wrapText="1"/>
      <protection hidden="1"/>
    </xf>
    <xf numFmtId="0" fontId="17" fillId="4" borderId="119" xfId="2" applyFont="1" applyFill="1" applyBorder="1" applyAlignment="1" applyProtection="1">
      <alignment horizontal="center" vertical="center" wrapText="1"/>
      <protection hidden="1"/>
    </xf>
    <xf numFmtId="0" fontId="17" fillId="4" borderId="120" xfId="2" applyFont="1" applyFill="1" applyBorder="1" applyAlignment="1" applyProtection="1">
      <alignment horizontal="center" vertical="center" wrapText="1"/>
      <protection hidden="1"/>
    </xf>
    <xf numFmtId="0" fontId="17" fillId="4" borderId="68" xfId="2" applyFont="1" applyFill="1" applyBorder="1" applyAlignment="1" applyProtection="1">
      <alignment horizontal="justify" vertical="center" wrapText="1"/>
      <protection hidden="1"/>
    </xf>
    <xf numFmtId="0" fontId="0" fillId="0" borderId="69" xfId="0" applyBorder="1" applyAlignment="1">
      <alignment horizontal="justify" vertical="center" wrapText="1"/>
    </xf>
    <xf numFmtId="0" fontId="0" fillId="0" borderId="70" xfId="0" applyBorder="1" applyAlignment="1">
      <alignment horizontal="justify" vertical="center" wrapText="1"/>
    </xf>
    <xf numFmtId="0" fontId="14" fillId="3" borderId="42" xfId="2" applyFont="1" applyFill="1" applyBorder="1" applyAlignment="1" applyProtection="1">
      <alignment horizontal="center" vertical="center" wrapText="1"/>
      <protection hidden="1"/>
    </xf>
    <xf numFmtId="0" fontId="14" fillId="3" borderId="43" xfId="2" applyFont="1" applyFill="1" applyBorder="1" applyAlignment="1" applyProtection="1">
      <alignment horizontal="center" vertical="center" wrapText="1"/>
      <protection hidden="1"/>
    </xf>
    <xf numFmtId="49" fontId="15" fillId="3" borderId="46" xfId="2" applyNumberFormat="1" applyFont="1" applyFill="1" applyBorder="1" applyAlignment="1" applyProtection="1">
      <alignment horizontal="center" vertical="center"/>
      <protection hidden="1"/>
    </xf>
    <xf numFmtId="0" fontId="14" fillId="3" borderId="46" xfId="2" applyFont="1" applyFill="1" applyBorder="1" applyAlignment="1" applyProtection="1">
      <alignment horizontal="justify" vertical="center" wrapText="1"/>
      <protection hidden="1"/>
    </xf>
    <xf numFmtId="0" fontId="15" fillId="12" borderId="56" xfId="8" applyFont="1" applyFill="1" applyBorder="1" applyAlignment="1">
      <alignment horizontal="center" vertical="center" wrapText="1"/>
    </xf>
    <xf numFmtId="49" fontId="15" fillId="3" borderId="43" xfId="2" applyNumberFormat="1" applyFont="1" applyFill="1" applyBorder="1" applyAlignment="1" applyProtection="1">
      <alignment horizontal="center" vertical="center"/>
      <protection hidden="1"/>
    </xf>
    <xf numFmtId="0" fontId="14" fillId="3" borderId="31" xfId="2" applyFont="1" applyFill="1" applyBorder="1" applyAlignment="1" applyProtection="1">
      <alignment horizontal="center" vertical="center"/>
      <protection hidden="1"/>
    </xf>
    <xf numFmtId="0" fontId="14" fillId="3" borderId="33" xfId="2" applyFont="1" applyFill="1" applyBorder="1" applyAlignment="1" applyProtection="1">
      <alignment horizontal="center" vertical="center"/>
      <protection hidden="1"/>
    </xf>
    <xf numFmtId="0" fontId="14" fillId="3" borderId="32" xfId="2" applyFont="1" applyFill="1" applyBorder="1" applyAlignment="1" applyProtection="1">
      <alignment horizontal="center" vertical="center"/>
      <protection hidden="1"/>
    </xf>
    <xf numFmtId="0" fontId="13" fillId="0" borderId="96" xfId="8" applyFont="1" applyBorder="1" applyAlignment="1">
      <alignment horizontal="left" vertical="center" wrapText="1"/>
    </xf>
    <xf numFmtId="0" fontId="13" fillId="0" borderId="95" xfId="8" applyFont="1" applyBorder="1" applyAlignment="1">
      <alignment horizontal="left" vertical="center" wrapText="1"/>
    </xf>
    <xf numFmtId="0" fontId="13" fillId="0" borderId="94" xfId="8" applyFont="1" applyBorder="1" applyAlignment="1">
      <alignment horizontal="left" vertical="center" wrapText="1"/>
    </xf>
    <xf numFmtId="0" fontId="15" fillId="0" borderId="100" xfId="8" applyFont="1" applyBorder="1" applyAlignment="1">
      <alignment horizontal="center" vertical="center" wrapText="1"/>
    </xf>
    <xf numFmtId="0" fontId="15" fillId="0" borderId="101" xfId="8" applyFont="1" applyBorder="1" applyAlignment="1">
      <alignment horizontal="center" vertical="center" wrapText="1"/>
    </xf>
    <xf numFmtId="0" fontId="15" fillId="0" borderId="114" xfId="8" applyFont="1" applyBorder="1" applyAlignment="1">
      <alignment horizontal="center" vertical="center" wrapText="1"/>
    </xf>
    <xf numFmtId="0" fontId="15" fillId="0" borderId="99" xfId="8" applyFont="1" applyBorder="1" applyAlignment="1">
      <alignment horizontal="center" vertical="center" wrapText="1"/>
    </xf>
    <xf numFmtId="0" fontId="15" fillId="0" borderId="0" xfId="8" applyFont="1" applyAlignment="1">
      <alignment horizontal="center" vertical="center" wrapText="1"/>
    </xf>
    <xf numFmtId="0" fontId="15" fillId="0" borderId="115" xfId="8" applyFont="1" applyBorder="1" applyAlignment="1">
      <alignment horizontal="center" vertical="center" wrapText="1"/>
    </xf>
    <xf numFmtId="0" fontId="15" fillId="0" borderId="107" xfId="8" applyFont="1" applyBorder="1" applyAlignment="1">
      <alignment horizontal="center" vertical="center" wrapText="1"/>
    </xf>
    <xf numFmtId="0" fontId="15" fillId="0" borderId="108" xfId="8" applyFont="1" applyBorder="1" applyAlignment="1">
      <alignment horizontal="center" vertical="center" wrapText="1"/>
    </xf>
    <xf numFmtId="0" fontId="15" fillId="0" borderId="109" xfId="8" applyFont="1" applyBorder="1" applyAlignment="1">
      <alignment horizontal="center" vertical="center" wrapText="1"/>
    </xf>
    <xf numFmtId="0" fontId="47" fillId="13" borderId="30" xfId="2" applyFont="1" applyFill="1" applyBorder="1" applyAlignment="1" applyProtection="1">
      <alignment horizontal="center" vertical="center" wrapText="1"/>
      <protection hidden="1"/>
    </xf>
    <xf numFmtId="0" fontId="68" fillId="13" borderId="1" xfId="14" applyFont="1" applyFill="1" applyBorder="1" applyAlignment="1">
      <alignment horizontal="left" vertical="center" wrapText="1"/>
    </xf>
    <xf numFmtId="0" fontId="66" fillId="0" borderId="1" xfId="14" applyFont="1" applyBorder="1" applyAlignment="1">
      <alignment horizontal="center"/>
    </xf>
    <xf numFmtId="49" fontId="68" fillId="0" borderId="1" xfId="14" applyNumberFormat="1" applyFont="1" applyBorder="1" applyAlignment="1">
      <alignment horizontal="center" vertical="center"/>
    </xf>
    <xf numFmtId="0" fontId="34" fillId="0" borderId="56" xfId="14" applyFont="1" applyBorder="1" applyAlignment="1">
      <alignment horizontal="center" vertical="center"/>
    </xf>
    <xf numFmtId="49" fontId="66" fillId="0" borderId="1" xfId="14" applyNumberFormat="1" applyFont="1" applyBorder="1" applyAlignment="1">
      <alignment horizontal="center" vertical="center"/>
    </xf>
    <xf numFmtId="0" fontId="33" fillId="0" borderId="56" xfId="14" applyFont="1" applyBorder="1" applyAlignment="1">
      <alignment horizontal="center" vertical="center" wrapText="1"/>
    </xf>
    <xf numFmtId="0" fontId="58" fillId="4" borderId="78" xfId="13" applyFont="1" applyFill="1" applyBorder="1" applyAlignment="1" applyProtection="1">
      <alignment horizontal="left" vertical="center" wrapText="1"/>
    </xf>
    <xf numFmtId="0" fontId="58" fillId="4" borderId="79" xfId="13" applyFont="1" applyFill="1" applyBorder="1" applyAlignment="1" applyProtection="1">
      <alignment horizontal="left" vertical="center" wrapText="1"/>
    </xf>
    <xf numFmtId="0" fontId="58" fillId="4" borderId="80" xfId="13" applyFont="1" applyFill="1" applyBorder="1" applyAlignment="1" applyProtection="1">
      <alignment horizontal="left" vertical="center" wrapText="1"/>
    </xf>
    <xf numFmtId="0" fontId="58" fillId="4" borderId="71" xfId="13" applyFont="1" applyFill="1" applyBorder="1" applyAlignment="1" applyProtection="1">
      <alignment horizontal="left" vertical="center" wrapText="1"/>
    </xf>
    <xf numFmtId="0" fontId="58" fillId="4" borderId="72" xfId="13" applyFont="1" applyFill="1" applyBorder="1" applyAlignment="1" applyProtection="1">
      <alignment horizontal="left" vertical="center" wrapText="1"/>
    </xf>
    <xf numFmtId="0" fontId="58" fillId="4" borderId="73" xfId="13" applyFont="1" applyFill="1" applyBorder="1" applyAlignment="1" applyProtection="1">
      <alignment horizontal="left" vertical="center" wrapText="1"/>
    </xf>
    <xf numFmtId="0" fontId="58" fillId="4" borderId="1" xfId="13" applyFont="1" applyFill="1" applyBorder="1" applyAlignment="1" applyProtection="1">
      <alignment horizontal="left" vertical="center"/>
    </xf>
    <xf numFmtId="168" fontId="58" fillId="4" borderId="1" xfId="13" applyNumberFormat="1" applyFont="1" applyFill="1" applyBorder="1" applyAlignment="1" applyProtection="1">
      <alignment horizontal="left" vertical="center"/>
    </xf>
    <xf numFmtId="168" fontId="58" fillId="4" borderId="5" xfId="13" applyNumberFormat="1" applyFont="1" applyFill="1" applyBorder="1" applyAlignment="1" applyProtection="1">
      <alignment horizontal="left" vertical="center"/>
    </xf>
    <xf numFmtId="1" fontId="14" fillId="17" borderId="5" xfId="14" applyNumberFormat="1" applyFont="1" applyFill="1" applyBorder="1" applyAlignment="1">
      <alignment horizontal="left" vertical="center"/>
    </xf>
    <xf numFmtId="1" fontId="14" fillId="17" borderId="12" xfId="14" applyNumberFormat="1" applyFont="1" applyFill="1" applyBorder="1" applyAlignment="1">
      <alignment horizontal="left" vertical="center"/>
    </xf>
    <xf numFmtId="1" fontId="14" fillId="17" borderId="4" xfId="14" applyNumberFormat="1" applyFont="1" applyFill="1" applyBorder="1" applyAlignment="1">
      <alignment horizontal="left" vertical="center"/>
    </xf>
    <xf numFmtId="0" fontId="154" fillId="0" borderId="129" xfId="22" applyFont="1" applyBorder="1" applyAlignment="1">
      <alignment horizontal="center" vertical="center" wrapText="1"/>
    </xf>
    <xf numFmtId="0" fontId="154" fillId="0" borderId="0" xfId="22" applyFont="1" applyBorder="1" applyAlignment="1">
      <alignment horizontal="center" vertical="center" wrapText="1"/>
    </xf>
    <xf numFmtId="0" fontId="154" fillId="0" borderId="115" xfId="22" applyFont="1" applyBorder="1" applyAlignment="1">
      <alignment horizontal="center" vertical="center" wrapText="1"/>
    </xf>
    <xf numFmtId="0" fontId="154" fillId="0" borderId="130" xfId="22" applyFont="1" applyBorder="1" applyAlignment="1">
      <alignment horizontal="center" vertical="center" wrapText="1"/>
    </xf>
    <xf numFmtId="0" fontId="154" fillId="0" borderId="131" xfId="22" applyFont="1" applyBorder="1" applyAlignment="1">
      <alignment horizontal="center" vertical="center" wrapText="1"/>
    </xf>
    <xf numFmtId="0" fontId="154" fillId="0" borderId="132" xfId="22" applyFont="1" applyBorder="1" applyAlignment="1">
      <alignment horizontal="center" vertical="center" wrapText="1"/>
    </xf>
    <xf numFmtId="49" fontId="37" fillId="4" borderId="56" xfId="0" applyNumberFormat="1" applyFont="1" applyFill="1" applyBorder="1" applyAlignment="1" applyProtection="1">
      <alignment horizontal="left" vertical="center"/>
      <protection hidden="1"/>
    </xf>
  </cellXfs>
  <cellStyles count="27">
    <cellStyle name="40% - Énfasis1" xfId="13" builtinId="31"/>
    <cellStyle name="Hipervínculo" xfId="26" builtinId="8"/>
    <cellStyle name="Millares 2" xfId="16"/>
    <cellStyle name="Millares 2 2" xfId="17"/>
    <cellStyle name="Moneda [0] 2" xfId="25"/>
    <cellStyle name="Moneda 2" xfId="18"/>
    <cellStyle name="Normal" xfId="0" builtinId="0"/>
    <cellStyle name="Normal 10" xfId="14"/>
    <cellStyle name="Normal 10 2" xfId="24"/>
    <cellStyle name="Normal 11" xfId="19"/>
    <cellStyle name="Normal 11 2" xfId="22"/>
    <cellStyle name="Normal 12" xfId="20"/>
    <cellStyle name="Normal 14" xfId="23"/>
    <cellStyle name="Normal 2" xfId="1"/>
    <cellStyle name="Normal 2 2" xfId="2"/>
    <cellStyle name="Normal 3" xfId="3"/>
    <cellStyle name="Normal 4" xfId="4"/>
    <cellStyle name="Normal 5" xfId="5"/>
    <cellStyle name="Normal 5 2" xfId="6"/>
    <cellStyle name="Normal 6" xfId="7"/>
    <cellStyle name="Normal 7" xfId="10"/>
    <cellStyle name="Normal 8" xfId="11"/>
    <cellStyle name="Normal 9" xfId="12"/>
    <cellStyle name="Normal_Hoja1" xfId="8"/>
    <cellStyle name="Porcentaje 2" xfId="9"/>
    <cellStyle name="Porcentaje 3" xfId="15"/>
    <cellStyle name="Texto explicativo 2" xfId="21"/>
  </cellStyles>
  <dxfs count="27">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ont>
        <b/>
        <i val="0"/>
        <strike val="0"/>
        <color auto="1"/>
      </font>
      <fill>
        <patternFill>
          <bgColor rgb="FF00B050"/>
        </patternFill>
      </fill>
    </dxf>
    <dxf>
      <font>
        <b/>
        <i val="0"/>
        <strike val="0"/>
        <color auto="1"/>
      </font>
      <fill>
        <patternFill>
          <bgColor rgb="FFFFFF00"/>
        </patternFill>
      </fill>
    </dxf>
    <dxf>
      <font>
        <b/>
        <i val="0"/>
        <strike val="0"/>
      </font>
      <fill>
        <patternFill>
          <bgColor rgb="FFF79F57"/>
        </patternFill>
      </fill>
    </dxf>
    <dxf>
      <font>
        <b/>
        <i val="0"/>
        <color theme="1"/>
      </font>
      <fill>
        <patternFill>
          <bgColor rgb="FFFF0000"/>
        </patternFill>
      </fill>
    </dxf>
    <dxf>
      <fill>
        <gradientFill degree="90">
          <stop position="0">
            <color theme="0"/>
          </stop>
          <stop position="1">
            <color rgb="FF7030A0"/>
          </stop>
        </gradientFill>
      </fill>
    </dxf>
    <dxf>
      <fill>
        <patternFill>
          <bgColor theme="0" tint="-0.24994659260841701"/>
        </patternFill>
      </fill>
    </dxf>
    <dxf>
      <font>
        <b/>
        <i val="0"/>
        <color auto="1"/>
      </font>
      <fill>
        <patternFill>
          <bgColor rgb="FF00B0F0"/>
        </patternFill>
      </fill>
    </dxf>
    <dxf>
      <font>
        <b/>
        <i val="0"/>
        <color auto="1"/>
      </font>
      <fill>
        <patternFill>
          <bgColor theme="2" tint="-9.9948118533890809E-2"/>
        </patternFill>
      </fill>
    </dxf>
    <dxf>
      <font>
        <b/>
        <i val="0"/>
        <color theme="0"/>
      </font>
      <fill>
        <patternFill>
          <fgColor theme="1"/>
          <bgColor rgb="FF7030A0"/>
        </patternFill>
      </fill>
    </dxf>
    <dxf>
      <font>
        <b/>
        <i val="0"/>
        <color auto="1"/>
      </font>
      <fill>
        <patternFill>
          <bgColor rgb="FF00B0F0"/>
        </patternFill>
      </fill>
    </dxf>
    <dxf>
      <font>
        <b/>
        <i val="0"/>
        <color auto="1"/>
      </font>
      <fill>
        <patternFill>
          <bgColor theme="2" tint="-9.9948118533890809E-2"/>
        </patternFill>
      </fill>
    </dxf>
    <dxf>
      <font>
        <b/>
        <i val="0"/>
        <color theme="0"/>
      </font>
      <fill>
        <patternFill>
          <fgColor theme="1"/>
          <bgColor rgb="FF7030A0"/>
        </patternFill>
      </fill>
    </dxf>
    <dxf>
      <font>
        <b/>
        <i val="0"/>
        <color theme="0"/>
      </font>
      <fill>
        <patternFill>
          <bgColor rgb="FF5A8B39"/>
        </patternFill>
      </fill>
    </dxf>
    <dxf>
      <font>
        <b/>
        <i val="0"/>
        <color theme="0"/>
      </font>
      <fill>
        <patternFill>
          <bgColor rgb="FF960000"/>
        </patternFill>
      </fill>
    </dxf>
    <dxf>
      <font>
        <b/>
        <i val="0"/>
        <color theme="0"/>
      </font>
      <fill>
        <patternFill>
          <bgColor rgb="FF5A8B39"/>
        </patternFill>
      </fill>
    </dxf>
    <dxf>
      <font>
        <b/>
        <i val="0"/>
        <color theme="0"/>
      </font>
      <fill>
        <patternFill>
          <bgColor rgb="FF960000"/>
        </patternFill>
      </fill>
    </dxf>
    <dxf>
      <font>
        <b/>
        <i val="0"/>
        <color theme="0"/>
      </font>
      <fill>
        <patternFill>
          <bgColor rgb="FFC00000"/>
        </patternFill>
      </fill>
    </dxf>
    <dxf>
      <font>
        <b/>
        <i val="0"/>
        <color theme="0"/>
      </font>
      <fill>
        <patternFill>
          <fgColor theme="0"/>
          <bgColor theme="9" tint="-0.499984740745262"/>
        </patternFill>
      </fill>
    </dxf>
  </dxfs>
  <tableStyles count="0" defaultTableStyle="TableStyleMedium9" defaultPivotStyle="PivotStyleLight16"/>
  <colors>
    <mruColors>
      <color rgb="FFFB1E0D"/>
      <color rgb="FFF79F5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O"/>
              <a:t>Poder Vs Influencia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barChart>
        <c:barDir val="bar"/>
        <c:grouping val="clustered"/>
        <c:varyColors val="0"/>
        <c:ser>
          <c:idx val="1"/>
          <c:order val="0"/>
          <c:tx>
            <c:strRef>
              <c:f>'2. Stakeholders'!$F$13</c:f>
              <c:strCache>
                <c:ptCount val="1"/>
                <c:pt idx="0">
                  <c:v>Influencia sobre el Proyecto</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'2. Stakeholders'!$F$15:$F$26</c:f>
              <c:numCache>
                <c:formatCode>0</c:formatCode>
                <c:ptCount val="12"/>
              </c:numCache>
            </c:numRef>
          </c:val>
          <c:extLst xmlns:c16r2="http://schemas.microsoft.com/office/drawing/2015/06/chart">
            <c:ext xmlns:c16="http://schemas.microsoft.com/office/drawing/2014/chart" uri="{C3380CC4-5D6E-409C-BE32-E72D297353CC}">
              <c16:uniqueId val="{00000000-C753-4098-9C15-2D5EFC0E0186}"/>
            </c:ext>
          </c:extLst>
        </c:ser>
        <c:ser>
          <c:idx val="0"/>
          <c:order val="1"/>
          <c:tx>
            <c:strRef>
              <c:f>'2. Stakeholders'!$E$13</c:f>
              <c:strCache>
                <c:ptCount val="1"/>
                <c:pt idx="0">
                  <c:v>Poder sobre el Proyecto</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'2. Stakeholders'!$E$15:$E$26</c:f>
              <c:numCache>
                <c:formatCode>0</c:formatCode>
                <c:ptCount val="12"/>
              </c:numCache>
            </c:numRef>
          </c:val>
          <c:extLst xmlns:c16r2="http://schemas.microsoft.com/office/drawing/2015/06/chart">
            <c:ext xmlns:c16="http://schemas.microsoft.com/office/drawing/2014/chart" uri="{C3380CC4-5D6E-409C-BE32-E72D297353CC}">
              <c16:uniqueId val="{00000001-C753-4098-9C15-2D5EFC0E0186}"/>
            </c:ext>
          </c:extLst>
        </c:ser>
        <c:dLbls>
          <c:showLegendKey val="0"/>
          <c:showVal val="1"/>
          <c:showCatName val="0"/>
          <c:showSerName val="0"/>
          <c:showPercent val="0"/>
          <c:showBubbleSize val="0"/>
        </c:dLbls>
        <c:gapWidth val="150"/>
        <c:overlap val="-25"/>
        <c:axId val="709386320"/>
        <c:axId val="709385232"/>
      </c:barChart>
      <c:catAx>
        <c:axId val="709386320"/>
        <c:scaling>
          <c:orientation val="minMax"/>
        </c:scaling>
        <c:delete val="0"/>
        <c:axPos val="r"/>
        <c:numFmt formatCode="0"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709385232"/>
        <c:crossesAt val="0"/>
        <c:auto val="1"/>
        <c:lblAlgn val="ctr"/>
        <c:lblOffset val="100"/>
        <c:noMultiLvlLbl val="0"/>
      </c:catAx>
      <c:valAx>
        <c:axId val="709385232"/>
        <c:scaling>
          <c:orientation val="maxMin"/>
          <c:min val="0"/>
        </c:scaling>
        <c:delete val="1"/>
        <c:axPos val="b"/>
        <c:numFmt formatCode="0" sourceLinked="1"/>
        <c:majorTickMark val="none"/>
        <c:minorTickMark val="none"/>
        <c:tickLblPos val="nextTo"/>
        <c:crossAx val="709386320"/>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O"/>
              <a:t>Poder Vs Interés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barChart>
        <c:barDir val="bar"/>
        <c:grouping val="clustered"/>
        <c:varyColors val="0"/>
        <c:ser>
          <c:idx val="1"/>
          <c:order val="0"/>
          <c:tx>
            <c:strRef>
              <c:f>'2. Stakeholders'!$H$13</c:f>
              <c:strCache>
                <c:ptCount val="1"/>
                <c:pt idx="0">
                  <c:v>Interés sobre el Proyecto</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'2. Stakeholders'!$H$15:$H$26</c:f>
              <c:numCache>
                <c:formatCode>0</c:formatCode>
                <c:ptCount val="12"/>
              </c:numCache>
            </c:numRef>
          </c:val>
          <c:extLst xmlns:c16r2="http://schemas.microsoft.com/office/drawing/2015/06/chart">
            <c:ext xmlns:c16="http://schemas.microsoft.com/office/drawing/2014/chart" uri="{C3380CC4-5D6E-409C-BE32-E72D297353CC}">
              <c16:uniqueId val="{00000000-770E-4187-9C4D-C8F9903B5343}"/>
            </c:ext>
          </c:extLst>
        </c:ser>
        <c:ser>
          <c:idx val="0"/>
          <c:order val="1"/>
          <c:tx>
            <c:strRef>
              <c:f>'2. Stakeholders'!$G$13</c:f>
              <c:strCache>
                <c:ptCount val="1"/>
                <c:pt idx="0">
                  <c:v>Poder sobre el Proyecto</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'2. Stakeholders'!$G$15:$G$26</c:f>
              <c:numCache>
                <c:formatCode>0</c:formatCode>
                <c:ptCount val="12"/>
              </c:numCache>
            </c:numRef>
          </c:val>
          <c:extLst xmlns:c16r2="http://schemas.microsoft.com/office/drawing/2015/06/chart">
            <c:ext xmlns:c16="http://schemas.microsoft.com/office/drawing/2014/chart" uri="{C3380CC4-5D6E-409C-BE32-E72D297353CC}">
              <c16:uniqueId val="{00000001-770E-4187-9C4D-C8F9903B5343}"/>
            </c:ext>
          </c:extLst>
        </c:ser>
        <c:dLbls>
          <c:showLegendKey val="0"/>
          <c:showVal val="1"/>
          <c:showCatName val="0"/>
          <c:showSerName val="0"/>
          <c:showPercent val="0"/>
          <c:showBubbleSize val="0"/>
        </c:dLbls>
        <c:gapWidth val="150"/>
        <c:overlap val="-25"/>
        <c:axId val="709381968"/>
        <c:axId val="709380336"/>
      </c:barChart>
      <c:catAx>
        <c:axId val="709381968"/>
        <c:scaling>
          <c:orientation val="minMax"/>
        </c:scaling>
        <c:delete val="0"/>
        <c:axPos val="r"/>
        <c:numFmt formatCode="0"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709380336"/>
        <c:crossesAt val="0"/>
        <c:auto val="1"/>
        <c:lblAlgn val="ctr"/>
        <c:lblOffset val="100"/>
        <c:noMultiLvlLbl val="0"/>
      </c:catAx>
      <c:valAx>
        <c:axId val="709380336"/>
        <c:scaling>
          <c:orientation val="maxMin"/>
          <c:min val="0"/>
        </c:scaling>
        <c:delete val="1"/>
        <c:axPos val="b"/>
        <c:numFmt formatCode="0" sourceLinked="1"/>
        <c:majorTickMark val="none"/>
        <c:minorTickMark val="none"/>
        <c:tickLblPos val="nextTo"/>
        <c:crossAx val="709381968"/>
        <c:crosses val="autoZero"/>
        <c:crossBetween val="between"/>
        <c:majorUnit val="1"/>
      </c:valAx>
      <c:spPr>
        <a:noFill/>
        <a:ln>
          <a:noFill/>
        </a:ln>
        <a:effectLst/>
      </c:spPr>
    </c:plotArea>
    <c:legend>
      <c:legendPos val="t"/>
      <c:layout>
        <c:manualLayout>
          <c:xMode val="edge"/>
          <c:yMode val="edge"/>
          <c:x val="0.16507597739741256"/>
          <c:y val="9.9679298400797797E-2"/>
          <c:w val="0.67427369985286156"/>
          <c:h val="9.07176741505899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O"/>
              <a:t>Influencia</a:t>
            </a:r>
            <a:r>
              <a:rPr lang="es-CO" baseline="0"/>
              <a:t> </a:t>
            </a:r>
            <a:r>
              <a:rPr lang="es-CO"/>
              <a:t>Vs Impacto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barChart>
        <c:barDir val="bar"/>
        <c:grouping val="clustered"/>
        <c:varyColors val="0"/>
        <c:ser>
          <c:idx val="1"/>
          <c:order val="0"/>
          <c:tx>
            <c:strRef>
              <c:f>'2. Stakeholders'!$J$13</c:f>
              <c:strCache>
                <c:ptCount val="1"/>
                <c:pt idx="0">
                  <c:v>Impacto sobre el Proyecto</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'2. Stakeholders'!$J$15:$J$26</c:f>
              <c:numCache>
                <c:formatCode>0</c:formatCode>
                <c:ptCount val="12"/>
              </c:numCache>
            </c:numRef>
          </c:val>
          <c:extLst xmlns:c16r2="http://schemas.microsoft.com/office/drawing/2015/06/chart">
            <c:ext xmlns:c16="http://schemas.microsoft.com/office/drawing/2014/chart" uri="{C3380CC4-5D6E-409C-BE32-E72D297353CC}">
              <c16:uniqueId val="{00000000-03B7-4D3A-8BAA-BC7E291F93D1}"/>
            </c:ext>
          </c:extLst>
        </c:ser>
        <c:ser>
          <c:idx val="0"/>
          <c:order val="1"/>
          <c:tx>
            <c:strRef>
              <c:f>'2. Stakeholders'!$I$13</c:f>
              <c:strCache>
                <c:ptCount val="1"/>
                <c:pt idx="0">
                  <c:v>Influencia sobre el Proyecto</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'2. Stakeholders'!$I$15:$I$26</c:f>
              <c:numCache>
                <c:formatCode>0</c:formatCode>
                <c:ptCount val="12"/>
              </c:numCache>
            </c:numRef>
          </c:val>
          <c:extLst xmlns:c16r2="http://schemas.microsoft.com/office/drawing/2015/06/chart">
            <c:ext xmlns:c16="http://schemas.microsoft.com/office/drawing/2014/chart" uri="{C3380CC4-5D6E-409C-BE32-E72D297353CC}">
              <c16:uniqueId val="{00000001-03B7-4D3A-8BAA-BC7E291F93D1}"/>
            </c:ext>
          </c:extLst>
        </c:ser>
        <c:dLbls>
          <c:showLegendKey val="0"/>
          <c:showVal val="1"/>
          <c:showCatName val="0"/>
          <c:showSerName val="0"/>
          <c:showPercent val="0"/>
          <c:showBubbleSize val="0"/>
        </c:dLbls>
        <c:gapWidth val="150"/>
        <c:overlap val="-25"/>
        <c:axId val="709381424"/>
        <c:axId val="710549840"/>
      </c:barChart>
      <c:catAx>
        <c:axId val="709381424"/>
        <c:scaling>
          <c:orientation val="minMax"/>
        </c:scaling>
        <c:delete val="0"/>
        <c:axPos val="r"/>
        <c:numFmt formatCode="0"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710549840"/>
        <c:crossesAt val="0"/>
        <c:auto val="1"/>
        <c:lblAlgn val="ctr"/>
        <c:lblOffset val="100"/>
        <c:noMultiLvlLbl val="0"/>
      </c:catAx>
      <c:valAx>
        <c:axId val="710549840"/>
        <c:scaling>
          <c:orientation val="maxMin"/>
          <c:min val="0"/>
        </c:scaling>
        <c:delete val="1"/>
        <c:axPos val="b"/>
        <c:numFmt formatCode="0" sourceLinked="1"/>
        <c:majorTickMark val="none"/>
        <c:minorTickMark val="none"/>
        <c:tickLblPos val="nextTo"/>
        <c:crossAx val="709381424"/>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hyperlink" Target="#'5.RiesgosProyecto'!&#193;rea_de_impresi&#243;n"/></Relationships>
</file>

<file path=xl/drawings/_rels/drawing2.xml.rels><?xml version="1.0" encoding="UTF-8" standalone="yes"?>
<Relationships xmlns="http://schemas.openxmlformats.org/package/2006/relationships"><Relationship Id="rId1" Type="http://schemas.openxmlformats.org/officeDocument/2006/relationships/hyperlink" Target="#'5.RiesgosProyecto'!A1"/></Relationships>
</file>

<file path=xl/drawings/_rels/drawing3.xml.rels><?xml version="1.0" encoding="UTF-8" standalone="yes"?>
<Relationships xmlns="http://schemas.openxmlformats.org/package/2006/relationships"><Relationship Id="rId1" Type="http://schemas.openxmlformats.org/officeDocument/2006/relationships/hyperlink" Target="#'5.RiesgosProyecto'!&#193;rea_de_impresi&#243;n"/></Relationships>
</file>

<file path=xl/drawings/_rels/drawing4.xml.rels><?xml version="1.0" encoding="UTF-8" standalone="yes"?>
<Relationships xmlns="http://schemas.openxmlformats.org/package/2006/relationships"><Relationship Id="rId1" Type="http://schemas.openxmlformats.org/officeDocument/2006/relationships/hyperlink" Target="#'5.RiesgosProyecto'!&#193;rea_de_impresi&#243;n"/></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3509885</xdr:colOff>
      <xdr:row>8</xdr:row>
      <xdr:rowOff>43295</xdr:rowOff>
    </xdr:from>
    <xdr:to>
      <xdr:col>8</xdr:col>
      <xdr:colOff>129887</xdr:colOff>
      <xdr:row>12</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xmlns="" id="{00000000-0008-0000-0100-000002000000}"/>
            </a:ext>
          </a:extLst>
        </xdr:cNvPr>
        <xdr:cNvSpPr/>
      </xdr:nvSpPr>
      <xdr:spPr>
        <a:xfrm>
          <a:off x="5348210" y="7815695"/>
          <a:ext cx="4830552" cy="717733"/>
        </a:xfrm>
        <a:prstGeom prst="leftArrow">
          <a:avLst/>
        </a:prstGeom>
        <a:solidFill>
          <a:schemeClr val="accent3">
            <a:lumMod val="75000"/>
          </a:schemeClr>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i="0">
              <a:latin typeface="Arial" panose="020B0604020202020204" pitchFamily="34" charset="0"/>
              <a:cs typeface="Arial" panose="020B0604020202020204" pitchFamily="34" charset="0"/>
            </a:rPr>
            <a:t>REGRESAR AL MAPA DE RIESGOS</a:t>
          </a:r>
          <a:endParaRPr lang="es-CO" sz="2000" b="1" i="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1703456</xdr:colOff>
      <xdr:row>17</xdr:row>
      <xdr:rowOff>56461</xdr:rowOff>
    </xdr:from>
    <xdr:to>
      <xdr:col>4</xdr:col>
      <xdr:colOff>368713</xdr:colOff>
      <xdr:row>21</xdr:row>
      <xdr:rowOff>0</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xmlns="" id="{00000000-0008-0000-0200-000002000000}"/>
            </a:ext>
          </a:extLst>
        </xdr:cNvPr>
        <xdr:cNvSpPr/>
      </xdr:nvSpPr>
      <xdr:spPr>
        <a:xfrm>
          <a:off x="4037081" y="8695636"/>
          <a:ext cx="2770532" cy="2077139"/>
        </a:xfrm>
        <a:prstGeom prst="leftArrow">
          <a:avLst/>
        </a:prstGeom>
        <a:solidFill>
          <a:schemeClr val="accent3">
            <a:lumMod val="75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i="0">
              <a:solidFill>
                <a:schemeClr val="lt1"/>
              </a:solidFill>
              <a:effectLst/>
              <a:latin typeface="+mn-lt"/>
              <a:ea typeface="+mn-ea"/>
              <a:cs typeface="+mn-cs"/>
            </a:rPr>
            <a:t>    </a:t>
          </a:r>
          <a:r>
            <a:rPr lang="es-CO" sz="1200" b="1" i="0">
              <a:solidFill>
                <a:schemeClr val="lt1"/>
              </a:solidFill>
              <a:effectLst/>
              <a:latin typeface="Tahoma" pitchFamily="34" charset="0"/>
              <a:ea typeface="Tahoma" pitchFamily="34" charset="0"/>
              <a:cs typeface="Tahoma" pitchFamily="34" charset="0"/>
            </a:rPr>
            <a:t>REGRESAR AL MAPA DE</a:t>
          </a:r>
          <a:r>
            <a:rPr lang="es-CO" sz="1200" b="1" i="0" baseline="0">
              <a:solidFill>
                <a:schemeClr val="lt1"/>
              </a:solidFill>
              <a:effectLst/>
              <a:latin typeface="Tahoma" pitchFamily="34" charset="0"/>
              <a:ea typeface="Tahoma" pitchFamily="34" charset="0"/>
              <a:cs typeface="Tahoma" pitchFamily="34" charset="0"/>
            </a:rPr>
            <a:t> </a:t>
          </a:r>
          <a:r>
            <a:rPr lang="es-CO" sz="12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1935693</xdr:colOff>
      <xdr:row>10</xdr:row>
      <xdr:rowOff>0</xdr:rowOff>
    </xdr:from>
    <xdr:to>
      <xdr:col>2</xdr:col>
      <xdr:colOff>6191251</xdr:colOff>
      <xdr:row>12</xdr:row>
      <xdr:rowOff>151340</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xmlns="" id="{00000000-0008-0000-0300-000002000000}"/>
            </a:ext>
          </a:extLst>
        </xdr:cNvPr>
        <xdr:cNvSpPr/>
      </xdr:nvSpPr>
      <xdr:spPr>
        <a:xfrm>
          <a:off x="4193118" y="6410325"/>
          <a:ext cx="4255558" cy="494240"/>
        </a:xfrm>
        <a:prstGeom prst="leftArrow">
          <a:avLst/>
        </a:prstGeom>
        <a:solidFill>
          <a:schemeClr val="accent3">
            <a:lumMod val="75000"/>
          </a:schemeClr>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759170</xdr:colOff>
      <xdr:row>21</xdr:row>
      <xdr:rowOff>152399</xdr:rowOff>
    </xdr:from>
    <xdr:to>
      <xdr:col>8</xdr:col>
      <xdr:colOff>0</xdr:colOff>
      <xdr:row>69</xdr:row>
      <xdr:rowOff>114299</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xmlns="" id="{00000000-0008-0000-0400-000002000000}"/>
            </a:ext>
          </a:extLst>
        </xdr:cNvPr>
        <xdr:cNvSpPr/>
      </xdr:nvSpPr>
      <xdr:spPr>
        <a:xfrm>
          <a:off x="4769195" y="4638674"/>
          <a:ext cx="2365030" cy="942975"/>
        </a:xfrm>
        <a:prstGeom prst="leftArrow">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421821</xdr:colOff>
      <xdr:row>0</xdr:row>
      <xdr:rowOff>408215</xdr:rowOff>
    </xdr:from>
    <xdr:to>
      <xdr:col>1</xdr:col>
      <xdr:colOff>1151994</xdr:colOff>
      <xdr:row>2</xdr:row>
      <xdr:rowOff>95251</xdr:rowOff>
    </xdr:to>
    <xdr:pic>
      <xdr:nvPicPr>
        <xdr:cNvPr id="3" name="Imagen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1821" y="408215"/>
          <a:ext cx="2308602" cy="12790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409575</xdr:colOff>
      <xdr:row>0</xdr:row>
      <xdr:rowOff>76200</xdr:rowOff>
    </xdr:from>
    <xdr:to>
      <xdr:col>2</xdr:col>
      <xdr:colOff>549862</xdr:colOff>
      <xdr:row>3</xdr:row>
      <xdr:rowOff>161926</xdr:rowOff>
    </xdr:to>
    <xdr:pic>
      <xdr:nvPicPr>
        <xdr:cNvPr id="4" name="Imagen 3">
          <a:extLst>
            <a:ext uri="{FF2B5EF4-FFF2-40B4-BE49-F238E27FC236}">
              <a16:creationId xmlns:a16="http://schemas.microsoft.com/office/drawing/2014/main" xmlns=""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76200"/>
          <a:ext cx="635587" cy="7715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734785</xdr:colOff>
      <xdr:row>0</xdr:row>
      <xdr:rowOff>54429</xdr:rowOff>
    </xdr:from>
    <xdr:to>
      <xdr:col>1</xdr:col>
      <xdr:colOff>108856</xdr:colOff>
      <xdr:row>3</xdr:row>
      <xdr:rowOff>197674</xdr:rowOff>
    </xdr:to>
    <xdr:pic>
      <xdr:nvPicPr>
        <xdr:cNvPr id="3" name="Imagen 2">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785" y="54429"/>
          <a:ext cx="775607" cy="9596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119063</xdr:colOff>
      <xdr:row>26</xdr:row>
      <xdr:rowOff>119063</xdr:rowOff>
    </xdr:from>
    <xdr:to>
      <xdr:col>5</xdr:col>
      <xdr:colOff>1500187</xdr:colOff>
      <xdr:row>27</xdr:row>
      <xdr:rowOff>1905000</xdr:rowOff>
    </xdr:to>
    <xdr:graphicFrame macro="">
      <xdr:nvGraphicFramePr>
        <xdr:cNvPr id="2" name="Gráfico 1">
          <a:extLst>
            <a:ext uri="{FF2B5EF4-FFF2-40B4-BE49-F238E27FC236}">
              <a16:creationId xmlns:a16="http://schemas.microsoft.com/office/drawing/2014/main" xmlns=""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47624</xdr:colOff>
      <xdr:row>26</xdr:row>
      <xdr:rowOff>107156</xdr:rowOff>
    </xdr:from>
    <xdr:to>
      <xdr:col>7</xdr:col>
      <xdr:colOff>1488280</xdr:colOff>
      <xdr:row>27</xdr:row>
      <xdr:rowOff>1893094</xdr:rowOff>
    </xdr:to>
    <xdr:graphicFrame macro="">
      <xdr:nvGraphicFramePr>
        <xdr:cNvPr id="3" name="Gráfico 2">
          <a:extLst>
            <a:ext uri="{FF2B5EF4-FFF2-40B4-BE49-F238E27FC236}">
              <a16:creationId xmlns:a16="http://schemas.microsoft.com/office/drawing/2014/main" xmlns=""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107156</xdr:colOff>
      <xdr:row>26</xdr:row>
      <xdr:rowOff>71437</xdr:rowOff>
    </xdr:from>
    <xdr:to>
      <xdr:col>9</xdr:col>
      <xdr:colOff>1416844</xdr:colOff>
      <xdr:row>27</xdr:row>
      <xdr:rowOff>1833561</xdr:rowOff>
    </xdr:to>
    <xdr:graphicFrame macro="">
      <xdr:nvGraphicFramePr>
        <xdr:cNvPr id="4" name="Gráfico 3">
          <a:extLst>
            <a:ext uri="{FF2B5EF4-FFF2-40B4-BE49-F238E27FC236}">
              <a16:creationId xmlns:a16="http://schemas.microsoft.com/office/drawing/2014/main" xmlns=""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639536</xdr:colOff>
      <xdr:row>0</xdr:row>
      <xdr:rowOff>95249</xdr:rowOff>
    </xdr:from>
    <xdr:to>
      <xdr:col>0</xdr:col>
      <xdr:colOff>1420343</xdr:colOff>
      <xdr:row>3</xdr:row>
      <xdr:rowOff>204107</xdr:rowOff>
    </xdr:to>
    <xdr:pic>
      <xdr:nvPicPr>
        <xdr:cNvPr id="6" name="Imagen 5">
          <a:extLst>
            <a:ext uri="{FF2B5EF4-FFF2-40B4-BE49-F238E27FC236}">
              <a16:creationId xmlns:a16="http://schemas.microsoft.com/office/drawing/2014/main" xmlns="" id="{00000000-0008-0000-0A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39536" y="95249"/>
          <a:ext cx="780807" cy="96610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819150</xdr:colOff>
      <xdr:row>6</xdr:row>
      <xdr:rowOff>257175</xdr:rowOff>
    </xdr:from>
    <xdr:to>
      <xdr:col>3</xdr:col>
      <xdr:colOff>1057275</xdr:colOff>
      <xdr:row>9</xdr:row>
      <xdr:rowOff>47625</xdr:rowOff>
    </xdr:to>
    <xdr:sp macro="" textlink="">
      <xdr:nvSpPr>
        <xdr:cNvPr id="2" name="CuadroTexto 1">
          <a:extLst>
            <a:ext uri="{FF2B5EF4-FFF2-40B4-BE49-F238E27FC236}">
              <a16:creationId xmlns:a16="http://schemas.microsoft.com/office/drawing/2014/main" xmlns="" id="{00000000-0008-0000-0B00-000002000000}"/>
            </a:ext>
          </a:extLst>
        </xdr:cNvPr>
        <xdr:cNvSpPr txBox="1"/>
      </xdr:nvSpPr>
      <xdr:spPr>
        <a:xfrm>
          <a:off x="5600700" y="3238500"/>
          <a:ext cx="2628900" cy="4381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t>PROYECTO</a:t>
          </a:r>
          <a:r>
            <a:rPr lang="es-CO" sz="1100" b="1" baseline="0"/>
            <a:t> XXXX</a:t>
          </a:r>
        </a:p>
      </xdr:txBody>
    </xdr:sp>
    <xdr:clientData/>
  </xdr:twoCellAnchor>
  <xdr:twoCellAnchor>
    <xdr:from>
      <xdr:col>2</xdr:col>
      <xdr:colOff>2133600</xdr:colOff>
      <xdr:row>9</xdr:row>
      <xdr:rowOff>47625</xdr:rowOff>
    </xdr:from>
    <xdr:to>
      <xdr:col>2</xdr:col>
      <xdr:colOff>2133600</xdr:colOff>
      <xdr:row>11</xdr:row>
      <xdr:rowOff>152400</xdr:rowOff>
    </xdr:to>
    <xdr:cxnSp macro="">
      <xdr:nvCxnSpPr>
        <xdr:cNvPr id="86893" name="Conector recto de flecha 7">
          <a:extLst>
            <a:ext uri="{FF2B5EF4-FFF2-40B4-BE49-F238E27FC236}">
              <a16:creationId xmlns:a16="http://schemas.microsoft.com/office/drawing/2014/main" xmlns="" id="{00000000-0008-0000-0B00-00006D530100}"/>
            </a:ext>
          </a:extLst>
        </xdr:cNvPr>
        <xdr:cNvCxnSpPr>
          <a:cxnSpLocks noChangeShapeType="1"/>
          <a:stCxn id="2" idx="2"/>
        </xdr:cNvCxnSpPr>
      </xdr:nvCxnSpPr>
      <xdr:spPr bwMode="auto">
        <a:xfrm>
          <a:off x="6915150" y="3190875"/>
          <a:ext cx="0" cy="428625"/>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371475</xdr:colOff>
      <xdr:row>11</xdr:row>
      <xdr:rowOff>152400</xdr:rowOff>
    </xdr:from>
    <xdr:to>
      <xdr:col>5</xdr:col>
      <xdr:colOff>1038225</xdr:colOff>
      <xdr:row>11</xdr:row>
      <xdr:rowOff>152400</xdr:rowOff>
    </xdr:to>
    <xdr:cxnSp macro="">
      <xdr:nvCxnSpPr>
        <xdr:cNvPr id="86894" name="Conector recto 17">
          <a:extLst>
            <a:ext uri="{FF2B5EF4-FFF2-40B4-BE49-F238E27FC236}">
              <a16:creationId xmlns:a16="http://schemas.microsoft.com/office/drawing/2014/main" xmlns="" id="{00000000-0008-0000-0B00-00006E530100}"/>
            </a:ext>
          </a:extLst>
        </xdr:cNvPr>
        <xdr:cNvCxnSpPr>
          <a:cxnSpLocks noChangeShapeType="1"/>
        </xdr:cNvCxnSpPr>
      </xdr:nvCxnSpPr>
      <xdr:spPr bwMode="auto">
        <a:xfrm>
          <a:off x="371475" y="3619500"/>
          <a:ext cx="1262062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361950</xdr:colOff>
      <xdr:row>11</xdr:row>
      <xdr:rowOff>152400</xdr:rowOff>
    </xdr:from>
    <xdr:to>
      <xdr:col>0</xdr:col>
      <xdr:colOff>361950</xdr:colOff>
      <xdr:row>13</xdr:row>
      <xdr:rowOff>114300</xdr:rowOff>
    </xdr:to>
    <xdr:cxnSp macro="">
      <xdr:nvCxnSpPr>
        <xdr:cNvPr id="86895" name="Conector recto de flecha 19">
          <a:extLst>
            <a:ext uri="{FF2B5EF4-FFF2-40B4-BE49-F238E27FC236}">
              <a16:creationId xmlns:a16="http://schemas.microsoft.com/office/drawing/2014/main" xmlns="" id="{00000000-0008-0000-0B00-00006F530100}"/>
            </a:ext>
          </a:extLst>
        </xdr:cNvPr>
        <xdr:cNvCxnSpPr>
          <a:cxnSpLocks noChangeShapeType="1"/>
        </xdr:cNvCxnSpPr>
      </xdr:nvCxnSpPr>
      <xdr:spPr bwMode="auto">
        <a:xfrm>
          <a:off x="361950" y="3619500"/>
          <a:ext cx="0" cy="30480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1047750</xdr:colOff>
      <xdr:row>11</xdr:row>
      <xdr:rowOff>152400</xdr:rowOff>
    </xdr:from>
    <xdr:to>
      <xdr:col>5</xdr:col>
      <xdr:colOff>1047750</xdr:colOff>
      <xdr:row>13</xdr:row>
      <xdr:rowOff>133350</xdr:rowOff>
    </xdr:to>
    <xdr:cxnSp macro="">
      <xdr:nvCxnSpPr>
        <xdr:cNvPr id="86896" name="Conector recto de flecha 21">
          <a:extLst>
            <a:ext uri="{FF2B5EF4-FFF2-40B4-BE49-F238E27FC236}">
              <a16:creationId xmlns:a16="http://schemas.microsoft.com/office/drawing/2014/main" xmlns="" id="{00000000-0008-0000-0B00-000070530100}"/>
            </a:ext>
          </a:extLst>
        </xdr:cNvPr>
        <xdr:cNvCxnSpPr>
          <a:cxnSpLocks noChangeShapeType="1"/>
        </xdr:cNvCxnSpPr>
      </xdr:nvCxnSpPr>
      <xdr:spPr bwMode="auto">
        <a:xfrm>
          <a:off x="13001625" y="3619500"/>
          <a:ext cx="0" cy="32385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800101</xdr:colOff>
      <xdr:row>13</xdr:row>
      <xdr:rowOff>123825</xdr:rowOff>
    </xdr:from>
    <xdr:to>
      <xdr:col>5</xdr:col>
      <xdr:colOff>1209676</xdr:colOff>
      <xdr:row>20</xdr:row>
      <xdr:rowOff>114300</xdr:rowOff>
    </xdr:to>
    <xdr:sp macro="" textlink="">
      <xdr:nvSpPr>
        <xdr:cNvPr id="36" name="CuadroTexto 35">
          <a:extLst>
            <a:ext uri="{FF2B5EF4-FFF2-40B4-BE49-F238E27FC236}">
              <a16:creationId xmlns:a16="http://schemas.microsoft.com/office/drawing/2014/main" xmlns="" id="{00000000-0008-0000-0B00-000024000000}"/>
            </a:ext>
          </a:extLst>
        </xdr:cNvPr>
        <xdr:cNvSpPr txBox="1"/>
      </xdr:nvSpPr>
      <xdr:spPr>
        <a:xfrm>
          <a:off x="10363201" y="4419600"/>
          <a:ext cx="2800350" cy="1123950"/>
        </a:xfrm>
        <a:prstGeom prst="rect">
          <a:avLst/>
        </a:prstGeom>
        <a:solidFill>
          <a:srgbClr val="0033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endParaRPr lang="es-CO" sz="900">
            <a:solidFill>
              <a:schemeClr val="bg1"/>
            </a:solidFill>
            <a:latin typeface="+mn-lt"/>
            <a:ea typeface="+mn-ea"/>
            <a:cs typeface="+mn-cs"/>
          </a:endParaRPr>
        </a:p>
        <a:p>
          <a:pPr marL="0" indent="0" algn="ctr"/>
          <a:endParaRPr lang="es-CO" sz="900">
            <a:solidFill>
              <a:schemeClr val="bg1"/>
            </a:solidFill>
            <a:latin typeface="+mn-lt"/>
            <a:ea typeface="+mn-ea"/>
            <a:cs typeface="+mn-cs"/>
          </a:endParaRPr>
        </a:p>
        <a:p>
          <a:endParaRPr lang="en-US" sz="1050">
            <a:effectLst/>
          </a:endParaRPr>
        </a:p>
        <a:p>
          <a:r>
            <a:rPr lang="es-CO" sz="1100" b="1">
              <a:solidFill>
                <a:schemeClr val="bg1"/>
              </a:solidFill>
              <a:effectLst/>
              <a:latin typeface="+mn-lt"/>
              <a:ea typeface="+mn-ea"/>
              <a:cs typeface="+mn-cs"/>
            </a:rPr>
            <a:t>PAQUETE</a:t>
          </a:r>
          <a:r>
            <a:rPr lang="es-CO" sz="1100" b="1" baseline="0">
              <a:solidFill>
                <a:schemeClr val="bg1"/>
              </a:solidFill>
              <a:effectLst/>
              <a:latin typeface="+mn-lt"/>
              <a:ea typeface="+mn-ea"/>
              <a:cs typeface="+mn-cs"/>
            </a:rPr>
            <a:t> DE TRABAJO 4</a:t>
          </a:r>
          <a:endParaRPr lang="en-US" sz="1050" b="1">
            <a:solidFill>
              <a:schemeClr val="bg1"/>
            </a:solidFill>
            <a:effectLst/>
          </a:endParaRPr>
        </a:p>
      </xdr:txBody>
    </xdr:sp>
    <xdr:clientData/>
  </xdr:twoCellAnchor>
  <xdr:twoCellAnchor>
    <xdr:from>
      <xdr:col>1</xdr:col>
      <xdr:colOff>1295401</xdr:colOff>
      <xdr:row>13</xdr:row>
      <xdr:rowOff>104775</xdr:rowOff>
    </xdr:from>
    <xdr:to>
      <xdr:col>3</xdr:col>
      <xdr:colOff>676275</xdr:colOff>
      <xdr:row>20</xdr:row>
      <xdr:rowOff>114300</xdr:rowOff>
    </xdr:to>
    <xdr:sp macro="" textlink="">
      <xdr:nvSpPr>
        <xdr:cNvPr id="38" name="CuadroTexto 37">
          <a:extLst>
            <a:ext uri="{FF2B5EF4-FFF2-40B4-BE49-F238E27FC236}">
              <a16:creationId xmlns:a16="http://schemas.microsoft.com/office/drawing/2014/main" xmlns="" id="{00000000-0008-0000-0B00-000026000000}"/>
            </a:ext>
          </a:extLst>
        </xdr:cNvPr>
        <xdr:cNvSpPr txBox="1"/>
      </xdr:nvSpPr>
      <xdr:spPr>
        <a:xfrm>
          <a:off x="3686176" y="4400550"/>
          <a:ext cx="4162424" cy="1143000"/>
        </a:xfrm>
        <a:prstGeom prst="rect">
          <a:avLst/>
        </a:prstGeom>
        <a:solidFill>
          <a:srgbClr val="0033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endParaRPr lang="es-CO" sz="900">
            <a:solidFill>
              <a:schemeClr val="bg1"/>
            </a:solidFill>
            <a:latin typeface="+mn-lt"/>
            <a:ea typeface="+mn-ea"/>
            <a:cs typeface="+mn-cs"/>
          </a:endParaRPr>
        </a:p>
        <a:p>
          <a:pPr marL="0" indent="0" algn="ctr"/>
          <a:endParaRPr lang="es-CO" sz="900">
            <a:solidFill>
              <a:schemeClr val="bg1"/>
            </a:solidFill>
            <a:latin typeface="+mn-lt"/>
            <a:ea typeface="+mn-ea"/>
            <a:cs typeface="+mn-cs"/>
          </a:endParaRPr>
        </a:p>
        <a:p>
          <a:pPr marL="0" indent="0" algn="ctr"/>
          <a:endParaRPr lang="es-CO" sz="900">
            <a:solidFill>
              <a:schemeClr val="bg1"/>
            </a:solidFill>
            <a:latin typeface="+mn-lt"/>
            <a:ea typeface="+mn-ea"/>
            <a:cs typeface="+mn-cs"/>
          </a:endParaRPr>
        </a:p>
        <a:p>
          <a:r>
            <a:rPr lang="es-CO" sz="1100" b="0">
              <a:solidFill>
                <a:schemeClr val="bg1"/>
              </a:solidFill>
              <a:effectLst/>
              <a:latin typeface="+mn-lt"/>
              <a:ea typeface="+mn-ea"/>
              <a:cs typeface="+mn-cs"/>
            </a:rPr>
            <a:t>PAQUETE</a:t>
          </a:r>
          <a:r>
            <a:rPr lang="es-CO" sz="1100" b="0" baseline="0">
              <a:solidFill>
                <a:schemeClr val="bg1"/>
              </a:solidFill>
              <a:effectLst/>
              <a:latin typeface="+mn-lt"/>
              <a:ea typeface="+mn-ea"/>
              <a:cs typeface="+mn-cs"/>
            </a:rPr>
            <a:t> DE TRABAJO 2</a:t>
          </a:r>
          <a:endParaRPr lang="en-US" sz="1050">
            <a:solidFill>
              <a:schemeClr val="bg1"/>
            </a:solidFill>
            <a:effectLst/>
          </a:endParaRPr>
        </a:p>
      </xdr:txBody>
    </xdr:sp>
    <xdr:clientData/>
  </xdr:twoCellAnchor>
  <xdr:twoCellAnchor>
    <xdr:from>
      <xdr:col>3</xdr:col>
      <xdr:colOff>781049</xdr:colOff>
      <xdr:row>13</xdr:row>
      <xdr:rowOff>114300</xdr:rowOff>
    </xdr:from>
    <xdr:to>
      <xdr:col>4</xdr:col>
      <xdr:colOff>695325</xdr:colOff>
      <xdr:row>20</xdr:row>
      <xdr:rowOff>123825</xdr:rowOff>
    </xdr:to>
    <xdr:sp macro="" textlink="">
      <xdr:nvSpPr>
        <xdr:cNvPr id="39" name="CuadroTexto 38">
          <a:extLst>
            <a:ext uri="{FF2B5EF4-FFF2-40B4-BE49-F238E27FC236}">
              <a16:creationId xmlns:a16="http://schemas.microsoft.com/office/drawing/2014/main" xmlns="" id="{00000000-0008-0000-0B00-000027000000}"/>
            </a:ext>
          </a:extLst>
        </xdr:cNvPr>
        <xdr:cNvSpPr txBox="1"/>
      </xdr:nvSpPr>
      <xdr:spPr>
        <a:xfrm>
          <a:off x="7953374" y="4410075"/>
          <a:ext cx="2305051" cy="1143000"/>
        </a:xfrm>
        <a:prstGeom prst="rect">
          <a:avLst/>
        </a:prstGeom>
        <a:solidFill>
          <a:srgbClr val="0033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endParaRPr lang="es-CO" sz="900">
            <a:solidFill>
              <a:schemeClr val="bg1"/>
            </a:solidFill>
            <a:latin typeface="+mn-lt"/>
            <a:ea typeface="+mn-ea"/>
            <a:cs typeface="+mn-cs"/>
          </a:endParaRPr>
        </a:p>
        <a:p>
          <a:pPr marL="0" indent="0" algn="ctr"/>
          <a:endParaRPr lang="es-CO" sz="900">
            <a:solidFill>
              <a:schemeClr val="bg1"/>
            </a:solidFill>
            <a:latin typeface="+mn-lt"/>
            <a:ea typeface="+mn-ea"/>
            <a:cs typeface="+mn-cs"/>
          </a:endParaRPr>
        </a:p>
        <a:p>
          <a:endParaRPr lang="en-US" sz="1050">
            <a:effectLst/>
          </a:endParaRPr>
        </a:p>
        <a:p>
          <a:r>
            <a:rPr lang="es-CO" sz="1100" b="0">
              <a:solidFill>
                <a:schemeClr val="bg1"/>
              </a:solidFill>
              <a:effectLst/>
              <a:latin typeface="+mn-lt"/>
              <a:ea typeface="+mn-ea"/>
              <a:cs typeface="+mn-cs"/>
            </a:rPr>
            <a:t>PAQUETE</a:t>
          </a:r>
          <a:r>
            <a:rPr lang="es-CO" sz="1100" b="0" baseline="0">
              <a:solidFill>
                <a:schemeClr val="bg1"/>
              </a:solidFill>
              <a:effectLst/>
              <a:latin typeface="+mn-lt"/>
              <a:ea typeface="+mn-ea"/>
              <a:cs typeface="+mn-cs"/>
            </a:rPr>
            <a:t> DE TRABAJO 3</a:t>
          </a:r>
          <a:endParaRPr lang="en-US" sz="1050">
            <a:solidFill>
              <a:schemeClr val="bg1"/>
            </a:solidFill>
            <a:effectLst/>
          </a:endParaRPr>
        </a:p>
      </xdr:txBody>
    </xdr:sp>
    <xdr:clientData/>
  </xdr:twoCellAnchor>
  <xdr:twoCellAnchor>
    <xdr:from>
      <xdr:col>3</xdr:col>
      <xdr:colOff>2095500</xdr:colOff>
      <xdr:row>11</xdr:row>
      <xdr:rowOff>152400</xdr:rowOff>
    </xdr:from>
    <xdr:to>
      <xdr:col>3</xdr:col>
      <xdr:colOff>2095500</xdr:colOff>
      <xdr:row>13</xdr:row>
      <xdr:rowOff>133350</xdr:rowOff>
    </xdr:to>
    <xdr:cxnSp macro="">
      <xdr:nvCxnSpPr>
        <xdr:cNvPr id="86900" name="Conector recto de flecha 39">
          <a:extLst>
            <a:ext uri="{FF2B5EF4-FFF2-40B4-BE49-F238E27FC236}">
              <a16:creationId xmlns:a16="http://schemas.microsoft.com/office/drawing/2014/main" xmlns="" id="{00000000-0008-0000-0B00-000074530100}"/>
            </a:ext>
          </a:extLst>
        </xdr:cNvPr>
        <xdr:cNvCxnSpPr>
          <a:cxnSpLocks noChangeShapeType="1"/>
        </xdr:cNvCxnSpPr>
      </xdr:nvCxnSpPr>
      <xdr:spPr bwMode="auto">
        <a:xfrm>
          <a:off x="9267825" y="3619500"/>
          <a:ext cx="0" cy="32385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695325</xdr:colOff>
      <xdr:row>12</xdr:row>
      <xdr:rowOff>0</xdr:rowOff>
    </xdr:from>
    <xdr:to>
      <xdr:col>2</xdr:col>
      <xdr:colOff>695325</xdr:colOff>
      <xdr:row>13</xdr:row>
      <xdr:rowOff>142875</xdr:rowOff>
    </xdr:to>
    <xdr:cxnSp macro="">
      <xdr:nvCxnSpPr>
        <xdr:cNvPr id="86901" name="Conector recto de flecha 40">
          <a:extLst>
            <a:ext uri="{FF2B5EF4-FFF2-40B4-BE49-F238E27FC236}">
              <a16:creationId xmlns:a16="http://schemas.microsoft.com/office/drawing/2014/main" xmlns="" id="{00000000-0008-0000-0B00-000075530100}"/>
            </a:ext>
          </a:extLst>
        </xdr:cNvPr>
        <xdr:cNvCxnSpPr>
          <a:cxnSpLocks noChangeShapeType="1"/>
        </xdr:cNvCxnSpPr>
      </xdr:nvCxnSpPr>
      <xdr:spPr bwMode="auto">
        <a:xfrm>
          <a:off x="5476875" y="3629025"/>
          <a:ext cx="0" cy="32385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171450</xdr:colOff>
      <xdr:row>13</xdr:row>
      <xdr:rowOff>114300</xdr:rowOff>
    </xdr:from>
    <xdr:to>
      <xdr:col>1</xdr:col>
      <xdr:colOff>1200150</xdr:colOff>
      <xdr:row>20</xdr:row>
      <xdr:rowOff>104775</xdr:rowOff>
    </xdr:to>
    <xdr:sp macro="" textlink="">
      <xdr:nvSpPr>
        <xdr:cNvPr id="27" name="CuadroTexto 26">
          <a:extLst>
            <a:ext uri="{FF2B5EF4-FFF2-40B4-BE49-F238E27FC236}">
              <a16:creationId xmlns:a16="http://schemas.microsoft.com/office/drawing/2014/main" xmlns="" id="{00000000-0008-0000-0B00-00001B000000}"/>
            </a:ext>
          </a:extLst>
        </xdr:cNvPr>
        <xdr:cNvSpPr txBox="1"/>
      </xdr:nvSpPr>
      <xdr:spPr>
        <a:xfrm>
          <a:off x="171450" y="4410075"/>
          <a:ext cx="1895475" cy="1123950"/>
        </a:xfrm>
        <a:prstGeom prst="rect">
          <a:avLst/>
        </a:prstGeom>
        <a:solidFill>
          <a:srgbClr val="0033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900" b="0">
            <a:solidFill>
              <a:schemeClr val="bg1"/>
            </a:solidFill>
          </a:endParaRPr>
        </a:p>
        <a:p>
          <a:pPr algn="ctr"/>
          <a:endParaRPr lang="es-CO" sz="900" b="0">
            <a:solidFill>
              <a:schemeClr val="bg1"/>
            </a:solidFill>
          </a:endParaRPr>
        </a:p>
        <a:p>
          <a:pPr algn="ctr"/>
          <a:endParaRPr lang="es-CO" sz="900" b="0">
            <a:solidFill>
              <a:schemeClr val="bg1"/>
            </a:solidFill>
          </a:endParaRPr>
        </a:p>
        <a:p>
          <a:pPr marL="0" indent="0" algn="ctr"/>
          <a:r>
            <a:rPr lang="es-CO" sz="1100" b="0">
              <a:solidFill>
                <a:schemeClr val="bg1"/>
              </a:solidFill>
              <a:effectLst/>
              <a:latin typeface="+mn-lt"/>
              <a:ea typeface="+mn-ea"/>
              <a:cs typeface="+mn-cs"/>
            </a:rPr>
            <a:t>PAQUETE DE TRABAJO 1</a:t>
          </a:r>
        </a:p>
      </xdr:txBody>
    </xdr:sp>
    <xdr:clientData/>
  </xdr:twoCellAnchor>
  <xdr:twoCellAnchor>
    <xdr:from>
      <xdr:col>3</xdr:col>
      <xdr:colOff>904875</xdr:colOff>
      <xdr:row>20</xdr:row>
      <xdr:rowOff>123825</xdr:rowOff>
    </xdr:from>
    <xdr:to>
      <xdr:col>3</xdr:col>
      <xdr:colOff>1181100</xdr:colOff>
      <xdr:row>23</xdr:row>
      <xdr:rowOff>95250</xdr:rowOff>
    </xdr:to>
    <xdr:cxnSp macro="">
      <xdr:nvCxnSpPr>
        <xdr:cNvPr id="86916" name="Conector angular 84">
          <a:extLst>
            <a:ext uri="{FF2B5EF4-FFF2-40B4-BE49-F238E27FC236}">
              <a16:creationId xmlns:a16="http://schemas.microsoft.com/office/drawing/2014/main" xmlns="" id="{00000000-0008-0000-0B00-000084530100}"/>
            </a:ext>
          </a:extLst>
        </xdr:cNvPr>
        <xdr:cNvCxnSpPr>
          <a:cxnSpLocks noChangeShapeType="1"/>
        </xdr:cNvCxnSpPr>
      </xdr:nvCxnSpPr>
      <xdr:spPr bwMode="auto">
        <a:xfrm rot="16200000" flipH="1">
          <a:off x="7986713" y="5157787"/>
          <a:ext cx="457200" cy="276225"/>
        </a:xfrm>
        <a:prstGeom prst="bentConnector2">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1190625</xdr:colOff>
      <xdr:row>21</xdr:row>
      <xdr:rowOff>104775</xdr:rowOff>
    </xdr:from>
    <xdr:to>
      <xdr:col>4</xdr:col>
      <xdr:colOff>552450</xdr:colOff>
      <xdr:row>26</xdr:row>
      <xdr:rowOff>19050</xdr:rowOff>
    </xdr:to>
    <xdr:sp macro="" textlink="">
      <xdr:nvSpPr>
        <xdr:cNvPr id="86" name="CuadroTexto 85">
          <a:extLst>
            <a:ext uri="{FF2B5EF4-FFF2-40B4-BE49-F238E27FC236}">
              <a16:creationId xmlns:a16="http://schemas.microsoft.com/office/drawing/2014/main" xmlns="" id="{00000000-0008-0000-0B00-000056000000}"/>
            </a:ext>
          </a:extLst>
        </xdr:cNvPr>
        <xdr:cNvSpPr txBox="1"/>
      </xdr:nvSpPr>
      <xdr:spPr>
        <a:xfrm>
          <a:off x="8362950" y="5695950"/>
          <a:ext cx="1752600" cy="7239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t>ENTREGABLE</a:t>
          </a:r>
        </a:p>
      </xdr:txBody>
    </xdr:sp>
    <xdr:clientData/>
  </xdr:twoCellAnchor>
  <xdr:twoCellAnchor>
    <xdr:from>
      <xdr:col>3</xdr:col>
      <xdr:colOff>2286000</xdr:colOff>
      <xdr:row>26</xdr:row>
      <xdr:rowOff>28575</xdr:rowOff>
    </xdr:from>
    <xdr:to>
      <xdr:col>3</xdr:col>
      <xdr:colOff>2286000</xdr:colOff>
      <xdr:row>27</xdr:row>
      <xdr:rowOff>152400</xdr:rowOff>
    </xdr:to>
    <xdr:cxnSp macro="">
      <xdr:nvCxnSpPr>
        <xdr:cNvPr id="86929" name="Conector recto de flecha 150">
          <a:extLst>
            <a:ext uri="{FF2B5EF4-FFF2-40B4-BE49-F238E27FC236}">
              <a16:creationId xmlns:a16="http://schemas.microsoft.com/office/drawing/2014/main" xmlns="" id="{00000000-0008-0000-0B00-000091530100}"/>
            </a:ext>
          </a:extLst>
        </xdr:cNvPr>
        <xdr:cNvCxnSpPr>
          <a:cxnSpLocks noChangeShapeType="1"/>
        </xdr:cNvCxnSpPr>
      </xdr:nvCxnSpPr>
      <xdr:spPr bwMode="auto">
        <a:xfrm>
          <a:off x="9458325" y="5943600"/>
          <a:ext cx="0" cy="28575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1200150</xdr:colOff>
      <xdr:row>27</xdr:row>
      <xdr:rowOff>161924</xdr:rowOff>
    </xdr:from>
    <xdr:to>
      <xdr:col>4</xdr:col>
      <xdr:colOff>571500</xdr:colOff>
      <xdr:row>37</xdr:row>
      <xdr:rowOff>9525</xdr:rowOff>
    </xdr:to>
    <xdr:sp macro="" textlink="">
      <xdr:nvSpPr>
        <xdr:cNvPr id="152" name="CuadroTexto 151">
          <a:extLst>
            <a:ext uri="{FF2B5EF4-FFF2-40B4-BE49-F238E27FC236}">
              <a16:creationId xmlns:a16="http://schemas.microsoft.com/office/drawing/2014/main" xmlns="" id="{00000000-0008-0000-0B00-000098000000}"/>
            </a:ext>
          </a:extLst>
        </xdr:cNvPr>
        <xdr:cNvSpPr txBox="1"/>
      </xdr:nvSpPr>
      <xdr:spPr>
        <a:xfrm>
          <a:off x="8372475" y="6724649"/>
          <a:ext cx="1762125" cy="1466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900"/>
        </a:p>
        <a:p>
          <a:r>
            <a:rPr lang="es-CO" sz="1100">
              <a:solidFill>
                <a:schemeClr val="dk1"/>
              </a:solidFill>
              <a:effectLst/>
              <a:latin typeface="+mn-lt"/>
              <a:ea typeface="+mn-ea"/>
              <a:cs typeface="+mn-cs"/>
            </a:rPr>
            <a:t>ACTIVIDADES</a:t>
          </a:r>
          <a:endParaRPr lang="en-US" sz="900">
            <a:effectLst/>
          </a:endParaRPr>
        </a:p>
      </xdr:txBody>
    </xdr:sp>
    <xdr:clientData/>
  </xdr:twoCellAnchor>
  <xdr:twoCellAnchor>
    <xdr:from>
      <xdr:col>0</xdr:col>
      <xdr:colOff>381000</xdr:colOff>
      <xdr:row>20</xdr:row>
      <xdr:rowOff>95250</xdr:rowOff>
    </xdr:from>
    <xdr:to>
      <xdr:col>1</xdr:col>
      <xdr:colOff>1228725</xdr:colOff>
      <xdr:row>70</xdr:row>
      <xdr:rowOff>0</xdr:rowOff>
    </xdr:to>
    <xdr:grpSp>
      <xdr:nvGrpSpPr>
        <xdr:cNvPr id="4" name="Grupo 3">
          <a:extLst>
            <a:ext uri="{FF2B5EF4-FFF2-40B4-BE49-F238E27FC236}">
              <a16:creationId xmlns:a16="http://schemas.microsoft.com/office/drawing/2014/main" xmlns="" id="{00000000-0008-0000-0B00-000004000000}"/>
            </a:ext>
          </a:extLst>
        </xdr:cNvPr>
        <xdr:cNvGrpSpPr/>
      </xdr:nvGrpSpPr>
      <xdr:grpSpPr>
        <a:xfrm>
          <a:off x="381000" y="4275667"/>
          <a:ext cx="3239558" cy="7842250"/>
          <a:chOff x="381000" y="5038725"/>
          <a:chExt cx="3238500" cy="8001000"/>
        </a:xfrm>
      </xdr:grpSpPr>
      <xdr:cxnSp macro="">
        <xdr:nvCxnSpPr>
          <xdr:cNvPr id="86902" name="Conector recto 47">
            <a:extLst>
              <a:ext uri="{FF2B5EF4-FFF2-40B4-BE49-F238E27FC236}">
                <a16:creationId xmlns:a16="http://schemas.microsoft.com/office/drawing/2014/main" xmlns="" id="{00000000-0008-0000-0B00-000076530100}"/>
              </a:ext>
            </a:extLst>
          </xdr:cNvPr>
          <xdr:cNvCxnSpPr>
            <a:cxnSpLocks noChangeShapeType="1"/>
          </xdr:cNvCxnSpPr>
        </xdr:nvCxnSpPr>
        <xdr:spPr bwMode="auto">
          <a:xfrm>
            <a:off x="381000" y="5038725"/>
            <a:ext cx="0" cy="65722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86904" name="Conector recto de flecha 53">
            <a:extLst>
              <a:ext uri="{FF2B5EF4-FFF2-40B4-BE49-F238E27FC236}">
                <a16:creationId xmlns:a16="http://schemas.microsoft.com/office/drawing/2014/main" xmlns="" id="{00000000-0008-0000-0B00-000078530100}"/>
              </a:ext>
            </a:extLst>
          </xdr:cNvPr>
          <xdr:cNvCxnSpPr>
            <a:cxnSpLocks noChangeShapeType="1"/>
          </xdr:cNvCxnSpPr>
        </xdr:nvCxnSpPr>
        <xdr:spPr bwMode="auto">
          <a:xfrm>
            <a:off x="390525" y="5391150"/>
            <a:ext cx="314325"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55" name="CuadroTexto 54">
            <a:extLst>
              <a:ext uri="{FF2B5EF4-FFF2-40B4-BE49-F238E27FC236}">
                <a16:creationId xmlns:a16="http://schemas.microsoft.com/office/drawing/2014/main" xmlns="" id="{00000000-0008-0000-0B00-000037000000}"/>
              </a:ext>
            </a:extLst>
          </xdr:cNvPr>
          <xdr:cNvSpPr txBox="1"/>
        </xdr:nvSpPr>
        <xdr:spPr>
          <a:xfrm>
            <a:off x="695325" y="5248276"/>
            <a:ext cx="2324100" cy="590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t>ENTREGABLE</a:t>
            </a:r>
          </a:p>
        </xdr:txBody>
      </xdr:sp>
      <xdr:cxnSp macro="">
        <xdr:nvCxnSpPr>
          <xdr:cNvPr id="86906" name="Conector recto de flecha 55">
            <a:extLst>
              <a:ext uri="{FF2B5EF4-FFF2-40B4-BE49-F238E27FC236}">
                <a16:creationId xmlns:a16="http://schemas.microsoft.com/office/drawing/2014/main" xmlns="" id="{00000000-0008-0000-0B00-00007A530100}"/>
              </a:ext>
            </a:extLst>
          </xdr:cNvPr>
          <xdr:cNvCxnSpPr>
            <a:cxnSpLocks noChangeShapeType="1"/>
          </xdr:cNvCxnSpPr>
        </xdr:nvCxnSpPr>
        <xdr:spPr bwMode="auto">
          <a:xfrm>
            <a:off x="390525" y="7515225"/>
            <a:ext cx="314325"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57" name="CuadroTexto 56">
            <a:extLst>
              <a:ext uri="{FF2B5EF4-FFF2-40B4-BE49-F238E27FC236}">
                <a16:creationId xmlns:a16="http://schemas.microsoft.com/office/drawing/2014/main" xmlns="" id="{00000000-0008-0000-0B00-000039000000}"/>
              </a:ext>
            </a:extLst>
          </xdr:cNvPr>
          <xdr:cNvSpPr txBox="1"/>
        </xdr:nvSpPr>
        <xdr:spPr>
          <a:xfrm>
            <a:off x="704850" y="7343776"/>
            <a:ext cx="2324100" cy="6667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a:solidFill>
                  <a:schemeClr val="dk1"/>
                </a:solidFill>
                <a:effectLst/>
                <a:latin typeface="+mn-lt"/>
                <a:ea typeface="+mn-ea"/>
                <a:cs typeface="+mn-cs"/>
              </a:rPr>
              <a:t>ENTREGABLE</a:t>
            </a:r>
            <a:endParaRPr lang="en-US" sz="1000">
              <a:effectLst/>
            </a:endParaRPr>
          </a:p>
        </xdr:txBody>
      </xdr:sp>
      <xdr:cxnSp macro="">
        <xdr:nvCxnSpPr>
          <xdr:cNvPr id="86908" name="Conector recto de flecha 57">
            <a:extLst>
              <a:ext uri="{FF2B5EF4-FFF2-40B4-BE49-F238E27FC236}">
                <a16:creationId xmlns:a16="http://schemas.microsoft.com/office/drawing/2014/main" xmlns="" id="{00000000-0008-0000-0B00-00007C530100}"/>
              </a:ext>
            </a:extLst>
          </xdr:cNvPr>
          <xdr:cNvCxnSpPr>
            <a:cxnSpLocks noChangeShapeType="1"/>
          </xdr:cNvCxnSpPr>
        </xdr:nvCxnSpPr>
        <xdr:spPr bwMode="auto">
          <a:xfrm>
            <a:off x="390525" y="9925050"/>
            <a:ext cx="314325"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59" name="CuadroTexto 58">
            <a:extLst>
              <a:ext uri="{FF2B5EF4-FFF2-40B4-BE49-F238E27FC236}">
                <a16:creationId xmlns:a16="http://schemas.microsoft.com/office/drawing/2014/main" xmlns="" id="{00000000-0008-0000-0B00-00003B000000}"/>
              </a:ext>
            </a:extLst>
          </xdr:cNvPr>
          <xdr:cNvSpPr txBox="1"/>
        </xdr:nvSpPr>
        <xdr:spPr>
          <a:xfrm>
            <a:off x="714375" y="9772651"/>
            <a:ext cx="2324100" cy="5619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mn-lt"/>
                <a:ea typeface="+mn-ea"/>
                <a:cs typeface="+mn-cs"/>
              </a:rPr>
              <a:t>ENTREGABLE</a:t>
            </a:r>
            <a:endParaRPr lang="en-US" sz="1000">
              <a:effectLst/>
            </a:endParaRPr>
          </a:p>
          <a:p>
            <a:endParaRPr lang="en-US" sz="1000">
              <a:effectLst/>
            </a:endParaRPr>
          </a:p>
        </xdr:txBody>
      </xdr:sp>
      <xdr:sp macro="" textlink="">
        <xdr:nvSpPr>
          <xdr:cNvPr id="60" name="CuadroTexto 59">
            <a:extLst>
              <a:ext uri="{FF2B5EF4-FFF2-40B4-BE49-F238E27FC236}">
                <a16:creationId xmlns:a16="http://schemas.microsoft.com/office/drawing/2014/main" xmlns="" id="{00000000-0008-0000-0B00-00003C000000}"/>
              </a:ext>
            </a:extLst>
          </xdr:cNvPr>
          <xdr:cNvSpPr txBox="1"/>
        </xdr:nvSpPr>
        <xdr:spPr>
          <a:xfrm>
            <a:off x="1171575" y="6124575"/>
            <a:ext cx="2324100" cy="971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900"/>
          </a:p>
          <a:p>
            <a:pPr algn="ctr"/>
            <a:r>
              <a:rPr lang="es-CO" sz="900"/>
              <a:t>ACTIVIDADES</a:t>
            </a:r>
          </a:p>
          <a:p>
            <a:pPr algn="ctr"/>
            <a:endParaRPr lang="es-CO" sz="900"/>
          </a:p>
        </xdr:txBody>
      </xdr:sp>
      <xdr:sp macro="" textlink="">
        <xdr:nvSpPr>
          <xdr:cNvPr id="61" name="CuadroTexto 60">
            <a:extLst>
              <a:ext uri="{FF2B5EF4-FFF2-40B4-BE49-F238E27FC236}">
                <a16:creationId xmlns:a16="http://schemas.microsoft.com/office/drawing/2014/main" xmlns="" id="{00000000-0008-0000-0B00-00003D000000}"/>
              </a:ext>
            </a:extLst>
          </xdr:cNvPr>
          <xdr:cNvSpPr txBox="1"/>
        </xdr:nvSpPr>
        <xdr:spPr>
          <a:xfrm>
            <a:off x="1181100" y="8286750"/>
            <a:ext cx="2324100"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900">
              <a:effectLst/>
            </a:endParaRPr>
          </a:p>
          <a:p>
            <a:r>
              <a:rPr lang="es-CO" sz="1100">
                <a:solidFill>
                  <a:schemeClr val="dk1"/>
                </a:solidFill>
                <a:effectLst/>
                <a:latin typeface="+mn-lt"/>
                <a:ea typeface="+mn-ea"/>
                <a:cs typeface="+mn-cs"/>
              </a:rPr>
              <a:t>ACTIVIDADES</a:t>
            </a:r>
            <a:endParaRPr lang="en-US" sz="900">
              <a:effectLst/>
            </a:endParaRPr>
          </a:p>
        </xdr:txBody>
      </xdr:sp>
      <xdr:cxnSp macro="">
        <xdr:nvCxnSpPr>
          <xdr:cNvPr id="86912" name="Conector recto de flecha 62">
            <a:extLst>
              <a:ext uri="{FF2B5EF4-FFF2-40B4-BE49-F238E27FC236}">
                <a16:creationId xmlns:a16="http://schemas.microsoft.com/office/drawing/2014/main" xmlns="" id="{00000000-0008-0000-0B00-000080530100}"/>
              </a:ext>
            </a:extLst>
          </xdr:cNvPr>
          <xdr:cNvCxnSpPr>
            <a:cxnSpLocks noChangeShapeType="1"/>
          </xdr:cNvCxnSpPr>
        </xdr:nvCxnSpPr>
        <xdr:spPr bwMode="auto">
          <a:xfrm>
            <a:off x="1476375" y="5838825"/>
            <a:ext cx="0" cy="28575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86913" name="Conector recto de flecha 63">
            <a:extLst>
              <a:ext uri="{FF2B5EF4-FFF2-40B4-BE49-F238E27FC236}">
                <a16:creationId xmlns:a16="http://schemas.microsoft.com/office/drawing/2014/main" xmlns="" id="{00000000-0008-0000-0B00-000081530100}"/>
              </a:ext>
            </a:extLst>
          </xdr:cNvPr>
          <xdr:cNvCxnSpPr>
            <a:cxnSpLocks noChangeShapeType="1"/>
          </xdr:cNvCxnSpPr>
        </xdr:nvCxnSpPr>
        <xdr:spPr bwMode="auto">
          <a:xfrm>
            <a:off x="1457325" y="8020050"/>
            <a:ext cx="0" cy="28575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86914" name="Conector recto de flecha 65">
            <a:extLst>
              <a:ext uri="{FF2B5EF4-FFF2-40B4-BE49-F238E27FC236}">
                <a16:creationId xmlns:a16="http://schemas.microsoft.com/office/drawing/2014/main" xmlns="" id="{00000000-0008-0000-0B00-000082530100}"/>
              </a:ext>
            </a:extLst>
          </xdr:cNvPr>
          <xdr:cNvCxnSpPr>
            <a:cxnSpLocks noChangeShapeType="1"/>
          </xdr:cNvCxnSpPr>
        </xdr:nvCxnSpPr>
        <xdr:spPr bwMode="auto">
          <a:xfrm>
            <a:off x="1485900" y="10334625"/>
            <a:ext cx="0" cy="28575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67" name="CuadroTexto 66">
            <a:extLst>
              <a:ext uri="{FF2B5EF4-FFF2-40B4-BE49-F238E27FC236}">
                <a16:creationId xmlns:a16="http://schemas.microsoft.com/office/drawing/2014/main" xmlns="" id="{00000000-0008-0000-0B00-000043000000}"/>
              </a:ext>
            </a:extLst>
          </xdr:cNvPr>
          <xdr:cNvSpPr txBox="1"/>
        </xdr:nvSpPr>
        <xdr:spPr>
          <a:xfrm>
            <a:off x="1276350" y="10620375"/>
            <a:ext cx="2324100"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900">
              <a:effectLst/>
            </a:endParaRPr>
          </a:p>
          <a:p>
            <a:r>
              <a:rPr lang="es-CO" sz="1100">
                <a:solidFill>
                  <a:schemeClr val="dk1"/>
                </a:solidFill>
                <a:effectLst/>
                <a:latin typeface="+mn-lt"/>
                <a:ea typeface="+mn-ea"/>
                <a:cs typeface="+mn-cs"/>
              </a:rPr>
              <a:t>ACTIVIDADES</a:t>
            </a:r>
            <a:endParaRPr lang="en-US" sz="900">
              <a:effectLst/>
            </a:endParaRPr>
          </a:p>
        </xdr:txBody>
      </xdr:sp>
      <xdr:sp macro="" textlink="">
        <xdr:nvSpPr>
          <xdr:cNvPr id="127" name="CuadroTexto 126">
            <a:extLst>
              <a:ext uri="{FF2B5EF4-FFF2-40B4-BE49-F238E27FC236}">
                <a16:creationId xmlns:a16="http://schemas.microsoft.com/office/drawing/2014/main" xmlns="" id="{00000000-0008-0000-0B00-00007F000000}"/>
              </a:ext>
            </a:extLst>
          </xdr:cNvPr>
          <xdr:cNvSpPr txBox="1"/>
        </xdr:nvSpPr>
        <xdr:spPr>
          <a:xfrm>
            <a:off x="685800" y="11334750"/>
            <a:ext cx="2324100" cy="88582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mn-lt"/>
                <a:ea typeface="+mn-ea"/>
                <a:cs typeface="+mn-cs"/>
              </a:rPr>
              <a:t>ENTREGABLE</a:t>
            </a:r>
            <a:endParaRPr lang="en-US" sz="1000">
              <a:effectLst/>
            </a:endParaRPr>
          </a:p>
          <a:p>
            <a:pPr marL="0" indent="0" algn="ctr"/>
            <a:endParaRPr lang="es-CO" sz="1000">
              <a:solidFill>
                <a:schemeClr val="dk1"/>
              </a:solidFill>
              <a:latin typeface="+mn-lt"/>
              <a:ea typeface="+mn-ea"/>
              <a:cs typeface="+mn-cs"/>
            </a:endParaRPr>
          </a:p>
        </xdr:txBody>
      </xdr:sp>
      <xdr:cxnSp macro="">
        <xdr:nvCxnSpPr>
          <xdr:cNvPr id="128" name="Conector recto de flecha 57">
            <a:extLst>
              <a:ext uri="{FF2B5EF4-FFF2-40B4-BE49-F238E27FC236}">
                <a16:creationId xmlns:a16="http://schemas.microsoft.com/office/drawing/2014/main" xmlns="" id="{00000000-0008-0000-0B00-000080000000}"/>
              </a:ext>
            </a:extLst>
          </xdr:cNvPr>
          <xdr:cNvCxnSpPr>
            <a:cxnSpLocks noChangeShapeType="1"/>
          </xdr:cNvCxnSpPr>
        </xdr:nvCxnSpPr>
        <xdr:spPr bwMode="auto">
          <a:xfrm>
            <a:off x="381000" y="11620500"/>
            <a:ext cx="314325"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129" name="CuadroTexto 128">
            <a:extLst>
              <a:ext uri="{FF2B5EF4-FFF2-40B4-BE49-F238E27FC236}">
                <a16:creationId xmlns:a16="http://schemas.microsoft.com/office/drawing/2014/main" xmlns="" id="{00000000-0008-0000-0B00-000081000000}"/>
              </a:ext>
            </a:extLst>
          </xdr:cNvPr>
          <xdr:cNvSpPr txBox="1"/>
        </xdr:nvSpPr>
        <xdr:spPr>
          <a:xfrm>
            <a:off x="1295400" y="12515850"/>
            <a:ext cx="232410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900">
              <a:effectLst/>
            </a:endParaRPr>
          </a:p>
          <a:p>
            <a:r>
              <a:rPr lang="es-CO" sz="1100">
                <a:solidFill>
                  <a:schemeClr val="dk1"/>
                </a:solidFill>
                <a:effectLst/>
                <a:latin typeface="+mn-lt"/>
                <a:ea typeface="+mn-ea"/>
                <a:cs typeface="+mn-cs"/>
              </a:rPr>
              <a:t>ACTIVIDADES</a:t>
            </a:r>
            <a:endParaRPr lang="en-US" sz="900">
              <a:effectLst/>
            </a:endParaRPr>
          </a:p>
        </xdr:txBody>
      </xdr:sp>
      <xdr:cxnSp macro="">
        <xdr:nvCxnSpPr>
          <xdr:cNvPr id="130" name="Conector recto de flecha 65">
            <a:extLst>
              <a:ext uri="{FF2B5EF4-FFF2-40B4-BE49-F238E27FC236}">
                <a16:creationId xmlns:a16="http://schemas.microsoft.com/office/drawing/2014/main" xmlns="" id="{00000000-0008-0000-0B00-000082000000}"/>
              </a:ext>
            </a:extLst>
          </xdr:cNvPr>
          <xdr:cNvCxnSpPr>
            <a:cxnSpLocks noChangeShapeType="1"/>
          </xdr:cNvCxnSpPr>
        </xdr:nvCxnSpPr>
        <xdr:spPr bwMode="auto">
          <a:xfrm>
            <a:off x="1504950" y="12220575"/>
            <a:ext cx="0" cy="28575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grpSp>
    <xdr:clientData/>
  </xdr:twoCellAnchor>
  <xdr:twoCellAnchor>
    <xdr:from>
      <xdr:col>1</xdr:col>
      <xdr:colOff>1508125</xdr:colOff>
      <xdr:row>20</xdr:row>
      <xdr:rowOff>95250</xdr:rowOff>
    </xdr:from>
    <xdr:to>
      <xdr:col>1</xdr:col>
      <xdr:colOff>1514476</xdr:colOff>
      <xdr:row>58</xdr:row>
      <xdr:rowOff>111125</xdr:rowOff>
    </xdr:to>
    <xdr:cxnSp macro="">
      <xdr:nvCxnSpPr>
        <xdr:cNvPr id="153" name="Conector recto 47">
          <a:extLst>
            <a:ext uri="{FF2B5EF4-FFF2-40B4-BE49-F238E27FC236}">
              <a16:creationId xmlns:a16="http://schemas.microsoft.com/office/drawing/2014/main" xmlns="" id="{00000000-0008-0000-0B00-000099000000}"/>
            </a:ext>
          </a:extLst>
        </xdr:cNvPr>
        <xdr:cNvCxnSpPr>
          <a:cxnSpLocks noChangeShapeType="1"/>
        </xdr:cNvCxnSpPr>
      </xdr:nvCxnSpPr>
      <xdr:spPr bwMode="auto">
        <a:xfrm flipH="1">
          <a:off x="3905250" y="4381500"/>
          <a:ext cx="6351" cy="60483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1526129</xdr:colOff>
      <xdr:row>22</xdr:row>
      <xdr:rowOff>123825</xdr:rowOff>
    </xdr:from>
    <xdr:to>
      <xdr:col>1</xdr:col>
      <xdr:colOff>1910715</xdr:colOff>
      <xdr:row>22</xdr:row>
      <xdr:rowOff>123825</xdr:rowOff>
    </xdr:to>
    <xdr:cxnSp macro="">
      <xdr:nvCxnSpPr>
        <xdr:cNvPr id="154" name="Conector recto de flecha 53">
          <a:extLst>
            <a:ext uri="{FF2B5EF4-FFF2-40B4-BE49-F238E27FC236}">
              <a16:creationId xmlns:a16="http://schemas.microsoft.com/office/drawing/2014/main" xmlns="" id="{00000000-0008-0000-0B00-00009A000000}"/>
            </a:ext>
          </a:extLst>
        </xdr:cNvPr>
        <xdr:cNvCxnSpPr>
          <a:cxnSpLocks noChangeShapeType="1"/>
        </xdr:cNvCxnSpPr>
      </xdr:nvCxnSpPr>
      <xdr:spPr bwMode="auto">
        <a:xfrm>
          <a:off x="3916904" y="5391150"/>
          <a:ext cx="384586"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1899061</xdr:colOff>
      <xdr:row>21</xdr:row>
      <xdr:rowOff>142876</xdr:rowOff>
    </xdr:from>
    <xdr:to>
      <xdr:col>2</xdr:col>
      <xdr:colOff>2351891</xdr:colOff>
      <xdr:row>25</xdr:row>
      <xdr:rowOff>85726</xdr:rowOff>
    </xdr:to>
    <xdr:sp macro="" textlink="">
      <xdr:nvSpPr>
        <xdr:cNvPr id="155" name="CuadroTexto 154">
          <a:extLst>
            <a:ext uri="{FF2B5EF4-FFF2-40B4-BE49-F238E27FC236}">
              <a16:creationId xmlns:a16="http://schemas.microsoft.com/office/drawing/2014/main" xmlns="" id="{00000000-0008-0000-0B00-00009B000000}"/>
            </a:ext>
          </a:extLst>
        </xdr:cNvPr>
        <xdr:cNvSpPr txBox="1"/>
      </xdr:nvSpPr>
      <xdr:spPr>
        <a:xfrm>
          <a:off x="4289836" y="5248276"/>
          <a:ext cx="2843605" cy="590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t>ENTREGABLE</a:t>
          </a:r>
        </a:p>
      </xdr:txBody>
    </xdr:sp>
    <xdr:clientData/>
  </xdr:twoCellAnchor>
  <xdr:twoCellAnchor>
    <xdr:from>
      <xdr:col>1</xdr:col>
      <xdr:colOff>1526129</xdr:colOff>
      <xdr:row>35</xdr:row>
      <xdr:rowOff>142875</xdr:rowOff>
    </xdr:from>
    <xdr:to>
      <xdr:col>1</xdr:col>
      <xdr:colOff>1910715</xdr:colOff>
      <xdr:row>35</xdr:row>
      <xdr:rowOff>142875</xdr:rowOff>
    </xdr:to>
    <xdr:cxnSp macro="">
      <xdr:nvCxnSpPr>
        <xdr:cNvPr id="156" name="Conector recto de flecha 55">
          <a:extLst>
            <a:ext uri="{FF2B5EF4-FFF2-40B4-BE49-F238E27FC236}">
              <a16:creationId xmlns:a16="http://schemas.microsoft.com/office/drawing/2014/main" xmlns="" id="{00000000-0008-0000-0B00-00009C000000}"/>
            </a:ext>
          </a:extLst>
        </xdr:cNvPr>
        <xdr:cNvCxnSpPr>
          <a:cxnSpLocks noChangeShapeType="1"/>
        </xdr:cNvCxnSpPr>
      </xdr:nvCxnSpPr>
      <xdr:spPr bwMode="auto">
        <a:xfrm>
          <a:off x="3916904" y="7515225"/>
          <a:ext cx="384586"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1910715</xdr:colOff>
      <xdr:row>34</xdr:row>
      <xdr:rowOff>133351</xdr:rowOff>
    </xdr:from>
    <xdr:to>
      <xdr:col>2</xdr:col>
      <xdr:colOff>2363545</xdr:colOff>
      <xdr:row>38</xdr:row>
      <xdr:rowOff>152401</xdr:rowOff>
    </xdr:to>
    <xdr:sp macro="" textlink="">
      <xdr:nvSpPr>
        <xdr:cNvPr id="157" name="CuadroTexto 156">
          <a:extLst>
            <a:ext uri="{FF2B5EF4-FFF2-40B4-BE49-F238E27FC236}">
              <a16:creationId xmlns:a16="http://schemas.microsoft.com/office/drawing/2014/main" xmlns="" id="{00000000-0008-0000-0B00-00009D000000}"/>
            </a:ext>
          </a:extLst>
        </xdr:cNvPr>
        <xdr:cNvSpPr txBox="1"/>
      </xdr:nvSpPr>
      <xdr:spPr>
        <a:xfrm>
          <a:off x="4301490" y="7343776"/>
          <a:ext cx="2843605" cy="6667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a:solidFill>
                <a:schemeClr val="dk1"/>
              </a:solidFill>
              <a:effectLst/>
              <a:latin typeface="+mn-lt"/>
              <a:ea typeface="+mn-ea"/>
              <a:cs typeface="+mn-cs"/>
            </a:rPr>
            <a:t>ENTREGABLE</a:t>
          </a:r>
          <a:endParaRPr lang="en-US" sz="1000">
            <a:effectLst/>
          </a:endParaRPr>
        </a:p>
      </xdr:txBody>
    </xdr:sp>
    <xdr:clientData/>
  </xdr:twoCellAnchor>
  <xdr:twoCellAnchor>
    <xdr:from>
      <xdr:col>1</xdr:col>
      <xdr:colOff>1516604</xdr:colOff>
      <xdr:row>48</xdr:row>
      <xdr:rowOff>104775</xdr:rowOff>
    </xdr:from>
    <xdr:to>
      <xdr:col>1</xdr:col>
      <xdr:colOff>1901190</xdr:colOff>
      <xdr:row>48</xdr:row>
      <xdr:rowOff>104775</xdr:rowOff>
    </xdr:to>
    <xdr:cxnSp macro="">
      <xdr:nvCxnSpPr>
        <xdr:cNvPr id="158" name="Conector recto de flecha 57">
          <a:extLst>
            <a:ext uri="{FF2B5EF4-FFF2-40B4-BE49-F238E27FC236}">
              <a16:creationId xmlns:a16="http://schemas.microsoft.com/office/drawing/2014/main" xmlns="" id="{00000000-0008-0000-0B00-00009E000000}"/>
            </a:ext>
          </a:extLst>
        </xdr:cNvPr>
        <xdr:cNvCxnSpPr>
          <a:cxnSpLocks noChangeShapeType="1"/>
        </xdr:cNvCxnSpPr>
      </xdr:nvCxnSpPr>
      <xdr:spPr bwMode="auto">
        <a:xfrm>
          <a:off x="3907379" y="9582150"/>
          <a:ext cx="384586"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1903319</xdr:colOff>
      <xdr:row>47</xdr:row>
      <xdr:rowOff>85726</xdr:rowOff>
    </xdr:from>
    <xdr:to>
      <xdr:col>2</xdr:col>
      <xdr:colOff>2356149</xdr:colOff>
      <xdr:row>51</xdr:row>
      <xdr:rowOff>0</xdr:rowOff>
    </xdr:to>
    <xdr:sp macro="" textlink="">
      <xdr:nvSpPr>
        <xdr:cNvPr id="159" name="CuadroTexto 158">
          <a:extLst>
            <a:ext uri="{FF2B5EF4-FFF2-40B4-BE49-F238E27FC236}">
              <a16:creationId xmlns:a16="http://schemas.microsoft.com/office/drawing/2014/main" xmlns="" id="{00000000-0008-0000-0B00-00009F000000}"/>
            </a:ext>
          </a:extLst>
        </xdr:cNvPr>
        <xdr:cNvSpPr txBox="1"/>
      </xdr:nvSpPr>
      <xdr:spPr>
        <a:xfrm>
          <a:off x="4294094" y="9401176"/>
          <a:ext cx="2843605" cy="5619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dk1"/>
              </a:solidFill>
              <a:effectLst/>
              <a:latin typeface="+mn-lt"/>
              <a:ea typeface="+mn-ea"/>
              <a:cs typeface="+mn-cs"/>
            </a:rPr>
            <a:t>ENTREGABLE</a:t>
          </a:r>
          <a:endParaRPr lang="en-US" sz="1000">
            <a:effectLst/>
          </a:endParaRPr>
        </a:p>
      </xdr:txBody>
    </xdr:sp>
    <xdr:clientData/>
  </xdr:twoCellAnchor>
  <xdr:twoCellAnchor>
    <xdr:from>
      <xdr:col>2</xdr:col>
      <xdr:colOff>90992</xdr:colOff>
      <xdr:row>27</xdr:row>
      <xdr:rowOff>47625</xdr:rowOff>
    </xdr:from>
    <xdr:to>
      <xdr:col>3</xdr:col>
      <xdr:colOff>543822</xdr:colOff>
      <xdr:row>33</xdr:row>
      <xdr:rowOff>47624</xdr:rowOff>
    </xdr:to>
    <xdr:sp macro="" textlink="">
      <xdr:nvSpPr>
        <xdr:cNvPr id="160" name="CuadroTexto 159">
          <a:extLst>
            <a:ext uri="{FF2B5EF4-FFF2-40B4-BE49-F238E27FC236}">
              <a16:creationId xmlns:a16="http://schemas.microsoft.com/office/drawing/2014/main" xmlns="" id="{00000000-0008-0000-0B00-0000A0000000}"/>
            </a:ext>
          </a:extLst>
        </xdr:cNvPr>
        <xdr:cNvSpPr txBox="1"/>
      </xdr:nvSpPr>
      <xdr:spPr>
        <a:xfrm>
          <a:off x="4872542" y="6124575"/>
          <a:ext cx="2843605" cy="971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900"/>
        </a:p>
        <a:p>
          <a:r>
            <a:rPr lang="es-CO" sz="1100">
              <a:solidFill>
                <a:schemeClr val="dk1"/>
              </a:solidFill>
              <a:effectLst/>
              <a:latin typeface="+mn-lt"/>
              <a:ea typeface="+mn-ea"/>
              <a:cs typeface="+mn-cs"/>
            </a:rPr>
            <a:t>ACTIVIDADES</a:t>
          </a:r>
          <a:endParaRPr lang="en-US" sz="900">
            <a:effectLst/>
          </a:endParaRPr>
        </a:p>
      </xdr:txBody>
    </xdr:sp>
    <xdr:clientData/>
  </xdr:twoCellAnchor>
  <xdr:twoCellAnchor>
    <xdr:from>
      <xdr:col>1</xdr:col>
      <xdr:colOff>1683797</xdr:colOff>
      <xdr:row>40</xdr:row>
      <xdr:rowOff>114301</xdr:rowOff>
    </xdr:from>
    <xdr:to>
      <xdr:col>2</xdr:col>
      <xdr:colOff>828676</xdr:colOff>
      <xdr:row>45</xdr:row>
      <xdr:rowOff>142876</xdr:rowOff>
    </xdr:to>
    <xdr:sp macro="" textlink="">
      <xdr:nvSpPr>
        <xdr:cNvPr id="161" name="CuadroTexto 160">
          <a:extLst>
            <a:ext uri="{FF2B5EF4-FFF2-40B4-BE49-F238E27FC236}">
              <a16:creationId xmlns:a16="http://schemas.microsoft.com/office/drawing/2014/main" xmlns="" id="{00000000-0008-0000-0B00-0000A1000000}"/>
            </a:ext>
          </a:extLst>
        </xdr:cNvPr>
        <xdr:cNvSpPr txBox="1"/>
      </xdr:nvSpPr>
      <xdr:spPr>
        <a:xfrm>
          <a:off x="4074572" y="8296276"/>
          <a:ext cx="1535654"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900">
            <a:effectLst/>
          </a:endParaRPr>
        </a:p>
        <a:p>
          <a:r>
            <a:rPr lang="es-CO" sz="1100">
              <a:solidFill>
                <a:schemeClr val="dk1"/>
              </a:solidFill>
              <a:effectLst/>
              <a:latin typeface="+mn-lt"/>
              <a:ea typeface="+mn-ea"/>
              <a:cs typeface="+mn-cs"/>
            </a:rPr>
            <a:t>ACTIVIDADES</a:t>
          </a:r>
          <a:endParaRPr lang="en-US" sz="900">
            <a:effectLst/>
          </a:endParaRPr>
        </a:p>
      </xdr:txBody>
    </xdr:sp>
    <xdr:clientData/>
  </xdr:twoCellAnchor>
  <xdr:twoCellAnchor>
    <xdr:from>
      <xdr:col>2</xdr:col>
      <xdr:colOff>463924</xdr:colOff>
      <xdr:row>25</xdr:row>
      <xdr:rowOff>85725</xdr:rowOff>
    </xdr:from>
    <xdr:to>
      <xdr:col>2</xdr:col>
      <xdr:colOff>463924</xdr:colOff>
      <xdr:row>27</xdr:row>
      <xdr:rowOff>47625</xdr:rowOff>
    </xdr:to>
    <xdr:cxnSp macro="">
      <xdr:nvCxnSpPr>
        <xdr:cNvPr id="162" name="Conector recto de flecha 62">
          <a:extLst>
            <a:ext uri="{FF2B5EF4-FFF2-40B4-BE49-F238E27FC236}">
              <a16:creationId xmlns:a16="http://schemas.microsoft.com/office/drawing/2014/main" xmlns="" id="{00000000-0008-0000-0B00-0000A2000000}"/>
            </a:ext>
          </a:extLst>
        </xdr:cNvPr>
        <xdr:cNvCxnSpPr>
          <a:cxnSpLocks noChangeShapeType="1"/>
        </xdr:cNvCxnSpPr>
      </xdr:nvCxnSpPr>
      <xdr:spPr bwMode="auto">
        <a:xfrm>
          <a:off x="5245474" y="5838825"/>
          <a:ext cx="0" cy="28575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59616</xdr:colOff>
      <xdr:row>39</xdr:row>
      <xdr:rowOff>0</xdr:rowOff>
    </xdr:from>
    <xdr:to>
      <xdr:col>2</xdr:col>
      <xdr:colOff>59616</xdr:colOff>
      <xdr:row>40</xdr:row>
      <xdr:rowOff>123825</xdr:rowOff>
    </xdr:to>
    <xdr:cxnSp macro="">
      <xdr:nvCxnSpPr>
        <xdr:cNvPr id="163" name="Conector recto de flecha 63">
          <a:extLst>
            <a:ext uri="{FF2B5EF4-FFF2-40B4-BE49-F238E27FC236}">
              <a16:creationId xmlns:a16="http://schemas.microsoft.com/office/drawing/2014/main" xmlns="" id="{00000000-0008-0000-0B00-0000A3000000}"/>
            </a:ext>
          </a:extLst>
        </xdr:cNvPr>
        <xdr:cNvCxnSpPr>
          <a:cxnSpLocks noChangeShapeType="1"/>
        </xdr:cNvCxnSpPr>
      </xdr:nvCxnSpPr>
      <xdr:spPr bwMode="auto">
        <a:xfrm>
          <a:off x="4841166" y="8020050"/>
          <a:ext cx="0" cy="28575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94578</xdr:colOff>
      <xdr:row>51</xdr:row>
      <xdr:rowOff>9525</xdr:rowOff>
    </xdr:from>
    <xdr:to>
      <xdr:col>2</xdr:col>
      <xdr:colOff>94578</xdr:colOff>
      <xdr:row>52</xdr:row>
      <xdr:rowOff>133350</xdr:rowOff>
    </xdr:to>
    <xdr:cxnSp macro="">
      <xdr:nvCxnSpPr>
        <xdr:cNvPr id="164" name="Conector recto de flecha 65">
          <a:extLst>
            <a:ext uri="{FF2B5EF4-FFF2-40B4-BE49-F238E27FC236}">
              <a16:creationId xmlns:a16="http://schemas.microsoft.com/office/drawing/2014/main" xmlns="" id="{00000000-0008-0000-0B00-0000A4000000}"/>
            </a:ext>
          </a:extLst>
        </xdr:cNvPr>
        <xdr:cNvCxnSpPr>
          <a:cxnSpLocks noChangeShapeType="1"/>
        </xdr:cNvCxnSpPr>
      </xdr:nvCxnSpPr>
      <xdr:spPr bwMode="auto">
        <a:xfrm>
          <a:off x="4876128" y="9972675"/>
          <a:ext cx="0" cy="28575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2181337</xdr:colOff>
      <xdr:row>52</xdr:row>
      <xdr:rowOff>133350</xdr:rowOff>
    </xdr:from>
    <xdr:to>
      <xdr:col>3</xdr:col>
      <xdr:colOff>243392</xdr:colOff>
      <xdr:row>55</xdr:row>
      <xdr:rowOff>57150</xdr:rowOff>
    </xdr:to>
    <xdr:sp macro="" textlink="">
      <xdr:nvSpPr>
        <xdr:cNvPr id="165" name="CuadroTexto 164">
          <a:extLst>
            <a:ext uri="{FF2B5EF4-FFF2-40B4-BE49-F238E27FC236}">
              <a16:creationId xmlns:a16="http://schemas.microsoft.com/office/drawing/2014/main" xmlns="" id="{00000000-0008-0000-0B00-0000A5000000}"/>
            </a:ext>
          </a:extLst>
        </xdr:cNvPr>
        <xdr:cNvSpPr txBox="1"/>
      </xdr:nvSpPr>
      <xdr:spPr>
        <a:xfrm>
          <a:off x="4572112" y="10258425"/>
          <a:ext cx="2843605"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900">
            <a:effectLst/>
          </a:endParaRPr>
        </a:p>
        <a:p>
          <a:r>
            <a:rPr lang="es-CO" sz="1100">
              <a:solidFill>
                <a:schemeClr val="dk1"/>
              </a:solidFill>
              <a:effectLst/>
              <a:latin typeface="+mn-lt"/>
              <a:ea typeface="+mn-ea"/>
              <a:cs typeface="+mn-cs"/>
            </a:rPr>
            <a:t>ACTIVIDADES</a:t>
          </a:r>
          <a:endParaRPr lang="en-US" sz="900">
            <a:effectLst/>
          </a:endParaRPr>
        </a:p>
      </xdr:txBody>
    </xdr:sp>
    <xdr:clientData/>
  </xdr:twoCellAnchor>
  <xdr:twoCellAnchor>
    <xdr:from>
      <xdr:col>1</xdr:col>
      <xdr:colOff>1887407</xdr:colOff>
      <xdr:row>57</xdr:row>
      <xdr:rowOff>19051</xdr:rowOff>
    </xdr:from>
    <xdr:to>
      <xdr:col>2</xdr:col>
      <xdr:colOff>2340237</xdr:colOff>
      <xdr:row>61</xdr:row>
      <xdr:rowOff>1</xdr:rowOff>
    </xdr:to>
    <xdr:sp macro="" textlink="">
      <xdr:nvSpPr>
        <xdr:cNvPr id="166" name="CuadroTexto 165">
          <a:extLst>
            <a:ext uri="{FF2B5EF4-FFF2-40B4-BE49-F238E27FC236}">
              <a16:creationId xmlns:a16="http://schemas.microsoft.com/office/drawing/2014/main" xmlns="" id="{00000000-0008-0000-0B00-0000A6000000}"/>
            </a:ext>
          </a:extLst>
        </xdr:cNvPr>
        <xdr:cNvSpPr txBox="1"/>
      </xdr:nvSpPr>
      <xdr:spPr>
        <a:xfrm>
          <a:off x="4278182" y="10953751"/>
          <a:ext cx="2843605" cy="6286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dk1"/>
              </a:solidFill>
              <a:effectLst/>
              <a:latin typeface="+mn-lt"/>
              <a:ea typeface="+mn-ea"/>
              <a:cs typeface="+mn-cs"/>
            </a:rPr>
            <a:t>ENTREGABLE</a:t>
          </a:r>
          <a:endParaRPr lang="en-US" sz="1000">
            <a:effectLst/>
          </a:endParaRPr>
        </a:p>
      </xdr:txBody>
    </xdr:sp>
    <xdr:clientData/>
  </xdr:twoCellAnchor>
  <xdr:twoCellAnchor>
    <xdr:from>
      <xdr:col>1</xdr:col>
      <xdr:colOff>1514475</xdr:colOff>
      <xdr:row>58</xdr:row>
      <xdr:rowOff>114300</xdr:rowOff>
    </xdr:from>
    <xdr:to>
      <xdr:col>1</xdr:col>
      <xdr:colOff>1899061</xdr:colOff>
      <xdr:row>58</xdr:row>
      <xdr:rowOff>114300</xdr:rowOff>
    </xdr:to>
    <xdr:cxnSp macro="">
      <xdr:nvCxnSpPr>
        <xdr:cNvPr id="167" name="Conector recto de flecha 57">
          <a:extLst>
            <a:ext uri="{FF2B5EF4-FFF2-40B4-BE49-F238E27FC236}">
              <a16:creationId xmlns:a16="http://schemas.microsoft.com/office/drawing/2014/main" xmlns="" id="{00000000-0008-0000-0B00-0000A7000000}"/>
            </a:ext>
          </a:extLst>
        </xdr:cNvPr>
        <xdr:cNvCxnSpPr>
          <a:cxnSpLocks noChangeShapeType="1"/>
        </xdr:cNvCxnSpPr>
      </xdr:nvCxnSpPr>
      <xdr:spPr bwMode="auto">
        <a:xfrm>
          <a:off x="3905250" y="11210925"/>
          <a:ext cx="384586"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2080820</xdr:colOff>
      <xdr:row>62</xdr:row>
      <xdr:rowOff>123825</xdr:rowOff>
    </xdr:from>
    <xdr:to>
      <xdr:col>3</xdr:col>
      <xdr:colOff>142875</xdr:colOff>
      <xdr:row>66</xdr:row>
      <xdr:rowOff>0</xdr:rowOff>
    </xdr:to>
    <xdr:sp macro="" textlink="">
      <xdr:nvSpPr>
        <xdr:cNvPr id="168" name="CuadroTexto 167">
          <a:extLst>
            <a:ext uri="{FF2B5EF4-FFF2-40B4-BE49-F238E27FC236}">
              <a16:creationId xmlns:a16="http://schemas.microsoft.com/office/drawing/2014/main" xmlns="" id="{00000000-0008-0000-0B00-0000A8000000}"/>
            </a:ext>
          </a:extLst>
        </xdr:cNvPr>
        <xdr:cNvSpPr txBox="1"/>
      </xdr:nvSpPr>
      <xdr:spPr>
        <a:xfrm>
          <a:off x="4471595" y="11868150"/>
          <a:ext cx="284360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900">
            <a:effectLst/>
          </a:endParaRPr>
        </a:p>
        <a:p>
          <a:r>
            <a:rPr lang="es-CO" sz="1100">
              <a:solidFill>
                <a:schemeClr val="dk1"/>
              </a:solidFill>
              <a:effectLst/>
              <a:latin typeface="+mn-lt"/>
              <a:ea typeface="+mn-ea"/>
              <a:cs typeface="+mn-cs"/>
            </a:rPr>
            <a:t>ACTIVIDADES</a:t>
          </a:r>
          <a:endParaRPr lang="en-US" sz="900">
            <a:effectLst/>
          </a:endParaRPr>
        </a:p>
      </xdr:txBody>
    </xdr:sp>
    <xdr:clientData/>
  </xdr:twoCellAnchor>
  <xdr:twoCellAnchor>
    <xdr:from>
      <xdr:col>2</xdr:col>
      <xdr:colOff>51211</xdr:colOff>
      <xdr:row>61</xdr:row>
      <xdr:rowOff>0</xdr:rowOff>
    </xdr:from>
    <xdr:to>
      <xdr:col>2</xdr:col>
      <xdr:colOff>51211</xdr:colOff>
      <xdr:row>62</xdr:row>
      <xdr:rowOff>123825</xdr:rowOff>
    </xdr:to>
    <xdr:cxnSp macro="">
      <xdr:nvCxnSpPr>
        <xdr:cNvPr id="169" name="Conector recto de flecha 65">
          <a:extLst>
            <a:ext uri="{FF2B5EF4-FFF2-40B4-BE49-F238E27FC236}">
              <a16:creationId xmlns:a16="http://schemas.microsoft.com/office/drawing/2014/main" xmlns="" id="{00000000-0008-0000-0B00-0000A9000000}"/>
            </a:ext>
          </a:extLst>
        </xdr:cNvPr>
        <xdr:cNvCxnSpPr>
          <a:cxnSpLocks noChangeShapeType="1"/>
        </xdr:cNvCxnSpPr>
      </xdr:nvCxnSpPr>
      <xdr:spPr bwMode="auto">
        <a:xfrm>
          <a:off x="4832761" y="11582400"/>
          <a:ext cx="0" cy="28575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1314450</xdr:colOff>
      <xdr:row>40</xdr:row>
      <xdr:rowOff>114300</xdr:rowOff>
    </xdr:from>
    <xdr:to>
      <xdr:col>3</xdr:col>
      <xdr:colOff>459329</xdr:colOff>
      <xdr:row>45</xdr:row>
      <xdr:rowOff>152400</xdr:rowOff>
    </xdr:to>
    <xdr:sp macro="" textlink="">
      <xdr:nvSpPr>
        <xdr:cNvPr id="170" name="CuadroTexto 169">
          <a:extLst>
            <a:ext uri="{FF2B5EF4-FFF2-40B4-BE49-F238E27FC236}">
              <a16:creationId xmlns:a16="http://schemas.microsoft.com/office/drawing/2014/main" xmlns="" id="{00000000-0008-0000-0B00-0000AA000000}"/>
            </a:ext>
          </a:extLst>
        </xdr:cNvPr>
        <xdr:cNvSpPr txBox="1"/>
      </xdr:nvSpPr>
      <xdr:spPr>
        <a:xfrm>
          <a:off x="6096000" y="8296275"/>
          <a:ext cx="1535654"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900">
            <a:effectLst/>
          </a:endParaRPr>
        </a:p>
        <a:p>
          <a:r>
            <a:rPr lang="es-CO" sz="1100">
              <a:solidFill>
                <a:schemeClr val="dk1"/>
              </a:solidFill>
              <a:effectLst/>
              <a:latin typeface="+mn-lt"/>
              <a:ea typeface="+mn-ea"/>
              <a:cs typeface="+mn-cs"/>
            </a:rPr>
            <a:t>ACTIVIDADES</a:t>
          </a:r>
          <a:endParaRPr lang="en-US" sz="900">
            <a:effectLst/>
          </a:endParaRPr>
        </a:p>
      </xdr:txBody>
    </xdr:sp>
    <xdr:clientData/>
  </xdr:twoCellAnchor>
  <xdr:twoCellAnchor>
    <xdr:from>
      <xdr:col>2</xdr:col>
      <xdr:colOff>2028825</xdr:colOff>
      <xdr:row>38</xdr:row>
      <xdr:rowOff>152400</xdr:rowOff>
    </xdr:from>
    <xdr:to>
      <xdr:col>2</xdr:col>
      <xdr:colOff>2028825</xdr:colOff>
      <xdr:row>40</xdr:row>
      <xdr:rowOff>114300</xdr:rowOff>
    </xdr:to>
    <xdr:cxnSp macro="">
      <xdr:nvCxnSpPr>
        <xdr:cNvPr id="192" name="Conector recto de flecha 63">
          <a:extLst>
            <a:ext uri="{FF2B5EF4-FFF2-40B4-BE49-F238E27FC236}">
              <a16:creationId xmlns:a16="http://schemas.microsoft.com/office/drawing/2014/main" xmlns="" id="{00000000-0008-0000-0B00-0000C0000000}"/>
            </a:ext>
          </a:extLst>
        </xdr:cNvPr>
        <xdr:cNvCxnSpPr>
          <a:cxnSpLocks noChangeShapeType="1"/>
        </xdr:cNvCxnSpPr>
      </xdr:nvCxnSpPr>
      <xdr:spPr bwMode="auto">
        <a:xfrm>
          <a:off x="6810375" y="8010525"/>
          <a:ext cx="0" cy="28575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866777</xdr:colOff>
      <xdr:row>20</xdr:row>
      <xdr:rowOff>76200</xdr:rowOff>
    </xdr:from>
    <xdr:to>
      <xdr:col>4</xdr:col>
      <xdr:colOff>885825</xdr:colOff>
      <xdr:row>65</xdr:row>
      <xdr:rowOff>76200</xdr:rowOff>
    </xdr:to>
    <xdr:cxnSp macro="">
      <xdr:nvCxnSpPr>
        <xdr:cNvPr id="199" name="Conector recto 47">
          <a:extLst>
            <a:ext uri="{FF2B5EF4-FFF2-40B4-BE49-F238E27FC236}">
              <a16:creationId xmlns:a16="http://schemas.microsoft.com/office/drawing/2014/main" xmlns="" id="{00000000-0008-0000-0B00-0000C7000000}"/>
            </a:ext>
          </a:extLst>
        </xdr:cNvPr>
        <xdr:cNvCxnSpPr>
          <a:cxnSpLocks noChangeShapeType="1"/>
        </xdr:cNvCxnSpPr>
      </xdr:nvCxnSpPr>
      <xdr:spPr bwMode="auto">
        <a:xfrm>
          <a:off x="10429877" y="5019675"/>
          <a:ext cx="19048" cy="72866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885629</xdr:colOff>
      <xdr:row>22</xdr:row>
      <xdr:rowOff>142875</xdr:rowOff>
    </xdr:from>
    <xdr:to>
      <xdr:col>4</xdr:col>
      <xdr:colOff>1193483</xdr:colOff>
      <xdr:row>22</xdr:row>
      <xdr:rowOff>142875</xdr:rowOff>
    </xdr:to>
    <xdr:cxnSp macro="">
      <xdr:nvCxnSpPr>
        <xdr:cNvPr id="200" name="Conector recto de flecha 53">
          <a:extLst>
            <a:ext uri="{FF2B5EF4-FFF2-40B4-BE49-F238E27FC236}">
              <a16:creationId xmlns:a16="http://schemas.microsoft.com/office/drawing/2014/main" xmlns="" id="{00000000-0008-0000-0B00-0000C8000000}"/>
            </a:ext>
          </a:extLst>
        </xdr:cNvPr>
        <xdr:cNvCxnSpPr>
          <a:cxnSpLocks noChangeShapeType="1"/>
        </xdr:cNvCxnSpPr>
      </xdr:nvCxnSpPr>
      <xdr:spPr bwMode="auto">
        <a:xfrm>
          <a:off x="10448729" y="5410200"/>
          <a:ext cx="307854"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1203204</xdr:colOff>
      <xdr:row>22</xdr:row>
      <xdr:rowOff>1</xdr:rowOff>
    </xdr:from>
    <xdr:to>
      <xdr:col>5</xdr:col>
      <xdr:colOff>1088680</xdr:colOff>
      <xdr:row>25</xdr:row>
      <xdr:rowOff>104776</xdr:rowOff>
    </xdr:to>
    <xdr:sp macro="" textlink="">
      <xdr:nvSpPr>
        <xdr:cNvPr id="201" name="CuadroTexto 200">
          <a:extLst>
            <a:ext uri="{FF2B5EF4-FFF2-40B4-BE49-F238E27FC236}">
              <a16:creationId xmlns:a16="http://schemas.microsoft.com/office/drawing/2014/main" xmlns="" id="{00000000-0008-0000-0B00-0000C9000000}"/>
            </a:ext>
          </a:extLst>
        </xdr:cNvPr>
        <xdr:cNvSpPr txBox="1"/>
      </xdr:nvSpPr>
      <xdr:spPr>
        <a:xfrm>
          <a:off x="10766304" y="5267326"/>
          <a:ext cx="2276251" cy="5905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t>ENTREGABLE</a:t>
          </a:r>
        </a:p>
      </xdr:txBody>
    </xdr:sp>
    <xdr:clientData/>
  </xdr:twoCellAnchor>
  <xdr:twoCellAnchor>
    <xdr:from>
      <xdr:col>4</xdr:col>
      <xdr:colOff>885629</xdr:colOff>
      <xdr:row>33</xdr:row>
      <xdr:rowOff>133350</xdr:rowOff>
    </xdr:from>
    <xdr:to>
      <xdr:col>4</xdr:col>
      <xdr:colOff>1193483</xdr:colOff>
      <xdr:row>33</xdr:row>
      <xdr:rowOff>133350</xdr:rowOff>
    </xdr:to>
    <xdr:cxnSp macro="">
      <xdr:nvCxnSpPr>
        <xdr:cNvPr id="202" name="Conector recto de flecha 55">
          <a:extLst>
            <a:ext uri="{FF2B5EF4-FFF2-40B4-BE49-F238E27FC236}">
              <a16:creationId xmlns:a16="http://schemas.microsoft.com/office/drawing/2014/main" xmlns="" id="{00000000-0008-0000-0B00-0000CA000000}"/>
            </a:ext>
          </a:extLst>
        </xdr:cNvPr>
        <xdr:cNvCxnSpPr>
          <a:cxnSpLocks noChangeShapeType="1"/>
        </xdr:cNvCxnSpPr>
      </xdr:nvCxnSpPr>
      <xdr:spPr bwMode="auto">
        <a:xfrm>
          <a:off x="10448729" y="7181850"/>
          <a:ext cx="307854"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1212533</xdr:colOff>
      <xdr:row>32</xdr:row>
      <xdr:rowOff>95251</xdr:rowOff>
    </xdr:from>
    <xdr:to>
      <xdr:col>5</xdr:col>
      <xdr:colOff>1098009</xdr:colOff>
      <xdr:row>35</xdr:row>
      <xdr:rowOff>76200</xdr:rowOff>
    </xdr:to>
    <xdr:sp macro="" textlink="">
      <xdr:nvSpPr>
        <xdr:cNvPr id="203" name="CuadroTexto 202">
          <a:extLst>
            <a:ext uri="{FF2B5EF4-FFF2-40B4-BE49-F238E27FC236}">
              <a16:creationId xmlns:a16="http://schemas.microsoft.com/office/drawing/2014/main" xmlns="" id="{00000000-0008-0000-0B00-0000CB000000}"/>
            </a:ext>
          </a:extLst>
        </xdr:cNvPr>
        <xdr:cNvSpPr txBox="1"/>
      </xdr:nvSpPr>
      <xdr:spPr>
        <a:xfrm>
          <a:off x="10775633" y="6981826"/>
          <a:ext cx="2276251" cy="46672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a:solidFill>
                <a:schemeClr val="dk1"/>
              </a:solidFill>
              <a:effectLst/>
              <a:latin typeface="+mn-lt"/>
              <a:ea typeface="+mn-ea"/>
              <a:cs typeface="+mn-cs"/>
            </a:rPr>
            <a:t>ENTREGABLE</a:t>
          </a:r>
          <a:endParaRPr lang="en-US" sz="1000">
            <a:effectLst/>
          </a:endParaRPr>
        </a:p>
      </xdr:txBody>
    </xdr:sp>
    <xdr:clientData/>
  </xdr:twoCellAnchor>
  <xdr:twoCellAnchor>
    <xdr:from>
      <xdr:col>4</xdr:col>
      <xdr:colOff>885629</xdr:colOff>
      <xdr:row>43</xdr:row>
      <xdr:rowOff>66675</xdr:rowOff>
    </xdr:from>
    <xdr:to>
      <xdr:col>4</xdr:col>
      <xdr:colOff>1193483</xdr:colOff>
      <xdr:row>43</xdr:row>
      <xdr:rowOff>66675</xdr:rowOff>
    </xdr:to>
    <xdr:cxnSp macro="">
      <xdr:nvCxnSpPr>
        <xdr:cNvPr id="204" name="Conector recto de flecha 57">
          <a:extLst>
            <a:ext uri="{FF2B5EF4-FFF2-40B4-BE49-F238E27FC236}">
              <a16:creationId xmlns:a16="http://schemas.microsoft.com/office/drawing/2014/main" xmlns="" id="{00000000-0008-0000-0B00-0000CC000000}"/>
            </a:ext>
          </a:extLst>
        </xdr:cNvPr>
        <xdr:cNvCxnSpPr>
          <a:cxnSpLocks noChangeShapeType="1"/>
        </xdr:cNvCxnSpPr>
      </xdr:nvCxnSpPr>
      <xdr:spPr bwMode="auto">
        <a:xfrm>
          <a:off x="10448729" y="8734425"/>
          <a:ext cx="307854"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1202812</xdr:colOff>
      <xdr:row>42</xdr:row>
      <xdr:rowOff>9525</xdr:rowOff>
    </xdr:from>
    <xdr:to>
      <xdr:col>5</xdr:col>
      <xdr:colOff>1190625</xdr:colOff>
      <xdr:row>45</xdr:row>
      <xdr:rowOff>47626</xdr:rowOff>
    </xdr:to>
    <xdr:sp macro="" textlink="">
      <xdr:nvSpPr>
        <xdr:cNvPr id="205" name="CuadroTexto 204">
          <a:extLst>
            <a:ext uri="{FF2B5EF4-FFF2-40B4-BE49-F238E27FC236}">
              <a16:creationId xmlns:a16="http://schemas.microsoft.com/office/drawing/2014/main" xmlns="" id="{00000000-0008-0000-0B00-0000CD000000}"/>
            </a:ext>
          </a:extLst>
        </xdr:cNvPr>
        <xdr:cNvSpPr txBox="1"/>
      </xdr:nvSpPr>
      <xdr:spPr>
        <a:xfrm>
          <a:off x="10765912" y="8515350"/>
          <a:ext cx="2378588" cy="5238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dk1"/>
              </a:solidFill>
              <a:effectLst/>
              <a:latin typeface="+mn-lt"/>
              <a:ea typeface="+mn-ea"/>
              <a:cs typeface="+mn-cs"/>
            </a:rPr>
            <a:t>ENTREGABLE</a:t>
          </a:r>
          <a:endParaRPr lang="en-US" sz="900">
            <a:effectLst/>
          </a:endParaRPr>
        </a:p>
      </xdr:txBody>
    </xdr:sp>
    <xdr:clientData/>
  </xdr:twoCellAnchor>
  <xdr:twoCellAnchor>
    <xdr:from>
      <xdr:col>4</xdr:col>
      <xdr:colOff>1669648</xdr:colOff>
      <xdr:row>27</xdr:row>
      <xdr:rowOff>66676</xdr:rowOff>
    </xdr:from>
    <xdr:to>
      <xdr:col>5</xdr:col>
      <xdr:colOff>1555124</xdr:colOff>
      <xdr:row>31</xdr:row>
      <xdr:rowOff>66676</xdr:rowOff>
    </xdr:to>
    <xdr:sp macro="" textlink="">
      <xdr:nvSpPr>
        <xdr:cNvPr id="206" name="CuadroTexto 205">
          <a:extLst>
            <a:ext uri="{FF2B5EF4-FFF2-40B4-BE49-F238E27FC236}">
              <a16:creationId xmlns:a16="http://schemas.microsoft.com/office/drawing/2014/main" xmlns="" id="{00000000-0008-0000-0B00-0000CE000000}"/>
            </a:ext>
          </a:extLst>
        </xdr:cNvPr>
        <xdr:cNvSpPr txBox="1"/>
      </xdr:nvSpPr>
      <xdr:spPr>
        <a:xfrm>
          <a:off x="11232748" y="6143626"/>
          <a:ext cx="2276251"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900"/>
        </a:p>
        <a:p>
          <a:r>
            <a:rPr lang="es-CO" sz="1100">
              <a:solidFill>
                <a:schemeClr val="dk1"/>
              </a:solidFill>
              <a:effectLst/>
              <a:latin typeface="+mn-lt"/>
              <a:ea typeface="+mn-ea"/>
              <a:cs typeface="+mn-cs"/>
            </a:rPr>
            <a:t>ACTIVIDADES</a:t>
          </a:r>
          <a:endParaRPr lang="en-US" sz="900">
            <a:effectLst/>
          </a:endParaRPr>
        </a:p>
      </xdr:txBody>
    </xdr:sp>
    <xdr:clientData/>
  </xdr:twoCellAnchor>
  <xdr:twoCellAnchor>
    <xdr:from>
      <xdr:col>4</xdr:col>
      <xdr:colOff>1536102</xdr:colOff>
      <xdr:row>37</xdr:row>
      <xdr:rowOff>57151</xdr:rowOff>
    </xdr:from>
    <xdr:to>
      <xdr:col>5</xdr:col>
      <xdr:colOff>1421578</xdr:colOff>
      <xdr:row>40</xdr:row>
      <xdr:rowOff>9526</xdr:rowOff>
    </xdr:to>
    <xdr:sp macro="" textlink="">
      <xdr:nvSpPr>
        <xdr:cNvPr id="207" name="CuadroTexto 206">
          <a:extLst>
            <a:ext uri="{FF2B5EF4-FFF2-40B4-BE49-F238E27FC236}">
              <a16:creationId xmlns:a16="http://schemas.microsoft.com/office/drawing/2014/main" xmlns="" id="{00000000-0008-0000-0B00-0000CF000000}"/>
            </a:ext>
          </a:extLst>
        </xdr:cNvPr>
        <xdr:cNvSpPr txBox="1"/>
      </xdr:nvSpPr>
      <xdr:spPr>
        <a:xfrm>
          <a:off x="11099202" y="7753351"/>
          <a:ext cx="2276251"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900">
            <a:effectLst/>
          </a:endParaRPr>
        </a:p>
        <a:p>
          <a:r>
            <a:rPr lang="es-CO" sz="1100">
              <a:solidFill>
                <a:schemeClr val="dk1"/>
              </a:solidFill>
              <a:effectLst/>
              <a:latin typeface="+mn-lt"/>
              <a:ea typeface="+mn-ea"/>
              <a:cs typeface="+mn-cs"/>
            </a:rPr>
            <a:t>ACTIVIDADES</a:t>
          </a:r>
          <a:endParaRPr lang="en-US" sz="900">
            <a:effectLst/>
          </a:endParaRPr>
        </a:p>
      </xdr:txBody>
    </xdr:sp>
    <xdr:clientData/>
  </xdr:twoCellAnchor>
  <xdr:twoCellAnchor>
    <xdr:from>
      <xdr:col>4</xdr:col>
      <xdr:colOff>1968173</xdr:colOff>
      <xdr:row>25</xdr:row>
      <xdr:rowOff>104775</xdr:rowOff>
    </xdr:from>
    <xdr:to>
      <xdr:col>4</xdr:col>
      <xdr:colOff>1968173</xdr:colOff>
      <xdr:row>27</xdr:row>
      <xdr:rowOff>66675</xdr:rowOff>
    </xdr:to>
    <xdr:cxnSp macro="">
      <xdr:nvCxnSpPr>
        <xdr:cNvPr id="208" name="Conector recto de flecha 62">
          <a:extLst>
            <a:ext uri="{FF2B5EF4-FFF2-40B4-BE49-F238E27FC236}">
              <a16:creationId xmlns:a16="http://schemas.microsoft.com/office/drawing/2014/main" xmlns="" id="{00000000-0008-0000-0B00-0000D0000000}"/>
            </a:ext>
          </a:extLst>
        </xdr:cNvPr>
        <xdr:cNvCxnSpPr>
          <a:cxnSpLocks noChangeShapeType="1"/>
        </xdr:cNvCxnSpPr>
      </xdr:nvCxnSpPr>
      <xdr:spPr bwMode="auto">
        <a:xfrm>
          <a:off x="11531273" y="5857875"/>
          <a:ext cx="0" cy="28575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1901890</xdr:colOff>
      <xdr:row>35</xdr:row>
      <xdr:rowOff>85725</xdr:rowOff>
    </xdr:from>
    <xdr:to>
      <xdr:col>4</xdr:col>
      <xdr:colOff>1901890</xdr:colOff>
      <xdr:row>37</xdr:row>
      <xdr:rowOff>47625</xdr:rowOff>
    </xdr:to>
    <xdr:cxnSp macro="">
      <xdr:nvCxnSpPr>
        <xdr:cNvPr id="209" name="Conector recto de flecha 63">
          <a:extLst>
            <a:ext uri="{FF2B5EF4-FFF2-40B4-BE49-F238E27FC236}">
              <a16:creationId xmlns:a16="http://schemas.microsoft.com/office/drawing/2014/main" xmlns="" id="{00000000-0008-0000-0B00-0000D1000000}"/>
            </a:ext>
          </a:extLst>
        </xdr:cNvPr>
        <xdr:cNvCxnSpPr>
          <a:cxnSpLocks noChangeShapeType="1"/>
        </xdr:cNvCxnSpPr>
      </xdr:nvCxnSpPr>
      <xdr:spPr bwMode="auto">
        <a:xfrm>
          <a:off x="11464990" y="7458075"/>
          <a:ext cx="0" cy="28575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1815577</xdr:colOff>
      <xdr:row>58</xdr:row>
      <xdr:rowOff>76200</xdr:rowOff>
    </xdr:from>
    <xdr:to>
      <xdr:col>4</xdr:col>
      <xdr:colOff>1815577</xdr:colOff>
      <xdr:row>60</xdr:row>
      <xdr:rowOff>38100</xdr:rowOff>
    </xdr:to>
    <xdr:cxnSp macro="">
      <xdr:nvCxnSpPr>
        <xdr:cNvPr id="210" name="Conector recto de flecha 65">
          <a:extLst>
            <a:ext uri="{FF2B5EF4-FFF2-40B4-BE49-F238E27FC236}">
              <a16:creationId xmlns:a16="http://schemas.microsoft.com/office/drawing/2014/main" xmlns="" id="{00000000-0008-0000-0B00-0000D2000000}"/>
            </a:ext>
          </a:extLst>
        </xdr:cNvPr>
        <xdr:cNvCxnSpPr>
          <a:cxnSpLocks noChangeShapeType="1"/>
        </xdr:cNvCxnSpPr>
      </xdr:nvCxnSpPr>
      <xdr:spPr bwMode="auto">
        <a:xfrm>
          <a:off x="11378677" y="11172825"/>
          <a:ext cx="0" cy="28575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1619866</xdr:colOff>
      <xdr:row>60</xdr:row>
      <xdr:rowOff>38100</xdr:rowOff>
    </xdr:from>
    <xdr:to>
      <xdr:col>5</xdr:col>
      <xdr:colOff>1505342</xdr:colOff>
      <xdr:row>62</xdr:row>
      <xdr:rowOff>123825</xdr:rowOff>
    </xdr:to>
    <xdr:sp macro="" textlink="">
      <xdr:nvSpPr>
        <xdr:cNvPr id="211" name="CuadroTexto 210">
          <a:extLst>
            <a:ext uri="{FF2B5EF4-FFF2-40B4-BE49-F238E27FC236}">
              <a16:creationId xmlns:a16="http://schemas.microsoft.com/office/drawing/2014/main" xmlns="" id="{00000000-0008-0000-0B00-0000D3000000}"/>
            </a:ext>
          </a:extLst>
        </xdr:cNvPr>
        <xdr:cNvSpPr txBox="1"/>
      </xdr:nvSpPr>
      <xdr:spPr>
        <a:xfrm>
          <a:off x="11182966" y="11458575"/>
          <a:ext cx="2276251"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900">
            <a:effectLst/>
          </a:endParaRPr>
        </a:p>
        <a:p>
          <a:r>
            <a:rPr lang="es-CO" sz="1100">
              <a:solidFill>
                <a:schemeClr val="dk1"/>
              </a:solidFill>
              <a:effectLst/>
              <a:latin typeface="+mn-lt"/>
              <a:ea typeface="+mn-ea"/>
              <a:cs typeface="+mn-cs"/>
            </a:rPr>
            <a:t>ACTIVIDADES</a:t>
          </a:r>
          <a:endParaRPr lang="en-US" sz="900">
            <a:effectLst/>
          </a:endParaRPr>
        </a:p>
      </xdr:txBody>
    </xdr:sp>
    <xdr:clientData/>
  </xdr:twoCellAnchor>
  <xdr:twoCellAnchor>
    <xdr:from>
      <xdr:col>4</xdr:col>
      <xdr:colOff>1209675</xdr:colOff>
      <xdr:row>45</xdr:row>
      <xdr:rowOff>123825</xdr:rowOff>
    </xdr:from>
    <xdr:to>
      <xdr:col>5</xdr:col>
      <xdr:colOff>1200150</xdr:colOff>
      <xdr:row>49</xdr:row>
      <xdr:rowOff>19050</xdr:rowOff>
    </xdr:to>
    <xdr:sp macro="" textlink="">
      <xdr:nvSpPr>
        <xdr:cNvPr id="212" name="CuadroTexto 211">
          <a:extLst>
            <a:ext uri="{FF2B5EF4-FFF2-40B4-BE49-F238E27FC236}">
              <a16:creationId xmlns:a16="http://schemas.microsoft.com/office/drawing/2014/main" xmlns="" id="{00000000-0008-0000-0B00-0000D4000000}"/>
            </a:ext>
          </a:extLst>
        </xdr:cNvPr>
        <xdr:cNvSpPr txBox="1"/>
      </xdr:nvSpPr>
      <xdr:spPr>
        <a:xfrm>
          <a:off x="10772775" y="9115425"/>
          <a:ext cx="2381250" cy="54292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dk1"/>
              </a:solidFill>
              <a:effectLst/>
              <a:latin typeface="+mn-lt"/>
              <a:ea typeface="+mn-ea"/>
              <a:cs typeface="+mn-cs"/>
            </a:rPr>
            <a:t>ENTREGABLE</a:t>
          </a:r>
          <a:endParaRPr lang="en-US" sz="900">
            <a:effectLst/>
          </a:endParaRPr>
        </a:p>
      </xdr:txBody>
    </xdr:sp>
    <xdr:clientData/>
  </xdr:twoCellAnchor>
  <xdr:twoCellAnchor>
    <xdr:from>
      <xdr:col>4</xdr:col>
      <xdr:colOff>885825</xdr:colOff>
      <xdr:row>47</xdr:row>
      <xdr:rowOff>9525</xdr:rowOff>
    </xdr:from>
    <xdr:to>
      <xdr:col>4</xdr:col>
      <xdr:colOff>1193679</xdr:colOff>
      <xdr:row>47</xdr:row>
      <xdr:rowOff>9525</xdr:rowOff>
    </xdr:to>
    <xdr:cxnSp macro="">
      <xdr:nvCxnSpPr>
        <xdr:cNvPr id="213" name="Conector recto de flecha 57">
          <a:extLst>
            <a:ext uri="{FF2B5EF4-FFF2-40B4-BE49-F238E27FC236}">
              <a16:creationId xmlns:a16="http://schemas.microsoft.com/office/drawing/2014/main" xmlns="" id="{00000000-0008-0000-0B00-0000D5000000}"/>
            </a:ext>
          </a:extLst>
        </xdr:cNvPr>
        <xdr:cNvCxnSpPr>
          <a:cxnSpLocks noChangeShapeType="1"/>
        </xdr:cNvCxnSpPr>
      </xdr:nvCxnSpPr>
      <xdr:spPr bwMode="auto">
        <a:xfrm>
          <a:off x="10448925" y="9324975"/>
          <a:ext cx="307854"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1200150</xdr:colOff>
      <xdr:row>52</xdr:row>
      <xdr:rowOff>76200</xdr:rowOff>
    </xdr:from>
    <xdr:to>
      <xdr:col>5</xdr:col>
      <xdr:colOff>1219200</xdr:colOff>
      <xdr:row>55</xdr:row>
      <xdr:rowOff>38100</xdr:rowOff>
    </xdr:to>
    <xdr:sp macro="" textlink="">
      <xdr:nvSpPr>
        <xdr:cNvPr id="76" name="CuadroTexto 75">
          <a:extLst>
            <a:ext uri="{FF2B5EF4-FFF2-40B4-BE49-F238E27FC236}">
              <a16:creationId xmlns:a16="http://schemas.microsoft.com/office/drawing/2014/main" xmlns="" id="{00000000-0008-0000-0B00-00004C000000}"/>
            </a:ext>
          </a:extLst>
        </xdr:cNvPr>
        <xdr:cNvSpPr txBox="1"/>
      </xdr:nvSpPr>
      <xdr:spPr>
        <a:xfrm>
          <a:off x="10763250" y="10201275"/>
          <a:ext cx="2409825" cy="4476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dk1"/>
              </a:solidFill>
              <a:effectLst/>
              <a:latin typeface="+mn-lt"/>
              <a:ea typeface="+mn-ea"/>
              <a:cs typeface="+mn-cs"/>
            </a:rPr>
            <a:t>ENTREGABLE</a:t>
          </a:r>
          <a:endParaRPr lang="en-US" sz="900">
            <a:effectLst/>
          </a:endParaRPr>
        </a:p>
      </xdr:txBody>
    </xdr:sp>
    <xdr:clientData/>
  </xdr:twoCellAnchor>
  <xdr:twoCellAnchor>
    <xdr:from>
      <xdr:col>4</xdr:col>
      <xdr:colOff>1209674</xdr:colOff>
      <xdr:row>49</xdr:row>
      <xdr:rowOff>95251</xdr:rowOff>
    </xdr:from>
    <xdr:to>
      <xdr:col>5</xdr:col>
      <xdr:colOff>1209674</xdr:colOff>
      <xdr:row>51</xdr:row>
      <xdr:rowOff>152401</xdr:rowOff>
    </xdr:to>
    <xdr:sp macro="" textlink="">
      <xdr:nvSpPr>
        <xdr:cNvPr id="77" name="CuadroTexto 76">
          <a:extLst>
            <a:ext uri="{FF2B5EF4-FFF2-40B4-BE49-F238E27FC236}">
              <a16:creationId xmlns:a16="http://schemas.microsoft.com/office/drawing/2014/main" xmlns="" id="{00000000-0008-0000-0B00-00004D000000}"/>
            </a:ext>
          </a:extLst>
        </xdr:cNvPr>
        <xdr:cNvSpPr txBox="1"/>
      </xdr:nvSpPr>
      <xdr:spPr>
        <a:xfrm>
          <a:off x="10772774" y="9734551"/>
          <a:ext cx="2390775" cy="3810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dk1"/>
              </a:solidFill>
              <a:effectLst/>
              <a:latin typeface="+mn-lt"/>
              <a:ea typeface="+mn-ea"/>
              <a:cs typeface="+mn-cs"/>
            </a:rPr>
            <a:t>ENTREGABLE</a:t>
          </a:r>
          <a:endParaRPr lang="en-US" sz="900">
            <a:effectLst/>
          </a:endParaRPr>
        </a:p>
      </xdr:txBody>
    </xdr:sp>
    <xdr:clientData/>
  </xdr:twoCellAnchor>
  <xdr:twoCellAnchor>
    <xdr:from>
      <xdr:col>4</xdr:col>
      <xdr:colOff>1209675</xdr:colOff>
      <xdr:row>55</xdr:row>
      <xdr:rowOff>95250</xdr:rowOff>
    </xdr:from>
    <xdr:to>
      <xdr:col>5</xdr:col>
      <xdr:colOff>1219200</xdr:colOff>
      <xdr:row>58</xdr:row>
      <xdr:rowOff>76200</xdr:rowOff>
    </xdr:to>
    <xdr:sp macro="" textlink="">
      <xdr:nvSpPr>
        <xdr:cNvPr id="79" name="CuadroTexto 78">
          <a:extLst>
            <a:ext uri="{FF2B5EF4-FFF2-40B4-BE49-F238E27FC236}">
              <a16:creationId xmlns:a16="http://schemas.microsoft.com/office/drawing/2014/main" xmlns="" id="{00000000-0008-0000-0B00-00004F000000}"/>
            </a:ext>
          </a:extLst>
        </xdr:cNvPr>
        <xdr:cNvSpPr txBox="1"/>
      </xdr:nvSpPr>
      <xdr:spPr>
        <a:xfrm>
          <a:off x="10772775" y="10706100"/>
          <a:ext cx="2400300" cy="46672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dk1"/>
              </a:solidFill>
              <a:effectLst/>
              <a:latin typeface="+mn-lt"/>
              <a:ea typeface="+mn-ea"/>
              <a:cs typeface="+mn-cs"/>
            </a:rPr>
            <a:t>ENTREGABLE</a:t>
          </a:r>
          <a:endParaRPr lang="en-US" sz="900">
            <a:effectLst/>
          </a:endParaRPr>
        </a:p>
      </xdr:txBody>
    </xdr:sp>
    <xdr:clientData/>
  </xdr:twoCellAnchor>
  <xdr:twoCellAnchor>
    <xdr:from>
      <xdr:col>4</xdr:col>
      <xdr:colOff>1209675</xdr:colOff>
      <xdr:row>64</xdr:row>
      <xdr:rowOff>1</xdr:rowOff>
    </xdr:from>
    <xdr:to>
      <xdr:col>5</xdr:col>
      <xdr:colOff>1228725</xdr:colOff>
      <xdr:row>67</xdr:row>
      <xdr:rowOff>0</xdr:rowOff>
    </xdr:to>
    <xdr:sp macro="" textlink="">
      <xdr:nvSpPr>
        <xdr:cNvPr id="80" name="CuadroTexto 79">
          <a:extLst>
            <a:ext uri="{FF2B5EF4-FFF2-40B4-BE49-F238E27FC236}">
              <a16:creationId xmlns:a16="http://schemas.microsoft.com/office/drawing/2014/main" xmlns="" id="{00000000-0008-0000-0B00-000050000000}"/>
            </a:ext>
          </a:extLst>
        </xdr:cNvPr>
        <xdr:cNvSpPr txBox="1"/>
      </xdr:nvSpPr>
      <xdr:spPr>
        <a:xfrm>
          <a:off x="10772775" y="12068176"/>
          <a:ext cx="2409825" cy="4857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dk1"/>
              </a:solidFill>
              <a:effectLst/>
              <a:latin typeface="+mn-lt"/>
              <a:ea typeface="+mn-ea"/>
              <a:cs typeface="+mn-cs"/>
            </a:rPr>
            <a:t>ENTREGABLE</a:t>
          </a:r>
          <a:endParaRPr lang="en-US" sz="900">
            <a:effectLst/>
          </a:endParaRPr>
        </a:p>
      </xdr:txBody>
    </xdr:sp>
    <xdr:clientData/>
  </xdr:twoCellAnchor>
  <xdr:twoCellAnchor>
    <xdr:from>
      <xdr:col>4</xdr:col>
      <xdr:colOff>885825</xdr:colOff>
      <xdr:row>50</xdr:row>
      <xdr:rowOff>76200</xdr:rowOff>
    </xdr:from>
    <xdr:to>
      <xdr:col>4</xdr:col>
      <xdr:colOff>1193679</xdr:colOff>
      <xdr:row>50</xdr:row>
      <xdr:rowOff>76200</xdr:rowOff>
    </xdr:to>
    <xdr:cxnSp macro="">
      <xdr:nvCxnSpPr>
        <xdr:cNvPr id="82" name="Conector recto de flecha 57">
          <a:extLst>
            <a:ext uri="{FF2B5EF4-FFF2-40B4-BE49-F238E27FC236}">
              <a16:creationId xmlns:a16="http://schemas.microsoft.com/office/drawing/2014/main" xmlns="" id="{00000000-0008-0000-0B00-000052000000}"/>
            </a:ext>
          </a:extLst>
        </xdr:cNvPr>
        <xdr:cNvCxnSpPr>
          <a:cxnSpLocks noChangeShapeType="1"/>
        </xdr:cNvCxnSpPr>
      </xdr:nvCxnSpPr>
      <xdr:spPr bwMode="auto">
        <a:xfrm>
          <a:off x="10448925" y="9877425"/>
          <a:ext cx="307854"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876300</xdr:colOff>
      <xdr:row>53</xdr:row>
      <xdr:rowOff>76200</xdr:rowOff>
    </xdr:from>
    <xdr:to>
      <xdr:col>4</xdr:col>
      <xdr:colOff>1184154</xdr:colOff>
      <xdr:row>53</xdr:row>
      <xdr:rowOff>76200</xdr:rowOff>
    </xdr:to>
    <xdr:cxnSp macro="">
      <xdr:nvCxnSpPr>
        <xdr:cNvPr id="85" name="Conector recto de flecha 57">
          <a:extLst>
            <a:ext uri="{FF2B5EF4-FFF2-40B4-BE49-F238E27FC236}">
              <a16:creationId xmlns:a16="http://schemas.microsoft.com/office/drawing/2014/main" xmlns="" id="{00000000-0008-0000-0B00-000055000000}"/>
            </a:ext>
          </a:extLst>
        </xdr:cNvPr>
        <xdr:cNvCxnSpPr>
          <a:cxnSpLocks noChangeShapeType="1"/>
        </xdr:cNvCxnSpPr>
      </xdr:nvCxnSpPr>
      <xdr:spPr bwMode="auto">
        <a:xfrm>
          <a:off x="10439400" y="10363200"/>
          <a:ext cx="307854"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885825</xdr:colOff>
      <xdr:row>56</xdr:row>
      <xdr:rowOff>114300</xdr:rowOff>
    </xdr:from>
    <xdr:to>
      <xdr:col>4</xdr:col>
      <xdr:colOff>1193679</xdr:colOff>
      <xdr:row>56</xdr:row>
      <xdr:rowOff>114300</xdr:rowOff>
    </xdr:to>
    <xdr:cxnSp macro="">
      <xdr:nvCxnSpPr>
        <xdr:cNvPr id="88" name="Conector recto de flecha 57">
          <a:extLst>
            <a:ext uri="{FF2B5EF4-FFF2-40B4-BE49-F238E27FC236}">
              <a16:creationId xmlns:a16="http://schemas.microsoft.com/office/drawing/2014/main" xmlns="" id="{00000000-0008-0000-0B00-000058000000}"/>
            </a:ext>
          </a:extLst>
        </xdr:cNvPr>
        <xdr:cNvCxnSpPr>
          <a:cxnSpLocks noChangeShapeType="1"/>
        </xdr:cNvCxnSpPr>
      </xdr:nvCxnSpPr>
      <xdr:spPr bwMode="auto">
        <a:xfrm>
          <a:off x="10448925" y="10887075"/>
          <a:ext cx="307854"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885825</xdr:colOff>
      <xdr:row>65</xdr:row>
      <xdr:rowOff>76200</xdr:rowOff>
    </xdr:from>
    <xdr:to>
      <xdr:col>4</xdr:col>
      <xdr:colOff>1193679</xdr:colOff>
      <xdr:row>65</xdr:row>
      <xdr:rowOff>76200</xdr:rowOff>
    </xdr:to>
    <xdr:cxnSp macro="">
      <xdr:nvCxnSpPr>
        <xdr:cNvPr id="90" name="Conector recto de flecha 57">
          <a:extLst>
            <a:ext uri="{FF2B5EF4-FFF2-40B4-BE49-F238E27FC236}">
              <a16:creationId xmlns:a16="http://schemas.microsoft.com/office/drawing/2014/main" xmlns="" id="{00000000-0008-0000-0B00-00005A000000}"/>
            </a:ext>
          </a:extLst>
        </xdr:cNvPr>
        <xdr:cNvCxnSpPr>
          <a:cxnSpLocks noChangeShapeType="1"/>
        </xdr:cNvCxnSpPr>
      </xdr:nvCxnSpPr>
      <xdr:spPr bwMode="auto">
        <a:xfrm>
          <a:off x="10448925" y="12306300"/>
          <a:ext cx="307854"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1666875</xdr:colOff>
      <xdr:row>68</xdr:row>
      <xdr:rowOff>133350</xdr:rowOff>
    </xdr:from>
    <xdr:to>
      <xdr:col>5</xdr:col>
      <xdr:colOff>1609725</xdr:colOff>
      <xdr:row>70</xdr:row>
      <xdr:rowOff>57150</xdr:rowOff>
    </xdr:to>
    <xdr:sp macro="" textlink="">
      <xdr:nvSpPr>
        <xdr:cNvPr id="96" name="CuadroTexto 95">
          <a:extLst>
            <a:ext uri="{FF2B5EF4-FFF2-40B4-BE49-F238E27FC236}">
              <a16:creationId xmlns:a16="http://schemas.microsoft.com/office/drawing/2014/main" xmlns="" id="{00000000-0008-0000-0B00-000060000000}"/>
            </a:ext>
          </a:extLst>
        </xdr:cNvPr>
        <xdr:cNvSpPr txBox="1"/>
      </xdr:nvSpPr>
      <xdr:spPr>
        <a:xfrm>
          <a:off x="11229975" y="12849225"/>
          <a:ext cx="2333625"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dk1"/>
              </a:solidFill>
              <a:effectLst/>
              <a:latin typeface="+mn-lt"/>
              <a:ea typeface="+mn-ea"/>
              <a:cs typeface="+mn-cs"/>
            </a:rPr>
            <a:t>ACTIVIDADES</a:t>
          </a:r>
          <a:endParaRPr lang="en-US" sz="900">
            <a:effectLst/>
          </a:endParaRPr>
        </a:p>
      </xdr:txBody>
    </xdr:sp>
    <xdr:clientData/>
  </xdr:twoCellAnchor>
  <xdr:twoCellAnchor>
    <xdr:from>
      <xdr:col>4</xdr:col>
      <xdr:colOff>1876425</xdr:colOff>
      <xdr:row>67</xdr:row>
      <xdr:rowOff>9525</xdr:rowOff>
    </xdr:from>
    <xdr:to>
      <xdr:col>4</xdr:col>
      <xdr:colOff>1876425</xdr:colOff>
      <xdr:row>68</xdr:row>
      <xdr:rowOff>133350</xdr:rowOff>
    </xdr:to>
    <xdr:cxnSp macro="">
      <xdr:nvCxnSpPr>
        <xdr:cNvPr id="97" name="Conector recto de flecha 65">
          <a:extLst>
            <a:ext uri="{FF2B5EF4-FFF2-40B4-BE49-F238E27FC236}">
              <a16:creationId xmlns:a16="http://schemas.microsoft.com/office/drawing/2014/main" xmlns="" id="{00000000-0008-0000-0B00-000061000000}"/>
            </a:ext>
          </a:extLst>
        </xdr:cNvPr>
        <xdr:cNvCxnSpPr>
          <a:cxnSpLocks noChangeShapeType="1"/>
        </xdr:cNvCxnSpPr>
      </xdr:nvCxnSpPr>
      <xdr:spPr bwMode="auto">
        <a:xfrm>
          <a:off x="11439525" y="12563475"/>
          <a:ext cx="0" cy="28575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0</xdr:col>
      <xdr:colOff>748392</xdr:colOff>
      <xdr:row>0</xdr:row>
      <xdr:rowOff>68035</xdr:rowOff>
    </xdr:from>
    <xdr:to>
      <xdr:col>0</xdr:col>
      <xdr:colOff>1619249</xdr:colOff>
      <xdr:row>3</xdr:row>
      <xdr:rowOff>247493</xdr:rowOff>
    </xdr:to>
    <xdr:pic>
      <xdr:nvPicPr>
        <xdr:cNvPr id="81" name="Imagen 80">
          <a:extLst>
            <a:ext uri="{FF2B5EF4-FFF2-40B4-BE49-F238E27FC236}">
              <a16:creationId xmlns:a16="http://schemas.microsoft.com/office/drawing/2014/main" xmlns="" id="{00000000-0008-0000-0B00-00005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392" y="68035"/>
          <a:ext cx="870857" cy="107752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435429</xdr:colOff>
      <xdr:row>0</xdr:row>
      <xdr:rowOff>27214</xdr:rowOff>
    </xdr:from>
    <xdr:to>
      <xdr:col>1</xdr:col>
      <xdr:colOff>1306286</xdr:colOff>
      <xdr:row>3</xdr:row>
      <xdr:rowOff>247493</xdr:rowOff>
    </xdr:to>
    <xdr:pic>
      <xdr:nvPicPr>
        <xdr:cNvPr id="4" name="Imagen 3">
          <a:extLst>
            <a:ext uri="{FF2B5EF4-FFF2-40B4-BE49-F238E27FC236}">
              <a16:creationId xmlns:a16="http://schemas.microsoft.com/office/drawing/2014/main" xmlns=""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429" y="27214"/>
          <a:ext cx="870857" cy="107752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392207</xdr:colOff>
      <xdr:row>10</xdr:row>
      <xdr:rowOff>168089</xdr:rowOff>
    </xdr:from>
    <xdr:to>
      <xdr:col>3</xdr:col>
      <xdr:colOff>2983566</xdr:colOff>
      <xdr:row>12</xdr:row>
      <xdr:rowOff>725975</xdr:rowOff>
    </xdr:to>
    <xdr:pic>
      <xdr:nvPicPr>
        <xdr:cNvPr id="3" name="Imagen 2">
          <a:extLst>
            <a:ext uri="{FF2B5EF4-FFF2-40B4-BE49-F238E27FC236}">
              <a16:creationId xmlns:a16="http://schemas.microsoft.com/office/drawing/2014/main" xmlns="" id="{00000000-0008-0000-0D00-000003000000}"/>
            </a:ext>
          </a:extLst>
        </xdr:cNvPr>
        <xdr:cNvPicPr>
          <a:picLocks noChangeAspect="1"/>
        </xdr:cNvPicPr>
      </xdr:nvPicPr>
      <xdr:blipFill>
        <a:blip xmlns:r="http://schemas.openxmlformats.org/officeDocument/2006/relationships" r:embed="rId1"/>
        <a:stretch>
          <a:fillRect/>
        </a:stretch>
      </xdr:blipFill>
      <xdr:spPr>
        <a:xfrm>
          <a:off x="1148604" y="6107207"/>
          <a:ext cx="6415366" cy="2518916"/>
        </a:xfrm>
        <a:prstGeom prst="rect">
          <a:avLst/>
        </a:prstGeom>
      </xdr:spPr>
    </xdr:pic>
    <xdr:clientData/>
  </xdr:twoCellAnchor>
  <xdr:twoCellAnchor editAs="oneCell">
    <xdr:from>
      <xdr:col>0</xdr:col>
      <xdr:colOff>544285</xdr:colOff>
      <xdr:row>0</xdr:row>
      <xdr:rowOff>40821</xdr:rowOff>
    </xdr:from>
    <xdr:to>
      <xdr:col>1</xdr:col>
      <xdr:colOff>707571</xdr:colOff>
      <xdr:row>3</xdr:row>
      <xdr:rowOff>246803</xdr:rowOff>
    </xdr:to>
    <xdr:pic>
      <xdr:nvPicPr>
        <xdr:cNvPr id="5" name="Imagen 4">
          <a:extLst>
            <a:ext uri="{FF2B5EF4-FFF2-40B4-BE49-F238E27FC236}">
              <a16:creationId xmlns:a16="http://schemas.microsoft.com/office/drawing/2014/main" xmlns="" id="{00000000-0008-0000-0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4285" y="40821"/>
          <a:ext cx="925286" cy="11448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647700</xdr:colOff>
      <xdr:row>0</xdr:row>
      <xdr:rowOff>114300</xdr:rowOff>
    </xdr:from>
    <xdr:to>
      <xdr:col>0</xdr:col>
      <xdr:colOff>2818840</xdr:colOff>
      <xdr:row>2</xdr:row>
      <xdr:rowOff>414717</xdr:rowOff>
    </xdr:to>
    <xdr:pic>
      <xdr:nvPicPr>
        <xdr:cNvPr id="9" name="Imagen 8">
          <a:extLst>
            <a:ext uri="{FF2B5EF4-FFF2-40B4-BE49-F238E27FC236}">
              <a16:creationId xmlns:a16="http://schemas.microsoft.com/office/drawing/2014/main" xmlns="" id="{00000000-0008-0000-0E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 y="114300"/>
          <a:ext cx="2171140" cy="1189417"/>
        </a:xfrm>
        <a:prstGeom prst="rect">
          <a:avLst/>
        </a:prstGeom>
      </xdr:spPr>
    </xdr:pic>
    <xdr:clientData/>
  </xdr:twoCellAnchor>
  <xdr:twoCellAnchor editAs="oneCell">
    <xdr:from>
      <xdr:col>0</xdr:col>
      <xdr:colOff>127000</xdr:colOff>
      <xdr:row>5</xdr:row>
      <xdr:rowOff>520701</xdr:rowOff>
    </xdr:from>
    <xdr:to>
      <xdr:col>3</xdr:col>
      <xdr:colOff>444499</xdr:colOff>
      <xdr:row>8</xdr:row>
      <xdr:rowOff>798157</xdr:rowOff>
    </xdr:to>
    <xdr:pic>
      <xdr:nvPicPr>
        <xdr:cNvPr id="10" name="Imagen 9">
          <a:extLst>
            <a:ext uri="{FF2B5EF4-FFF2-40B4-BE49-F238E27FC236}">
              <a16:creationId xmlns:a16="http://schemas.microsoft.com/office/drawing/2014/main" xmlns="" id="{00000000-0008-0000-0E00-00000A000000}"/>
            </a:ext>
          </a:extLst>
        </xdr:cNvPr>
        <xdr:cNvPicPr>
          <a:picLocks noChangeAspect="1"/>
        </xdr:cNvPicPr>
      </xdr:nvPicPr>
      <xdr:blipFill>
        <a:blip xmlns:r="http://schemas.openxmlformats.org/officeDocument/2006/relationships" r:embed="rId2"/>
        <a:stretch>
          <a:fillRect/>
        </a:stretch>
      </xdr:blipFill>
      <xdr:spPr>
        <a:xfrm>
          <a:off x="127000" y="4864101"/>
          <a:ext cx="6692899" cy="27793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1236075</xdr:colOff>
      <xdr:row>7</xdr:row>
      <xdr:rowOff>11830</xdr:rowOff>
    </xdr:from>
    <xdr:to>
      <xdr:col>9</xdr:col>
      <xdr:colOff>648570</xdr:colOff>
      <xdr:row>9</xdr:row>
      <xdr:rowOff>953543</xdr:rowOff>
    </xdr:to>
    <xdr:pic>
      <xdr:nvPicPr>
        <xdr:cNvPr id="6" name="Imagen 5">
          <a:extLst>
            <a:ext uri="{FF2B5EF4-FFF2-40B4-BE49-F238E27FC236}">
              <a16:creationId xmlns:a16="http://schemas.microsoft.com/office/drawing/2014/main" xmlns="" id="{00000000-0008-0000-0F00-000006000000}"/>
            </a:ext>
          </a:extLst>
        </xdr:cNvPr>
        <xdr:cNvPicPr>
          <a:picLocks noChangeAspect="1"/>
        </xdr:cNvPicPr>
      </xdr:nvPicPr>
      <xdr:blipFill>
        <a:blip xmlns:r="http://schemas.openxmlformats.org/officeDocument/2006/relationships" r:embed="rId1"/>
        <a:stretch>
          <a:fillRect/>
        </a:stretch>
      </xdr:blipFill>
      <xdr:spPr>
        <a:xfrm>
          <a:off x="1236075" y="3182481"/>
          <a:ext cx="11455748" cy="2898904"/>
        </a:xfrm>
        <a:prstGeom prst="rect">
          <a:avLst/>
        </a:prstGeom>
      </xdr:spPr>
    </xdr:pic>
    <xdr:clientData/>
  </xdr:twoCellAnchor>
  <xdr:twoCellAnchor editAs="oneCell">
    <xdr:from>
      <xdr:col>0</xdr:col>
      <xdr:colOff>1047749</xdr:colOff>
      <xdr:row>0</xdr:row>
      <xdr:rowOff>40821</xdr:rowOff>
    </xdr:from>
    <xdr:to>
      <xdr:col>1</xdr:col>
      <xdr:colOff>625927</xdr:colOff>
      <xdr:row>3</xdr:row>
      <xdr:rowOff>273327</xdr:rowOff>
    </xdr:to>
    <xdr:pic>
      <xdr:nvPicPr>
        <xdr:cNvPr id="4" name="Imagen 3">
          <a:extLst>
            <a:ext uri="{FF2B5EF4-FFF2-40B4-BE49-F238E27FC236}">
              <a16:creationId xmlns:a16="http://schemas.microsoft.com/office/drawing/2014/main" xmlns="" id="{00000000-0008-0000-0F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49" y="40821"/>
          <a:ext cx="979714" cy="12122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190501</xdr:colOff>
      <xdr:row>0</xdr:row>
      <xdr:rowOff>95250</xdr:rowOff>
    </xdr:from>
    <xdr:to>
      <xdr:col>1</xdr:col>
      <xdr:colOff>1347107</xdr:colOff>
      <xdr:row>3</xdr:row>
      <xdr:rowOff>314078</xdr:rowOff>
    </xdr:to>
    <xdr:pic>
      <xdr:nvPicPr>
        <xdr:cNvPr id="2" name="Imagen 1">
          <a:extLst>
            <a:ext uri="{FF2B5EF4-FFF2-40B4-BE49-F238E27FC236}">
              <a16:creationId xmlns:a16="http://schemas.microsoft.com/office/drawing/2014/main" xmlns="" id="{E60E0387-4667-4D89-B50E-D37B18B705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1" y="95250"/>
          <a:ext cx="1156606" cy="123936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476250</xdr:colOff>
      <xdr:row>0</xdr:row>
      <xdr:rowOff>126066</xdr:rowOff>
    </xdr:from>
    <xdr:to>
      <xdr:col>1</xdr:col>
      <xdr:colOff>1359266</xdr:colOff>
      <xdr:row>3</xdr:row>
      <xdr:rowOff>252133</xdr:rowOff>
    </xdr:to>
    <xdr:pic>
      <xdr:nvPicPr>
        <xdr:cNvPr id="3" name="Imagen 2">
          <a:extLst>
            <a:ext uri="{FF2B5EF4-FFF2-40B4-BE49-F238E27FC236}">
              <a16:creationId xmlns:a16="http://schemas.microsoft.com/office/drawing/2014/main" xmlns="" id="{00000000-0008-0000-1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0" y="126066"/>
          <a:ext cx="883016" cy="109257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1401535</xdr:colOff>
      <xdr:row>0</xdr:row>
      <xdr:rowOff>122464</xdr:rowOff>
    </xdr:from>
    <xdr:to>
      <xdr:col>1</xdr:col>
      <xdr:colOff>278683</xdr:colOff>
      <xdr:row>3</xdr:row>
      <xdr:rowOff>258536</xdr:rowOff>
    </xdr:to>
    <xdr:pic>
      <xdr:nvPicPr>
        <xdr:cNvPr id="3" name="Imagen 2">
          <a:extLst>
            <a:ext uri="{FF2B5EF4-FFF2-40B4-BE49-F238E27FC236}">
              <a16:creationId xmlns:a16="http://schemas.microsoft.com/office/drawing/2014/main" xmlns="" id="{00000000-0008-0000-1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1535" y="122464"/>
          <a:ext cx="891005" cy="11157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ONDIGER%202023\11-08-2023%20APLICATIVO%20BANCO%20DE%20PROYECTOS%20FONDIGER%20-%20ESDGR-CC\07-11-2023-Sprint%203.%20Tooltip_titulosFormulariosBancoProyectosFONDIGERbb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user/Documents/1.%20FONDIGER/2.%2020210414%20ContratoFONDIGER%20-%20C/Metodolog&#237;aBancoProyectos/Formatos/PM_DiccionarioWBS-V2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OPCIONES DE MANEJO DEL RIESGO"/>
      <sheetName val="CALIFICACIÓN DEL RIESGO"/>
      <sheetName val="CLASIFICACIÓN DEL RIESGO "/>
      <sheetName val="MATRIZ CALIFICACION"/>
      <sheetName val="0. ListaInstru-Planificación "/>
      <sheetName val="INVENTARIO"/>
      <sheetName val="Listas (2)"/>
      <sheetName val="FormulaciónProyecto"/>
      <sheetName val="2. STAKELHOLDERS"/>
      <sheetName val="3. EstructuraEDT"/>
      <sheetName val="1.ValidFactIncluy"/>
      <sheetName val="4. DiccionarioEDT"/>
      <sheetName val="5.RiesgosProyecto"/>
      <sheetName val="VALORACIÓN DE LA SIGNIFICANCIA "/>
      <sheetName val="5.1.AspectImpactosAmb"/>
      <sheetName val="listas (3)"/>
      <sheetName val="listas (4)"/>
      <sheetName val="EvaluaciónProyecto"/>
      <sheetName val="Viabilidad"/>
      <sheetName val="Viabilidad-Planeación"/>
      <sheetName val="ViabTec_ConocimientoRiesgo"/>
      <sheetName val="ViabTec_ReducciónRiesgo"/>
      <sheetName val="ViabTec_ManejoEmerg"/>
      <sheetName val="ViabTec_Adaptación"/>
      <sheetName val="ViabTec_Recuperación"/>
      <sheetName val="ViabTec_ProtecFinan"/>
      <sheetName val="Elegibilidad"/>
      <sheetName val="Priorización"/>
      <sheetName val="base_de_datos"/>
      <sheetName val="FichaBPA"/>
      <sheetName val="6.EjecuciónySegProyecto"/>
      <sheetName val="7.SeguPresupuestalPROYEC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1">
          <cell r="F21" t="b">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15"/>
  <sheetViews>
    <sheetView workbookViewId="0">
      <selection activeCell="E26" sqref="E26"/>
    </sheetView>
  </sheetViews>
  <sheetFormatPr baseColWidth="10" defaultRowHeight="12.75" x14ac:dyDescent="0.2"/>
  <cols>
    <col min="1" max="1" width="53" customWidth="1"/>
  </cols>
  <sheetData>
    <row r="1" spans="1:1" ht="18.75" customHeight="1" x14ac:dyDescent="0.2">
      <c r="A1" s="40" t="s">
        <v>123</v>
      </c>
    </row>
    <row r="2" spans="1:1" x14ac:dyDescent="0.2">
      <c r="A2" s="39" t="s">
        <v>124</v>
      </c>
    </row>
    <row r="3" spans="1:1" x14ac:dyDescent="0.2">
      <c r="A3" s="39" t="s">
        <v>590</v>
      </c>
    </row>
    <row r="4" spans="1:1" x14ac:dyDescent="0.2">
      <c r="A4" s="39" t="s">
        <v>125</v>
      </c>
    </row>
    <row r="5" spans="1:1" x14ac:dyDescent="0.2">
      <c r="A5" s="39" t="s">
        <v>591</v>
      </c>
    </row>
    <row r="6" spans="1:1" x14ac:dyDescent="0.2">
      <c r="A6" s="39" t="s">
        <v>592</v>
      </c>
    </row>
    <row r="7" spans="1:1" x14ac:dyDescent="0.2">
      <c r="A7" s="39" t="s">
        <v>126</v>
      </c>
    </row>
    <row r="9" spans="1:1" ht="15" x14ac:dyDescent="0.2">
      <c r="A9" s="40" t="s">
        <v>583</v>
      </c>
    </row>
    <row r="10" spans="1:1" x14ac:dyDescent="0.2">
      <c r="A10" s="39" t="s">
        <v>584</v>
      </c>
    </row>
    <row r="11" spans="1:1" x14ac:dyDescent="0.2">
      <c r="A11" s="39" t="s">
        <v>585</v>
      </c>
    </row>
    <row r="12" spans="1:1" x14ac:dyDescent="0.2">
      <c r="A12" s="39" t="s">
        <v>586</v>
      </c>
    </row>
    <row r="13" spans="1:1" x14ac:dyDescent="0.2">
      <c r="A13" s="39" t="s">
        <v>587</v>
      </c>
    </row>
    <row r="14" spans="1:1" x14ac:dyDescent="0.2">
      <c r="A14" s="39" t="s">
        <v>588</v>
      </c>
    </row>
    <row r="15" spans="1:1" x14ac:dyDescent="0.2">
      <c r="A15" s="39" t="s">
        <v>589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CCFFFF"/>
  </sheetPr>
  <dimension ref="A1:XFC38"/>
  <sheetViews>
    <sheetView view="pageBreakPreview" zoomScale="90" zoomScaleNormal="88" zoomScaleSheetLayoutView="90" workbookViewId="0">
      <selection activeCell="C5" sqref="C5"/>
    </sheetView>
  </sheetViews>
  <sheetFormatPr baseColWidth="10" defaultColWidth="0" defaultRowHeight="13.5" x14ac:dyDescent="0.25"/>
  <cols>
    <col min="1" max="1" width="1.42578125" style="121" customWidth="1"/>
    <col min="2" max="2" width="26.140625" style="123" customWidth="1"/>
    <col min="3" max="3" width="74.7109375" style="123" customWidth="1"/>
    <col min="4" max="4" width="13.42578125" style="121" customWidth="1"/>
    <col min="5" max="5" width="8.85546875" style="121" customWidth="1"/>
    <col min="6" max="6" width="3.28515625" style="121" customWidth="1"/>
    <col min="7" max="8" width="11.42578125" style="121" customWidth="1"/>
    <col min="9" max="9" width="80.42578125" style="121" customWidth="1"/>
    <col min="10" max="10" width="1.28515625" style="121" customWidth="1"/>
    <col min="11" max="11" width="11.42578125" style="121" hidden="1"/>
    <col min="12" max="16" width="0" style="121" hidden="1"/>
    <col min="17" max="16383" width="11.42578125" style="123" hidden="1"/>
    <col min="16384" max="16384" width="1.140625" style="123" hidden="1"/>
  </cols>
  <sheetData>
    <row r="1" spans="2:9" s="121" customFormat="1" ht="6.75" customHeight="1" x14ac:dyDescent="0.25">
      <c r="B1" s="124"/>
    </row>
    <row r="2" spans="2:9" s="121" customFormat="1" ht="57.75" customHeight="1" x14ac:dyDescent="0.25">
      <c r="B2" s="579"/>
      <c r="C2" s="581" t="s">
        <v>280</v>
      </c>
      <c r="D2" s="583" t="s">
        <v>250</v>
      </c>
      <c r="E2" s="585" t="s">
        <v>280</v>
      </c>
      <c r="F2" s="586"/>
      <c r="G2" s="586"/>
      <c r="H2" s="586"/>
      <c r="I2" s="587"/>
    </row>
    <row r="3" spans="2:9" s="121" customFormat="1" ht="49.5" customHeight="1" x14ac:dyDescent="0.25">
      <c r="B3" s="580"/>
      <c r="C3" s="582"/>
      <c r="D3" s="584"/>
      <c r="E3" s="588"/>
      <c r="F3" s="589"/>
      <c r="G3" s="589"/>
      <c r="H3" s="589"/>
      <c r="I3" s="590"/>
    </row>
    <row r="4" spans="2:9" ht="60" customHeight="1" x14ac:dyDescent="0.25">
      <c r="B4" s="125" t="s">
        <v>281</v>
      </c>
      <c r="C4" s="126" t="s">
        <v>282</v>
      </c>
      <c r="D4" s="127" t="s">
        <v>249</v>
      </c>
      <c r="E4" s="591" t="s">
        <v>252</v>
      </c>
      <c r="F4" s="591"/>
      <c r="G4" s="592" t="s">
        <v>283</v>
      </c>
      <c r="H4" s="592"/>
      <c r="I4" s="592"/>
    </row>
    <row r="5" spans="2:9" ht="111.75" customHeight="1" x14ac:dyDescent="0.25">
      <c r="B5" s="125" t="s">
        <v>284</v>
      </c>
      <c r="C5" s="126" t="s">
        <v>285</v>
      </c>
      <c r="D5" s="128" t="s">
        <v>253</v>
      </c>
      <c r="E5" s="591" t="s">
        <v>286</v>
      </c>
      <c r="F5" s="591"/>
      <c r="G5" s="592" t="s">
        <v>287</v>
      </c>
      <c r="H5" s="592"/>
      <c r="I5" s="592"/>
    </row>
    <row r="6" spans="2:9" ht="151.5" customHeight="1" x14ac:dyDescent="0.25">
      <c r="B6" s="125" t="s">
        <v>288</v>
      </c>
      <c r="C6" s="126" t="s">
        <v>289</v>
      </c>
      <c r="D6" s="129" t="s">
        <v>255</v>
      </c>
      <c r="E6" s="591" t="s">
        <v>290</v>
      </c>
      <c r="F6" s="591"/>
      <c r="G6" s="592" t="s">
        <v>291</v>
      </c>
      <c r="H6" s="592"/>
      <c r="I6" s="592"/>
    </row>
    <row r="7" spans="2:9" ht="139.5" customHeight="1" x14ac:dyDescent="0.25">
      <c r="B7" s="125" t="s">
        <v>292</v>
      </c>
      <c r="C7" s="126" t="s">
        <v>293</v>
      </c>
      <c r="D7" s="130" t="s">
        <v>257</v>
      </c>
      <c r="E7" s="591" t="s">
        <v>290</v>
      </c>
      <c r="F7" s="591"/>
      <c r="G7" s="592" t="s">
        <v>294</v>
      </c>
      <c r="H7" s="592"/>
      <c r="I7" s="592"/>
    </row>
    <row r="8" spans="2:9" ht="35.25" customHeight="1" x14ac:dyDescent="0.25">
      <c r="B8" s="593" t="s">
        <v>295</v>
      </c>
      <c r="C8" s="593"/>
      <c r="D8" s="593"/>
      <c r="E8" s="593"/>
      <c r="F8" s="593"/>
      <c r="G8" s="593"/>
      <c r="H8" s="593"/>
      <c r="I8" s="593"/>
    </row>
    <row r="9" spans="2:9" s="121" customFormat="1" ht="15" customHeight="1" x14ac:dyDescent="0.25">
      <c r="B9" s="131"/>
      <c r="C9" s="132"/>
      <c r="D9" s="132"/>
      <c r="E9" s="132"/>
      <c r="F9" s="132"/>
      <c r="G9" s="132"/>
      <c r="H9" s="132"/>
      <c r="I9" s="133"/>
    </row>
    <row r="10" spans="2:9" s="121" customFormat="1" ht="15" customHeight="1" x14ac:dyDescent="0.25">
      <c r="B10" s="134"/>
      <c r="I10" s="135"/>
    </row>
    <row r="11" spans="2:9" s="121" customFormat="1" ht="15" customHeight="1" x14ac:dyDescent="0.25">
      <c r="B11" s="134"/>
      <c r="I11" s="135"/>
    </row>
    <row r="12" spans="2:9" s="121" customFormat="1" x14ac:dyDescent="0.25">
      <c r="B12" s="136"/>
      <c r="C12" s="137"/>
      <c r="D12" s="137"/>
      <c r="E12" s="137"/>
      <c r="F12" s="137"/>
      <c r="G12" s="137"/>
      <c r="H12" s="137"/>
      <c r="I12" s="138"/>
    </row>
    <row r="13" spans="2:9" s="121" customFormat="1" x14ac:dyDescent="0.25"/>
    <row r="14" spans="2:9" s="121" customFormat="1" x14ac:dyDescent="0.25"/>
    <row r="15" spans="2:9" s="121" customFormat="1" x14ac:dyDescent="0.25"/>
    <row r="16" spans="2:9" s="121" customFormat="1" x14ac:dyDescent="0.25"/>
    <row r="17" s="121" customFormat="1" x14ac:dyDescent="0.25"/>
    <row r="18" s="121" customFormat="1" x14ac:dyDescent="0.25"/>
    <row r="19" s="121" customFormat="1" x14ac:dyDescent="0.25"/>
    <row r="20" s="121" customFormat="1" x14ac:dyDescent="0.25"/>
    <row r="21" s="121" customFormat="1" x14ac:dyDescent="0.25"/>
    <row r="22" s="121" customFormat="1" x14ac:dyDescent="0.25"/>
    <row r="23" s="121" customFormat="1" x14ac:dyDescent="0.25"/>
    <row r="24" s="121" customFormat="1" x14ac:dyDescent="0.25"/>
    <row r="25" s="121" customFormat="1" x14ac:dyDescent="0.25"/>
    <row r="26" s="121" customFormat="1" x14ac:dyDescent="0.25"/>
    <row r="27" s="121" customFormat="1" x14ac:dyDescent="0.25"/>
    <row r="28" s="121" customFormat="1" x14ac:dyDescent="0.25"/>
    <row r="29" s="121" customFormat="1" x14ac:dyDescent="0.25"/>
    <row r="30" s="121" customFormat="1" x14ac:dyDescent="0.25"/>
    <row r="31" s="121" customFormat="1" x14ac:dyDescent="0.25"/>
    <row r="33" spans="2:3" x14ac:dyDescent="0.25">
      <c r="B33" s="139" t="s">
        <v>250</v>
      </c>
      <c r="C33" s="139" t="s">
        <v>251</v>
      </c>
    </row>
    <row r="34" spans="2:3" x14ac:dyDescent="0.25">
      <c r="B34" s="140" t="s">
        <v>249</v>
      </c>
      <c r="C34" s="111" t="s">
        <v>252</v>
      </c>
    </row>
    <row r="35" spans="2:3" ht="27" x14ac:dyDescent="0.25">
      <c r="B35" s="141" t="s">
        <v>253</v>
      </c>
      <c r="C35" s="111" t="s">
        <v>254</v>
      </c>
    </row>
    <row r="36" spans="2:3" ht="40.5" x14ac:dyDescent="0.25">
      <c r="B36" s="142" t="s">
        <v>255</v>
      </c>
      <c r="C36" s="111" t="s">
        <v>256</v>
      </c>
    </row>
    <row r="37" spans="2:3" ht="40.5" x14ac:dyDescent="0.25">
      <c r="B37" s="143" t="s">
        <v>257</v>
      </c>
      <c r="C37" s="111" t="s">
        <v>258</v>
      </c>
    </row>
    <row r="38" spans="2:3" x14ac:dyDescent="0.25">
      <c r="B38" s="121"/>
      <c r="C38" s="121"/>
    </row>
  </sheetData>
  <mergeCells count="13">
    <mergeCell ref="B8:I8"/>
    <mergeCell ref="E5:F5"/>
    <mergeCell ref="G5:I5"/>
    <mergeCell ref="E6:F6"/>
    <mergeCell ref="G6:I6"/>
    <mergeCell ref="E7:F7"/>
    <mergeCell ref="G7:I7"/>
    <mergeCell ref="B2:B3"/>
    <mergeCell ref="C2:C3"/>
    <mergeCell ref="D2:D3"/>
    <mergeCell ref="E2:I3"/>
    <mergeCell ref="E4:F4"/>
    <mergeCell ref="G4:I4"/>
  </mergeCells>
  <printOptions horizontalCentered="1" verticalCentered="1"/>
  <pageMargins left="0.70866141732283472" right="0.70866141732283472" top="0.74803149606299213" bottom="0.74803149606299213" header="0.31496062992125984" footer="0.31496062992125984"/>
  <pageSetup scale="45"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E26"/>
  <sheetViews>
    <sheetView view="pageBreakPreview" zoomScaleNormal="90" zoomScaleSheetLayoutView="100" workbookViewId="0">
      <selection activeCell="C9" sqref="C9"/>
    </sheetView>
  </sheetViews>
  <sheetFormatPr baseColWidth="10" defaultRowHeight="32.25" customHeight="1" x14ac:dyDescent="0.25"/>
  <cols>
    <col min="1" max="1" width="0.7109375" style="155" customWidth="1"/>
    <col min="2" max="2" width="6.7109375" style="155" customWidth="1"/>
    <col min="3" max="3" width="27.5703125" style="155" customWidth="1"/>
    <col min="4" max="4" width="61.5703125" style="155" customWidth="1"/>
    <col min="5" max="5" width="44.7109375" style="155" customWidth="1"/>
    <col min="6" max="6" width="1" style="155" customWidth="1"/>
    <col min="7" max="16384" width="11.42578125" style="155"/>
  </cols>
  <sheetData>
    <row r="1" spans="1:5" s="145" customFormat="1" ht="5.25" customHeight="1" x14ac:dyDescent="0.25">
      <c r="A1" s="595"/>
      <c r="B1" s="595"/>
      <c r="C1" s="595"/>
      <c r="D1" s="595"/>
      <c r="E1" s="595"/>
    </row>
    <row r="2" spans="1:5" s="145" customFormat="1" ht="27.75" customHeight="1" x14ac:dyDescent="0.25">
      <c r="A2" s="146"/>
      <c r="B2" s="600" t="s">
        <v>275</v>
      </c>
      <c r="C2" s="601"/>
      <c r="D2" s="601"/>
      <c r="E2" s="602"/>
    </row>
    <row r="3" spans="1:5" s="145" customFormat="1" ht="32.25" customHeight="1" x14ac:dyDescent="0.25">
      <c r="A3" s="595"/>
      <c r="B3" s="147" t="s">
        <v>276</v>
      </c>
      <c r="C3" s="147" t="s">
        <v>277</v>
      </c>
      <c r="D3" s="147" t="s">
        <v>278</v>
      </c>
      <c r="E3" s="147" t="s">
        <v>217</v>
      </c>
    </row>
    <row r="4" spans="1:5" s="145" customFormat="1" ht="32.25" customHeight="1" x14ac:dyDescent="0.25">
      <c r="A4" s="595"/>
      <c r="B4" s="148">
        <v>1</v>
      </c>
      <c r="C4" s="149" t="s">
        <v>300</v>
      </c>
      <c r="D4" s="150" t="s">
        <v>301</v>
      </c>
      <c r="E4" s="151">
        <v>0.2</v>
      </c>
    </row>
    <row r="5" spans="1:5" s="145" customFormat="1" ht="32.25" customHeight="1" x14ac:dyDescent="0.25">
      <c r="A5" s="595"/>
      <c r="B5" s="148">
        <v>2</v>
      </c>
      <c r="C5" s="149" t="s">
        <v>249</v>
      </c>
      <c r="D5" s="150" t="s">
        <v>302</v>
      </c>
      <c r="E5" s="151">
        <v>0.4</v>
      </c>
    </row>
    <row r="6" spans="1:5" s="145" customFormat="1" ht="32.25" customHeight="1" x14ac:dyDescent="0.25">
      <c r="A6" s="595"/>
      <c r="B6" s="148">
        <v>3</v>
      </c>
      <c r="C6" s="149" t="s">
        <v>303</v>
      </c>
      <c r="D6" s="150" t="s">
        <v>304</v>
      </c>
      <c r="E6" s="151">
        <v>0.6</v>
      </c>
    </row>
    <row r="7" spans="1:5" s="145" customFormat="1" ht="32.25" customHeight="1" x14ac:dyDescent="0.25">
      <c r="A7" s="595"/>
      <c r="B7" s="148">
        <v>4</v>
      </c>
      <c r="C7" s="149" t="s">
        <v>305</v>
      </c>
      <c r="D7" s="150" t="s">
        <v>306</v>
      </c>
      <c r="E7" s="151">
        <v>0.8</v>
      </c>
    </row>
    <row r="8" spans="1:5" s="145" customFormat="1" ht="32.25" customHeight="1" x14ac:dyDescent="0.25">
      <c r="A8" s="595"/>
      <c r="B8" s="152">
        <v>5</v>
      </c>
      <c r="C8" s="153" t="s">
        <v>307</v>
      </c>
      <c r="D8" s="150" t="s">
        <v>308</v>
      </c>
      <c r="E8" s="151">
        <v>1</v>
      </c>
    </row>
    <row r="9" spans="1:5" s="145" customFormat="1" ht="4.5" customHeight="1" x14ac:dyDescent="0.25">
      <c r="A9" s="595"/>
    </row>
    <row r="10" spans="1:5" s="145" customFormat="1" ht="32.25" customHeight="1" x14ac:dyDescent="0.25">
      <c r="A10" s="595"/>
      <c r="B10" s="596" t="s">
        <v>279</v>
      </c>
      <c r="C10" s="596"/>
      <c r="D10" s="596"/>
      <c r="E10" s="596"/>
    </row>
    <row r="11" spans="1:5" s="145" customFormat="1" ht="32.25" customHeight="1" x14ac:dyDescent="0.25">
      <c r="A11" s="595"/>
      <c r="B11" s="154" t="s">
        <v>276</v>
      </c>
      <c r="C11" s="154" t="s">
        <v>277</v>
      </c>
      <c r="D11" s="147" t="s">
        <v>309</v>
      </c>
      <c r="E11" s="147" t="s">
        <v>310</v>
      </c>
    </row>
    <row r="12" spans="1:5" s="145" customFormat="1" ht="32.25" customHeight="1" x14ac:dyDescent="0.25">
      <c r="A12" s="595"/>
      <c r="B12" s="148">
        <v>1</v>
      </c>
      <c r="C12" s="149" t="s">
        <v>311</v>
      </c>
      <c r="D12" s="150" t="s">
        <v>312</v>
      </c>
      <c r="E12" s="150" t="s">
        <v>313</v>
      </c>
    </row>
    <row r="13" spans="1:5" s="145" customFormat="1" ht="78" customHeight="1" x14ac:dyDescent="0.25">
      <c r="A13" s="595"/>
      <c r="B13" s="148">
        <v>2</v>
      </c>
      <c r="C13" s="149" t="s">
        <v>314</v>
      </c>
      <c r="D13" s="150" t="s">
        <v>315</v>
      </c>
      <c r="E13" s="150" t="s">
        <v>316</v>
      </c>
    </row>
    <row r="14" spans="1:5" s="145" customFormat="1" ht="51.75" customHeight="1" x14ac:dyDescent="0.25">
      <c r="A14" s="595"/>
      <c r="B14" s="148">
        <v>3</v>
      </c>
      <c r="C14" s="149" t="s">
        <v>317</v>
      </c>
      <c r="D14" s="150" t="s">
        <v>318</v>
      </c>
      <c r="E14" s="150" t="s">
        <v>319</v>
      </c>
    </row>
    <row r="15" spans="1:5" s="145" customFormat="1" ht="63" customHeight="1" x14ac:dyDescent="0.25">
      <c r="A15" s="595"/>
      <c r="B15" s="148">
        <v>4</v>
      </c>
      <c r="C15" s="149" t="s">
        <v>320</v>
      </c>
      <c r="D15" s="150" t="s">
        <v>321</v>
      </c>
      <c r="E15" s="150" t="s">
        <v>322</v>
      </c>
    </row>
    <row r="16" spans="1:5" s="145" customFormat="1" ht="58.5" customHeight="1" x14ac:dyDescent="0.25">
      <c r="A16" s="595"/>
      <c r="B16" s="148">
        <v>5</v>
      </c>
      <c r="C16" s="149" t="s">
        <v>323</v>
      </c>
      <c r="D16" s="150" t="s">
        <v>324</v>
      </c>
      <c r="E16" s="150" t="s">
        <v>325</v>
      </c>
    </row>
    <row r="17" spans="1:5" s="145" customFormat="1" ht="12.75" customHeight="1" x14ac:dyDescent="0.25">
      <c r="A17" s="595"/>
      <c r="B17" s="597"/>
      <c r="C17" s="598"/>
      <c r="D17" s="598"/>
      <c r="E17" s="599"/>
    </row>
    <row r="18" spans="1:5" s="145" customFormat="1" ht="42" customHeight="1" x14ac:dyDescent="0.25">
      <c r="B18" s="594"/>
      <c r="C18" s="594"/>
      <c r="D18" s="594"/>
      <c r="E18" s="594"/>
    </row>
    <row r="19" spans="1:5" s="145" customFormat="1" ht="42" customHeight="1" x14ac:dyDescent="0.25">
      <c r="B19" s="594"/>
      <c r="C19" s="594"/>
      <c r="D19" s="594"/>
      <c r="E19" s="594"/>
    </row>
    <row r="20" spans="1:5" s="145" customFormat="1" ht="42" customHeight="1" x14ac:dyDescent="0.25">
      <c r="B20" s="594"/>
      <c r="C20" s="594"/>
      <c r="D20" s="594"/>
      <c r="E20" s="594"/>
    </row>
    <row r="21" spans="1:5" s="145" customFormat="1" ht="42" customHeight="1" x14ac:dyDescent="0.25">
      <c r="B21" s="594"/>
      <c r="C21" s="594"/>
      <c r="D21" s="594"/>
      <c r="E21" s="594"/>
    </row>
    <row r="22" spans="1:5" s="145" customFormat="1" ht="13.5" x14ac:dyDescent="0.25"/>
    <row r="23" spans="1:5" s="145" customFormat="1" ht="32.25" customHeight="1" x14ac:dyDescent="0.25"/>
    <row r="24" spans="1:5" s="145" customFormat="1" ht="32.25" customHeight="1" x14ac:dyDescent="0.25"/>
    <row r="25" spans="1:5" s="145" customFormat="1" ht="32.25" customHeight="1" x14ac:dyDescent="0.25"/>
    <row r="26" spans="1:5" s="145" customFormat="1" ht="32.25" customHeight="1" x14ac:dyDescent="0.25"/>
  </sheetData>
  <mergeCells count="6">
    <mergeCell ref="B18:E21"/>
    <mergeCell ref="A1:E1"/>
    <mergeCell ref="A3:A17"/>
    <mergeCell ref="B10:E10"/>
    <mergeCell ref="B17:E17"/>
    <mergeCell ref="B2:E2"/>
  </mergeCells>
  <printOptions horizontalCentered="1" verticalCentered="1"/>
  <pageMargins left="0.70866141732283472" right="0.70866141732283472" top="0.74803149606299213" bottom="0.74803149606299213" header="0.31496062992125984" footer="0.31496062992125984"/>
  <pageSetup scale="6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CCFFFF"/>
  </sheetPr>
  <dimension ref="A1:E14"/>
  <sheetViews>
    <sheetView view="pageBreakPreview" zoomScale="70" zoomScaleNormal="100" zoomScaleSheetLayoutView="70" workbookViewId="0">
      <selection activeCell="C25" sqref="C25"/>
    </sheetView>
  </sheetViews>
  <sheetFormatPr baseColWidth="10" defaultRowHeight="13.5" x14ac:dyDescent="0.25"/>
  <cols>
    <col min="1" max="1" width="1.42578125" style="121" customWidth="1"/>
    <col min="2" max="2" width="32.42578125" style="121" customWidth="1"/>
    <col min="3" max="3" width="151" style="121" customWidth="1"/>
    <col min="4" max="4" width="22" style="121" customWidth="1"/>
    <col min="5" max="5" width="1.42578125" style="121" customWidth="1"/>
    <col min="6" max="16384" width="11.42578125" style="121"/>
  </cols>
  <sheetData>
    <row r="1" spans="1:5" ht="98.25" customHeight="1" x14ac:dyDescent="0.25">
      <c r="A1" s="604"/>
      <c r="B1" s="118"/>
      <c r="C1" s="119" t="s">
        <v>259</v>
      </c>
      <c r="D1" s="120"/>
      <c r="E1" s="604"/>
    </row>
    <row r="2" spans="1:5" ht="40.5" customHeight="1" x14ac:dyDescent="0.25">
      <c r="A2" s="604"/>
      <c r="B2" s="122" t="s">
        <v>224</v>
      </c>
      <c r="C2" s="603" t="s">
        <v>260</v>
      </c>
      <c r="D2" s="603"/>
      <c r="E2" s="604"/>
    </row>
    <row r="3" spans="1:5" ht="43.5" customHeight="1" x14ac:dyDescent="0.25">
      <c r="A3" s="604"/>
      <c r="B3" s="122" t="s">
        <v>261</v>
      </c>
      <c r="C3" s="603" t="s">
        <v>262</v>
      </c>
      <c r="D3" s="603"/>
      <c r="E3" s="604"/>
    </row>
    <row r="4" spans="1:5" ht="52.5" customHeight="1" x14ac:dyDescent="0.25">
      <c r="A4" s="604"/>
      <c r="B4" s="122" t="s">
        <v>234</v>
      </c>
      <c r="C4" s="603" t="s">
        <v>263</v>
      </c>
      <c r="D4" s="603"/>
      <c r="E4" s="604"/>
    </row>
    <row r="5" spans="1:5" ht="36" customHeight="1" x14ac:dyDescent="0.25">
      <c r="A5" s="604"/>
      <c r="B5" s="122" t="s">
        <v>264</v>
      </c>
      <c r="C5" s="603" t="s">
        <v>265</v>
      </c>
      <c r="D5" s="603"/>
      <c r="E5" s="604"/>
    </row>
    <row r="6" spans="1:5" ht="39.75" customHeight="1" x14ac:dyDescent="0.25">
      <c r="A6" s="604"/>
      <c r="B6" s="122" t="s">
        <v>231</v>
      </c>
      <c r="C6" s="603" t="s">
        <v>266</v>
      </c>
      <c r="D6" s="603"/>
      <c r="E6" s="604"/>
    </row>
    <row r="7" spans="1:5" ht="49.5" customHeight="1" x14ac:dyDescent="0.25">
      <c r="A7" s="604"/>
      <c r="B7" s="122" t="s">
        <v>267</v>
      </c>
      <c r="C7" s="603" t="s">
        <v>268</v>
      </c>
      <c r="D7" s="603"/>
      <c r="E7" s="604"/>
    </row>
    <row r="8" spans="1:5" ht="42.75" customHeight="1" x14ac:dyDescent="0.25">
      <c r="A8" s="604"/>
      <c r="B8" s="122" t="s">
        <v>269</v>
      </c>
      <c r="C8" s="603" t="s">
        <v>270</v>
      </c>
      <c r="D8" s="603"/>
      <c r="E8" s="604"/>
    </row>
    <row r="9" spans="1:5" ht="51" customHeight="1" x14ac:dyDescent="0.25">
      <c r="A9" s="604"/>
      <c r="B9" s="122" t="s">
        <v>271</v>
      </c>
      <c r="C9" s="603" t="s">
        <v>272</v>
      </c>
      <c r="D9" s="603"/>
      <c r="E9" s="604"/>
    </row>
    <row r="10" spans="1:5" ht="51" customHeight="1" x14ac:dyDescent="0.25">
      <c r="A10" s="604"/>
      <c r="B10" s="122" t="s">
        <v>273</v>
      </c>
      <c r="C10" s="603" t="s">
        <v>274</v>
      </c>
      <c r="D10" s="603"/>
      <c r="E10" s="604"/>
    </row>
    <row r="11" spans="1:5" x14ac:dyDescent="0.25">
      <c r="A11" s="604"/>
      <c r="E11" s="604"/>
    </row>
    <row r="12" spans="1:5" x14ac:dyDescent="0.25">
      <c r="A12" s="604"/>
      <c r="E12" s="604"/>
    </row>
    <row r="13" spans="1:5" x14ac:dyDescent="0.25">
      <c r="A13" s="604"/>
      <c r="E13" s="604"/>
    </row>
    <row r="14" spans="1:5" ht="6.75" customHeight="1" x14ac:dyDescent="0.25">
      <c r="B14" s="604"/>
      <c r="C14" s="604"/>
      <c r="D14" s="604"/>
      <c r="E14" s="604"/>
    </row>
  </sheetData>
  <mergeCells count="12">
    <mergeCell ref="C10:D10"/>
    <mergeCell ref="B14:E14"/>
    <mergeCell ref="A1:A13"/>
    <mergeCell ref="E1:E13"/>
    <mergeCell ref="C2:D2"/>
    <mergeCell ref="C3:D3"/>
    <mergeCell ref="C4:D4"/>
    <mergeCell ref="C5:D5"/>
    <mergeCell ref="C6:D6"/>
    <mergeCell ref="C7:D7"/>
    <mergeCell ref="C8:D8"/>
    <mergeCell ref="C9:D9"/>
  </mergeCells>
  <printOptions horizontalCentered="1" verticalCentered="1"/>
  <pageMargins left="0.70866141732283472" right="0.70866141732283472" top="1.9291338582677167" bottom="1.9291338582677167" header="0.51181102362204722" footer="0.31496062992125984"/>
  <pageSetup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CCFFFF"/>
  </sheetPr>
  <dimension ref="A1:Z84"/>
  <sheetViews>
    <sheetView view="pageBreakPreview" topLeftCell="B3" zoomScaleNormal="120" zoomScaleSheetLayoutView="100" workbookViewId="0">
      <selection activeCell="K15" sqref="K15:M16"/>
    </sheetView>
  </sheetViews>
  <sheetFormatPr baseColWidth="10" defaultRowHeight="14.25" x14ac:dyDescent="0.3"/>
  <cols>
    <col min="1" max="1" width="4.42578125" style="99" hidden="1" customWidth="1"/>
    <col min="2" max="2" width="15" style="99" bestFit="1" customWidth="1"/>
    <col min="3" max="3" width="11.42578125" style="99" customWidth="1"/>
    <col min="4" max="4" width="14.5703125" style="99" bestFit="1" customWidth="1"/>
    <col min="5" max="7" width="14.7109375" style="99" customWidth="1"/>
    <col min="8" max="8" width="17.42578125" style="99" customWidth="1"/>
    <col min="9" max="9" width="6.5703125" style="100" customWidth="1"/>
    <col min="10" max="10" width="24.5703125" style="100" customWidth="1"/>
    <col min="11" max="11" width="11.42578125" style="100" customWidth="1"/>
    <col min="12" max="12" width="11.42578125" style="100"/>
    <col min="13" max="13" width="12.5703125" style="100" customWidth="1"/>
    <col min="14" max="14" width="10.5703125" style="100" customWidth="1"/>
    <col min="15" max="15" width="19.28515625" style="100" customWidth="1"/>
    <col min="16" max="26" width="11.42578125" style="100"/>
    <col min="27" max="16384" width="11.42578125" style="99"/>
  </cols>
  <sheetData>
    <row r="1" spans="1:15" hidden="1" x14ac:dyDescent="0.3">
      <c r="B1" s="100"/>
      <c r="C1" s="100"/>
      <c r="D1" s="100"/>
      <c r="E1" s="100"/>
      <c r="F1" s="100"/>
      <c r="G1" s="100"/>
      <c r="H1" s="100"/>
    </row>
    <row r="2" spans="1:15" hidden="1" x14ac:dyDescent="0.3">
      <c r="B2" s="100"/>
      <c r="C2" s="100"/>
      <c r="D2" s="100"/>
      <c r="E2" s="100"/>
      <c r="F2" s="100"/>
      <c r="G2" s="100"/>
      <c r="H2" s="100"/>
    </row>
    <row r="3" spans="1:15" ht="43.5" customHeight="1" x14ac:dyDescent="0.3">
      <c r="A3" s="100"/>
      <c r="B3" s="605" t="s">
        <v>241</v>
      </c>
      <c r="C3" s="606"/>
      <c r="D3" s="606"/>
      <c r="E3" s="606"/>
      <c r="F3" s="606"/>
      <c r="G3" s="606"/>
      <c r="H3" s="606"/>
      <c r="I3" s="606"/>
      <c r="J3" s="606"/>
      <c r="K3" s="606"/>
      <c r="L3" s="606"/>
      <c r="M3" s="606"/>
      <c r="N3" s="607"/>
      <c r="O3" s="608"/>
    </row>
    <row r="4" spans="1:15" x14ac:dyDescent="0.3">
      <c r="A4" s="100"/>
      <c r="B4" s="609" t="s">
        <v>242</v>
      </c>
      <c r="C4" s="609"/>
      <c r="D4" s="610" t="s">
        <v>243</v>
      </c>
      <c r="E4" s="610"/>
      <c r="F4" s="610"/>
      <c r="G4" s="610"/>
      <c r="H4" s="610"/>
      <c r="I4" s="611"/>
      <c r="J4" s="612"/>
      <c r="K4" s="612"/>
      <c r="L4" s="612"/>
      <c r="M4" s="612"/>
      <c r="N4" s="613"/>
      <c r="O4" s="608"/>
    </row>
    <row r="5" spans="1:15" x14ac:dyDescent="0.3">
      <c r="A5" s="100"/>
      <c r="B5" s="101"/>
      <c r="C5" s="101"/>
      <c r="D5" s="102">
        <v>1</v>
      </c>
      <c r="E5" s="102">
        <v>2</v>
      </c>
      <c r="F5" s="102">
        <v>3</v>
      </c>
      <c r="G5" s="102">
        <v>4</v>
      </c>
      <c r="H5" s="102">
        <v>5</v>
      </c>
      <c r="I5" s="608"/>
      <c r="J5" s="614"/>
      <c r="K5" s="614"/>
      <c r="L5" s="614"/>
      <c r="M5" s="614"/>
      <c r="N5" s="615"/>
      <c r="O5" s="608"/>
    </row>
    <row r="6" spans="1:15" ht="48" customHeight="1" x14ac:dyDescent="0.3">
      <c r="A6" s="100"/>
      <c r="B6" s="101" t="s">
        <v>244</v>
      </c>
      <c r="C6" s="103"/>
      <c r="D6" s="103" t="s">
        <v>331</v>
      </c>
      <c r="E6" s="103" t="s">
        <v>332</v>
      </c>
      <c r="F6" s="103" t="s">
        <v>334</v>
      </c>
      <c r="G6" s="103" t="s">
        <v>333</v>
      </c>
      <c r="H6" s="103" t="s">
        <v>335</v>
      </c>
      <c r="I6" s="608"/>
      <c r="J6" s="614"/>
      <c r="K6" s="614"/>
      <c r="L6" s="614"/>
      <c r="M6" s="614"/>
      <c r="N6" s="615"/>
      <c r="O6" s="608"/>
    </row>
    <row r="7" spans="1:15" x14ac:dyDescent="0.3">
      <c r="B7" s="101"/>
      <c r="C7" s="104" t="s">
        <v>245</v>
      </c>
      <c r="D7" s="105">
        <v>1</v>
      </c>
      <c r="E7" s="105">
        <v>2</v>
      </c>
      <c r="F7" s="105">
        <v>3</v>
      </c>
      <c r="G7" s="105">
        <v>4</v>
      </c>
      <c r="H7" s="105">
        <v>5</v>
      </c>
      <c r="I7" s="608"/>
      <c r="J7" s="614"/>
      <c r="K7" s="614"/>
      <c r="L7" s="614"/>
      <c r="M7" s="614"/>
      <c r="N7" s="615"/>
      <c r="O7" s="608"/>
    </row>
    <row r="8" spans="1:15" ht="18" customHeight="1" x14ac:dyDescent="0.3">
      <c r="A8" s="630">
        <v>5</v>
      </c>
      <c r="B8" s="633" t="s">
        <v>326</v>
      </c>
      <c r="C8" s="635">
        <v>5</v>
      </c>
      <c r="D8" s="624">
        <v>51</v>
      </c>
      <c r="E8" s="624">
        <v>52</v>
      </c>
      <c r="F8" s="624">
        <v>53</v>
      </c>
      <c r="G8" s="616">
        <v>54</v>
      </c>
      <c r="H8" s="618">
        <v>55</v>
      </c>
      <c r="I8" s="608"/>
      <c r="J8" s="614"/>
      <c r="K8" s="614"/>
      <c r="L8" s="614"/>
      <c r="M8" s="614"/>
      <c r="N8" s="615"/>
      <c r="O8" s="608"/>
    </row>
    <row r="9" spans="1:15" ht="18" customHeight="1" x14ac:dyDescent="0.3">
      <c r="A9" s="631"/>
      <c r="B9" s="634"/>
      <c r="C9" s="635"/>
      <c r="D9" s="624"/>
      <c r="E9" s="624"/>
      <c r="F9" s="624"/>
      <c r="G9" s="616"/>
      <c r="H9" s="618"/>
      <c r="I9" s="614"/>
      <c r="J9" s="106"/>
      <c r="K9" s="620" t="s">
        <v>246</v>
      </c>
      <c r="L9" s="620"/>
      <c r="M9" s="621"/>
      <c r="N9" s="615"/>
      <c r="O9" s="608"/>
    </row>
    <row r="10" spans="1:15" ht="18" customHeight="1" x14ac:dyDescent="0.3">
      <c r="A10" s="632"/>
      <c r="B10" s="634"/>
      <c r="C10" s="635"/>
      <c r="D10" s="625"/>
      <c r="E10" s="625"/>
      <c r="F10" s="625"/>
      <c r="G10" s="617"/>
      <c r="H10" s="619"/>
      <c r="I10" s="614"/>
      <c r="J10" s="106"/>
      <c r="K10" s="620"/>
      <c r="L10" s="620"/>
      <c r="M10" s="621"/>
      <c r="N10" s="615"/>
      <c r="O10" s="608"/>
    </row>
    <row r="11" spans="1:15" ht="15" customHeight="1" x14ac:dyDescent="0.3">
      <c r="A11" s="630">
        <v>4</v>
      </c>
      <c r="B11" s="633" t="s">
        <v>327</v>
      </c>
      <c r="C11" s="635">
        <v>4</v>
      </c>
      <c r="D11" s="623">
        <v>41</v>
      </c>
      <c r="E11" s="623">
        <v>42</v>
      </c>
      <c r="F11" s="623">
        <v>43</v>
      </c>
      <c r="G11" s="616">
        <v>44</v>
      </c>
      <c r="H11" s="618">
        <v>45</v>
      </c>
      <c r="I11" s="614"/>
      <c r="J11" s="106"/>
      <c r="K11" s="626" t="s">
        <v>247</v>
      </c>
      <c r="L11" s="626"/>
      <c r="M11" s="627"/>
      <c r="N11" s="615"/>
      <c r="O11" s="608"/>
    </row>
    <row r="12" spans="1:15" ht="15" customHeight="1" x14ac:dyDescent="0.3">
      <c r="A12" s="631"/>
      <c r="B12" s="634"/>
      <c r="C12" s="635"/>
      <c r="D12" s="623"/>
      <c r="E12" s="623"/>
      <c r="F12" s="623"/>
      <c r="G12" s="616"/>
      <c r="H12" s="618"/>
      <c r="I12" s="614"/>
      <c r="J12" s="106"/>
      <c r="K12" s="626"/>
      <c r="L12" s="626"/>
      <c r="M12" s="627"/>
      <c r="N12" s="615"/>
      <c r="O12" s="608"/>
    </row>
    <row r="13" spans="1:15" ht="15" customHeight="1" x14ac:dyDescent="0.3">
      <c r="A13" s="632"/>
      <c r="B13" s="634"/>
      <c r="C13" s="635"/>
      <c r="D13" s="623"/>
      <c r="E13" s="623"/>
      <c r="F13" s="623"/>
      <c r="G13" s="616"/>
      <c r="H13" s="618"/>
      <c r="I13" s="614"/>
      <c r="J13" s="106"/>
      <c r="K13" s="628" t="s">
        <v>248</v>
      </c>
      <c r="L13" s="628"/>
      <c r="M13" s="629"/>
      <c r="N13" s="615"/>
      <c r="O13" s="608"/>
    </row>
    <row r="14" spans="1:15" ht="15" customHeight="1" x14ac:dyDescent="0.3">
      <c r="A14" s="630">
        <v>3</v>
      </c>
      <c r="B14" s="633" t="s">
        <v>328</v>
      </c>
      <c r="C14" s="635">
        <v>3</v>
      </c>
      <c r="D14" s="641">
        <v>31</v>
      </c>
      <c r="E14" s="641">
        <v>32</v>
      </c>
      <c r="F14" s="623">
        <v>33</v>
      </c>
      <c r="G14" s="616">
        <v>34</v>
      </c>
      <c r="H14" s="618">
        <v>35</v>
      </c>
      <c r="I14" s="614"/>
      <c r="J14" s="106"/>
      <c r="K14" s="628"/>
      <c r="L14" s="628"/>
      <c r="M14" s="629"/>
      <c r="N14" s="615"/>
      <c r="O14" s="608"/>
    </row>
    <row r="15" spans="1:15" ht="15" customHeight="1" x14ac:dyDescent="0.3">
      <c r="A15" s="631"/>
      <c r="B15" s="634"/>
      <c r="C15" s="635"/>
      <c r="D15" s="641"/>
      <c r="E15" s="641"/>
      <c r="F15" s="623"/>
      <c r="G15" s="616"/>
      <c r="H15" s="618"/>
      <c r="I15" s="614"/>
      <c r="J15" s="106"/>
      <c r="K15" s="636" t="s">
        <v>336</v>
      </c>
      <c r="L15" s="636"/>
      <c r="M15" s="637"/>
      <c r="N15" s="615"/>
      <c r="O15" s="608"/>
    </row>
    <row r="16" spans="1:15" ht="15" customHeight="1" x14ac:dyDescent="0.3">
      <c r="A16" s="632"/>
      <c r="B16" s="634"/>
      <c r="C16" s="635"/>
      <c r="D16" s="641"/>
      <c r="E16" s="641"/>
      <c r="F16" s="623"/>
      <c r="G16" s="616"/>
      <c r="H16" s="618"/>
      <c r="I16" s="614"/>
      <c r="J16" s="106"/>
      <c r="K16" s="638"/>
      <c r="L16" s="638"/>
      <c r="M16" s="639"/>
      <c r="N16" s="615"/>
      <c r="O16" s="608"/>
    </row>
    <row r="17" spans="1:15" ht="15" customHeight="1" x14ac:dyDescent="0.3">
      <c r="A17" s="630">
        <v>2</v>
      </c>
      <c r="B17" s="633" t="s">
        <v>329</v>
      </c>
      <c r="C17" s="635">
        <v>2</v>
      </c>
      <c r="D17" s="640">
        <v>21</v>
      </c>
      <c r="E17" s="641">
        <v>22</v>
      </c>
      <c r="F17" s="641">
        <v>23</v>
      </c>
      <c r="G17" s="616">
        <v>24</v>
      </c>
      <c r="H17" s="618">
        <v>25</v>
      </c>
      <c r="I17" s="614"/>
      <c r="J17" s="107"/>
      <c r="K17" s="645"/>
      <c r="L17" s="645"/>
      <c r="M17" s="645"/>
      <c r="N17" s="615"/>
      <c r="O17" s="608"/>
    </row>
    <row r="18" spans="1:15" ht="15" customHeight="1" x14ac:dyDescent="0.3">
      <c r="A18" s="631"/>
      <c r="B18" s="634"/>
      <c r="C18" s="635"/>
      <c r="D18" s="640"/>
      <c r="E18" s="641"/>
      <c r="F18" s="641"/>
      <c r="G18" s="616"/>
      <c r="H18" s="618"/>
      <c r="I18" s="614"/>
      <c r="J18" s="107"/>
      <c r="K18" s="645"/>
      <c r="L18" s="645"/>
      <c r="M18" s="645"/>
      <c r="N18" s="615"/>
      <c r="O18" s="608"/>
    </row>
    <row r="19" spans="1:15" ht="15" customHeight="1" x14ac:dyDescent="0.3">
      <c r="A19" s="632"/>
      <c r="B19" s="634"/>
      <c r="C19" s="635"/>
      <c r="D19" s="640"/>
      <c r="E19" s="641"/>
      <c r="F19" s="641"/>
      <c r="G19" s="616"/>
      <c r="H19" s="618"/>
      <c r="I19" s="614"/>
      <c r="J19" s="107"/>
      <c r="K19" s="645"/>
      <c r="L19" s="645"/>
      <c r="M19" s="645"/>
      <c r="N19" s="615"/>
      <c r="O19" s="608"/>
    </row>
    <row r="20" spans="1:15" ht="15" customHeight="1" x14ac:dyDescent="0.3">
      <c r="A20" s="630">
        <v>1</v>
      </c>
      <c r="B20" s="633" t="s">
        <v>330</v>
      </c>
      <c r="C20" s="635">
        <v>1</v>
      </c>
      <c r="D20" s="640">
        <v>11</v>
      </c>
      <c r="E20" s="649">
        <v>12</v>
      </c>
      <c r="F20" s="650">
        <v>13</v>
      </c>
      <c r="G20" s="616">
        <v>14</v>
      </c>
      <c r="H20" s="618">
        <v>15</v>
      </c>
      <c r="I20" s="614"/>
      <c r="J20" s="107"/>
      <c r="K20" s="645"/>
      <c r="L20" s="645"/>
      <c r="M20" s="645"/>
      <c r="N20" s="615"/>
      <c r="O20" s="608"/>
    </row>
    <row r="21" spans="1:15" ht="15" customHeight="1" x14ac:dyDescent="0.3">
      <c r="A21" s="631"/>
      <c r="B21" s="634"/>
      <c r="C21" s="635"/>
      <c r="D21" s="648"/>
      <c r="E21" s="649"/>
      <c r="F21" s="650"/>
      <c r="G21" s="616"/>
      <c r="H21" s="618"/>
      <c r="I21" s="614"/>
      <c r="J21" s="107"/>
      <c r="K21" s="645"/>
      <c r="L21" s="645"/>
      <c r="M21" s="645"/>
      <c r="N21" s="615"/>
      <c r="O21" s="608"/>
    </row>
    <row r="22" spans="1:15" ht="15" customHeight="1" x14ac:dyDescent="0.3">
      <c r="A22" s="632"/>
      <c r="B22" s="646"/>
      <c r="C22" s="647"/>
      <c r="D22" s="648"/>
      <c r="E22" s="649"/>
      <c r="F22" s="650"/>
      <c r="G22" s="616"/>
      <c r="H22" s="618"/>
      <c r="I22" s="614"/>
      <c r="J22" s="108"/>
      <c r="K22" s="645"/>
      <c r="L22" s="645"/>
      <c r="M22" s="645"/>
      <c r="N22" s="622"/>
      <c r="O22" s="608"/>
    </row>
    <row r="23" spans="1:15" ht="15" customHeight="1" x14ac:dyDescent="0.3">
      <c r="A23" s="100"/>
      <c r="B23" s="611"/>
      <c r="C23" s="612"/>
      <c r="D23" s="612"/>
      <c r="E23" s="612"/>
      <c r="F23" s="612"/>
      <c r="G23" s="612"/>
      <c r="H23" s="612"/>
      <c r="I23" s="612"/>
      <c r="J23" s="612"/>
      <c r="K23" s="612"/>
      <c r="L23" s="612"/>
      <c r="M23" s="612"/>
      <c r="N23" s="613"/>
      <c r="O23" s="608"/>
    </row>
    <row r="24" spans="1:15" x14ac:dyDescent="0.3">
      <c r="A24" s="100"/>
      <c r="B24" s="608"/>
      <c r="C24" s="614"/>
      <c r="D24" s="614"/>
      <c r="E24" s="614"/>
      <c r="F24" s="614"/>
      <c r="G24" s="614"/>
      <c r="H24" s="614"/>
      <c r="I24" s="614"/>
      <c r="J24" s="614"/>
      <c r="K24" s="614"/>
      <c r="L24" s="614"/>
      <c r="M24" s="614"/>
      <c r="N24" s="615"/>
      <c r="O24" s="608"/>
    </row>
    <row r="25" spans="1:15" s="100" customFormat="1" x14ac:dyDescent="0.3">
      <c r="B25" s="608"/>
      <c r="C25" s="614"/>
      <c r="D25" s="614"/>
      <c r="E25" s="614"/>
      <c r="F25" s="614"/>
      <c r="G25" s="614"/>
      <c r="H25" s="614"/>
      <c r="I25" s="614"/>
      <c r="J25" s="614"/>
      <c r="K25" s="614"/>
      <c r="L25" s="614"/>
      <c r="M25" s="614"/>
      <c r="N25" s="615"/>
      <c r="O25" s="608"/>
    </row>
    <row r="26" spans="1:15" s="100" customFormat="1" ht="18.75" customHeight="1" x14ac:dyDescent="0.3">
      <c r="B26" s="642"/>
      <c r="C26" s="643"/>
      <c r="D26" s="643"/>
      <c r="E26" s="643"/>
      <c r="F26" s="643"/>
      <c r="G26" s="643"/>
      <c r="H26" s="643"/>
      <c r="I26" s="643"/>
      <c r="J26" s="643"/>
      <c r="K26" s="643"/>
      <c r="L26" s="643"/>
      <c r="M26" s="643"/>
      <c r="N26" s="622"/>
      <c r="O26" s="608"/>
    </row>
    <row r="27" spans="1:15" s="100" customFormat="1" hidden="1" x14ac:dyDescent="0.3"/>
    <row r="28" spans="1:15" hidden="1" x14ac:dyDescent="0.3">
      <c r="A28" s="100"/>
      <c r="B28" s="100"/>
      <c r="C28" s="100"/>
      <c r="D28" s="109">
        <v>11</v>
      </c>
      <c r="E28" s="157" t="s">
        <v>249</v>
      </c>
      <c r="F28" s="100"/>
      <c r="G28" s="110" t="s">
        <v>250</v>
      </c>
      <c r="H28" s="644" t="s">
        <v>251</v>
      </c>
      <c r="I28" s="644"/>
    </row>
    <row r="29" spans="1:15" ht="56.25" hidden="1" customHeight="1" x14ac:dyDescent="0.3">
      <c r="A29" s="100"/>
      <c r="B29" s="100"/>
      <c r="C29" s="100"/>
      <c r="D29" s="109">
        <v>12</v>
      </c>
      <c r="E29" s="157" t="s">
        <v>249</v>
      </c>
      <c r="F29" s="100"/>
      <c r="G29" s="156" t="s">
        <v>249</v>
      </c>
      <c r="H29" s="111" t="s">
        <v>252</v>
      </c>
      <c r="I29" s="111"/>
    </row>
    <row r="30" spans="1:15" ht="56.25" hidden="1" customHeight="1" x14ac:dyDescent="0.3">
      <c r="A30" s="100"/>
      <c r="B30" s="100"/>
      <c r="C30" s="100"/>
      <c r="D30" s="109">
        <v>13</v>
      </c>
      <c r="E30" s="112" t="s">
        <v>253</v>
      </c>
      <c r="F30" s="100"/>
      <c r="G30" s="112" t="s">
        <v>253</v>
      </c>
      <c r="H30" s="111" t="s">
        <v>254</v>
      </c>
      <c r="I30" s="111"/>
    </row>
    <row r="31" spans="1:15" ht="56.25" hidden="1" customHeight="1" x14ac:dyDescent="0.3">
      <c r="A31" s="100"/>
      <c r="B31" s="100"/>
      <c r="C31" s="100"/>
      <c r="D31" s="109">
        <v>14</v>
      </c>
      <c r="E31" s="114" t="s">
        <v>255</v>
      </c>
      <c r="F31" s="100"/>
      <c r="G31" s="114" t="s">
        <v>255</v>
      </c>
      <c r="H31" s="111" t="s">
        <v>256</v>
      </c>
      <c r="I31" s="111"/>
    </row>
    <row r="32" spans="1:15" ht="56.25" hidden="1" customHeight="1" x14ac:dyDescent="0.3">
      <c r="A32" s="100"/>
      <c r="B32" s="100"/>
      <c r="C32" s="100"/>
      <c r="D32" s="109">
        <v>15</v>
      </c>
      <c r="E32" s="115" t="s">
        <v>257</v>
      </c>
      <c r="F32" s="100"/>
      <c r="G32" s="115" t="s">
        <v>257</v>
      </c>
      <c r="H32" s="111" t="s">
        <v>258</v>
      </c>
      <c r="I32" s="111"/>
    </row>
    <row r="33" spans="1:9" hidden="1" x14ac:dyDescent="0.3">
      <c r="A33" s="100"/>
      <c r="B33" s="100"/>
      <c r="C33" s="100"/>
      <c r="D33" s="109">
        <v>21</v>
      </c>
      <c r="E33" s="158" t="s">
        <v>249</v>
      </c>
      <c r="F33" s="100"/>
      <c r="G33" s="100"/>
      <c r="H33" s="100"/>
    </row>
    <row r="34" spans="1:9" hidden="1" x14ac:dyDescent="0.3">
      <c r="A34" s="100"/>
      <c r="B34" s="100"/>
      <c r="C34" s="100"/>
      <c r="D34" s="109">
        <v>22</v>
      </c>
      <c r="E34" s="113" t="s">
        <v>253</v>
      </c>
      <c r="F34" s="100"/>
      <c r="G34" s="100"/>
      <c r="H34" s="100"/>
    </row>
    <row r="35" spans="1:9" hidden="1" x14ac:dyDescent="0.3">
      <c r="A35" s="100"/>
      <c r="B35" s="100"/>
      <c r="C35" s="100"/>
      <c r="D35" s="109">
        <v>23</v>
      </c>
      <c r="E35" s="113" t="s">
        <v>253</v>
      </c>
      <c r="F35" s="100"/>
      <c r="G35" s="116"/>
      <c r="H35" s="116"/>
      <c r="I35" s="116"/>
    </row>
    <row r="36" spans="1:9" hidden="1" x14ac:dyDescent="0.3">
      <c r="A36" s="100"/>
      <c r="B36" s="100"/>
      <c r="C36" s="100"/>
      <c r="D36" s="109">
        <v>24</v>
      </c>
      <c r="E36" s="117" t="s">
        <v>255</v>
      </c>
      <c r="F36" s="100"/>
      <c r="G36" s="116"/>
      <c r="H36" s="116"/>
      <c r="I36" s="116"/>
    </row>
    <row r="37" spans="1:9" hidden="1" x14ac:dyDescent="0.3">
      <c r="A37" s="100"/>
      <c r="B37" s="100"/>
      <c r="C37" s="100"/>
      <c r="D37" s="109">
        <v>25</v>
      </c>
      <c r="E37" s="115" t="s">
        <v>257</v>
      </c>
      <c r="F37" s="100"/>
      <c r="G37" s="116"/>
      <c r="H37" s="116"/>
      <c r="I37" s="116"/>
    </row>
    <row r="38" spans="1:9" hidden="1" x14ac:dyDescent="0.3">
      <c r="A38" s="100"/>
      <c r="B38" s="100"/>
      <c r="C38" s="100"/>
      <c r="D38" s="109">
        <v>31</v>
      </c>
      <c r="E38" s="112" t="s">
        <v>253</v>
      </c>
      <c r="F38" s="100"/>
      <c r="G38" s="116"/>
      <c r="H38" s="116"/>
      <c r="I38" s="116"/>
    </row>
    <row r="39" spans="1:9" hidden="1" x14ac:dyDescent="0.3">
      <c r="A39" s="100"/>
      <c r="B39" s="100"/>
      <c r="C39" s="100"/>
      <c r="D39" s="109">
        <v>32</v>
      </c>
      <c r="E39" s="112" t="s">
        <v>253</v>
      </c>
      <c r="F39" s="100"/>
      <c r="G39" s="100"/>
      <c r="H39" s="100"/>
    </row>
    <row r="40" spans="1:9" hidden="1" x14ac:dyDescent="0.3">
      <c r="A40" s="100"/>
      <c r="B40" s="100"/>
      <c r="C40" s="100"/>
      <c r="D40" s="109">
        <v>33</v>
      </c>
      <c r="E40" s="112" t="s">
        <v>253</v>
      </c>
      <c r="F40" s="100"/>
      <c r="G40" s="100"/>
      <c r="H40" s="100"/>
    </row>
    <row r="41" spans="1:9" hidden="1" x14ac:dyDescent="0.3">
      <c r="A41" s="100"/>
      <c r="B41" s="100"/>
      <c r="C41" s="100"/>
      <c r="D41" s="109">
        <v>34</v>
      </c>
      <c r="E41" s="117" t="s">
        <v>255</v>
      </c>
      <c r="F41" s="100"/>
      <c r="G41" s="100"/>
      <c r="H41" s="100"/>
    </row>
    <row r="42" spans="1:9" hidden="1" x14ac:dyDescent="0.3">
      <c r="A42" s="100"/>
      <c r="B42" s="100"/>
      <c r="C42" s="100"/>
      <c r="D42" s="109">
        <v>35</v>
      </c>
      <c r="E42" s="115" t="s">
        <v>257</v>
      </c>
      <c r="F42" s="100"/>
      <c r="G42" s="100"/>
      <c r="H42" s="100"/>
    </row>
    <row r="43" spans="1:9" hidden="1" x14ac:dyDescent="0.3">
      <c r="A43" s="100"/>
      <c r="B43" s="100"/>
      <c r="C43" s="100"/>
      <c r="D43" s="109">
        <v>41</v>
      </c>
      <c r="E43" s="112" t="s">
        <v>253</v>
      </c>
      <c r="F43" s="100"/>
      <c r="G43" s="100"/>
      <c r="H43" s="100"/>
    </row>
    <row r="44" spans="1:9" hidden="1" x14ac:dyDescent="0.3">
      <c r="A44" s="100"/>
      <c r="B44" s="100"/>
      <c r="C44" s="100"/>
      <c r="D44" s="109">
        <v>42</v>
      </c>
      <c r="E44" s="112" t="s">
        <v>253</v>
      </c>
      <c r="F44" s="100"/>
      <c r="G44" s="116"/>
      <c r="H44" s="116"/>
      <c r="I44" s="116"/>
    </row>
    <row r="45" spans="1:9" hidden="1" x14ac:dyDescent="0.3">
      <c r="A45" s="100"/>
      <c r="B45" s="100"/>
      <c r="C45" s="100"/>
      <c r="D45" s="109">
        <v>43</v>
      </c>
      <c r="E45" s="112" t="s">
        <v>253</v>
      </c>
      <c r="F45" s="100"/>
      <c r="G45" s="116"/>
      <c r="H45" s="116"/>
      <c r="I45" s="116"/>
    </row>
    <row r="46" spans="1:9" hidden="1" x14ac:dyDescent="0.3">
      <c r="A46" s="100"/>
      <c r="B46" s="100"/>
      <c r="C46" s="100"/>
      <c r="D46" s="109">
        <v>44</v>
      </c>
      <c r="E46" s="117" t="s">
        <v>255</v>
      </c>
      <c r="F46" s="100"/>
      <c r="G46" s="116"/>
      <c r="H46" s="116"/>
      <c r="I46" s="116"/>
    </row>
    <row r="47" spans="1:9" hidden="1" x14ac:dyDescent="0.3">
      <c r="A47" s="100"/>
      <c r="B47" s="100"/>
      <c r="C47" s="100"/>
      <c r="D47" s="109">
        <v>45</v>
      </c>
      <c r="E47" s="115" t="s">
        <v>257</v>
      </c>
      <c r="F47" s="100"/>
      <c r="G47" s="116"/>
      <c r="H47" s="116"/>
      <c r="I47" s="116"/>
    </row>
    <row r="48" spans="1:9" hidden="1" x14ac:dyDescent="0.3">
      <c r="A48" s="100"/>
      <c r="B48" s="100"/>
      <c r="C48" s="100"/>
      <c r="D48" s="109">
        <v>51</v>
      </c>
      <c r="E48" s="117" t="s">
        <v>255</v>
      </c>
      <c r="F48" s="100"/>
      <c r="G48" s="100"/>
      <c r="H48" s="100"/>
    </row>
    <row r="49" spans="1:8" hidden="1" x14ac:dyDescent="0.3">
      <c r="A49" s="100"/>
      <c r="B49" s="100"/>
      <c r="C49" s="100"/>
      <c r="D49" s="109">
        <v>52</v>
      </c>
      <c r="E49" s="117" t="s">
        <v>255</v>
      </c>
      <c r="F49" s="100"/>
      <c r="G49" s="100"/>
      <c r="H49" s="100"/>
    </row>
    <row r="50" spans="1:8" hidden="1" x14ac:dyDescent="0.3">
      <c r="A50" s="100"/>
      <c r="B50" s="100"/>
      <c r="C50" s="100"/>
      <c r="D50" s="109">
        <v>53</v>
      </c>
      <c r="E50" s="117" t="s">
        <v>255</v>
      </c>
      <c r="F50" s="100"/>
      <c r="G50" s="100"/>
      <c r="H50" s="100"/>
    </row>
    <row r="51" spans="1:8" hidden="1" x14ac:dyDescent="0.3">
      <c r="A51" s="100"/>
      <c r="B51" s="100"/>
      <c r="C51" s="100"/>
      <c r="D51" s="109">
        <v>54</v>
      </c>
      <c r="E51" s="117" t="s">
        <v>255</v>
      </c>
      <c r="F51" s="100"/>
      <c r="G51" s="100"/>
      <c r="H51" s="100"/>
    </row>
    <row r="52" spans="1:8" hidden="1" x14ac:dyDescent="0.3">
      <c r="A52" s="100"/>
      <c r="B52" s="100"/>
      <c r="C52" s="100"/>
      <c r="D52" s="109">
        <v>55</v>
      </c>
      <c r="E52" s="115" t="s">
        <v>257</v>
      </c>
      <c r="F52" s="100"/>
      <c r="G52" s="100"/>
      <c r="H52" s="100"/>
    </row>
    <row r="53" spans="1:8" hidden="1" x14ac:dyDescent="0.3">
      <c r="A53" s="100"/>
      <c r="B53" s="100"/>
      <c r="C53" s="100"/>
      <c r="F53" s="100"/>
      <c r="G53" s="100"/>
      <c r="H53" s="100"/>
    </row>
    <row r="54" spans="1:8" s="100" customFormat="1" hidden="1" x14ac:dyDescent="0.3"/>
    <row r="55" spans="1:8" s="100" customFormat="1" hidden="1" x14ac:dyDescent="0.3"/>
    <row r="56" spans="1:8" s="100" customFormat="1" hidden="1" x14ac:dyDescent="0.3"/>
    <row r="57" spans="1:8" s="100" customFormat="1" hidden="1" x14ac:dyDescent="0.3"/>
    <row r="58" spans="1:8" s="100" customFormat="1" hidden="1" x14ac:dyDescent="0.3"/>
    <row r="59" spans="1:8" s="100" customFormat="1" hidden="1" x14ac:dyDescent="0.3"/>
    <row r="60" spans="1:8" s="100" customFormat="1" hidden="1" x14ac:dyDescent="0.3"/>
    <row r="61" spans="1:8" s="100" customFormat="1" hidden="1" x14ac:dyDescent="0.3"/>
    <row r="62" spans="1:8" s="100" customFormat="1" hidden="1" x14ac:dyDescent="0.3"/>
    <row r="63" spans="1:8" s="100" customFormat="1" hidden="1" x14ac:dyDescent="0.3"/>
    <row r="64" spans="1:8" s="100" customFormat="1" hidden="1" x14ac:dyDescent="0.3"/>
    <row r="65" s="100" customFormat="1" hidden="1" x14ac:dyDescent="0.3"/>
    <row r="66" s="100" customFormat="1" hidden="1" x14ac:dyDescent="0.3"/>
    <row r="67" s="100" customFormat="1" hidden="1" x14ac:dyDescent="0.3"/>
    <row r="68" s="100" customFormat="1" hidden="1" x14ac:dyDescent="0.3"/>
    <row r="69" s="100" customFormat="1" hidden="1" x14ac:dyDescent="0.3"/>
    <row r="70" s="100" customFormat="1" x14ac:dyDescent="0.3"/>
    <row r="71" s="100" customFormat="1" x14ac:dyDescent="0.3"/>
    <row r="72" s="100" customFormat="1" x14ac:dyDescent="0.3"/>
    <row r="73" s="100" customFormat="1" x14ac:dyDescent="0.3"/>
    <row r="74" s="100" customFormat="1" x14ac:dyDescent="0.3"/>
    <row r="75" s="100" customFormat="1" x14ac:dyDescent="0.3"/>
    <row r="76" s="100" customFormat="1" x14ac:dyDescent="0.3"/>
    <row r="77" s="100" customFormat="1" x14ac:dyDescent="0.3"/>
    <row r="78" s="100" customFormat="1" x14ac:dyDescent="0.3"/>
    <row r="79" s="100" customFormat="1" x14ac:dyDescent="0.3"/>
    <row r="80" s="100" customFormat="1" x14ac:dyDescent="0.3"/>
    <row r="81" s="100" customFormat="1" x14ac:dyDescent="0.3"/>
    <row r="82" s="100" customFormat="1" x14ac:dyDescent="0.3"/>
    <row r="83" s="100" customFormat="1" x14ac:dyDescent="0.3"/>
    <row r="84" s="100" customFormat="1" x14ac:dyDescent="0.3"/>
  </sheetData>
  <mergeCells count="54">
    <mergeCell ref="B23:N26"/>
    <mergeCell ref="H28:I28"/>
    <mergeCell ref="K17:M22"/>
    <mergeCell ref="A20:A22"/>
    <mergeCell ref="B20:B22"/>
    <mergeCell ref="C20:C22"/>
    <mergeCell ref="D20:D22"/>
    <mergeCell ref="E20:E22"/>
    <mergeCell ref="F20:F22"/>
    <mergeCell ref="G20:G22"/>
    <mergeCell ref="H20:H22"/>
    <mergeCell ref="F17:F19"/>
    <mergeCell ref="G17:G19"/>
    <mergeCell ref="H17:H19"/>
    <mergeCell ref="G14:G16"/>
    <mergeCell ref="H14:H16"/>
    <mergeCell ref="K15:M16"/>
    <mergeCell ref="F14:F16"/>
    <mergeCell ref="A17:A19"/>
    <mergeCell ref="B17:B19"/>
    <mergeCell ref="C17:C19"/>
    <mergeCell ref="D17:D19"/>
    <mergeCell ref="E17:E19"/>
    <mergeCell ref="A14:A16"/>
    <mergeCell ref="B14:B16"/>
    <mergeCell ref="C14:C16"/>
    <mergeCell ref="D14:D16"/>
    <mergeCell ref="E14:E16"/>
    <mergeCell ref="A8:A10"/>
    <mergeCell ref="B8:B10"/>
    <mergeCell ref="C8:C10"/>
    <mergeCell ref="D8:D10"/>
    <mergeCell ref="E8:E10"/>
    <mergeCell ref="A11:A13"/>
    <mergeCell ref="B11:B13"/>
    <mergeCell ref="C11:C13"/>
    <mergeCell ref="D11:D13"/>
    <mergeCell ref="E11:E13"/>
    <mergeCell ref="B3:N3"/>
    <mergeCell ref="O3:O26"/>
    <mergeCell ref="B4:C4"/>
    <mergeCell ref="D4:H4"/>
    <mergeCell ref="I4:N8"/>
    <mergeCell ref="G8:G10"/>
    <mergeCell ref="H8:H10"/>
    <mergeCell ref="I9:I22"/>
    <mergeCell ref="K9:M10"/>
    <mergeCell ref="N9:N22"/>
    <mergeCell ref="F11:F13"/>
    <mergeCell ref="F8:F10"/>
    <mergeCell ref="G11:G13"/>
    <mergeCell ref="H11:H13"/>
    <mergeCell ref="K11:M12"/>
    <mergeCell ref="K13:M14"/>
  </mergeCells>
  <printOptions horizontalCentered="1" verticalCentered="1"/>
  <pageMargins left="0.70866141732283472" right="0.70866141732283472" top="0.74803149606299213" bottom="0.74803149606299213" header="0.31496062992125984" footer="0.31496062992125984"/>
  <pageSetup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2"/>
  <sheetViews>
    <sheetView view="pageBreakPreview" zoomScaleNormal="100" zoomScaleSheetLayoutView="100" workbookViewId="0">
      <selection activeCell="A2" sqref="A2"/>
    </sheetView>
  </sheetViews>
  <sheetFormatPr baseColWidth="10" defaultRowHeight="12.75" x14ac:dyDescent="0.2"/>
  <cols>
    <col min="1" max="1" width="75.140625" customWidth="1"/>
  </cols>
  <sheetData>
    <row r="1" spans="1:1" ht="35.25" customHeight="1" thickBot="1" x14ac:dyDescent="0.25">
      <c r="A1" s="161" t="s">
        <v>50</v>
      </c>
    </row>
    <row r="2" spans="1:1" ht="225.75" thickBot="1" x14ac:dyDescent="0.25">
      <c r="A2" s="446" t="s">
        <v>608</v>
      </c>
    </row>
  </sheetData>
  <pageMargins left="0.7" right="0.7" top="0.75" bottom="0.75" header="0.3" footer="0.3"/>
  <pageSetup orientation="portrait" r:id="rId1"/>
  <headerFooter>
    <oddHeader>&amp;C&amp;22&amp;K00-022
BORRADOR</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38"/>
  <sheetViews>
    <sheetView zoomScale="70" zoomScaleNormal="70" workbookViewId="0">
      <selection activeCell="A6" sqref="A6"/>
    </sheetView>
  </sheetViews>
  <sheetFormatPr baseColWidth="10" defaultColWidth="11.42578125" defaultRowHeight="15.75" x14ac:dyDescent="0.2"/>
  <cols>
    <col min="1" max="2" width="23.5703125" style="396" customWidth="1"/>
    <col min="3" max="3" width="22.42578125" style="396" customWidth="1"/>
    <col min="4" max="4" width="41.5703125" style="403" customWidth="1"/>
    <col min="5" max="5" width="43.42578125" style="403" customWidth="1"/>
    <col min="6" max="6" width="25.5703125" style="403" customWidth="1"/>
    <col min="7" max="7" width="48" style="403" bestFit="1" customWidth="1"/>
    <col min="8" max="8" width="13.85546875" style="403" bestFit="1" customWidth="1"/>
    <col min="9" max="9" width="14.5703125" style="403" customWidth="1"/>
    <col min="10" max="10" width="16.85546875" style="403" customWidth="1"/>
    <col min="11" max="14" width="16.5703125" style="404" customWidth="1"/>
    <col min="15" max="15" width="12.28515625" style="404" customWidth="1"/>
    <col min="16" max="16" width="11.85546875" style="404" customWidth="1"/>
    <col min="17" max="20" width="16.5703125" style="404" customWidth="1"/>
    <col min="21" max="21" width="22.140625" style="404" customWidth="1"/>
    <col min="22" max="22" width="46.140625" style="391" bestFit="1" customWidth="1"/>
    <col min="23" max="33" width="6.28515625" style="404" customWidth="1"/>
    <col min="34" max="34" width="6.28515625" style="396" customWidth="1"/>
    <col min="35" max="35" width="27.42578125" style="391" customWidth="1"/>
    <col min="36" max="47" width="6" style="396" customWidth="1"/>
    <col min="48" max="48" width="28.140625" style="391" customWidth="1"/>
    <col min="49" max="60" width="6.140625" style="396" customWidth="1"/>
    <col min="61" max="61" width="28" style="391" customWidth="1"/>
    <col min="62" max="73" width="6.140625" style="396" customWidth="1"/>
    <col min="74" max="74" width="28" style="396" customWidth="1"/>
    <col min="75" max="75" width="47" style="396" customWidth="1"/>
    <col min="76" max="16384" width="11.42578125" style="396"/>
  </cols>
  <sheetData>
    <row r="1" spans="1:75" s="389" customFormat="1" ht="66.75" customHeight="1" x14ac:dyDescent="0.2">
      <c r="A1" s="661"/>
      <c r="B1" s="661"/>
      <c r="C1" s="661"/>
      <c r="D1" s="663" t="s">
        <v>579</v>
      </c>
      <c r="E1" s="663"/>
      <c r="F1" s="663"/>
      <c r="G1" s="663"/>
      <c r="H1" s="663"/>
      <c r="I1" s="663"/>
      <c r="J1" s="663"/>
      <c r="K1" s="663"/>
      <c r="L1" s="663"/>
      <c r="M1" s="663"/>
      <c r="N1" s="663"/>
      <c r="O1" s="663"/>
      <c r="P1" s="663"/>
      <c r="Q1" s="663"/>
      <c r="R1" s="662" t="s">
        <v>45</v>
      </c>
      <c r="S1" s="662"/>
      <c r="T1" s="672"/>
      <c r="U1" s="672"/>
      <c r="V1" s="666" t="s">
        <v>602</v>
      </c>
      <c r="W1" s="667"/>
      <c r="X1" s="667"/>
      <c r="Y1" s="667"/>
      <c r="Z1" s="667"/>
      <c r="AA1" s="667"/>
      <c r="AB1" s="667"/>
      <c r="AC1" s="667"/>
      <c r="AD1" s="667"/>
      <c r="AE1" s="667"/>
      <c r="AF1" s="667"/>
      <c r="AG1" s="667"/>
      <c r="AH1" s="667"/>
      <c r="AI1" s="667"/>
      <c r="AJ1" s="667"/>
      <c r="AK1" s="667"/>
      <c r="AL1" s="667"/>
      <c r="AM1" s="667"/>
      <c r="AN1" s="667"/>
      <c r="AO1" s="667"/>
      <c r="AP1" s="667"/>
      <c r="AQ1" s="667"/>
      <c r="AR1" s="667"/>
      <c r="AS1" s="667"/>
      <c r="AT1" s="667"/>
      <c r="AU1" s="667"/>
      <c r="AV1" s="667"/>
      <c r="AW1" s="667"/>
      <c r="AX1" s="667"/>
      <c r="AY1" s="667"/>
      <c r="AZ1" s="667"/>
      <c r="BA1" s="667"/>
      <c r="BB1" s="667"/>
      <c r="BC1" s="667"/>
      <c r="BD1" s="667"/>
      <c r="BE1" s="667"/>
      <c r="BF1" s="667"/>
      <c r="BG1" s="667"/>
      <c r="BH1" s="667"/>
      <c r="BI1" s="667"/>
      <c r="BJ1" s="667"/>
      <c r="BK1" s="667"/>
      <c r="BL1" s="667"/>
      <c r="BM1" s="667"/>
      <c r="BN1" s="667"/>
      <c r="BO1" s="667"/>
      <c r="BP1" s="667"/>
      <c r="BQ1" s="667"/>
      <c r="BR1" s="667"/>
      <c r="BS1" s="667"/>
      <c r="BT1" s="667"/>
      <c r="BU1" s="667"/>
      <c r="BV1" s="667"/>
      <c r="BW1" s="668"/>
    </row>
    <row r="2" spans="1:75" s="389" customFormat="1" ht="59.25" customHeight="1" x14ac:dyDescent="0.2">
      <c r="A2" s="661"/>
      <c r="B2" s="661"/>
      <c r="C2" s="661"/>
      <c r="D2" s="663"/>
      <c r="E2" s="663"/>
      <c r="F2" s="663"/>
      <c r="G2" s="663"/>
      <c r="H2" s="663"/>
      <c r="I2" s="663"/>
      <c r="J2" s="663"/>
      <c r="K2" s="663"/>
      <c r="L2" s="663"/>
      <c r="M2" s="663"/>
      <c r="N2" s="663"/>
      <c r="O2" s="663"/>
      <c r="P2" s="663"/>
      <c r="Q2" s="663"/>
      <c r="R2" s="662" t="s">
        <v>15</v>
      </c>
      <c r="S2" s="662"/>
      <c r="T2" s="672"/>
      <c r="U2" s="672"/>
      <c r="V2" s="669"/>
      <c r="W2" s="670"/>
      <c r="X2" s="670"/>
      <c r="Y2" s="670"/>
      <c r="Z2" s="670"/>
      <c r="AA2" s="670"/>
      <c r="AB2" s="670"/>
      <c r="AC2" s="670"/>
      <c r="AD2" s="670"/>
      <c r="AE2" s="670"/>
      <c r="AF2" s="670"/>
      <c r="AG2" s="670"/>
      <c r="AH2" s="670"/>
      <c r="AI2" s="670"/>
      <c r="AJ2" s="670"/>
      <c r="AK2" s="670"/>
      <c r="AL2" s="670"/>
      <c r="AM2" s="670"/>
      <c r="AN2" s="670"/>
      <c r="AO2" s="670"/>
      <c r="AP2" s="670"/>
      <c r="AQ2" s="670"/>
      <c r="AR2" s="670"/>
      <c r="AS2" s="670"/>
      <c r="AT2" s="670"/>
      <c r="AU2" s="670"/>
      <c r="AV2" s="670"/>
      <c r="AW2" s="670"/>
      <c r="AX2" s="670"/>
      <c r="AY2" s="670"/>
      <c r="AZ2" s="670"/>
      <c r="BA2" s="670"/>
      <c r="BB2" s="670"/>
      <c r="BC2" s="670"/>
      <c r="BD2" s="670"/>
      <c r="BE2" s="670"/>
      <c r="BF2" s="670"/>
      <c r="BG2" s="670"/>
      <c r="BH2" s="670"/>
      <c r="BI2" s="670"/>
      <c r="BJ2" s="670"/>
      <c r="BK2" s="670"/>
      <c r="BL2" s="670"/>
      <c r="BM2" s="670"/>
      <c r="BN2" s="670"/>
      <c r="BO2" s="670"/>
      <c r="BP2" s="670"/>
      <c r="BQ2" s="670"/>
      <c r="BR2" s="670"/>
      <c r="BS2" s="670"/>
      <c r="BT2" s="670"/>
      <c r="BU2" s="670"/>
      <c r="BV2" s="670"/>
      <c r="BW2" s="671"/>
    </row>
    <row r="3" spans="1:75" s="392" customFormat="1" ht="43.5" customHeight="1" x14ac:dyDescent="0.2">
      <c r="A3" s="661"/>
      <c r="B3" s="661"/>
      <c r="C3" s="661"/>
      <c r="D3" s="663"/>
      <c r="E3" s="663"/>
      <c r="F3" s="663"/>
      <c r="G3" s="663"/>
      <c r="H3" s="663"/>
      <c r="I3" s="663"/>
      <c r="J3" s="663"/>
      <c r="K3" s="663"/>
      <c r="L3" s="663"/>
      <c r="M3" s="663"/>
      <c r="N3" s="663"/>
      <c r="O3" s="663"/>
      <c r="P3" s="663"/>
      <c r="Q3" s="663"/>
      <c r="R3" s="662" t="s">
        <v>46</v>
      </c>
      <c r="S3" s="662"/>
      <c r="T3" s="672"/>
      <c r="U3" s="672"/>
      <c r="V3" s="407"/>
      <c r="W3" s="664" t="s">
        <v>568</v>
      </c>
      <c r="X3" s="664"/>
      <c r="Y3" s="664"/>
      <c r="Z3" s="664"/>
      <c r="AA3" s="664"/>
      <c r="AB3" s="664"/>
      <c r="AC3" s="664"/>
      <c r="AD3" s="664"/>
      <c r="AE3" s="664"/>
      <c r="AF3" s="664"/>
      <c r="AG3" s="664"/>
      <c r="AH3" s="664"/>
      <c r="AI3" s="664"/>
      <c r="AJ3" s="664"/>
      <c r="AK3" s="664"/>
      <c r="AL3" s="664"/>
      <c r="AM3" s="664"/>
      <c r="AN3" s="664"/>
      <c r="AO3" s="664"/>
      <c r="AP3" s="664"/>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406"/>
      <c r="BW3" s="406"/>
    </row>
    <row r="4" spans="1:75" s="393" customFormat="1" ht="26.25" customHeight="1" x14ac:dyDescent="0.2">
      <c r="A4" s="408"/>
      <c r="B4" s="408"/>
      <c r="C4" s="408"/>
      <c r="D4" s="408"/>
      <c r="E4" s="408"/>
      <c r="F4" s="408"/>
      <c r="G4" s="408"/>
      <c r="H4" s="656" t="s">
        <v>569</v>
      </c>
      <c r="I4" s="656"/>
      <c r="J4" s="656"/>
      <c r="K4" s="656"/>
      <c r="L4" s="656"/>
      <c r="M4" s="656"/>
      <c r="N4" s="656"/>
      <c r="O4" s="657" t="s">
        <v>570</v>
      </c>
      <c r="P4" s="657"/>
      <c r="Q4" s="657"/>
      <c r="R4" s="657"/>
      <c r="S4" s="657"/>
      <c r="T4" s="657"/>
      <c r="U4" s="657"/>
      <c r="V4" s="658" t="s">
        <v>598</v>
      </c>
      <c r="W4" s="659">
        <v>2022</v>
      </c>
      <c r="X4" s="659"/>
      <c r="Y4" s="659"/>
      <c r="Z4" s="659"/>
      <c r="AA4" s="659"/>
      <c r="AB4" s="659"/>
      <c r="AC4" s="659"/>
      <c r="AD4" s="659"/>
      <c r="AE4" s="659"/>
      <c r="AF4" s="659"/>
      <c r="AG4" s="659"/>
      <c r="AH4" s="659"/>
      <c r="AI4" s="660" t="s">
        <v>598</v>
      </c>
      <c r="AJ4" s="673">
        <v>2023</v>
      </c>
      <c r="AK4" s="673"/>
      <c r="AL4" s="673"/>
      <c r="AM4" s="673"/>
      <c r="AN4" s="673"/>
      <c r="AO4" s="673"/>
      <c r="AP4" s="673"/>
      <c r="AQ4" s="673"/>
      <c r="AR4" s="673"/>
      <c r="AS4" s="673"/>
      <c r="AT4" s="673"/>
      <c r="AU4" s="673"/>
      <c r="AV4" s="658" t="s">
        <v>599</v>
      </c>
      <c r="AW4" s="659">
        <v>2024</v>
      </c>
      <c r="AX4" s="659"/>
      <c r="AY4" s="659"/>
      <c r="AZ4" s="659"/>
      <c r="BA4" s="659"/>
      <c r="BB4" s="659"/>
      <c r="BC4" s="659"/>
      <c r="BD4" s="659"/>
      <c r="BE4" s="659"/>
      <c r="BF4" s="659"/>
      <c r="BG4" s="659"/>
      <c r="BH4" s="659"/>
      <c r="BI4" s="660" t="s">
        <v>600</v>
      </c>
      <c r="BJ4" s="673">
        <v>2025</v>
      </c>
      <c r="BK4" s="673"/>
      <c r="BL4" s="673"/>
      <c r="BM4" s="673"/>
      <c r="BN4" s="673"/>
      <c r="BO4" s="673"/>
      <c r="BP4" s="673"/>
      <c r="BQ4" s="673"/>
      <c r="BR4" s="673"/>
      <c r="BS4" s="673"/>
      <c r="BT4" s="673"/>
      <c r="BU4" s="673"/>
      <c r="BV4" s="660" t="s">
        <v>601</v>
      </c>
      <c r="BW4" s="665" t="s">
        <v>578</v>
      </c>
    </row>
    <row r="5" spans="1:75" s="392" customFormat="1" ht="65.25" customHeight="1" x14ac:dyDescent="0.2">
      <c r="A5" s="409" t="s">
        <v>581</v>
      </c>
      <c r="B5" s="409" t="s">
        <v>582</v>
      </c>
      <c r="C5" s="409" t="s">
        <v>571</v>
      </c>
      <c r="D5" s="409" t="s">
        <v>580</v>
      </c>
      <c r="E5" s="409" t="s">
        <v>593</v>
      </c>
      <c r="F5" s="409" t="s">
        <v>158</v>
      </c>
      <c r="G5" s="409" t="s">
        <v>607</v>
      </c>
      <c r="H5" s="410" t="s">
        <v>110</v>
      </c>
      <c r="I5" s="410" t="s">
        <v>572</v>
      </c>
      <c r="J5" s="410" t="s">
        <v>573</v>
      </c>
      <c r="K5" s="409">
        <v>2022</v>
      </c>
      <c r="L5" s="409">
        <v>2023</v>
      </c>
      <c r="M5" s="409">
        <v>2024</v>
      </c>
      <c r="N5" s="409">
        <v>2025</v>
      </c>
      <c r="O5" s="411" t="s">
        <v>110</v>
      </c>
      <c r="P5" s="411" t="s">
        <v>572</v>
      </c>
      <c r="Q5" s="411" t="s">
        <v>573</v>
      </c>
      <c r="R5" s="409">
        <v>2022</v>
      </c>
      <c r="S5" s="409">
        <v>2023</v>
      </c>
      <c r="T5" s="409">
        <v>2024</v>
      </c>
      <c r="U5" s="409">
        <v>2025</v>
      </c>
      <c r="V5" s="658"/>
      <c r="W5" s="412" t="s">
        <v>576</v>
      </c>
      <c r="X5" s="412" t="s">
        <v>11</v>
      </c>
      <c r="Y5" s="412" t="s">
        <v>166</v>
      </c>
      <c r="Z5" s="412" t="s">
        <v>577</v>
      </c>
      <c r="AA5" s="412" t="s">
        <v>168</v>
      </c>
      <c r="AB5" s="412" t="s">
        <v>169</v>
      </c>
      <c r="AC5" s="412" t="s">
        <v>170</v>
      </c>
      <c r="AD5" s="412" t="s">
        <v>574</v>
      </c>
      <c r="AE5" s="412" t="s">
        <v>172</v>
      </c>
      <c r="AF5" s="412" t="s">
        <v>173</v>
      </c>
      <c r="AG5" s="412" t="s">
        <v>174</v>
      </c>
      <c r="AH5" s="412" t="s">
        <v>575</v>
      </c>
      <c r="AI5" s="660"/>
      <c r="AJ5" s="412" t="s">
        <v>576</v>
      </c>
      <c r="AK5" s="412" t="s">
        <v>11</v>
      </c>
      <c r="AL5" s="412" t="s">
        <v>166</v>
      </c>
      <c r="AM5" s="412" t="s">
        <v>577</v>
      </c>
      <c r="AN5" s="412" t="s">
        <v>168</v>
      </c>
      <c r="AO5" s="412" t="s">
        <v>169</v>
      </c>
      <c r="AP5" s="412" t="s">
        <v>170</v>
      </c>
      <c r="AQ5" s="412" t="s">
        <v>574</v>
      </c>
      <c r="AR5" s="412" t="s">
        <v>172</v>
      </c>
      <c r="AS5" s="412" t="s">
        <v>173</v>
      </c>
      <c r="AT5" s="412" t="s">
        <v>174</v>
      </c>
      <c r="AU5" s="412" t="s">
        <v>575</v>
      </c>
      <c r="AV5" s="658"/>
      <c r="AW5" s="412" t="s">
        <v>576</v>
      </c>
      <c r="AX5" s="412" t="s">
        <v>11</v>
      </c>
      <c r="AY5" s="412" t="s">
        <v>166</v>
      </c>
      <c r="AZ5" s="412" t="s">
        <v>577</v>
      </c>
      <c r="BA5" s="412" t="s">
        <v>168</v>
      </c>
      <c r="BB5" s="412" t="s">
        <v>169</v>
      </c>
      <c r="BC5" s="412" t="s">
        <v>170</v>
      </c>
      <c r="BD5" s="412" t="s">
        <v>574</v>
      </c>
      <c r="BE5" s="412" t="s">
        <v>172</v>
      </c>
      <c r="BF5" s="412" t="s">
        <v>173</v>
      </c>
      <c r="BG5" s="412" t="s">
        <v>174</v>
      </c>
      <c r="BH5" s="412" t="s">
        <v>575</v>
      </c>
      <c r="BI5" s="660"/>
      <c r="BJ5" s="412" t="s">
        <v>576</v>
      </c>
      <c r="BK5" s="412" t="s">
        <v>11</v>
      </c>
      <c r="BL5" s="412" t="s">
        <v>166</v>
      </c>
      <c r="BM5" s="412" t="s">
        <v>577</v>
      </c>
      <c r="BN5" s="412" t="s">
        <v>168</v>
      </c>
      <c r="BO5" s="412" t="s">
        <v>169</v>
      </c>
      <c r="BP5" s="412" t="s">
        <v>170</v>
      </c>
      <c r="BQ5" s="412" t="s">
        <v>574</v>
      </c>
      <c r="BR5" s="412" t="s">
        <v>172</v>
      </c>
      <c r="BS5" s="412" t="s">
        <v>173</v>
      </c>
      <c r="BT5" s="412" t="s">
        <v>174</v>
      </c>
      <c r="BU5" s="412" t="s">
        <v>575</v>
      </c>
      <c r="BV5" s="660"/>
      <c r="BW5" s="665"/>
    </row>
    <row r="6" spans="1:75" ht="42.75" customHeight="1" x14ac:dyDescent="0.25">
      <c r="A6" s="413" t="s">
        <v>595</v>
      </c>
      <c r="B6" s="413" t="s">
        <v>596</v>
      </c>
      <c r="C6" s="413">
        <v>2021</v>
      </c>
      <c r="D6" s="414" t="s">
        <v>584</v>
      </c>
      <c r="E6" s="415" t="s">
        <v>597</v>
      </c>
      <c r="F6" s="416" t="s">
        <v>594</v>
      </c>
      <c r="G6" s="417"/>
      <c r="H6" s="418"/>
      <c r="I6" s="418"/>
      <c r="J6" s="410"/>
      <c r="K6" s="419"/>
      <c r="L6" s="419"/>
      <c r="M6" s="419"/>
      <c r="N6" s="419"/>
      <c r="O6" s="420"/>
      <c r="P6" s="420"/>
      <c r="Q6" s="420"/>
      <c r="R6" s="421"/>
      <c r="S6" s="421"/>
      <c r="T6" s="421"/>
      <c r="U6" s="419"/>
      <c r="V6" s="422"/>
      <c r="W6" s="421"/>
      <c r="X6" s="421"/>
      <c r="Y6" s="421"/>
      <c r="Z6" s="421"/>
      <c r="AA6" s="421"/>
      <c r="AB6" s="421"/>
      <c r="AC6" s="421"/>
      <c r="AD6" s="421"/>
      <c r="AE6" s="421"/>
      <c r="AF6" s="421"/>
      <c r="AG6" s="421"/>
      <c r="AH6" s="423"/>
      <c r="AI6" s="424">
        <v>0</v>
      </c>
      <c r="AJ6" s="421"/>
      <c r="AK6" s="421"/>
      <c r="AL6" s="421"/>
      <c r="AM6" s="421"/>
      <c r="AN6" s="421"/>
      <c r="AO6" s="421"/>
      <c r="AP6" s="421"/>
      <c r="AQ6" s="421"/>
      <c r="AR6" s="421"/>
      <c r="AS6" s="421"/>
      <c r="AT6" s="421"/>
      <c r="AU6" s="423"/>
      <c r="AV6" s="424">
        <v>0</v>
      </c>
      <c r="AW6" s="421"/>
      <c r="AX6" s="421"/>
      <c r="AY6" s="421"/>
      <c r="AZ6" s="421"/>
      <c r="BA6" s="421"/>
      <c r="BB6" s="421"/>
      <c r="BC6" s="421"/>
      <c r="BD6" s="421"/>
      <c r="BE6" s="421"/>
      <c r="BF6" s="421"/>
      <c r="BG6" s="421"/>
      <c r="BH6" s="423"/>
      <c r="BI6" s="424">
        <v>0</v>
      </c>
      <c r="BJ6" s="421"/>
      <c r="BK6" s="421"/>
      <c r="BL6" s="421"/>
      <c r="BM6" s="421"/>
      <c r="BN6" s="421"/>
      <c r="BO6" s="421"/>
      <c r="BP6" s="421"/>
      <c r="BQ6" s="421"/>
      <c r="BR6" s="421"/>
      <c r="BS6" s="421"/>
      <c r="BT6" s="421"/>
      <c r="BU6" s="423"/>
      <c r="BV6" s="424">
        <v>0</v>
      </c>
      <c r="BW6" s="425"/>
    </row>
    <row r="7" spans="1:75" ht="60.75" customHeight="1" x14ac:dyDescent="0.25">
      <c r="A7" s="426"/>
      <c r="B7" s="426"/>
      <c r="C7" s="413"/>
      <c r="D7" s="414"/>
      <c r="E7" s="415"/>
      <c r="F7" s="427"/>
      <c r="G7" s="417"/>
      <c r="H7" s="418"/>
      <c r="I7" s="418"/>
      <c r="J7" s="410"/>
      <c r="K7" s="419"/>
      <c r="L7" s="419"/>
      <c r="M7" s="419"/>
      <c r="N7" s="419"/>
      <c r="O7" s="420"/>
      <c r="P7" s="420"/>
      <c r="Q7" s="420"/>
      <c r="R7" s="421"/>
      <c r="S7" s="421"/>
      <c r="T7" s="421"/>
      <c r="U7" s="419"/>
      <c r="V7" s="422"/>
      <c r="W7" s="421"/>
      <c r="X7" s="421"/>
      <c r="Y7" s="421"/>
      <c r="Z7" s="421"/>
      <c r="AA7" s="421"/>
      <c r="AB7" s="421"/>
      <c r="AC7" s="421"/>
      <c r="AD7" s="421"/>
      <c r="AE7" s="421"/>
      <c r="AF7" s="421"/>
      <c r="AG7" s="428"/>
      <c r="AH7" s="423"/>
      <c r="AI7" s="424">
        <v>0</v>
      </c>
      <c r="AJ7" s="421"/>
      <c r="AK7" s="421"/>
      <c r="AL7" s="421"/>
      <c r="AM7" s="421"/>
      <c r="AN7" s="421"/>
      <c r="AO7" s="421"/>
      <c r="AP7" s="421"/>
      <c r="AQ7" s="421"/>
      <c r="AR7" s="421"/>
      <c r="AS7" s="421"/>
      <c r="AT7" s="428"/>
      <c r="AU7" s="423"/>
      <c r="AV7" s="424">
        <v>0</v>
      </c>
      <c r="AW7" s="421"/>
      <c r="AX7" s="421"/>
      <c r="AY7" s="421"/>
      <c r="AZ7" s="421"/>
      <c r="BA7" s="421"/>
      <c r="BB7" s="421"/>
      <c r="BC7" s="421"/>
      <c r="BD7" s="421"/>
      <c r="BE7" s="421"/>
      <c r="BF7" s="421"/>
      <c r="BG7" s="428"/>
      <c r="BH7" s="423"/>
      <c r="BI7" s="424">
        <v>0</v>
      </c>
      <c r="BJ7" s="421"/>
      <c r="BK7" s="421"/>
      <c r="BL7" s="421"/>
      <c r="BM7" s="421"/>
      <c r="BN7" s="421"/>
      <c r="BO7" s="421"/>
      <c r="BP7" s="421"/>
      <c r="BQ7" s="421"/>
      <c r="BR7" s="421"/>
      <c r="BS7" s="421"/>
      <c r="BT7" s="428"/>
      <c r="BU7" s="423"/>
      <c r="BV7" s="424">
        <v>0</v>
      </c>
      <c r="BW7" s="425"/>
    </row>
    <row r="8" spans="1:75" ht="48.75" customHeight="1" x14ac:dyDescent="0.2">
      <c r="A8" s="426"/>
      <c r="B8" s="426"/>
      <c r="C8" s="413"/>
      <c r="D8" s="414"/>
      <c r="E8" s="415"/>
      <c r="F8" s="427"/>
      <c r="G8" s="417"/>
      <c r="H8" s="418"/>
      <c r="I8" s="418"/>
      <c r="J8" s="410"/>
      <c r="K8" s="419"/>
      <c r="L8" s="419"/>
      <c r="M8" s="419"/>
      <c r="N8" s="419"/>
      <c r="O8" s="429"/>
      <c r="P8" s="429"/>
      <c r="Q8" s="429"/>
      <c r="R8" s="430"/>
      <c r="S8" s="430"/>
      <c r="T8" s="430"/>
      <c r="U8" s="419"/>
      <c r="V8" s="422"/>
      <c r="W8" s="421"/>
      <c r="X8" s="421"/>
      <c r="Y8" s="421"/>
      <c r="Z8" s="421"/>
      <c r="AA8" s="421"/>
      <c r="AB8" s="421"/>
      <c r="AC8" s="421"/>
      <c r="AD8" s="421"/>
      <c r="AE8" s="421"/>
      <c r="AF8" s="421"/>
      <c r="AG8" s="421"/>
      <c r="AH8" s="423"/>
      <c r="AI8" s="424">
        <v>0</v>
      </c>
      <c r="AJ8" s="421"/>
      <c r="AK8" s="421"/>
      <c r="AL8" s="421"/>
      <c r="AM8" s="421"/>
      <c r="AN8" s="421"/>
      <c r="AO8" s="421"/>
      <c r="AP8" s="421"/>
      <c r="AQ8" s="421"/>
      <c r="AR8" s="421"/>
      <c r="AS8" s="421"/>
      <c r="AT8" s="421"/>
      <c r="AU8" s="423"/>
      <c r="AV8" s="424">
        <v>0</v>
      </c>
      <c r="AW8" s="421"/>
      <c r="AX8" s="421"/>
      <c r="AY8" s="421"/>
      <c r="AZ8" s="421"/>
      <c r="BA8" s="421"/>
      <c r="BB8" s="421"/>
      <c r="BC8" s="421"/>
      <c r="BD8" s="421"/>
      <c r="BE8" s="421"/>
      <c r="BF8" s="421"/>
      <c r="BG8" s="421"/>
      <c r="BH8" s="423"/>
      <c r="BI8" s="424">
        <v>0</v>
      </c>
      <c r="BJ8" s="421"/>
      <c r="BK8" s="421"/>
      <c r="BL8" s="421"/>
      <c r="BM8" s="421"/>
      <c r="BN8" s="421"/>
      <c r="BO8" s="421"/>
      <c r="BP8" s="421"/>
      <c r="BQ8" s="421"/>
      <c r="BR8" s="421"/>
      <c r="BS8" s="421"/>
      <c r="BT8" s="421"/>
      <c r="BU8" s="423"/>
      <c r="BV8" s="424">
        <v>0</v>
      </c>
      <c r="BW8" s="431"/>
    </row>
    <row r="9" spans="1:75" ht="42" customHeight="1" x14ac:dyDescent="0.25">
      <c r="A9" s="432"/>
      <c r="B9" s="432"/>
      <c r="C9" s="413"/>
      <c r="D9" s="414"/>
      <c r="E9" s="433"/>
      <c r="F9" s="427"/>
      <c r="G9" s="417"/>
      <c r="H9" s="418"/>
      <c r="I9" s="418"/>
      <c r="J9" s="410"/>
      <c r="K9" s="419"/>
      <c r="L9" s="419"/>
      <c r="M9" s="419"/>
      <c r="N9" s="419"/>
      <c r="O9" s="420"/>
      <c r="P9" s="420"/>
      <c r="Q9" s="420"/>
      <c r="R9" s="421"/>
      <c r="S9" s="421"/>
      <c r="T9" s="421"/>
      <c r="U9" s="419"/>
      <c r="V9" s="422"/>
      <c r="W9" s="421"/>
      <c r="X9" s="421"/>
      <c r="Y9" s="421"/>
      <c r="Z9" s="421"/>
      <c r="AA9" s="421"/>
      <c r="AB9" s="421"/>
      <c r="AC9" s="421"/>
      <c r="AD9" s="421"/>
      <c r="AE9" s="421"/>
      <c r="AF9" s="421"/>
      <c r="AG9" s="421"/>
      <c r="AH9" s="423"/>
      <c r="AI9" s="424">
        <v>0</v>
      </c>
      <c r="AJ9" s="421"/>
      <c r="AK9" s="421"/>
      <c r="AL9" s="421"/>
      <c r="AM9" s="421"/>
      <c r="AN9" s="421"/>
      <c r="AO9" s="421"/>
      <c r="AP9" s="421"/>
      <c r="AQ9" s="421"/>
      <c r="AR9" s="421"/>
      <c r="AS9" s="421"/>
      <c r="AT9" s="421"/>
      <c r="AU9" s="423"/>
      <c r="AV9" s="424">
        <v>0</v>
      </c>
      <c r="AW9" s="421"/>
      <c r="AX9" s="421"/>
      <c r="AY9" s="421"/>
      <c r="AZ9" s="421"/>
      <c r="BA9" s="421"/>
      <c r="BB9" s="421"/>
      <c r="BC9" s="421"/>
      <c r="BD9" s="421"/>
      <c r="BE9" s="421"/>
      <c r="BF9" s="421"/>
      <c r="BG9" s="421"/>
      <c r="BH9" s="423"/>
      <c r="BI9" s="424">
        <v>0</v>
      </c>
      <c r="BJ9" s="421"/>
      <c r="BK9" s="421"/>
      <c r="BL9" s="421"/>
      <c r="BM9" s="421"/>
      <c r="BN9" s="421"/>
      <c r="BO9" s="421"/>
      <c r="BP9" s="421"/>
      <c r="BQ9" s="421"/>
      <c r="BR9" s="421"/>
      <c r="BS9" s="421"/>
      <c r="BT9" s="421"/>
      <c r="BU9" s="423"/>
      <c r="BV9" s="424">
        <v>0</v>
      </c>
      <c r="BW9" s="425"/>
    </row>
    <row r="10" spans="1:75" s="392" customFormat="1" ht="50.25" customHeight="1" x14ac:dyDescent="0.25">
      <c r="A10" s="432"/>
      <c r="B10" s="432"/>
      <c r="C10" s="413"/>
      <c r="D10" s="414"/>
      <c r="E10" s="433"/>
      <c r="F10" s="427"/>
      <c r="G10" s="417"/>
      <c r="H10" s="418"/>
      <c r="I10" s="418"/>
      <c r="J10" s="410"/>
      <c r="K10" s="419"/>
      <c r="L10" s="419"/>
      <c r="M10" s="419"/>
      <c r="N10" s="419"/>
      <c r="O10" s="420"/>
      <c r="P10" s="420"/>
      <c r="Q10" s="420"/>
      <c r="R10" s="421"/>
      <c r="S10" s="421"/>
      <c r="T10" s="421"/>
      <c r="U10" s="419"/>
      <c r="V10" s="422"/>
      <c r="W10" s="430"/>
      <c r="X10" s="430"/>
      <c r="Y10" s="430"/>
      <c r="Z10" s="430"/>
      <c r="AA10" s="430"/>
      <c r="AB10" s="430"/>
      <c r="AC10" s="430"/>
      <c r="AD10" s="430"/>
      <c r="AE10" s="430"/>
      <c r="AF10" s="430"/>
      <c r="AG10" s="432"/>
      <c r="AH10" s="423"/>
      <c r="AI10" s="424">
        <v>0</v>
      </c>
      <c r="AJ10" s="430"/>
      <c r="AK10" s="430"/>
      <c r="AL10" s="430"/>
      <c r="AM10" s="430"/>
      <c r="AN10" s="430"/>
      <c r="AO10" s="430"/>
      <c r="AP10" s="430"/>
      <c r="AQ10" s="430"/>
      <c r="AR10" s="430"/>
      <c r="AS10" s="430"/>
      <c r="AT10" s="432"/>
      <c r="AU10" s="423"/>
      <c r="AV10" s="424">
        <v>0</v>
      </c>
      <c r="AW10" s="430"/>
      <c r="AX10" s="430"/>
      <c r="AY10" s="430"/>
      <c r="AZ10" s="430"/>
      <c r="BA10" s="430"/>
      <c r="BB10" s="430"/>
      <c r="BC10" s="430"/>
      <c r="BD10" s="430"/>
      <c r="BE10" s="430"/>
      <c r="BF10" s="430"/>
      <c r="BG10" s="432"/>
      <c r="BH10" s="423"/>
      <c r="BI10" s="424">
        <v>0</v>
      </c>
      <c r="BJ10" s="430"/>
      <c r="BK10" s="430"/>
      <c r="BL10" s="430"/>
      <c r="BM10" s="430"/>
      <c r="BN10" s="430"/>
      <c r="BO10" s="430"/>
      <c r="BP10" s="430"/>
      <c r="BQ10" s="430"/>
      <c r="BR10" s="430"/>
      <c r="BS10" s="430"/>
      <c r="BT10" s="432"/>
      <c r="BU10" s="423"/>
      <c r="BV10" s="424">
        <v>0</v>
      </c>
      <c r="BW10" s="425"/>
    </row>
    <row r="11" spans="1:75" ht="44.25" customHeight="1" x14ac:dyDescent="0.25">
      <c r="A11" s="426"/>
      <c r="B11" s="426"/>
      <c r="C11" s="413"/>
      <c r="D11" s="434"/>
      <c r="E11" s="415"/>
      <c r="F11" s="427"/>
      <c r="G11" s="417"/>
      <c r="H11" s="418"/>
      <c r="I11" s="418"/>
      <c r="J11" s="410"/>
      <c r="K11" s="419"/>
      <c r="L11" s="419"/>
      <c r="M11" s="419"/>
      <c r="N11" s="419"/>
      <c r="O11" s="420"/>
      <c r="P11" s="420"/>
      <c r="Q11" s="420"/>
      <c r="R11" s="421"/>
      <c r="S11" s="421"/>
      <c r="T11" s="421"/>
      <c r="U11" s="419"/>
      <c r="V11" s="422"/>
      <c r="W11" s="421"/>
      <c r="X11" s="421"/>
      <c r="Y11" s="421"/>
      <c r="Z11" s="421"/>
      <c r="AA11" s="421"/>
      <c r="AB11" s="421"/>
      <c r="AC11" s="421"/>
      <c r="AD11" s="421"/>
      <c r="AE11" s="421"/>
      <c r="AF11" s="421"/>
      <c r="AG11" s="421"/>
      <c r="AH11" s="423"/>
      <c r="AI11" s="424">
        <v>0</v>
      </c>
      <c r="AJ11" s="421"/>
      <c r="AK11" s="421"/>
      <c r="AL11" s="421"/>
      <c r="AM11" s="421"/>
      <c r="AN11" s="421"/>
      <c r="AO11" s="421"/>
      <c r="AP11" s="421"/>
      <c r="AQ11" s="421"/>
      <c r="AR11" s="421"/>
      <c r="AS11" s="421"/>
      <c r="AT11" s="421"/>
      <c r="AU11" s="423"/>
      <c r="AV11" s="424">
        <v>0</v>
      </c>
      <c r="AW11" s="421"/>
      <c r="AX11" s="421"/>
      <c r="AY11" s="421"/>
      <c r="AZ11" s="421"/>
      <c r="BA11" s="421"/>
      <c r="BB11" s="421"/>
      <c r="BC11" s="421"/>
      <c r="BD11" s="421"/>
      <c r="BE11" s="421"/>
      <c r="BF11" s="421"/>
      <c r="BG11" s="421"/>
      <c r="BH11" s="423"/>
      <c r="BI11" s="424">
        <v>0</v>
      </c>
      <c r="BJ11" s="421"/>
      <c r="BK11" s="421"/>
      <c r="BL11" s="421"/>
      <c r="BM11" s="421"/>
      <c r="BN11" s="421"/>
      <c r="BO11" s="421"/>
      <c r="BP11" s="421"/>
      <c r="BQ11" s="421"/>
      <c r="BR11" s="421"/>
      <c r="BS11" s="421"/>
      <c r="BT11" s="421"/>
      <c r="BU11" s="423"/>
      <c r="BV11" s="424">
        <v>0</v>
      </c>
      <c r="BW11" s="425"/>
    </row>
    <row r="12" spans="1:75" ht="54" customHeight="1" x14ac:dyDescent="0.25">
      <c r="A12" s="426"/>
      <c r="B12" s="426"/>
      <c r="C12" s="413"/>
      <c r="D12" s="434"/>
      <c r="E12" s="415"/>
      <c r="F12" s="427"/>
      <c r="G12" s="417"/>
      <c r="H12" s="418"/>
      <c r="I12" s="418"/>
      <c r="J12" s="410"/>
      <c r="K12" s="419"/>
      <c r="L12" s="419"/>
      <c r="M12" s="419"/>
      <c r="N12" s="419"/>
      <c r="O12" s="420"/>
      <c r="P12" s="420"/>
      <c r="Q12" s="420"/>
      <c r="R12" s="421"/>
      <c r="S12" s="421"/>
      <c r="T12" s="421"/>
      <c r="U12" s="419"/>
      <c r="V12" s="422"/>
      <c r="W12" s="421"/>
      <c r="X12" s="421"/>
      <c r="Y12" s="421"/>
      <c r="Z12" s="421"/>
      <c r="AA12" s="421"/>
      <c r="AB12" s="421"/>
      <c r="AC12" s="421"/>
      <c r="AD12" s="421"/>
      <c r="AE12" s="421"/>
      <c r="AF12" s="421"/>
      <c r="AG12" s="421"/>
      <c r="AH12" s="423"/>
      <c r="AI12" s="424">
        <v>0</v>
      </c>
      <c r="AJ12" s="421"/>
      <c r="AK12" s="421"/>
      <c r="AL12" s="421"/>
      <c r="AM12" s="421"/>
      <c r="AN12" s="421"/>
      <c r="AO12" s="421"/>
      <c r="AP12" s="421"/>
      <c r="AQ12" s="421"/>
      <c r="AR12" s="421"/>
      <c r="AS12" s="421"/>
      <c r="AT12" s="421"/>
      <c r="AU12" s="423"/>
      <c r="AV12" s="424">
        <v>0</v>
      </c>
      <c r="AW12" s="421"/>
      <c r="AX12" s="421"/>
      <c r="AY12" s="421"/>
      <c r="AZ12" s="421"/>
      <c r="BA12" s="421"/>
      <c r="BB12" s="421"/>
      <c r="BC12" s="421"/>
      <c r="BD12" s="421"/>
      <c r="BE12" s="421"/>
      <c r="BF12" s="421"/>
      <c r="BG12" s="421"/>
      <c r="BH12" s="423"/>
      <c r="BI12" s="424">
        <v>0</v>
      </c>
      <c r="BJ12" s="421"/>
      <c r="BK12" s="421"/>
      <c r="BL12" s="421"/>
      <c r="BM12" s="421"/>
      <c r="BN12" s="421"/>
      <c r="BO12" s="421"/>
      <c r="BP12" s="421"/>
      <c r="BQ12" s="421"/>
      <c r="BR12" s="421"/>
      <c r="BS12" s="421"/>
      <c r="BT12" s="421"/>
      <c r="BU12" s="423"/>
      <c r="BV12" s="424">
        <v>0</v>
      </c>
      <c r="BW12" s="425"/>
    </row>
    <row r="13" spans="1:75" x14ac:dyDescent="0.25">
      <c r="A13" s="426"/>
      <c r="B13" s="426"/>
      <c r="C13" s="413"/>
      <c r="D13" s="414"/>
      <c r="E13" s="415"/>
      <c r="F13" s="427"/>
      <c r="G13" s="417"/>
      <c r="H13" s="418"/>
      <c r="I13" s="418"/>
      <c r="J13" s="410"/>
      <c r="K13" s="419"/>
      <c r="L13" s="419"/>
      <c r="M13" s="419"/>
      <c r="N13" s="419"/>
      <c r="O13" s="420"/>
      <c r="P13" s="420"/>
      <c r="Q13" s="420"/>
      <c r="R13" s="421"/>
      <c r="S13" s="421"/>
      <c r="T13" s="421"/>
      <c r="U13" s="419"/>
      <c r="V13" s="422"/>
      <c r="W13" s="421"/>
      <c r="X13" s="421"/>
      <c r="Y13" s="421"/>
      <c r="Z13" s="421"/>
      <c r="AA13" s="421"/>
      <c r="AB13" s="421"/>
      <c r="AC13" s="421"/>
      <c r="AD13" s="421"/>
      <c r="AE13" s="421"/>
      <c r="AF13" s="421"/>
      <c r="AG13" s="421"/>
      <c r="AH13" s="423"/>
      <c r="AI13" s="424">
        <v>0</v>
      </c>
      <c r="AJ13" s="421"/>
      <c r="AK13" s="421"/>
      <c r="AL13" s="421"/>
      <c r="AM13" s="421"/>
      <c r="AN13" s="421"/>
      <c r="AO13" s="421"/>
      <c r="AP13" s="421"/>
      <c r="AQ13" s="421"/>
      <c r="AR13" s="421"/>
      <c r="AS13" s="421"/>
      <c r="AT13" s="421"/>
      <c r="AU13" s="423"/>
      <c r="AV13" s="424">
        <v>0</v>
      </c>
      <c r="AW13" s="421"/>
      <c r="AX13" s="421"/>
      <c r="AY13" s="421"/>
      <c r="AZ13" s="421"/>
      <c r="BA13" s="421"/>
      <c r="BB13" s="421"/>
      <c r="BC13" s="421"/>
      <c r="BD13" s="421"/>
      <c r="BE13" s="421"/>
      <c r="BF13" s="421"/>
      <c r="BG13" s="421"/>
      <c r="BH13" s="423"/>
      <c r="BI13" s="424">
        <v>0</v>
      </c>
      <c r="BJ13" s="421"/>
      <c r="BK13" s="421"/>
      <c r="BL13" s="421"/>
      <c r="BM13" s="421"/>
      <c r="BN13" s="421"/>
      <c r="BO13" s="421"/>
      <c r="BP13" s="421"/>
      <c r="BQ13" s="421"/>
      <c r="BR13" s="421"/>
      <c r="BS13" s="421"/>
      <c r="BT13" s="421"/>
      <c r="BU13" s="423"/>
      <c r="BV13" s="424">
        <v>0</v>
      </c>
      <c r="BW13" s="425"/>
    </row>
    <row r="14" spans="1:75" x14ac:dyDescent="0.25">
      <c r="A14" s="426"/>
      <c r="B14" s="426"/>
      <c r="C14" s="413"/>
      <c r="D14" s="434"/>
      <c r="E14" s="415"/>
      <c r="F14" s="427"/>
      <c r="G14" s="417"/>
      <c r="H14" s="418"/>
      <c r="I14" s="418"/>
      <c r="J14" s="410"/>
      <c r="K14" s="419"/>
      <c r="L14" s="419"/>
      <c r="M14" s="419"/>
      <c r="N14" s="419"/>
      <c r="O14" s="420"/>
      <c r="P14" s="420"/>
      <c r="Q14" s="420"/>
      <c r="R14" s="421"/>
      <c r="S14" s="421"/>
      <c r="T14" s="421"/>
      <c r="U14" s="419"/>
      <c r="V14" s="422"/>
      <c r="W14" s="421"/>
      <c r="X14" s="421"/>
      <c r="Y14" s="421"/>
      <c r="Z14" s="421"/>
      <c r="AA14" s="421"/>
      <c r="AB14" s="421"/>
      <c r="AC14" s="421"/>
      <c r="AD14" s="421"/>
      <c r="AE14" s="421"/>
      <c r="AF14" s="421"/>
      <c r="AG14" s="421"/>
      <c r="AH14" s="423"/>
      <c r="AI14" s="424">
        <v>0</v>
      </c>
      <c r="AJ14" s="421"/>
      <c r="AK14" s="421"/>
      <c r="AL14" s="421"/>
      <c r="AM14" s="421"/>
      <c r="AN14" s="421"/>
      <c r="AO14" s="421"/>
      <c r="AP14" s="421"/>
      <c r="AQ14" s="421"/>
      <c r="AR14" s="421"/>
      <c r="AS14" s="421"/>
      <c r="AT14" s="421"/>
      <c r="AU14" s="423"/>
      <c r="AV14" s="424">
        <v>0</v>
      </c>
      <c r="AW14" s="421"/>
      <c r="AX14" s="421"/>
      <c r="AY14" s="421"/>
      <c r="AZ14" s="421"/>
      <c r="BA14" s="421"/>
      <c r="BB14" s="421"/>
      <c r="BC14" s="421"/>
      <c r="BD14" s="421"/>
      <c r="BE14" s="421"/>
      <c r="BF14" s="421"/>
      <c r="BG14" s="421"/>
      <c r="BH14" s="423"/>
      <c r="BI14" s="424">
        <v>0</v>
      </c>
      <c r="BJ14" s="421"/>
      <c r="BK14" s="421"/>
      <c r="BL14" s="421"/>
      <c r="BM14" s="421"/>
      <c r="BN14" s="421"/>
      <c r="BO14" s="421"/>
      <c r="BP14" s="421"/>
      <c r="BQ14" s="421"/>
      <c r="BR14" s="421"/>
      <c r="BS14" s="421"/>
      <c r="BT14" s="421"/>
      <c r="BU14" s="423"/>
      <c r="BV14" s="424">
        <v>0</v>
      </c>
      <c r="BW14" s="425"/>
    </row>
    <row r="15" spans="1:75" x14ac:dyDescent="0.2">
      <c r="A15" s="426"/>
      <c r="B15" s="426"/>
      <c r="C15" s="413"/>
      <c r="D15" s="434"/>
      <c r="E15" s="433"/>
      <c r="F15" s="427"/>
      <c r="G15" s="417"/>
      <c r="H15" s="418"/>
      <c r="I15" s="418"/>
      <c r="J15" s="410"/>
      <c r="K15" s="419"/>
      <c r="L15" s="419"/>
      <c r="M15" s="419"/>
      <c r="N15" s="419"/>
      <c r="O15" s="435"/>
      <c r="P15" s="435"/>
      <c r="Q15" s="435"/>
      <c r="R15" s="436"/>
      <c r="S15" s="436"/>
      <c r="T15" s="436"/>
      <c r="U15" s="419"/>
      <c r="V15" s="422"/>
      <c r="W15" s="436"/>
      <c r="X15" s="436"/>
      <c r="Y15" s="436"/>
      <c r="Z15" s="436"/>
      <c r="AA15" s="436"/>
      <c r="AB15" s="436"/>
      <c r="AC15" s="436"/>
      <c r="AD15" s="436"/>
      <c r="AE15" s="436"/>
      <c r="AF15" s="436"/>
      <c r="AG15" s="436"/>
      <c r="AH15" s="423"/>
      <c r="AI15" s="424">
        <v>0</v>
      </c>
      <c r="AJ15" s="436"/>
      <c r="AK15" s="436"/>
      <c r="AL15" s="436"/>
      <c r="AM15" s="436"/>
      <c r="AN15" s="436"/>
      <c r="AO15" s="436"/>
      <c r="AP15" s="436"/>
      <c r="AQ15" s="436"/>
      <c r="AR15" s="436"/>
      <c r="AS15" s="436"/>
      <c r="AT15" s="436"/>
      <c r="AU15" s="423"/>
      <c r="AV15" s="424">
        <v>0</v>
      </c>
      <c r="AW15" s="436"/>
      <c r="AX15" s="436"/>
      <c r="AY15" s="436"/>
      <c r="AZ15" s="436"/>
      <c r="BA15" s="436"/>
      <c r="BB15" s="436"/>
      <c r="BC15" s="436"/>
      <c r="BD15" s="436"/>
      <c r="BE15" s="436"/>
      <c r="BF15" s="436"/>
      <c r="BG15" s="436"/>
      <c r="BH15" s="423"/>
      <c r="BI15" s="424">
        <v>0</v>
      </c>
      <c r="BJ15" s="436"/>
      <c r="BK15" s="436"/>
      <c r="BL15" s="436"/>
      <c r="BM15" s="436"/>
      <c r="BN15" s="436"/>
      <c r="BO15" s="436"/>
      <c r="BP15" s="436"/>
      <c r="BQ15" s="436"/>
      <c r="BR15" s="436"/>
      <c r="BS15" s="436"/>
      <c r="BT15" s="436"/>
      <c r="BU15" s="423"/>
      <c r="BV15" s="424">
        <v>0</v>
      </c>
      <c r="BW15" s="425"/>
    </row>
    <row r="16" spans="1:75" ht="39" customHeight="1" x14ac:dyDescent="0.25">
      <c r="A16" s="426"/>
      <c r="B16" s="426"/>
      <c r="C16" s="413"/>
      <c r="D16" s="434"/>
      <c r="E16" s="433"/>
      <c r="F16" s="427"/>
      <c r="G16" s="417"/>
      <c r="H16" s="418"/>
      <c r="I16" s="418"/>
      <c r="J16" s="410"/>
      <c r="K16" s="419"/>
      <c r="L16" s="419"/>
      <c r="M16" s="419"/>
      <c r="N16" s="419"/>
      <c r="O16" s="420"/>
      <c r="P16" s="420"/>
      <c r="Q16" s="420"/>
      <c r="R16" s="421"/>
      <c r="S16" s="421"/>
      <c r="T16" s="421"/>
      <c r="U16" s="419"/>
      <c r="V16" s="422"/>
      <c r="W16" s="428"/>
      <c r="X16" s="428"/>
      <c r="Y16" s="428"/>
      <c r="Z16" s="428"/>
      <c r="AA16" s="428"/>
      <c r="AB16" s="428"/>
      <c r="AC16" s="428"/>
      <c r="AD16" s="428"/>
      <c r="AE16" s="428"/>
      <c r="AF16" s="428"/>
      <c r="AG16" s="428"/>
      <c r="AH16" s="423"/>
      <c r="AI16" s="424">
        <v>0</v>
      </c>
      <c r="AJ16" s="428"/>
      <c r="AK16" s="428"/>
      <c r="AL16" s="428"/>
      <c r="AM16" s="428"/>
      <c r="AN16" s="428"/>
      <c r="AO16" s="428"/>
      <c r="AP16" s="428"/>
      <c r="AQ16" s="428"/>
      <c r="AR16" s="428"/>
      <c r="AS16" s="428"/>
      <c r="AT16" s="428"/>
      <c r="AU16" s="423"/>
      <c r="AV16" s="424">
        <v>0</v>
      </c>
      <c r="AW16" s="428"/>
      <c r="AX16" s="428"/>
      <c r="AY16" s="428"/>
      <c r="AZ16" s="428"/>
      <c r="BA16" s="428"/>
      <c r="BB16" s="428"/>
      <c r="BC16" s="428"/>
      <c r="BD16" s="428"/>
      <c r="BE16" s="428"/>
      <c r="BF16" s="428"/>
      <c r="BG16" s="428"/>
      <c r="BH16" s="423"/>
      <c r="BI16" s="424">
        <v>0</v>
      </c>
      <c r="BJ16" s="428"/>
      <c r="BK16" s="428"/>
      <c r="BL16" s="428"/>
      <c r="BM16" s="428"/>
      <c r="BN16" s="428"/>
      <c r="BO16" s="428"/>
      <c r="BP16" s="428"/>
      <c r="BQ16" s="428"/>
      <c r="BR16" s="428"/>
      <c r="BS16" s="428"/>
      <c r="BT16" s="428"/>
      <c r="BU16" s="423"/>
      <c r="BV16" s="424">
        <v>0</v>
      </c>
      <c r="BW16" s="425"/>
    </row>
    <row r="17" spans="1:75" ht="63" customHeight="1" x14ac:dyDescent="0.25">
      <c r="A17" s="426"/>
      <c r="B17" s="426"/>
      <c r="C17" s="413"/>
      <c r="D17" s="434"/>
      <c r="E17" s="433"/>
      <c r="F17" s="427"/>
      <c r="G17" s="417"/>
      <c r="H17" s="418"/>
      <c r="I17" s="418"/>
      <c r="J17" s="410"/>
      <c r="K17" s="419"/>
      <c r="L17" s="419"/>
      <c r="M17" s="419"/>
      <c r="N17" s="419"/>
      <c r="O17" s="420"/>
      <c r="P17" s="420"/>
      <c r="Q17" s="420"/>
      <c r="R17" s="421"/>
      <c r="S17" s="421"/>
      <c r="T17" s="421"/>
      <c r="U17" s="419"/>
      <c r="V17" s="422"/>
      <c r="W17" s="421"/>
      <c r="X17" s="421"/>
      <c r="Y17" s="421"/>
      <c r="Z17" s="421"/>
      <c r="AA17" s="421"/>
      <c r="AB17" s="421"/>
      <c r="AC17" s="421"/>
      <c r="AD17" s="421"/>
      <c r="AE17" s="421"/>
      <c r="AF17" s="421"/>
      <c r="AG17" s="421"/>
      <c r="AH17" s="423"/>
      <c r="AI17" s="424">
        <v>0</v>
      </c>
      <c r="AJ17" s="421"/>
      <c r="AK17" s="421"/>
      <c r="AL17" s="421"/>
      <c r="AM17" s="421"/>
      <c r="AN17" s="421"/>
      <c r="AO17" s="421"/>
      <c r="AP17" s="421"/>
      <c r="AQ17" s="421"/>
      <c r="AR17" s="421"/>
      <c r="AS17" s="421"/>
      <c r="AT17" s="421"/>
      <c r="AU17" s="423"/>
      <c r="AV17" s="424">
        <v>0</v>
      </c>
      <c r="AW17" s="421"/>
      <c r="AX17" s="421"/>
      <c r="AY17" s="421"/>
      <c r="AZ17" s="421"/>
      <c r="BA17" s="421"/>
      <c r="BB17" s="421"/>
      <c r="BC17" s="421"/>
      <c r="BD17" s="421"/>
      <c r="BE17" s="421"/>
      <c r="BF17" s="421"/>
      <c r="BG17" s="421"/>
      <c r="BH17" s="423"/>
      <c r="BI17" s="424">
        <v>0</v>
      </c>
      <c r="BJ17" s="421"/>
      <c r="BK17" s="421"/>
      <c r="BL17" s="421"/>
      <c r="BM17" s="421"/>
      <c r="BN17" s="421"/>
      <c r="BO17" s="421"/>
      <c r="BP17" s="421"/>
      <c r="BQ17" s="421"/>
      <c r="BR17" s="421"/>
      <c r="BS17" s="421"/>
      <c r="BT17" s="421"/>
      <c r="BU17" s="423"/>
      <c r="BV17" s="424">
        <v>0</v>
      </c>
      <c r="BW17" s="425"/>
    </row>
    <row r="18" spans="1:75" ht="42" customHeight="1" x14ac:dyDescent="0.25">
      <c r="A18" s="426"/>
      <c r="B18" s="426"/>
      <c r="C18" s="413"/>
      <c r="D18" s="434"/>
      <c r="E18" s="433"/>
      <c r="F18" s="427"/>
      <c r="G18" s="417"/>
      <c r="H18" s="418"/>
      <c r="I18" s="418"/>
      <c r="J18" s="410"/>
      <c r="K18" s="419"/>
      <c r="L18" s="419"/>
      <c r="M18" s="419"/>
      <c r="N18" s="419"/>
      <c r="O18" s="420"/>
      <c r="P18" s="420"/>
      <c r="Q18" s="420"/>
      <c r="R18" s="421"/>
      <c r="S18" s="421"/>
      <c r="T18" s="421"/>
      <c r="U18" s="419"/>
      <c r="V18" s="422"/>
      <c r="W18" s="421"/>
      <c r="X18" s="421"/>
      <c r="Y18" s="421"/>
      <c r="Z18" s="421"/>
      <c r="AA18" s="421"/>
      <c r="AB18" s="421"/>
      <c r="AC18" s="421"/>
      <c r="AD18" s="421"/>
      <c r="AE18" s="421"/>
      <c r="AF18" s="421"/>
      <c r="AG18" s="421"/>
      <c r="AH18" s="423"/>
      <c r="AI18" s="424">
        <v>0</v>
      </c>
      <c r="AJ18" s="421"/>
      <c r="AK18" s="421"/>
      <c r="AL18" s="421"/>
      <c r="AM18" s="421"/>
      <c r="AN18" s="421"/>
      <c r="AO18" s="421"/>
      <c r="AP18" s="421"/>
      <c r="AQ18" s="421"/>
      <c r="AR18" s="421"/>
      <c r="AS18" s="421"/>
      <c r="AT18" s="421"/>
      <c r="AU18" s="423"/>
      <c r="AV18" s="424">
        <v>0</v>
      </c>
      <c r="AW18" s="421"/>
      <c r="AX18" s="421"/>
      <c r="AY18" s="421"/>
      <c r="AZ18" s="421"/>
      <c r="BA18" s="421"/>
      <c r="BB18" s="421"/>
      <c r="BC18" s="421"/>
      <c r="BD18" s="421"/>
      <c r="BE18" s="421"/>
      <c r="BF18" s="421"/>
      <c r="BG18" s="421"/>
      <c r="BH18" s="423"/>
      <c r="BI18" s="424">
        <v>0</v>
      </c>
      <c r="BJ18" s="421"/>
      <c r="BK18" s="421"/>
      <c r="BL18" s="421"/>
      <c r="BM18" s="421"/>
      <c r="BN18" s="421"/>
      <c r="BO18" s="421"/>
      <c r="BP18" s="421"/>
      <c r="BQ18" s="421"/>
      <c r="BR18" s="421"/>
      <c r="BS18" s="421"/>
      <c r="BT18" s="421"/>
      <c r="BU18" s="423"/>
      <c r="BV18" s="424">
        <v>0</v>
      </c>
      <c r="BW18" s="425"/>
    </row>
    <row r="19" spans="1:75" ht="54.75" customHeight="1" x14ac:dyDescent="0.25">
      <c r="A19" s="426"/>
      <c r="B19" s="426"/>
      <c r="C19" s="413"/>
      <c r="D19" s="434"/>
      <c r="E19" s="433"/>
      <c r="F19" s="427"/>
      <c r="G19" s="417"/>
      <c r="H19" s="418"/>
      <c r="I19" s="418"/>
      <c r="J19" s="410"/>
      <c r="K19" s="419"/>
      <c r="L19" s="419"/>
      <c r="M19" s="419"/>
      <c r="N19" s="419"/>
      <c r="O19" s="420"/>
      <c r="P19" s="420"/>
      <c r="Q19" s="420"/>
      <c r="R19" s="421"/>
      <c r="S19" s="421"/>
      <c r="T19" s="421"/>
      <c r="U19" s="419"/>
      <c r="V19" s="422"/>
      <c r="W19" s="421"/>
      <c r="X19" s="421"/>
      <c r="Y19" s="421"/>
      <c r="Z19" s="421"/>
      <c r="AA19" s="421"/>
      <c r="AB19" s="421"/>
      <c r="AC19" s="421"/>
      <c r="AD19" s="421"/>
      <c r="AE19" s="421"/>
      <c r="AF19" s="421"/>
      <c r="AG19" s="421"/>
      <c r="AH19" s="423"/>
      <c r="AI19" s="424">
        <v>0</v>
      </c>
      <c r="AJ19" s="421"/>
      <c r="AK19" s="421"/>
      <c r="AL19" s="421"/>
      <c r="AM19" s="421"/>
      <c r="AN19" s="421"/>
      <c r="AO19" s="421"/>
      <c r="AP19" s="421"/>
      <c r="AQ19" s="421"/>
      <c r="AR19" s="421"/>
      <c r="AS19" s="421"/>
      <c r="AT19" s="421"/>
      <c r="AU19" s="423"/>
      <c r="AV19" s="424">
        <v>0</v>
      </c>
      <c r="AW19" s="421"/>
      <c r="AX19" s="421"/>
      <c r="AY19" s="421"/>
      <c r="AZ19" s="421"/>
      <c r="BA19" s="421"/>
      <c r="BB19" s="421"/>
      <c r="BC19" s="421"/>
      <c r="BD19" s="421"/>
      <c r="BE19" s="421"/>
      <c r="BF19" s="421"/>
      <c r="BG19" s="421"/>
      <c r="BH19" s="423"/>
      <c r="BI19" s="424">
        <v>0</v>
      </c>
      <c r="BJ19" s="421"/>
      <c r="BK19" s="421"/>
      <c r="BL19" s="421"/>
      <c r="BM19" s="421"/>
      <c r="BN19" s="421"/>
      <c r="BO19" s="421"/>
      <c r="BP19" s="421"/>
      <c r="BQ19" s="421"/>
      <c r="BR19" s="421"/>
      <c r="BS19" s="421"/>
      <c r="BT19" s="421"/>
      <c r="BU19" s="423"/>
      <c r="BV19" s="424">
        <v>0</v>
      </c>
      <c r="BW19" s="425"/>
    </row>
    <row r="20" spans="1:75" ht="51.75" customHeight="1" x14ac:dyDescent="0.25">
      <c r="A20" s="426"/>
      <c r="B20" s="426"/>
      <c r="C20" s="413"/>
      <c r="D20" s="434"/>
      <c r="E20" s="433"/>
      <c r="F20" s="427"/>
      <c r="G20" s="417"/>
      <c r="H20" s="418"/>
      <c r="I20" s="418"/>
      <c r="J20" s="410"/>
      <c r="K20" s="419"/>
      <c r="L20" s="419"/>
      <c r="M20" s="419"/>
      <c r="N20" s="419"/>
      <c r="O20" s="420"/>
      <c r="P20" s="420"/>
      <c r="Q20" s="420"/>
      <c r="R20" s="421"/>
      <c r="S20" s="421"/>
      <c r="T20" s="421"/>
      <c r="U20" s="419"/>
      <c r="V20" s="422"/>
      <c r="W20" s="421"/>
      <c r="X20" s="421"/>
      <c r="Y20" s="421"/>
      <c r="Z20" s="421"/>
      <c r="AA20" s="421"/>
      <c r="AB20" s="421"/>
      <c r="AC20" s="421"/>
      <c r="AD20" s="421"/>
      <c r="AE20" s="421"/>
      <c r="AF20" s="421"/>
      <c r="AG20" s="421"/>
      <c r="AH20" s="423"/>
      <c r="AI20" s="424">
        <v>0</v>
      </c>
      <c r="AJ20" s="421"/>
      <c r="AK20" s="421"/>
      <c r="AL20" s="421"/>
      <c r="AM20" s="421"/>
      <c r="AN20" s="421"/>
      <c r="AO20" s="421"/>
      <c r="AP20" s="421"/>
      <c r="AQ20" s="421"/>
      <c r="AR20" s="421"/>
      <c r="AS20" s="421"/>
      <c r="AT20" s="421"/>
      <c r="AU20" s="423"/>
      <c r="AV20" s="424">
        <v>0</v>
      </c>
      <c r="AW20" s="421"/>
      <c r="AX20" s="421"/>
      <c r="AY20" s="421"/>
      <c r="AZ20" s="421"/>
      <c r="BA20" s="421"/>
      <c r="BB20" s="421"/>
      <c r="BC20" s="421"/>
      <c r="BD20" s="421"/>
      <c r="BE20" s="421"/>
      <c r="BF20" s="421"/>
      <c r="BG20" s="421"/>
      <c r="BH20" s="423"/>
      <c r="BI20" s="424">
        <v>0</v>
      </c>
      <c r="BJ20" s="421"/>
      <c r="BK20" s="421"/>
      <c r="BL20" s="421"/>
      <c r="BM20" s="421"/>
      <c r="BN20" s="421"/>
      <c r="BO20" s="421"/>
      <c r="BP20" s="421"/>
      <c r="BQ20" s="421"/>
      <c r="BR20" s="421"/>
      <c r="BS20" s="421"/>
      <c r="BT20" s="421"/>
      <c r="BU20" s="423"/>
      <c r="BV20" s="424">
        <v>0</v>
      </c>
      <c r="BW20" s="425"/>
    </row>
    <row r="21" spans="1:75" x14ac:dyDescent="0.25">
      <c r="A21" s="426"/>
      <c r="B21" s="426"/>
      <c r="C21" s="413"/>
      <c r="D21" s="414"/>
      <c r="E21" s="433"/>
      <c r="F21" s="427"/>
      <c r="G21" s="417"/>
      <c r="H21" s="418"/>
      <c r="I21" s="418"/>
      <c r="J21" s="410"/>
      <c r="K21" s="419"/>
      <c r="L21" s="419"/>
      <c r="M21" s="419"/>
      <c r="N21" s="419"/>
      <c r="O21" s="420"/>
      <c r="P21" s="420"/>
      <c r="Q21" s="420"/>
      <c r="R21" s="421"/>
      <c r="S21" s="421"/>
      <c r="T21" s="421"/>
      <c r="U21" s="419"/>
      <c r="V21" s="422"/>
      <c r="W21" s="421"/>
      <c r="X21" s="421"/>
      <c r="Y21" s="421"/>
      <c r="Z21" s="421"/>
      <c r="AA21" s="421"/>
      <c r="AB21" s="421"/>
      <c r="AC21" s="421"/>
      <c r="AD21" s="421"/>
      <c r="AE21" s="421"/>
      <c r="AF21" s="421"/>
      <c r="AG21" s="421"/>
      <c r="AH21" s="423"/>
      <c r="AI21" s="424">
        <v>0</v>
      </c>
      <c r="AJ21" s="421"/>
      <c r="AK21" s="421"/>
      <c r="AL21" s="421"/>
      <c r="AM21" s="421"/>
      <c r="AN21" s="421"/>
      <c r="AO21" s="421"/>
      <c r="AP21" s="421"/>
      <c r="AQ21" s="421"/>
      <c r="AR21" s="421"/>
      <c r="AS21" s="421"/>
      <c r="AT21" s="421"/>
      <c r="AU21" s="423"/>
      <c r="AV21" s="424">
        <v>0</v>
      </c>
      <c r="AW21" s="421"/>
      <c r="AX21" s="421"/>
      <c r="AY21" s="421"/>
      <c r="AZ21" s="421"/>
      <c r="BA21" s="421"/>
      <c r="BB21" s="421"/>
      <c r="BC21" s="421"/>
      <c r="BD21" s="421"/>
      <c r="BE21" s="421"/>
      <c r="BF21" s="421"/>
      <c r="BG21" s="421"/>
      <c r="BH21" s="423"/>
      <c r="BI21" s="424">
        <v>0</v>
      </c>
      <c r="BJ21" s="421"/>
      <c r="BK21" s="421"/>
      <c r="BL21" s="421"/>
      <c r="BM21" s="421"/>
      <c r="BN21" s="421"/>
      <c r="BO21" s="421"/>
      <c r="BP21" s="421"/>
      <c r="BQ21" s="421"/>
      <c r="BR21" s="421"/>
      <c r="BS21" s="421"/>
      <c r="BT21" s="421"/>
      <c r="BU21" s="423"/>
      <c r="BV21" s="424">
        <v>0</v>
      </c>
      <c r="BW21" s="425"/>
    </row>
    <row r="22" spans="1:75" ht="53.25" customHeight="1" x14ac:dyDescent="0.25">
      <c r="A22" s="426"/>
      <c r="B22" s="426"/>
      <c r="C22" s="413"/>
      <c r="D22" s="434"/>
      <c r="E22" s="433"/>
      <c r="F22" s="427"/>
      <c r="G22" s="417"/>
      <c r="H22" s="418"/>
      <c r="I22" s="418"/>
      <c r="J22" s="410"/>
      <c r="K22" s="419"/>
      <c r="L22" s="419"/>
      <c r="M22" s="419"/>
      <c r="N22" s="419"/>
      <c r="O22" s="420"/>
      <c r="P22" s="420"/>
      <c r="Q22" s="420"/>
      <c r="R22" s="421"/>
      <c r="S22" s="421"/>
      <c r="T22" s="421"/>
      <c r="U22" s="419"/>
      <c r="V22" s="422"/>
      <c r="W22" s="437"/>
      <c r="X22" s="437"/>
      <c r="Y22" s="437"/>
      <c r="Z22" s="437"/>
      <c r="AA22" s="437"/>
      <c r="AB22" s="437"/>
      <c r="AC22" s="437"/>
      <c r="AD22" s="437"/>
      <c r="AE22" s="437"/>
      <c r="AF22" s="437"/>
      <c r="AG22" s="437"/>
      <c r="AH22" s="423"/>
      <c r="AI22" s="424">
        <v>0</v>
      </c>
      <c r="AJ22" s="437"/>
      <c r="AK22" s="437"/>
      <c r="AL22" s="437"/>
      <c r="AM22" s="437"/>
      <c r="AN22" s="437"/>
      <c r="AO22" s="437"/>
      <c r="AP22" s="437"/>
      <c r="AQ22" s="437"/>
      <c r="AR22" s="437"/>
      <c r="AS22" s="437"/>
      <c r="AT22" s="437"/>
      <c r="AU22" s="423"/>
      <c r="AV22" s="424">
        <v>0</v>
      </c>
      <c r="AW22" s="437"/>
      <c r="AX22" s="437"/>
      <c r="AY22" s="437"/>
      <c r="AZ22" s="437"/>
      <c r="BA22" s="437"/>
      <c r="BB22" s="437"/>
      <c r="BC22" s="437"/>
      <c r="BD22" s="437"/>
      <c r="BE22" s="437"/>
      <c r="BF22" s="437"/>
      <c r="BG22" s="437"/>
      <c r="BH22" s="423"/>
      <c r="BI22" s="424">
        <v>0</v>
      </c>
      <c r="BJ22" s="437"/>
      <c r="BK22" s="437"/>
      <c r="BL22" s="437"/>
      <c r="BM22" s="437"/>
      <c r="BN22" s="437"/>
      <c r="BO22" s="437"/>
      <c r="BP22" s="437"/>
      <c r="BQ22" s="437"/>
      <c r="BR22" s="437"/>
      <c r="BS22" s="437"/>
      <c r="BT22" s="437"/>
      <c r="BU22" s="423"/>
      <c r="BV22" s="424">
        <v>0</v>
      </c>
      <c r="BW22" s="425"/>
    </row>
    <row r="23" spans="1:75" ht="42.75" customHeight="1" x14ac:dyDescent="0.25">
      <c r="A23" s="426"/>
      <c r="B23" s="426"/>
      <c r="C23" s="413"/>
      <c r="D23" s="434"/>
      <c r="E23" s="433"/>
      <c r="F23" s="427"/>
      <c r="G23" s="417"/>
      <c r="H23" s="418"/>
      <c r="I23" s="418"/>
      <c r="J23" s="410"/>
      <c r="K23" s="419"/>
      <c r="L23" s="419"/>
      <c r="M23" s="419"/>
      <c r="N23" s="419"/>
      <c r="O23" s="420"/>
      <c r="P23" s="420"/>
      <c r="Q23" s="420"/>
      <c r="R23" s="421"/>
      <c r="S23" s="421"/>
      <c r="T23" s="421"/>
      <c r="U23" s="419"/>
      <c r="V23" s="422"/>
      <c r="W23" s="421"/>
      <c r="X23" s="421"/>
      <c r="Y23" s="421"/>
      <c r="Z23" s="421"/>
      <c r="AA23" s="421"/>
      <c r="AB23" s="421"/>
      <c r="AC23" s="421"/>
      <c r="AD23" s="421"/>
      <c r="AE23" s="421"/>
      <c r="AF23" s="421"/>
      <c r="AG23" s="421"/>
      <c r="AH23" s="423"/>
      <c r="AI23" s="424">
        <v>0</v>
      </c>
      <c r="AJ23" s="421"/>
      <c r="AK23" s="421"/>
      <c r="AL23" s="421"/>
      <c r="AM23" s="421"/>
      <c r="AN23" s="421"/>
      <c r="AO23" s="421"/>
      <c r="AP23" s="421"/>
      <c r="AQ23" s="421"/>
      <c r="AR23" s="421"/>
      <c r="AS23" s="421"/>
      <c r="AT23" s="421"/>
      <c r="AU23" s="423"/>
      <c r="AV23" s="424">
        <v>0</v>
      </c>
      <c r="AW23" s="421"/>
      <c r="AX23" s="421"/>
      <c r="AY23" s="421"/>
      <c r="AZ23" s="421"/>
      <c r="BA23" s="421"/>
      <c r="BB23" s="421"/>
      <c r="BC23" s="421"/>
      <c r="BD23" s="421"/>
      <c r="BE23" s="421"/>
      <c r="BF23" s="421"/>
      <c r="BG23" s="421"/>
      <c r="BH23" s="423"/>
      <c r="BI23" s="424">
        <v>0</v>
      </c>
      <c r="BJ23" s="421"/>
      <c r="BK23" s="421"/>
      <c r="BL23" s="421"/>
      <c r="BM23" s="421"/>
      <c r="BN23" s="421"/>
      <c r="BO23" s="421"/>
      <c r="BP23" s="421"/>
      <c r="BQ23" s="421"/>
      <c r="BR23" s="421"/>
      <c r="BS23" s="421"/>
      <c r="BT23" s="421"/>
      <c r="BU23" s="423"/>
      <c r="BV23" s="424">
        <v>0</v>
      </c>
      <c r="BW23" s="425"/>
    </row>
    <row r="24" spans="1:75" ht="42.75" customHeight="1" x14ac:dyDescent="0.25">
      <c r="A24" s="426"/>
      <c r="B24" s="426"/>
      <c r="C24" s="413"/>
      <c r="D24" s="434"/>
      <c r="E24" s="433"/>
      <c r="F24" s="427"/>
      <c r="G24" s="417"/>
      <c r="H24" s="418"/>
      <c r="I24" s="418"/>
      <c r="J24" s="410"/>
      <c r="K24" s="419"/>
      <c r="L24" s="419"/>
      <c r="M24" s="419"/>
      <c r="N24" s="419"/>
      <c r="O24" s="420"/>
      <c r="P24" s="420"/>
      <c r="Q24" s="420"/>
      <c r="R24" s="421"/>
      <c r="S24" s="421"/>
      <c r="T24" s="421"/>
      <c r="U24" s="419"/>
      <c r="V24" s="422"/>
      <c r="W24" s="421"/>
      <c r="X24" s="421"/>
      <c r="Y24" s="421"/>
      <c r="Z24" s="421"/>
      <c r="AA24" s="421"/>
      <c r="AB24" s="421"/>
      <c r="AC24" s="421"/>
      <c r="AD24" s="421"/>
      <c r="AE24" s="421"/>
      <c r="AF24" s="421"/>
      <c r="AG24" s="421"/>
      <c r="AH24" s="423"/>
      <c r="AI24" s="424">
        <v>0</v>
      </c>
      <c r="AJ24" s="421"/>
      <c r="AK24" s="421"/>
      <c r="AL24" s="421"/>
      <c r="AM24" s="421"/>
      <c r="AN24" s="421"/>
      <c r="AO24" s="421"/>
      <c r="AP24" s="421"/>
      <c r="AQ24" s="421"/>
      <c r="AR24" s="421"/>
      <c r="AS24" s="421"/>
      <c r="AT24" s="421"/>
      <c r="AU24" s="423"/>
      <c r="AV24" s="424">
        <v>0</v>
      </c>
      <c r="AW24" s="421"/>
      <c r="AX24" s="421"/>
      <c r="AY24" s="421"/>
      <c r="AZ24" s="421"/>
      <c r="BA24" s="421"/>
      <c r="BB24" s="421"/>
      <c r="BC24" s="421"/>
      <c r="BD24" s="421"/>
      <c r="BE24" s="421"/>
      <c r="BF24" s="421"/>
      <c r="BG24" s="421"/>
      <c r="BH24" s="423"/>
      <c r="BI24" s="424">
        <v>0</v>
      </c>
      <c r="BJ24" s="421"/>
      <c r="BK24" s="421"/>
      <c r="BL24" s="421"/>
      <c r="BM24" s="421"/>
      <c r="BN24" s="421"/>
      <c r="BO24" s="421"/>
      <c r="BP24" s="421"/>
      <c r="BQ24" s="421"/>
      <c r="BR24" s="421"/>
      <c r="BS24" s="421"/>
      <c r="BT24" s="421"/>
      <c r="BU24" s="423"/>
      <c r="BV24" s="424">
        <v>0</v>
      </c>
      <c r="BW24" s="425"/>
    </row>
    <row r="25" spans="1:75" ht="44.45" customHeight="1" x14ac:dyDescent="0.2">
      <c r="A25" s="426"/>
      <c r="B25" s="426"/>
      <c r="C25" s="413"/>
      <c r="D25" s="438"/>
      <c r="E25" s="433"/>
      <c r="F25" s="427"/>
      <c r="G25" s="417"/>
      <c r="H25" s="418"/>
      <c r="I25" s="418"/>
      <c r="J25" s="410"/>
      <c r="K25" s="419"/>
      <c r="L25" s="419"/>
      <c r="M25" s="419"/>
      <c r="N25" s="419"/>
      <c r="O25" s="429"/>
      <c r="P25" s="429"/>
      <c r="Q25" s="429"/>
      <c r="R25" s="430"/>
      <c r="S25" s="430"/>
      <c r="T25" s="430"/>
      <c r="U25" s="419"/>
      <c r="V25" s="422"/>
      <c r="W25" s="421"/>
      <c r="X25" s="421"/>
      <c r="Y25" s="421"/>
      <c r="Z25" s="421"/>
      <c r="AA25" s="421"/>
      <c r="AB25" s="421"/>
      <c r="AC25" s="421"/>
      <c r="AD25" s="421"/>
      <c r="AE25" s="421"/>
      <c r="AF25" s="421"/>
      <c r="AG25" s="421"/>
      <c r="AH25" s="423"/>
      <c r="AI25" s="424">
        <v>0</v>
      </c>
      <c r="AJ25" s="421"/>
      <c r="AK25" s="421"/>
      <c r="AL25" s="421"/>
      <c r="AM25" s="421"/>
      <c r="AN25" s="421"/>
      <c r="AO25" s="421"/>
      <c r="AP25" s="421"/>
      <c r="AQ25" s="421"/>
      <c r="AR25" s="421"/>
      <c r="AS25" s="421"/>
      <c r="AT25" s="421"/>
      <c r="AU25" s="423"/>
      <c r="AV25" s="424">
        <v>0</v>
      </c>
      <c r="AW25" s="421"/>
      <c r="AX25" s="421"/>
      <c r="AY25" s="421"/>
      <c r="AZ25" s="421"/>
      <c r="BA25" s="421"/>
      <c r="BB25" s="421"/>
      <c r="BC25" s="421"/>
      <c r="BD25" s="421"/>
      <c r="BE25" s="421"/>
      <c r="BF25" s="421"/>
      <c r="BG25" s="421"/>
      <c r="BH25" s="423"/>
      <c r="BI25" s="424">
        <v>0</v>
      </c>
      <c r="BJ25" s="421"/>
      <c r="BK25" s="421"/>
      <c r="BL25" s="421"/>
      <c r="BM25" s="421"/>
      <c r="BN25" s="421"/>
      <c r="BO25" s="421"/>
      <c r="BP25" s="421"/>
      <c r="BQ25" s="421"/>
      <c r="BR25" s="421"/>
      <c r="BS25" s="421"/>
      <c r="BT25" s="421"/>
      <c r="BU25" s="423"/>
      <c r="BV25" s="424">
        <v>0</v>
      </c>
      <c r="BW25" s="425"/>
    </row>
    <row r="26" spans="1:75" ht="55.5" customHeight="1" x14ac:dyDescent="0.25">
      <c r="A26" s="426"/>
      <c r="B26" s="426"/>
      <c r="C26" s="413"/>
      <c r="D26" s="434"/>
      <c r="E26" s="415"/>
      <c r="F26" s="427"/>
      <c r="G26" s="417"/>
      <c r="H26" s="418"/>
      <c r="I26" s="418"/>
      <c r="J26" s="410"/>
      <c r="K26" s="419"/>
      <c r="L26" s="419"/>
      <c r="M26" s="419"/>
      <c r="N26" s="419"/>
      <c r="O26" s="420"/>
      <c r="P26" s="420"/>
      <c r="Q26" s="420"/>
      <c r="R26" s="421"/>
      <c r="S26" s="421"/>
      <c r="T26" s="421"/>
      <c r="U26" s="419"/>
      <c r="V26" s="422"/>
      <c r="W26" s="421"/>
      <c r="X26" s="421"/>
      <c r="Y26" s="421"/>
      <c r="Z26" s="421"/>
      <c r="AA26" s="421"/>
      <c r="AB26" s="421"/>
      <c r="AC26" s="421"/>
      <c r="AD26" s="421"/>
      <c r="AE26" s="421"/>
      <c r="AF26" s="421"/>
      <c r="AG26" s="421"/>
      <c r="AH26" s="423"/>
      <c r="AI26" s="424">
        <v>0</v>
      </c>
      <c r="AJ26" s="421"/>
      <c r="AK26" s="421"/>
      <c r="AL26" s="421"/>
      <c r="AM26" s="421"/>
      <c r="AN26" s="421"/>
      <c r="AO26" s="421"/>
      <c r="AP26" s="421"/>
      <c r="AQ26" s="421"/>
      <c r="AR26" s="421"/>
      <c r="AS26" s="421"/>
      <c r="AT26" s="421"/>
      <c r="AU26" s="423"/>
      <c r="AV26" s="424">
        <v>0</v>
      </c>
      <c r="AW26" s="421"/>
      <c r="AX26" s="421"/>
      <c r="AY26" s="421"/>
      <c r="AZ26" s="421"/>
      <c r="BA26" s="421"/>
      <c r="BB26" s="421"/>
      <c r="BC26" s="421"/>
      <c r="BD26" s="421"/>
      <c r="BE26" s="421"/>
      <c r="BF26" s="421"/>
      <c r="BG26" s="421"/>
      <c r="BH26" s="423"/>
      <c r="BI26" s="424">
        <v>0</v>
      </c>
      <c r="BJ26" s="421"/>
      <c r="BK26" s="421"/>
      <c r="BL26" s="421"/>
      <c r="BM26" s="421"/>
      <c r="BN26" s="421"/>
      <c r="BO26" s="421"/>
      <c r="BP26" s="421"/>
      <c r="BQ26" s="421"/>
      <c r="BR26" s="421"/>
      <c r="BS26" s="421"/>
      <c r="BT26" s="421"/>
      <c r="BU26" s="423"/>
      <c r="BV26" s="424">
        <v>0</v>
      </c>
      <c r="BW26" s="425"/>
    </row>
    <row r="27" spans="1:75" ht="81" customHeight="1" x14ac:dyDescent="0.2">
      <c r="A27" s="426"/>
      <c r="B27" s="426"/>
      <c r="C27" s="413"/>
      <c r="D27" s="434"/>
      <c r="E27" s="433"/>
      <c r="F27" s="427"/>
      <c r="G27" s="417"/>
      <c r="H27" s="418"/>
      <c r="I27" s="418"/>
      <c r="J27" s="410"/>
      <c r="K27" s="419"/>
      <c r="L27" s="419"/>
      <c r="M27" s="419"/>
      <c r="N27" s="419"/>
      <c r="O27" s="429"/>
      <c r="P27" s="429"/>
      <c r="Q27" s="429"/>
      <c r="R27" s="430"/>
      <c r="S27" s="430"/>
      <c r="T27" s="430"/>
      <c r="U27" s="419"/>
      <c r="V27" s="422"/>
      <c r="W27" s="426"/>
      <c r="X27" s="426"/>
      <c r="Y27" s="426"/>
      <c r="Z27" s="426"/>
      <c r="AA27" s="426"/>
      <c r="AB27" s="426"/>
      <c r="AC27" s="426"/>
      <c r="AD27" s="426"/>
      <c r="AE27" s="426"/>
      <c r="AF27" s="426"/>
      <c r="AG27" s="426"/>
      <c r="AH27" s="423"/>
      <c r="AI27" s="424">
        <v>0</v>
      </c>
      <c r="AJ27" s="426"/>
      <c r="AK27" s="426"/>
      <c r="AL27" s="426"/>
      <c r="AM27" s="426"/>
      <c r="AN27" s="426"/>
      <c r="AO27" s="426"/>
      <c r="AP27" s="426"/>
      <c r="AQ27" s="426"/>
      <c r="AR27" s="426"/>
      <c r="AS27" s="426"/>
      <c r="AT27" s="426"/>
      <c r="AU27" s="423"/>
      <c r="AV27" s="424">
        <v>0</v>
      </c>
      <c r="AW27" s="426"/>
      <c r="AX27" s="426"/>
      <c r="AY27" s="426"/>
      <c r="AZ27" s="426"/>
      <c r="BA27" s="426"/>
      <c r="BB27" s="426"/>
      <c r="BC27" s="426"/>
      <c r="BD27" s="426"/>
      <c r="BE27" s="426"/>
      <c r="BF27" s="426"/>
      <c r="BG27" s="426"/>
      <c r="BH27" s="423"/>
      <c r="BI27" s="424">
        <v>0</v>
      </c>
      <c r="BJ27" s="426"/>
      <c r="BK27" s="426"/>
      <c r="BL27" s="426"/>
      <c r="BM27" s="426"/>
      <c r="BN27" s="426"/>
      <c r="BO27" s="426"/>
      <c r="BP27" s="426"/>
      <c r="BQ27" s="426"/>
      <c r="BR27" s="426"/>
      <c r="BS27" s="426"/>
      <c r="BT27" s="426"/>
      <c r="BU27" s="423"/>
      <c r="BV27" s="424">
        <v>0</v>
      </c>
      <c r="BW27" s="425"/>
    </row>
    <row r="28" spans="1:75" ht="45.75" customHeight="1" x14ac:dyDescent="0.25">
      <c r="A28" s="426"/>
      <c r="B28" s="426"/>
      <c r="C28" s="413"/>
      <c r="D28" s="434"/>
      <c r="E28" s="433"/>
      <c r="F28" s="427"/>
      <c r="G28" s="417"/>
      <c r="H28" s="418"/>
      <c r="I28" s="418"/>
      <c r="J28" s="410"/>
      <c r="K28" s="419"/>
      <c r="L28" s="419"/>
      <c r="M28" s="419"/>
      <c r="N28" s="419"/>
      <c r="O28" s="420"/>
      <c r="P28" s="420"/>
      <c r="Q28" s="420"/>
      <c r="R28" s="421"/>
      <c r="S28" s="421"/>
      <c r="T28" s="421"/>
      <c r="U28" s="419"/>
      <c r="V28" s="422"/>
      <c r="W28" s="421"/>
      <c r="X28" s="421"/>
      <c r="Y28" s="421"/>
      <c r="Z28" s="421"/>
      <c r="AA28" s="421"/>
      <c r="AB28" s="421"/>
      <c r="AC28" s="421"/>
      <c r="AD28" s="421"/>
      <c r="AE28" s="421"/>
      <c r="AF28" s="421"/>
      <c r="AG28" s="421"/>
      <c r="AH28" s="423"/>
      <c r="AI28" s="424">
        <v>0</v>
      </c>
      <c r="AJ28" s="421"/>
      <c r="AK28" s="421"/>
      <c r="AL28" s="421"/>
      <c r="AM28" s="421"/>
      <c r="AN28" s="421"/>
      <c r="AO28" s="421"/>
      <c r="AP28" s="421"/>
      <c r="AQ28" s="421"/>
      <c r="AR28" s="421"/>
      <c r="AS28" s="421"/>
      <c r="AT28" s="421"/>
      <c r="AU28" s="423"/>
      <c r="AV28" s="424">
        <v>0</v>
      </c>
      <c r="AW28" s="421"/>
      <c r="AX28" s="421"/>
      <c r="AY28" s="421"/>
      <c r="AZ28" s="421"/>
      <c r="BA28" s="421"/>
      <c r="BB28" s="421"/>
      <c r="BC28" s="421"/>
      <c r="BD28" s="421"/>
      <c r="BE28" s="421"/>
      <c r="BF28" s="421"/>
      <c r="BG28" s="421"/>
      <c r="BH28" s="423"/>
      <c r="BI28" s="424">
        <v>0</v>
      </c>
      <c r="BJ28" s="421"/>
      <c r="BK28" s="421"/>
      <c r="BL28" s="421"/>
      <c r="BM28" s="421"/>
      <c r="BN28" s="421"/>
      <c r="BO28" s="421"/>
      <c r="BP28" s="421"/>
      <c r="BQ28" s="421"/>
      <c r="BR28" s="421"/>
      <c r="BS28" s="421"/>
      <c r="BT28" s="421"/>
      <c r="BU28" s="423"/>
      <c r="BV28" s="424">
        <v>0</v>
      </c>
      <c r="BW28" s="425"/>
    </row>
    <row r="29" spans="1:75" ht="57" customHeight="1" x14ac:dyDescent="0.25">
      <c r="A29" s="426"/>
      <c r="B29" s="426"/>
      <c r="C29" s="413"/>
      <c r="D29" s="434"/>
      <c r="E29" s="433"/>
      <c r="F29" s="427"/>
      <c r="G29" s="417"/>
      <c r="H29" s="418"/>
      <c r="I29" s="418"/>
      <c r="J29" s="410"/>
      <c r="K29" s="419"/>
      <c r="L29" s="419"/>
      <c r="M29" s="419"/>
      <c r="N29" s="419"/>
      <c r="O29" s="420"/>
      <c r="P29" s="420"/>
      <c r="Q29" s="420"/>
      <c r="R29" s="421"/>
      <c r="S29" s="421"/>
      <c r="T29" s="421"/>
      <c r="U29" s="419"/>
      <c r="V29" s="422"/>
      <c r="W29" s="421"/>
      <c r="X29" s="421"/>
      <c r="Y29" s="421"/>
      <c r="Z29" s="421"/>
      <c r="AA29" s="421"/>
      <c r="AB29" s="421"/>
      <c r="AC29" s="421"/>
      <c r="AD29" s="421"/>
      <c r="AE29" s="421"/>
      <c r="AF29" s="421"/>
      <c r="AG29" s="421"/>
      <c r="AH29" s="423"/>
      <c r="AI29" s="424">
        <v>0</v>
      </c>
      <c r="AJ29" s="421"/>
      <c r="AK29" s="421"/>
      <c r="AL29" s="421"/>
      <c r="AM29" s="421"/>
      <c r="AN29" s="421"/>
      <c r="AO29" s="421"/>
      <c r="AP29" s="421"/>
      <c r="AQ29" s="421"/>
      <c r="AR29" s="421"/>
      <c r="AS29" s="421"/>
      <c r="AT29" s="421"/>
      <c r="AU29" s="423"/>
      <c r="AV29" s="424">
        <v>0</v>
      </c>
      <c r="AW29" s="421"/>
      <c r="AX29" s="421"/>
      <c r="AY29" s="421"/>
      <c r="AZ29" s="421"/>
      <c r="BA29" s="421"/>
      <c r="BB29" s="421"/>
      <c r="BC29" s="421"/>
      <c r="BD29" s="421"/>
      <c r="BE29" s="421"/>
      <c r="BF29" s="421"/>
      <c r="BG29" s="421"/>
      <c r="BH29" s="423"/>
      <c r="BI29" s="424">
        <v>0</v>
      </c>
      <c r="BJ29" s="421"/>
      <c r="BK29" s="421"/>
      <c r="BL29" s="421"/>
      <c r="BM29" s="421"/>
      <c r="BN29" s="421"/>
      <c r="BO29" s="421"/>
      <c r="BP29" s="421"/>
      <c r="BQ29" s="421"/>
      <c r="BR29" s="421"/>
      <c r="BS29" s="421"/>
      <c r="BT29" s="421"/>
      <c r="BU29" s="423"/>
      <c r="BV29" s="424">
        <v>0</v>
      </c>
      <c r="BW29" s="425"/>
    </row>
    <row r="30" spans="1:75" x14ac:dyDescent="0.25">
      <c r="A30" s="426"/>
      <c r="B30" s="426"/>
      <c r="C30" s="413"/>
      <c r="D30" s="434"/>
      <c r="E30" s="433"/>
      <c r="F30" s="427"/>
      <c r="G30" s="417"/>
      <c r="H30" s="418"/>
      <c r="I30" s="418"/>
      <c r="J30" s="410"/>
      <c r="K30" s="419"/>
      <c r="L30" s="419"/>
      <c r="M30" s="419"/>
      <c r="N30" s="419"/>
      <c r="O30" s="420"/>
      <c r="P30" s="420"/>
      <c r="Q30" s="420"/>
      <c r="R30" s="421"/>
      <c r="S30" s="421"/>
      <c r="T30" s="421"/>
      <c r="U30" s="419"/>
      <c r="V30" s="422"/>
      <c r="W30" s="421"/>
      <c r="X30" s="421"/>
      <c r="Y30" s="421"/>
      <c r="Z30" s="421"/>
      <c r="AA30" s="421"/>
      <c r="AB30" s="421"/>
      <c r="AC30" s="421"/>
      <c r="AD30" s="421"/>
      <c r="AE30" s="421"/>
      <c r="AF30" s="421"/>
      <c r="AG30" s="421"/>
      <c r="AH30" s="423"/>
      <c r="AI30" s="424">
        <v>0</v>
      </c>
      <c r="AJ30" s="421"/>
      <c r="AK30" s="421"/>
      <c r="AL30" s="421"/>
      <c r="AM30" s="421"/>
      <c r="AN30" s="421"/>
      <c r="AO30" s="421"/>
      <c r="AP30" s="421"/>
      <c r="AQ30" s="421"/>
      <c r="AR30" s="421"/>
      <c r="AS30" s="421"/>
      <c r="AT30" s="421"/>
      <c r="AU30" s="423"/>
      <c r="AV30" s="424">
        <v>0</v>
      </c>
      <c r="AW30" s="421"/>
      <c r="AX30" s="421"/>
      <c r="AY30" s="421"/>
      <c r="AZ30" s="421"/>
      <c r="BA30" s="421"/>
      <c r="BB30" s="421"/>
      <c r="BC30" s="421"/>
      <c r="BD30" s="421"/>
      <c r="BE30" s="421"/>
      <c r="BF30" s="421"/>
      <c r="BG30" s="421"/>
      <c r="BH30" s="423"/>
      <c r="BI30" s="424">
        <v>0</v>
      </c>
      <c r="BJ30" s="421"/>
      <c r="BK30" s="421"/>
      <c r="BL30" s="421"/>
      <c r="BM30" s="421"/>
      <c r="BN30" s="421"/>
      <c r="BO30" s="421"/>
      <c r="BP30" s="421"/>
      <c r="BQ30" s="421"/>
      <c r="BR30" s="421"/>
      <c r="BS30" s="421"/>
      <c r="BT30" s="421"/>
      <c r="BU30" s="423"/>
      <c r="BV30" s="424">
        <v>0</v>
      </c>
      <c r="BW30" s="425"/>
    </row>
    <row r="31" spans="1:75" ht="60.75" customHeight="1" x14ac:dyDescent="0.25">
      <c r="A31" s="426"/>
      <c r="B31" s="426"/>
      <c r="C31" s="413"/>
      <c r="D31" s="414"/>
      <c r="E31" s="415"/>
      <c r="F31" s="427"/>
      <c r="G31" s="417"/>
      <c r="H31" s="418"/>
      <c r="I31" s="418"/>
      <c r="J31" s="410"/>
      <c r="K31" s="419"/>
      <c r="L31" s="419"/>
      <c r="M31" s="419"/>
      <c r="N31" s="419"/>
      <c r="O31" s="420"/>
      <c r="P31" s="420"/>
      <c r="Q31" s="420"/>
      <c r="R31" s="421"/>
      <c r="S31" s="421"/>
      <c r="T31" s="421"/>
      <c r="U31" s="419"/>
      <c r="V31" s="422"/>
      <c r="W31" s="421"/>
      <c r="X31" s="421"/>
      <c r="Y31" s="421"/>
      <c r="Z31" s="421"/>
      <c r="AA31" s="421"/>
      <c r="AB31" s="421"/>
      <c r="AC31" s="421"/>
      <c r="AD31" s="421"/>
      <c r="AE31" s="421"/>
      <c r="AF31" s="421"/>
      <c r="AG31" s="421"/>
      <c r="AH31" s="423"/>
      <c r="AI31" s="424">
        <v>0</v>
      </c>
      <c r="AJ31" s="421"/>
      <c r="AK31" s="421"/>
      <c r="AL31" s="421"/>
      <c r="AM31" s="421"/>
      <c r="AN31" s="421"/>
      <c r="AO31" s="421"/>
      <c r="AP31" s="421"/>
      <c r="AQ31" s="421"/>
      <c r="AR31" s="421"/>
      <c r="AS31" s="421"/>
      <c r="AT31" s="421"/>
      <c r="AU31" s="423"/>
      <c r="AV31" s="424">
        <v>0</v>
      </c>
      <c r="AW31" s="421"/>
      <c r="AX31" s="421"/>
      <c r="AY31" s="421"/>
      <c r="AZ31" s="421"/>
      <c r="BA31" s="421"/>
      <c r="BB31" s="421"/>
      <c r="BC31" s="421"/>
      <c r="BD31" s="421"/>
      <c r="BE31" s="421"/>
      <c r="BF31" s="421"/>
      <c r="BG31" s="421"/>
      <c r="BH31" s="423"/>
      <c r="BI31" s="424">
        <v>0</v>
      </c>
      <c r="BJ31" s="421"/>
      <c r="BK31" s="421"/>
      <c r="BL31" s="421"/>
      <c r="BM31" s="421"/>
      <c r="BN31" s="421"/>
      <c r="BO31" s="421"/>
      <c r="BP31" s="421"/>
      <c r="BQ31" s="421"/>
      <c r="BR31" s="421"/>
      <c r="BS31" s="421"/>
      <c r="BT31" s="421"/>
      <c r="BU31" s="423"/>
      <c r="BV31" s="424">
        <v>0</v>
      </c>
      <c r="BW31" s="425"/>
    </row>
    <row r="32" spans="1:75" ht="36.75" customHeight="1" x14ac:dyDescent="0.2">
      <c r="A32" s="426"/>
      <c r="B32" s="426"/>
      <c r="C32" s="413"/>
      <c r="D32" s="439"/>
      <c r="E32" s="433"/>
      <c r="F32" s="427"/>
      <c r="G32" s="417"/>
      <c r="H32" s="418"/>
      <c r="I32" s="418"/>
      <c r="J32" s="410"/>
      <c r="K32" s="419"/>
      <c r="L32" s="419"/>
      <c r="M32" s="419"/>
      <c r="N32" s="419"/>
      <c r="O32" s="429"/>
      <c r="P32" s="429"/>
      <c r="Q32" s="429"/>
      <c r="R32" s="430"/>
      <c r="S32" s="430"/>
      <c r="T32" s="430"/>
      <c r="U32" s="419"/>
      <c r="V32" s="440"/>
      <c r="W32" s="421"/>
      <c r="X32" s="421"/>
      <c r="Y32" s="421"/>
      <c r="Z32" s="421"/>
      <c r="AA32" s="421"/>
      <c r="AB32" s="421"/>
      <c r="AC32" s="421"/>
      <c r="AD32" s="421"/>
      <c r="AE32" s="421"/>
      <c r="AF32" s="421"/>
      <c r="AG32" s="421"/>
      <c r="AH32" s="423"/>
      <c r="AI32" s="424">
        <v>0</v>
      </c>
      <c r="AJ32" s="421"/>
      <c r="AK32" s="421"/>
      <c r="AL32" s="421"/>
      <c r="AM32" s="421"/>
      <c r="AN32" s="421"/>
      <c r="AO32" s="421"/>
      <c r="AP32" s="421"/>
      <c r="AQ32" s="421"/>
      <c r="AR32" s="421"/>
      <c r="AS32" s="421"/>
      <c r="AT32" s="421"/>
      <c r="AU32" s="423"/>
      <c r="AV32" s="424">
        <v>0</v>
      </c>
      <c r="AW32" s="421"/>
      <c r="AX32" s="421"/>
      <c r="AY32" s="421"/>
      <c r="AZ32" s="421"/>
      <c r="BA32" s="421"/>
      <c r="BB32" s="421"/>
      <c r="BC32" s="421"/>
      <c r="BD32" s="421"/>
      <c r="BE32" s="421"/>
      <c r="BF32" s="421"/>
      <c r="BG32" s="421"/>
      <c r="BH32" s="423"/>
      <c r="BI32" s="424">
        <v>0</v>
      </c>
      <c r="BJ32" s="421"/>
      <c r="BK32" s="421"/>
      <c r="BL32" s="421"/>
      <c r="BM32" s="421"/>
      <c r="BN32" s="421"/>
      <c r="BO32" s="421"/>
      <c r="BP32" s="421"/>
      <c r="BQ32" s="421"/>
      <c r="BR32" s="421"/>
      <c r="BS32" s="421"/>
      <c r="BT32" s="421"/>
      <c r="BU32" s="423"/>
      <c r="BV32" s="424">
        <v>0</v>
      </c>
      <c r="BW32" s="425"/>
    </row>
    <row r="33" spans="1:75" ht="42" customHeight="1" x14ac:dyDescent="0.25">
      <c r="A33" s="426"/>
      <c r="B33" s="426"/>
      <c r="C33" s="413"/>
      <c r="D33" s="434"/>
      <c r="E33" s="415"/>
      <c r="F33" s="427"/>
      <c r="G33" s="417"/>
      <c r="H33" s="418"/>
      <c r="I33" s="418"/>
      <c r="J33" s="410"/>
      <c r="K33" s="419"/>
      <c r="L33" s="419"/>
      <c r="M33" s="419"/>
      <c r="N33" s="419"/>
      <c r="O33" s="420"/>
      <c r="P33" s="420"/>
      <c r="Q33" s="420"/>
      <c r="R33" s="421"/>
      <c r="S33" s="421"/>
      <c r="T33" s="421"/>
      <c r="U33" s="419"/>
      <c r="V33" s="422"/>
      <c r="W33" s="421"/>
      <c r="X33" s="421"/>
      <c r="Y33" s="421"/>
      <c r="Z33" s="421"/>
      <c r="AA33" s="421"/>
      <c r="AB33" s="421"/>
      <c r="AC33" s="421"/>
      <c r="AD33" s="421"/>
      <c r="AE33" s="421"/>
      <c r="AF33" s="421"/>
      <c r="AG33" s="421"/>
      <c r="AH33" s="423"/>
      <c r="AI33" s="424">
        <v>0</v>
      </c>
      <c r="AJ33" s="421"/>
      <c r="AK33" s="421"/>
      <c r="AL33" s="421"/>
      <c r="AM33" s="421"/>
      <c r="AN33" s="421"/>
      <c r="AO33" s="421"/>
      <c r="AP33" s="421"/>
      <c r="AQ33" s="421"/>
      <c r="AR33" s="421"/>
      <c r="AS33" s="421"/>
      <c r="AT33" s="421"/>
      <c r="AU33" s="423"/>
      <c r="AV33" s="424">
        <v>0</v>
      </c>
      <c r="AW33" s="421"/>
      <c r="AX33" s="421"/>
      <c r="AY33" s="421"/>
      <c r="AZ33" s="421"/>
      <c r="BA33" s="421"/>
      <c r="BB33" s="421"/>
      <c r="BC33" s="421"/>
      <c r="BD33" s="421"/>
      <c r="BE33" s="421"/>
      <c r="BF33" s="421"/>
      <c r="BG33" s="421"/>
      <c r="BH33" s="423"/>
      <c r="BI33" s="424">
        <v>0</v>
      </c>
      <c r="BJ33" s="421"/>
      <c r="BK33" s="421"/>
      <c r="BL33" s="421"/>
      <c r="BM33" s="421"/>
      <c r="BN33" s="421"/>
      <c r="BO33" s="421"/>
      <c r="BP33" s="421"/>
      <c r="BQ33" s="421"/>
      <c r="BR33" s="421"/>
      <c r="BS33" s="421"/>
      <c r="BT33" s="421"/>
      <c r="BU33" s="423"/>
      <c r="BV33" s="424">
        <v>0</v>
      </c>
      <c r="BW33" s="425"/>
    </row>
    <row r="34" spans="1:75" ht="21.75" customHeight="1" x14ac:dyDescent="0.2">
      <c r="A34" s="428"/>
      <c r="B34" s="428"/>
      <c r="C34" s="413"/>
      <c r="D34" s="441"/>
      <c r="E34" s="441"/>
      <c r="F34" s="441"/>
      <c r="G34" s="441"/>
      <c r="H34" s="441"/>
      <c r="I34" s="441"/>
      <c r="J34" s="441"/>
      <c r="K34" s="430"/>
      <c r="L34" s="430"/>
      <c r="M34" s="430"/>
      <c r="N34" s="430"/>
      <c r="O34" s="430"/>
      <c r="P34" s="430"/>
      <c r="Q34" s="430"/>
      <c r="R34" s="430"/>
      <c r="S34" s="430"/>
      <c r="T34" s="430"/>
      <c r="U34" s="430"/>
      <c r="V34" s="442"/>
      <c r="W34" s="421"/>
      <c r="X34" s="421"/>
      <c r="Y34" s="421"/>
      <c r="Z34" s="421"/>
      <c r="AA34" s="421"/>
      <c r="AB34" s="421"/>
      <c r="AC34" s="421"/>
      <c r="AD34" s="421"/>
      <c r="AE34" s="421"/>
      <c r="AF34" s="421"/>
      <c r="AG34" s="421"/>
      <c r="AH34" s="428"/>
      <c r="AI34" s="442"/>
      <c r="AJ34" s="428"/>
      <c r="AK34" s="428"/>
      <c r="AL34" s="428"/>
      <c r="AM34" s="428"/>
      <c r="AN34" s="428"/>
      <c r="AO34" s="428"/>
      <c r="AP34" s="428"/>
      <c r="AQ34" s="428"/>
      <c r="AR34" s="428"/>
      <c r="AS34" s="428"/>
      <c r="AT34" s="428"/>
      <c r="AU34" s="428"/>
      <c r="AV34" s="442"/>
      <c r="AW34" s="428"/>
      <c r="AX34" s="428"/>
      <c r="AY34" s="428"/>
      <c r="AZ34" s="428"/>
      <c r="BA34" s="428"/>
      <c r="BB34" s="428"/>
      <c r="BC34" s="428"/>
      <c r="BD34" s="428"/>
      <c r="BE34" s="428"/>
      <c r="BF34" s="428"/>
      <c r="BG34" s="428"/>
      <c r="BH34" s="428"/>
      <c r="BI34" s="442"/>
      <c r="BJ34" s="428"/>
      <c r="BK34" s="428"/>
      <c r="BL34" s="428"/>
      <c r="BM34" s="428"/>
      <c r="BN34" s="428"/>
      <c r="BO34" s="428"/>
      <c r="BP34" s="428"/>
      <c r="BQ34" s="428"/>
      <c r="BR34" s="428"/>
      <c r="BS34" s="428"/>
      <c r="BT34" s="428"/>
      <c r="BU34" s="428"/>
      <c r="BV34" s="442"/>
      <c r="BW34" s="425"/>
    </row>
    <row r="35" spans="1:75" ht="42.75" customHeight="1" x14ac:dyDescent="0.2">
      <c r="A35" s="428"/>
      <c r="B35" s="428"/>
      <c r="C35" s="413"/>
      <c r="D35" s="441"/>
      <c r="E35" s="441"/>
      <c r="F35" s="441"/>
      <c r="G35" s="441"/>
      <c r="H35" s="441"/>
      <c r="I35" s="441"/>
      <c r="J35" s="441"/>
      <c r="K35" s="443"/>
      <c r="L35" s="443"/>
      <c r="M35" s="443"/>
      <c r="N35" s="443"/>
      <c r="O35" s="443"/>
      <c r="P35" s="443"/>
      <c r="Q35" s="443"/>
      <c r="R35" s="443"/>
      <c r="S35" s="443"/>
      <c r="T35" s="443"/>
      <c r="U35" s="443"/>
      <c r="V35" s="444">
        <f>+SUM(V6:V32)</f>
        <v>0</v>
      </c>
      <c r="W35" s="445"/>
      <c r="X35" s="445"/>
      <c r="Y35" s="445"/>
      <c r="Z35" s="445"/>
      <c r="AA35" s="445"/>
      <c r="AB35" s="445"/>
      <c r="AC35" s="445"/>
      <c r="AD35" s="445"/>
      <c r="AE35" s="445"/>
      <c r="AF35" s="445"/>
      <c r="AG35" s="445"/>
      <c r="AH35" s="423"/>
      <c r="AI35" s="444">
        <f>+SUM(AI6:AI32)</f>
        <v>0</v>
      </c>
      <c r="AJ35" s="445"/>
      <c r="AK35" s="445"/>
      <c r="AL35" s="423"/>
      <c r="AM35" s="423"/>
      <c r="AN35" s="423"/>
      <c r="AO35" s="423"/>
      <c r="AP35" s="423"/>
      <c r="AQ35" s="445"/>
      <c r="AR35" s="445"/>
      <c r="AS35" s="423"/>
      <c r="AT35" s="423"/>
      <c r="AU35" s="423"/>
      <c r="AV35" s="444">
        <f>+SUM(AV6:AV32)</f>
        <v>0</v>
      </c>
      <c r="AW35" s="445"/>
      <c r="AX35" s="445"/>
      <c r="AY35" s="423"/>
      <c r="AZ35" s="423"/>
      <c r="BA35" s="423"/>
      <c r="BB35" s="423"/>
      <c r="BC35" s="423"/>
      <c r="BD35" s="445"/>
      <c r="BE35" s="445"/>
      <c r="BF35" s="423"/>
      <c r="BG35" s="423"/>
      <c r="BH35" s="423"/>
      <c r="BI35" s="444">
        <f>+SUM(BI6:BI32)</f>
        <v>0</v>
      </c>
      <c r="BJ35" s="445"/>
      <c r="BK35" s="445"/>
      <c r="BL35" s="423"/>
      <c r="BM35" s="423"/>
      <c r="BN35" s="423"/>
      <c r="BO35" s="423"/>
      <c r="BP35" s="423"/>
      <c r="BQ35" s="445"/>
      <c r="BR35" s="445"/>
      <c r="BS35" s="423"/>
      <c r="BT35" s="423"/>
      <c r="BU35" s="423"/>
      <c r="BV35" s="444">
        <f>+SUM(BV6:BV32)</f>
        <v>0</v>
      </c>
      <c r="BW35" s="431"/>
    </row>
    <row r="36" spans="1:75" ht="25.15" customHeight="1" thickBot="1" x14ac:dyDescent="0.25">
      <c r="C36" s="397"/>
      <c r="D36" s="398"/>
      <c r="E36" s="398"/>
      <c r="F36" s="398"/>
      <c r="G36" s="398"/>
      <c r="H36" s="398"/>
      <c r="I36" s="398"/>
      <c r="J36" s="398"/>
      <c r="K36" s="401"/>
      <c r="L36" s="401"/>
      <c r="M36" s="401"/>
      <c r="N36" s="401"/>
      <c r="O36" s="401"/>
      <c r="P36" s="401"/>
      <c r="Q36" s="401"/>
      <c r="R36" s="401"/>
      <c r="S36" s="401"/>
      <c r="T36" s="401"/>
      <c r="U36" s="401"/>
      <c r="V36" s="400"/>
      <c r="W36" s="390"/>
      <c r="X36" s="390"/>
      <c r="Y36" s="390"/>
      <c r="Z36" s="390"/>
      <c r="AA36" s="390"/>
      <c r="AB36" s="390"/>
      <c r="AC36" s="390"/>
      <c r="AD36" s="390"/>
      <c r="AE36" s="390"/>
      <c r="AF36" s="390"/>
      <c r="AG36" s="390"/>
      <c r="AH36" s="389"/>
      <c r="AI36" s="400"/>
      <c r="AJ36" s="390"/>
      <c r="AK36" s="390"/>
      <c r="AL36" s="389"/>
      <c r="AM36" s="389"/>
      <c r="AN36" s="389"/>
      <c r="AO36" s="389"/>
      <c r="AP36" s="389"/>
      <c r="AQ36" s="390"/>
      <c r="AR36" s="390"/>
      <c r="AS36" s="389"/>
      <c r="AT36" s="389"/>
      <c r="AU36" s="389"/>
      <c r="AV36" s="400"/>
      <c r="AW36" s="390"/>
      <c r="AX36" s="390"/>
      <c r="AY36" s="389"/>
      <c r="AZ36" s="389"/>
      <c r="BA36" s="389"/>
      <c r="BB36" s="389"/>
      <c r="BC36" s="389"/>
      <c r="BD36" s="390"/>
      <c r="BE36" s="390"/>
      <c r="BF36" s="389"/>
      <c r="BG36" s="389"/>
      <c r="BH36" s="389"/>
      <c r="BI36" s="400"/>
      <c r="BJ36" s="390"/>
      <c r="BK36" s="390"/>
      <c r="BL36" s="389"/>
      <c r="BM36" s="389"/>
      <c r="BN36" s="389"/>
      <c r="BO36" s="389"/>
      <c r="BP36" s="389"/>
      <c r="BQ36" s="390"/>
      <c r="BR36" s="390"/>
      <c r="BS36" s="389"/>
      <c r="BT36" s="389"/>
      <c r="BU36" s="389"/>
      <c r="BV36" s="389"/>
    </row>
    <row r="37" spans="1:75" s="392" customFormat="1" ht="29.25" customHeight="1" x14ac:dyDescent="0.2">
      <c r="C37" s="397"/>
      <c r="D37" s="397"/>
      <c r="E37" s="397"/>
      <c r="F37" s="397"/>
      <c r="G37" s="397"/>
      <c r="H37" s="397"/>
      <c r="I37" s="397"/>
      <c r="J37" s="397"/>
      <c r="K37" s="399"/>
      <c r="L37" s="399"/>
      <c r="M37" s="399"/>
      <c r="N37" s="399"/>
      <c r="O37" s="399"/>
      <c r="P37" s="399"/>
      <c r="Q37" s="399"/>
      <c r="R37" s="399"/>
      <c r="S37" s="399"/>
      <c r="T37" s="399"/>
      <c r="U37" s="399"/>
      <c r="V37" s="391"/>
      <c r="W37" s="651" t="s">
        <v>568</v>
      </c>
      <c r="X37" s="652"/>
      <c r="Y37" s="652"/>
      <c r="Z37" s="652"/>
      <c r="AA37" s="652"/>
      <c r="AB37" s="652"/>
      <c r="AC37" s="652"/>
      <c r="AD37" s="652"/>
      <c r="AE37" s="652"/>
      <c r="AF37" s="652"/>
      <c r="AG37" s="652"/>
      <c r="AH37" s="652"/>
      <c r="AI37" s="652"/>
      <c r="AJ37" s="652"/>
      <c r="AK37" s="652"/>
      <c r="AL37" s="652"/>
      <c r="AM37" s="652"/>
      <c r="AN37" s="652"/>
      <c r="AO37" s="652"/>
      <c r="AP37" s="652"/>
      <c r="AQ37" s="652"/>
      <c r="AR37" s="652"/>
      <c r="AS37" s="652"/>
      <c r="AT37" s="652"/>
      <c r="AU37" s="652"/>
      <c r="AV37" s="652"/>
      <c r="AW37" s="652"/>
      <c r="AX37" s="652"/>
      <c r="AY37" s="652"/>
      <c r="AZ37" s="652"/>
      <c r="BA37" s="652"/>
      <c r="BB37" s="652"/>
      <c r="BC37" s="652"/>
      <c r="BD37" s="652"/>
      <c r="BE37" s="652"/>
      <c r="BF37" s="652"/>
      <c r="BG37" s="652"/>
      <c r="BH37" s="652"/>
      <c r="BI37" s="652"/>
      <c r="BJ37" s="652"/>
      <c r="BK37" s="652"/>
      <c r="BL37" s="652"/>
      <c r="BM37" s="652"/>
      <c r="BN37" s="652"/>
      <c r="BO37" s="652"/>
      <c r="BP37" s="652"/>
      <c r="BQ37" s="652"/>
      <c r="BR37" s="652"/>
      <c r="BS37" s="652"/>
      <c r="BT37" s="652"/>
      <c r="BU37" s="653"/>
      <c r="BV37" s="405"/>
    </row>
    <row r="38" spans="1:75" s="393" customFormat="1" ht="39.75" customHeight="1" x14ac:dyDescent="0.2">
      <c r="C38" s="397"/>
      <c r="D38" s="402"/>
      <c r="E38" s="402"/>
      <c r="F38" s="402"/>
      <c r="G38" s="402"/>
      <c r="H38" s="402"/>
      <c r="I38" s="402"/>
      <c r="J38" s="402"/>
      <c r="K38" s="401"/>
      <c r="L38" s="401"/>
      <c r="M38" s="401"/>
      <c r="N38" s="401"/>
      <c r="O38" s="401"/>
      <c r="P38" s="401"/>
      <c r="Q38" s="401"/>
      <c r="R38" s="401"/>
      <c r="S38" s="401"/>
      <c r="T38" s="401"/>
      <c r="U38" s="401"/>
      <c r="V38" s="391"/>
      <c r="W38" s="654">
        <v>2022</v>
      </c>
      <c r="X38" s="654"/>
      <c r="Y38" s="654"/>
      <c r="Z38" s="654"/>
      <c r="AA38" s="654"/>
      <c r="AB38" s="654"/>
      <c r="AC38" s="654"/>
      <c r="AD38" s="654"/>
      <c r="AE38" s="654"/>
      <c r="AF38" s="654"/>
      <c r="AG38" s="654"/>
      <c r="AH38" s="654"/>
      <c r="AI38" s="394" t="s">
        <v>603</v>
      </c>
      <c r="AJ38" s="655">
        <v>2023</v>
      </c>
      <c r="AK38" s="655"/>
      <c r="AL38" s="655"/>
      <c r="AM38" s="655"/>
      <c r="AN38" s="655"/>
      <c r="AO38" s="655"/>
      <c r="AP38" s="655"/>
      <c r="AQ38" s="655"/>
      <c r="AR38" s="655"/>
      <c r="AS38" s="655"/>
      <c r="AT38" s="655"/>
      <c r="AU38" s="655"/>
      <c r="AV38" s="395" t="s">
        <v>604</v>
      </c>
      <c r="AW38" s="654">
        <v>2024</v>
      </c>
      <c r="AX38" s="654"/>
      <c r="AY38" s="654"/>
      <c r="AZ38" s="654"/>
      <c r="BA38" s="654"/>
      <c r="BB38" s="654"/>
      <c r="BC38" s="654"/>
      <c r="BD38" s="654"/>
      <c r="BE38" s="654"/>
      <c r="BF38" s="654"/>
      <c r="BG38" s="654"/>
      <c r="BH38" s="654"/>
      <c r="BI38" s="394" t="s">
        <v>606</v>
      </c>
      <c r="BJ38" s="655">
        <v>2025</v>
      </c>
      <c r="BK38" s="655"/>
      <c r="BL38" s="655"/>
      <c r="BM38" s="655"/>
      <c r="BN38" s="655"/>
      <c r="BO38" s="655"/>
      <c r="BP38" s="655"/>
      <c r="BQ38" s="655"/>
      <c r="BR38" s="655"/>
      <c r="BS38" s="655"/>
      <c r="BT38" s="655"/>
      <c r="BU38" s="655"/>
      <c r="BV38" s="394" t="s">
        <v>605</v>
      </c>
    </row>
  </sheetData>
  <autoFilter ref="A5:BW33">
    <filterColumn colId="74" showButton="0"/>
  </autoFilter>
  <mergeCells count="27">
    <mergeCell ref="W3:BU3"/>
    <mergeCell ref="BW4:BW5"/>
    <mergeCell ref="V1:BW2"/>
    <mergeCell ref="T1:U1"/>
    <mergeCell ref="T2:U2"/>
    <mergeCell ref="T3:U3"/>
    <mergeCell ref="AJ4:AU4"/>
    <mergeCell ref="AV4:AV5"/>
    <mergeCell ref="AW4:BH4"/>
    <mergeCell ref="BV4:BV5"/>
    <mergeCell ref="BI4:BI5"/>
    <mergeCell ref="BJ4:BU4"/>
    <mergeCell ref="A1:C3"/>
    <mergeCell ref="R3:S3"/>
    <mergeCell ref="R2:S2"/>
    <mergeCell ref="R1:S1"/>
    <mergeCell ref="D1:Q3"/>
    <mergeCell ref="H4:N4"/>
    <mergeCell ref="O4:U4"/>
    <mergeCell ref="V4:V5"/>
    <mergeCell ref="W4:AH4"/>
    <mergeCell ref="AI4:AI5"/>
    <mergeCell ref="W37:BU37"/>
    <mergeCell ref="W38:AH38"/>
    <mergeCell ref="AJ38:AU38"/>
    <mergeCell ref="AW38:BH38"/>
    <mergeCell ref="BJ38:BU38"/>
  </mergeCells>
  <pageMargins left="0.7" right="0.7" top="0.75" bottom="0.75" header="0.3" footer="0.3"/>
  <pageSetup orientation="portrait" verticalDpi="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Listas!$A$10:$A$15</xm:f>
          </x14:formula1>
          <xm:sqref>D6:D33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B16" sqref="B16"/>
    </sheetView>
  </sheetViews>
  <sheetFormatPr baseColWidth="10" defaultRowHeight="15" x14ac:dyDescent="0.25"/>
  <cols>
    <col min="1" max="1" width="14.5703125" style="447" customWidth="1"/>
    <col min="2" max="16384" width="11.42578125" style="447"/>
  </cols>
  <sheetData>
    <row r="1" spans="1:1" ht="25.5" x14ac:dyDescent="0.25">
      <c r="A1" s="457" t="s">
        <v>770</v>
      </c>
    </row>
    <row r="2" spans="1:1" x14ac:dyDescent="0.25">
      <c r="A2" s="447" t="s">
        <v>679</v>
      </c>
    </row>
    <row r="3" spans="1:1" x14ac:dyDescent="0.25">
      <c r="A3" s="447" t="s">
        <v>676</v>
      </c>
    </row>
    <row r="6" spans="1:1" ht="25.5" x14ac:dyDescent="0.25">
      <c r="A6" s="457" t="s">
        <v>769</v>
      </c>
    </row>
    <row r="7" spans="1:1" x14ac:dyDescent="0.25">
      <c r="A7" s="447" t="s">
        <v>678</v>
      </c>
    </row>
    <row r="8" spans="1:1" x14ac:dyDescent="0.25">
      <c r="A8" s="447" t="s">
        <v>675</v>
      </c>
    </row>
    <row r="9" spans="1:1" x14ac:dyDescent="0.25">
      <c r="A9" s="447" t="s">
        <v>673</v>
      </c>
    </row>
    <row r="12" spans="1:1" x14ac:dyDescent="0.25">
      <c r="A12" s="457"/>
    </row>
  </sheetData>
  <conditionalFormatting sqref="A2">
    <cfRule type="expression" dxfId="26" priority="2">
      <formula>"Cumple"</formula>
    </cfRule>
  </conditionalFormatting>
  <conditionalFormatting sqref="A2:A3">
    <cfRule type="expression" dxfId="25" priority="1">
      <formula>"No Cumple"</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FFC000"/>
  </sheetPr>
  <dimension ref="A1:H188"/>
  <sheetViews>
    <sheetView tabSelected="1" zoomScaleNormal="100" zoomScaleSheetLayoutView="57" workbookViewId="0">
      <selection activeCell="A6" sqref="A6:H6"/>
    </sheetView>
  </sheetViews>
  <sheetFormatPr baseColWidth="10" defaultRowHeight="12.75" x14ac:dyDescent="0.2"/>
  <cols>
    <col min="1" max="1" width="5" customWidth="1"/>
    <col min="2" max="2" width="7.42578125" customWidth="1"/>
    <col min="3" max="3" width="23" customWidth="1"/>
    <col min="4" max="4" width="27.5703125" customWidth="1"/>
    <col min="5" max="5" width="5.7109375" customWidth="1"/>
    <col min="6" max="6" width="30.42578125" customWidth="1"/>
    <col min="7" max="7" width="23.7109375" customWidth="1"/>
    <col min="8" max="8" width="26" customWidth="1"/>
  </cols>
  <sheetData>
    <row r="1" spans="1:8" ht="18" customHeight="1" x14ac:dyDescent="0.2">
      <c r="A1" s="709"/>
      <c r="B1" s="709"/>
      <c r="C1" s="709"/>
      <c r="D1" s="698" t="s">
        <v>975</v>
      </c>
      <c r="E1" s="699"/>
      <c r="F1" s="699"/>
      <c r="G1" s="700"/>
      <c r="H1" s="522" t="s">
        <v>976</v>
      </c>
    </row>
    <row r="2" spans="1:8" ht="18" customHeight="1" x14ac:dyDescent="0.2">
      <c r="A2" s="709"/>
      <c r="B2" s="709"/>
      <c r="C2" s="709"/>
      <c r="D2" s="701"/>
      <c r="E2" s="702"/>
      <c r="F2" s="702"/>
      <c r="G2" s="703"/>
      <c r="H2" s="522" t="s">
        <v>1075</v>
      </c>
    </row>
    <row r="3" spans="1:8" ht="18" customHeight="1" x14ac:dyDescent="0.2">
      <c r="A3" s="709"/>
      <c r="B3" s="709"/>
      <c r="C3" s="709"/>
      <c r="D3" s="701"/>
      <c r="E3" s="702"/>
      <c r="F3" s="702"/>
      <c r="G3" s="703"/>
      <c r="H3" s="522" t="s">
        <v>1074</v>
      </c>
    </row>
    <row r="4" spans="1:8" ht="18" customHeight="1" x14ac:dyDescent="0.2">
      <c r="A4" s="709"/>
      <c r="B4" s="709"/>
      <c r="C4" s="709"/>
      <c r="D4" s="704"/>
      <c r="E4" s="705"/>
      <c r="F4" s="705"/>
      <c r="G4" s="706"/>
      <c r="H4" s="522" t="s">
        <v>1076</v>
      </c>
    </row>
    <row r="5" spans="1:8" ht="20.25" x14ac:dyDescent="0.2">
      <c r="A5" s="695"/>
      <c r="B5" s="695"/>
      <c r="C5" s="695"/>
      <c r="D5" s="695"/>
      <c r="E5" s="695"/>
      <c r="F5" s="695"/>
      <c r="G5" s="695"/>
      <c r="H5" s="695"/>
    </row>
    <row r="6" spans="1:8" ht="25.5" customHeight="1" x14ac:dyDescent="0.2">
      <c r="A6" s="689" t="s">
        <v>1013</v>
      </c>
      <c r="B6" s="689"/>
      <c r="C6" s="689"/>
      <c r="D6" s="689"/>
      <c r="E6" s="689"/>
      <c r="F6" s="689"/>
      <c r="G6" s="689"/>
      <c r="H6" s="689"/>
    </row>
    <row r="7" spans="1:8" ht="39" customHeight="1" x14ac:dyDescent="0.2">
      <c r="A7" s="697" t="s">
        <v>47</v>
      </c>
      <c r="B7" s="697"/>
      <c r="C7" s="697"/>
      <c r="D7" s="697"/>
      <c r="E7" s="697"/>
      <c r="F7" s="697"/>
      <c r="G7" s="697"/>
      <c r="H7" s="697"/>
    </row>
    <row r="8" spans="1:8" ht="39" customHeight="1" x14ac:dyDescent="0.2">
      <c r="A8" s="680" t="s">
        <v>48</v>
      </c>
      <c r="B8" s="680"/>
      <c r="C8" s="680"/>
      <c r="D8" s="680"/>
      <c r="E8" s="680"/>
      <c r="F8" s="680"/>
      <c r="G8" s="680"/>
      <c r="H8" s="680"/>
    </row>
    <row r="9" spans="1:8" ht="25.5" customHeight="1" x14ac:dyDescent="0.2">
      <c r="A9" s="696" t="s">
        <v>49</v>
      </c>
      <c r="B9" s="696"/>
      <c r="C9" s="696"/>
      <c r="D9" s="696"/>
      <c r="E9" s="696"/>
      <c r="F9" s="696"/>
      <c r="G9" s="696"/>
      <c r="H9" s="696"/>
    </row>
    <row r="10" spans="1:8" ht="37.5" customHeight="1" x14ac:dyDescent="0.2">
      <c r="A10" s="674" t="s">
        <v>771</v>
      </c>
      <c r="B10" s="674"/>
      <c r="C10" s="674"/>
      <c r="D10" s="674"/>
      <c r="E10" s="674"/>
      <c r="F10" s="674"/>
      <c r="G10" s="674"/>
      <c r="H10" s="674"/>
    </row>
    <row r="11" spans="1:8" x14ac:dyDescent="0.2">
      <c r="A11" s="679" t="s">
        <v>1014</v>
      </c>
      <c r="B11" s="679"/>
      <c r="C11" s="679"/>
      <c r="D11" s="679"/>
      <c r="E11" s="679"/>
      <c r="F11" s="679"/>
      <c r="G11" s="679"/>
      <c r="H11" s="679"/>
    </row>
    <row r="12" spans="1:8" x14ac:dyDescent="0.2">
      <c r="A12" s="682"/>
      <c r="B12" s="682"/>
      <c r="C12" s="682"/>
      <c r="D12" s="682"/>
      <c r="E12" s="682"/>
      <c r="F12" s="682"/>
      <c r="G12" s="682"/>
      <c r="H12" s="682"/>
    </row>
    <row r="13" spans="1:8" x14ac:dyDescent="0.2">
      <c r="A13" s="682"/>
      <c r="B13" s="682"/>
      <c r="C13" s="682"/>
      <c r="D13" s="682"/>
      <c r="E13" s="682"/>
      <c r="F13" s="682"/>
      <c r="G13" s="682"/>
      <c r="H13" s="682"/>
    </row>
    <row r="14" spans="1:8" x14ac:dyDescent="0.2">
      <c r="A14" s="682"/>
      <c r="B14" s="682"/>
      <c r="C14" s="682"/>
      <c r="D14" s="682"/>
      <c r="E14" s="682"/>
      <c r="F14" s="682"/>
      <c r="G14" s="682"/>
      <c r="H14" s="682"/>
    </row>
    <row r="15" spans="1:8" ht="39" customHeight="1" x14ac:dyDescent="0.2">
      <c r="A15" s="674" t="s">
        <v>51</v>
      </c>
      <c r="B15" s="674"/>
      <c r="C15" s="674"/>
      <c r="D15" s="674"/>
      <c r="E15" s="674"/>
      <c r="F15" s="674"/>
      <c r="G15" s="674"/>
      <c r="H15" s="674"/>
    </row>
    <row r="16" spans="1:8" ht="24" customHeight="1" x14ac:dyDescent="0.2">
      <c r="A16" s="688"/>
      <c r="B16" s="682"/>
      <c r="C16" s="682"/>
      <c r="D16" s="682"/>
      <c r="E16" s="682"/>
      <c r="F16" s="682"/>
      <c r="G16" s="682"/>
      <c r="H16" s="682"/>
    </row>
    <row r="17" spans="1:8" ht="24" customHeight="1" x14ac:dyDescent="0.2">
      <c r="A17" s="682"/>
      <c r="B17" s="682"/>
      <c r="C17" s="682"/>
      <c r="D17" s="682"/>
      <c r="E17" s="682"/>
      <c r="F17" s="682"/>
      <c r="G17" s="682"/>
      <c r="H17" s="682"/>
    </row>
    <row r="18" spans="1:8" ht="27" customHeight="1" x14ac:dyDescent="0.2">
      <c r="A18" s="682"/>
      <c r="B18" s="682"/>
      <c r="C18" s="682"/>
      <c r="D18" s="682"/>
      <c r="E18" s="682"/>
      <c r="F18" s="682"/>
      <c r="G18" s="682"/>
      <c r="H18" s="682"/>
    </row>
    <row r="19" spans="1:8" ht="26.25" customHeight="1" x14ac:dyDescent="0.2">
      <c r="A19" s="682"/>
      <c r="B19" s="682"/>
      <c r="C19" s="682"/>
      <c r="D19" s="682"/>
      <c r="E19" s="682"/>
      <c r="F19" s="682"/>
      <c r="G19" s="682"/>
      <c r="H19" s="682"/>
    </row>
    <row r="20" spans="1:8" ht="26.25" customHeight="1" x14ac:dyDescent="0.2">
      <c r="A20" s="674" t="s">
        <v>1015</v>
      </c>
      <c r="B20" s="674"/>
      <c r="C20" s="674"/>
      <c r="D20" s="674"/>
      <c r="E20" s="674"/>
      <c r="F20" s="674"/>
      <c r="G20" s="674"/>
      <c r="H20" s="674"/>
    </row>
    <row r="21" spans="1:8" ht="47.25" customHeight="1" x14ac:dyDescent="0.2">
      <c r="A21" s="710" t="s">
        <v>52</v>
      </c>
      <c r="B21" s="3" t="s">
        <v>53</v>
      </c>
      <c r="C21" s="679" t="s">
        <v>1016</v>
      </c>
      <c r="D21" s="679"/>
      <c r="E21" s="679"/>
      <c r="F21" s="679"/>
      <c r="G21" s="679"/>
      <c r="H21" s="679"/>
    </row>
    <row r="22" spans="1:8" ht="25.5" customHeight="1" x14ac:dyDescent="0.2">
      <c r="A22" s="710"/>
      <c r="B22" s="711" t="s">
        <v>54</v>
      </c>
      <c r="C22" s="714"/>
      <c r="D22" s="715"/>
      <c r="E22" s="2"/>
      <c r="F22" s="714"/>
      <c r="G22" s="716"/>
      <c r="H22" s="715"/>
    </row>
    <row r="23" spans="1:8" ht="25.5" customHeight="1" x14ac:dyDescent="0.2">
      <c r="A23" s="710"/>
      <c r="B23" s="711"/>
      <c r="C23" s="714"/>
      <c r="D23" s="715"/>
      <c r="E23" s="2"/>
      <c r="F23" s="714"/>
      <c r="G23" s="716"/>
      <c r="H23" s="715"/>
    </row>
    <row r="24" spans="1:8" ht="25.5" customHeight="1" x14ac:dyDescent="0.2">
      <c r="A24" s="710"/>
      <c r="B24" s="711"/>
      <c r="C24" s="714"/>
      <c r="D24" s="715"/>
      <c r="E24" s="2"/>
      <c r="F24" s="714"/>
      <c r="G24" s="716"/>
      <c r="H24" s="715"/>
    </row>
    <row r="25" spans="1:8" ht="25.5" customHeight="1" x14ac:dyDescent="0.2">
      <c r="A25" s="710"/>
      <c r="B25" s="711" t="s">
        <v>55</v>
      </c>
      <c r="C25" s="714"/>
      <c r="D25" s="715"/>
      <c r="E25" s="2"/>
      <c r="F25" s="714"/>
      <c r="G25" s="716"/>
      <c r="H25" s="715"/>
    </row>
    <row r="26" spans="1:8" ht="25.5" customHeight="1" x14ac:dyDescent="0.2">
      <c r="A26" s="710"/>
      <c r="B26" s="711"/>
      <c r="C26" s="714"/>
      <c r="D26" s="715"/>
      <c r="E26" s="2"/>
      <c r="F26" s="714"/>
      <c r="G26" s="716"/>
      <c r="H26" s="715"/>
    </row>
    <row r="27" spans="1:8" ht="25.5" customHeight="1" x14ac:dyDescent="0.2">
      <c r="A27" s="710"/>
      <c r="B27" s="711"/>
      <c r="C27" s="714"/>
      <c r="D27" s="715"/>
      <c r="E27" s="2"/>
      <c r="F27" s="714"/>
      <c r="G27" s="716"/>
      <c r="H27" s="715"/>
    </row>
    <row r="28" spans="1:8" ht="26.25" customHeight="1" x14ac:dyDescent="0.2">
      <c r="A28" s="712" t="s">
        <v>56</v>
      </c>
      <c r="B28" s="712"/>
      <c r="C28" s="708" t="s">
        <v>1002</v>
      </c>
      <c r="D28" s="708"/>
      <c r="E28" s="708"/>
      <c r="F28" s="708"/>
      <c r="G28" s="708"/>
      <c r="H28" s="708"/>
    </row>
    <row r="29" spans="1:8" ht="26.25" customHeight="1" x14ac:dyDescent="0.2">
      <c r="A29" s="712"/>
      <c r="B29" s="712"/>
      <c r="C29" s="708"/>
      <c r="D29" s="708"/>
      <c r="E29" s="708"/>
      <c r="F29" s="708"/>
      <c r="G29" s="708"/>
      <c r="H29" s="708"/>
    </row>
    <row r="30" spans="1:8" ht="26.25" customHeight="1" x14ac:dyDescent="0.2">
      <c r="A30" s="712"/>
      <c r="B30" s="712"/>
      <c r="C30" s="708"/>
      <c r="D30" s="708"/>
      <c r="E30" s="708"/>
      <c r="F30" s="708"/>
      <c r="G30" s="708"/>
      <c r="H30" s="708"/>
    </row>
    <row r="31" spans="1:8" ht="26.25" customHeight="1" x14ac:dyDescent="0.2">
      <c r="A31" s="712"/>
      <c r="B31" s="712"/>
      <c r="C31" s="708"/>
      <c r="D31" s="708"/>
      <c r="E31" s="708"/>
      <c r="F31" s="708"/>
      <c r="G31" s="708"/>
      <c r="H31" s="708"/>
    </row>
    <row r="32" spans="1:8" ht="26.25" customHeight="1" x14ac:dyDescent="0.2">
      <c r="A32" s="712"/>
      <c r="B32" s="712"/>
      <c r="C32" s="708"/>
      <c r="D32" s="708"/>
      <c r="E32" s="708"/>
      <c r="F32" s="708"/>
      <c r="G32" s="708"/>
      <c r="H32" s="708"/>
    </row>
    <row r="33" spans="1:8" ht="26.25" customHeight="1" x14ac:dyDescent="0.2">
      <c r="A33" s="712"/>
      <c r="B33" s="712"/>
      <c r="C33" s="708"/>
      <c r="D33" s="708"/>
      <c r="E33" s="708"/>
      <c r="F33" s="708"/>
      <c r="G33" s="708"/>
      <c r="H33" s="708"/>
    </row>
    <row r="34" spans="1:8" ht="29.25" customHeight="1" x14ac:dyDescent="0.2">
      <c r="A34" s="713" t="s">
        <v>57</v>
      </c>
      <c r="B34" s="711" t="s">
        <v>58</v>
      </c>
      <c r="C34" s="717" t="s">
        <v>1003</v>
      </c>
      <c r="D34" s="718"/>
      <c r="E34" s="2"/>
      <c r="F34" s="714"/>
      <c r="G34" s="716"/>
      <c r="H34" s="715"/>
    </row>
    <row r="35" spans="1:8" ht="29.25" customHeight="1" x14ac:dyDescent="0.2">
      <c r="A35" s="713"/>
      <c r="B35" s="711"/>
      <c r="C35" s="714"/>
      <c r="D35" s="715"/>
      <c r="E35" s="2"/>
      <c r="F35" s="714"/>
      <c r="G35" s="716"/>
      <c r="H35" s="715"/>
    </row>
    <row r="36" spans="1:8" ht="29.25" customHeight="1" x14ac:dyDescent="0.2">
      <c r="A36" s="713"/>
      <c r="B36" s="711"/>
      <c r="C36" s="714"/>
      <c r="D36" s="715"/>
      <c r="E36" s="2"/>
      <c r="F36" s="714"/>
      <c r="G36" s="716"/>
      <c r="H36" s="715"/>
    </row>
    <row r="37" spans="1:8" ht="30.75" customHeight="1" x14ac:dyDescent="0.2">
      <c r="A37" s="713"/>
      <c r="B37" s="711" t="s">
        <v>59</v>
      </c>
      <c r="C37" s="714"/>
      <c r="D37" s="715"/>
      <c r="E37" s="2"/>
      <c r="F37" s="714"/>
      <c r="G37" s="716"/>
      <c r="H37" s="715"/>
    </row>
    <row r="38" spans="1:8" ht="30.75" customHeight="1" x14ac:dyDescent="0.2">
      <c r="A38" s="713"/>
      <c r="B38" s="711"/>
      <c r="C38" s="714"/>
      <c r="D38" s="715"/>
      <c r="E38" s="2"/>
      <c r="F38" s="714"/>
      <c r="G38" s="716"/>
      <c r="H38" s="715"/>
    </row>
    <row r="39" spans="1:8" ht="30.75" customHeight="1" x14ac:dyDescent="0.2">
      <c r="A39" s="713"/>
      <c r="B39" s="711"/>
      <c r="C39" s="714"/>
      <c r="D39" s="715"/>
      <c r="E39" s="2"/>
      <c r="F39" s="714"/>
      <c r="G39" s="716"/>
      <c r="H39" s="715"/>
    </row>
    <row r="40" spans="1:8" ht="48.75" customHeight="1" x14ac:dyDescent="0.2">
      <c r="A40" s="674" t="s">
        <v>1010</v>
      </c>
      <c r="B40" s="674"/>
      <c r="C40" s="674"/>
      <c r="D40" s="674"/>
      <c r="E40" s="674"/>
      <c r="F40" s="674"/>
      <c r="G40" s="674"/>
      <c r="H40" s="674"/>
    </row>
    <row r="41" spans="1:8" ht="26.25" customHeight="1" x14ac:dyDescent="0.2">
      <c r="A41" s="2"/>
      <c r="B41" s="683" t="s">
        <v>60</v>
      </c>
      <c r="C41" s="683"/>
      <c r="D41" s="683"/>
      <c r="E41" s="2"/>
      <c r="F41" s="683" t="s">
        <v>63</v>
      </c>
      <c r="G41" s="683"/>
      <c r="H41" s="683"/>
    </row>
    <row r="42" spans="1:8" ht="26.25" customHeight="1" x14ac:dyDescent="0.2">
      <c r="A42" s="2"/>
      <c r="B42" s="683" t="s">
        <v>61</v>
      </c>
      <c r="C42" s="683"/>
      <c r="D42" s="683"/>
      <c r="E42" s="2"/>
      <c r="F42" s="683" t="s">
        <v>64</v>
      </c>
      <c r="G42" s="683"/>
      <c r="H42" s="683"/>
    </row>
    <row r="43" spans="1:8" ht="26.25" customHeight="1" x14ac:dyDescent="0.2">
      <c r="A43" s="2"/>
      <c r="B43" s="683" t="s">
        <v>62</v>
      </c>
      <c r="C43" s="683"/>
      <c r="D43" s="683"/>
      <c r="E43" s="2"/>
      <c r="F43" s="683" t="s">
        <v>65</v>
      </c>
      <c r="G43" s="683"/>
      <c r="H43" s="683"/>
    </row>
    <row r="44" spans="1:8" ht="21.75" customHeight="1" x14ac:dyDescent="0.2">
      <c r="A44" s="674" t="s">
        <v>66</v>
      </c>
      <c r="B44" s="674"/>
      <c r="C44" s="674"/>
      <c r="D44" s="674"/>
      <c r="E44" s="674" t="s">
        <v>67</v>
      </c>
      <c r="F44" s="674"/>
      <c r="G44" s="674"/>
      <c r="H44" s="674"/>
    </row>
    <row r="45" spans="1:8" ht="26.25" customHeight="1" x14ac:dyDescent="0.2">
      <c r="A45" s="708" t="s">
        <v>990</v>
      </c>
      <c r="B45" s="708"/>
      <c r="C45" s="708"/>
      <c r="D45" s="708"/>
      <c r="E45" s="708" t="s">
        <v>996</v>
      </c>
      <c r="F45" s="708"/>
      <c r="G45" s="708"/>
      <c r="H45" s="708"/>
    </row>
    <row r="46" spans="1:8" ht="35.25" customHeight="1" x14ac:dyDescent="0.2">
      <c r="A46" s="674" t="s">
        <v>70</v>
      </c>
      <c r="B46" s="674"/>
      <c r="C46" s="674"/>
      <c r="D46" s="674"/>
      <c r="E46" s="674"/>
      <c r="F46" s="674"/>
      <c r="G46" s="674"/>
      <c r="H46" s="674"/>
    </row>
    <row r="47" spans="1:8" ht="26.25" customHeight="1" x14ac:dyDescent="0.2">
      <c r="A47" s="694" t="s">
        <v>30</v>
      </c>
      <c r="B47" s="694"/>
      <c r="C47" s="694"/>
      <c r="D47" s="694"/>
      <c r="E47" s="694" t="s">
        <v>43</v>
      </c>
      <c r="F47" s="694"/>
      <c r="G47" s="694"/>
      <c r="H47" s="694"/>
    </row>
    <row r="48" spans="1:8" ht="26.25" customHeight="1" x14ac:dyDescent="0.2">
      <c r="A48" s="682">
        <f>+'2. Stakeholders'!A15</f>
        <v>0</v>
      </c>
      <c r="B48" s="682"/>
      <c r="C48" s="682"/>
      <c r="D48" s="682"/>
      <c r="E48" s="682">
        <f>+'2. Stakeholders'!K15</f>
        <v>0</v>
      </c>
      <c r="F48" s="682"/>
      <c r="G48" s="682"/>
      <c r="H48" s="682"/>
    </row>
    <row r="49" spans="1:8" ht="26.25" customHeight="1" x14ac:dyDescent="0.2">
      <c r="A49" s="682">
        <f>+'2. Stakeholders'!A16</f>
        <v>0</v>
      </c>
      <c r="B49" s="682"/>
      <c r="C49" s="682"/>
      <c r="D49" s="682"/>
      <c r="E49" s="682">
        <f>+'2. Stakeholders'!K16</f>
        <v>0</v>
      </c>
      <c r="F49" s="682"/>
      <c r="G49" s="682"/>
      <c r="H49" s="682"/>
    </row>
    <row r="50" spans="1:8" ht="26.25" customHeight="1" x14ac:dyDescent="0.2">
      <c r="A50" s="682">
        <f>+'2. Stakeholders'!A17</f>
        <v>0</v>
      </c>
      <c r="B50" s="682"/>
      <c r="C50" s="682"/>
      <c r="D50" s="682"/>
      <c r="E50" s="682">
        <f>+'2. Stakeholders'!K17</f>
        <v>0</v>
      </c>
      <c r="F50" s="682"/>
      <c r="G50" s="682"/>
      <c r="H50" s="682"/>
    </row>
    <row r="51" spans="1:8" ht="26.25" customHeight="1" x14ac:dyDescent="0.2">
      <c r="A51" s="682">
        <f>+'2. Stakeholders'!A18</f>
        <v>0</v>
      </c>
      <c r="B51" s="682"/>
      <c r="C51" s="682"/>
      <c r="D51" s="682"/>
      <c r="E51" s="682">
        <f>+'2. Stakeholders'!K18</f>
        <v>0</v>
      </c>
      <c r="F51" s="682"/>
      <c r="G51" s="682"/>
      <c r="H51" s="682"/>
    </row>
    <row r="52" spans="1:8" ht="26.25" customHeight="1" x14ac:dyDescent="0.2">
      <c r="A52" s="682">
        <f>+'2. Stakeholders'!A19</f>
        <v>0</v>
      </c>
      <c r="B52" s="682"/>
      <c r="C52" s="682"/>
      <c r="D52" s="682"/>
      <c r="E52" s="682">
        <f>+'2. Stakeholders'!K19</f>
        <v>0</v>
      </c>
      <c r="F52" s="682"/>
      <c r="G52" s="682"/>
      <c r="H52" s="682"/>
    </row>
    <row r="53" spans="1:8" ht="26.25" customHeight="1" x14ac:dyDescent="0.2">
      <c r="A53" s="682">
        <f>+'2. Stakeholders'!A20</f>
        <v>0</v>
      </c>
      <c r="B53" s="682"/>
      <c r="C53" s="682"/>
      <c r="D53" s="682"/>
      <c r="E53" s="682">
        <f>+'2. Stakeholders'!K20</f>
        <v>0</v>
      </c>
      <c r="F53" s="682"/>
      <c r="G53" s="682"/>
      <c r="H53" s="682"/>
    </row>
    <row r="54" spans="1:8" ht="26.25" customHeight="1" x14ac:dyDescent="0.2">
      <c r="A54" s="682">
        <f>+'2. Stakeholders'!A21</f>
        <v>0</v>
      </c>
      <c r="B54" s="682"/>
      <c r="C54" s="682"/>
      <c r="D54" s="682"/>
      <c r="E54" s="682">
        <f>+'2. Stakeholders'!K21</f>
        <v>0</v>
      </c>
      <c r="F54" s="682"/>
      <c r="G54" s="682"/>
      <c r="H54" s="682"/>
    </row>
    <row r="55" spans="1:8" ht="26.25" customHeight="1" x14ac:dyDescent="0.2">
      <c r="A55" s="682">
        <f>+'2. Stakeholders'!A22</f>
        <v>0</v>
      </c>
      <c r="B55" s="682"/>
      <c r="C55" s="682"/>
      <c r="D55" s="682"/>
      <c r="E55" s="682">
        <f>+'2. Stakeholders'!K22</f>
        <v>0</v>
      </c>
      <c r="F55" s="682"/>
      <c r="G55" s="682"/>
      <c r="H55" s="682"/>
    </row>
    <row r="56" spans="1:8" ht="26.25" customHeight="1" x14ac:dyDescent="0.2">
      <c r="A56" s="682">
        <f>+'2. Stakeholders'!A23</f>
        <v>0</v>
      </c>
      <c r="B56" s="682"/>
      <c r="C56" s="682"/>
      <c r="D56" s="682"/>
      <c r="E56" s="682">
        <f>+'2. Stakeholders'!K23</f>
        <v>0</v>
      </c>
      <c r="F56" s="682"/>
      <c r="G56" s="682"/>
      <c r="H56" s="682"/>
    </row>
    <row r="57" spans="1:8" ht="26.25" customHeight="1" x14ac:dyDescent="0.2">
      <c r="A57" s="682">
        <f>+'2. Stakeholders'!A24</f>
        <v>0</v>
      </c>
      <c r="B57" s="682"/>
      <c r="C57" s="682"/>
      <c r="D57" s="682"/>
      <c r="E57" s="682">
        <f>+'2. Stakeholders'!K24</f>
        <v>0</v>
      </c>
      <c r="F57" s="682"/>
      <c r="G57" s="682"/>
      <c r="H57" s="682"/>
    </row>
    <row r="58" spans="1:8" ht="26.25" customHeight="1" x14ac:dyDescent="0.2">
      <c r="A58" s="682">
        <f>+'2. Stakeholders'!A25</f>
        <v>0</v>
      </c>
      <c r="B58" s="682"/>
      <c r="C58" s="682"/>
      <c r="D58" s="682"/>
      <c r="E58" s="682">
        <f>+'2. Stakeholders'!K25</f>
        <v>0</v>
      </c>
      <c r="F58" s="682"/>
      <c r="G58" s="682"/>
      <c r="H58" s="682"/>
    </row>
    <row r="59" spans="1:8" ht="26.25" customHeight="1" x14ac:dyDescent="0.2">
      <c r="A59" s="682">
        <f>+'2. Stakeholders'!A26</f>
        <v>0</v>
      </c>
      <c r="B59" s="682"/>
      <c r="C59" s="682"/>
      <c r="D59" s="682"/>
      <c r="E59" s="682">
        <f>+'2. Stakeholders'!K26</f>
        <v>0</v>
      </c>
      <c r="F59" s="682"/>
      <c r="G59" s="682"/>
      <c r="H59" s="682"/>
    </row>
    <row r="60" spans="1:8" ht="41.25" customHeight="1" x14ac:dyDescent="0.2">
      <c r="A60" s="674" t="s">
        <v>71</v>
      </c>
      <c r="B60" s="674"/>
      <c r="C60" s="674"/>
      <c r="D60" s="674"/>
      <c r="E60" s="674"/>
      <c r="F60" s="674"/>
      <c r="G60" s="674"/>
      <c r="H60" s="674"/>
    </row>
    <row r="61" spans="1:8" ht="14.25" customHeight="1" x14ac:dyDescent="0.2">
      <c r="A61" s="679" t="s">
        <v>997</v>
      </c>
      <c r="B61" s="679"/>
      <c r="C61" s="679"/>
      <c r="D61" s="679"/>
      <c r="E61" s="679"/>
      <c r="F61" s="679"/>
      <c r="G61" s="679"/>
      <c r="H61" s="679"/>
    </row>
    <row r="62" spans="1:8" ht="15.75" customHeight="1" x14ac:dyDescent="0.2">
      <c r="A62" s="679"/>
      <c r="B62" s="679"/>
      <c r="C62" s="679"/>
      <c r="D62" s="679"/>
      <c r="E62" s="679"/>
      <c r="F62" s="679"/>
      <c r="G62" s="679"/>
      <c r="H62" s="679"/>
    </row>
    <row r="63" spans="1:8" ht="42.75" customHeight="1" x14ac:dyDescent="0.2">
      <c r="A63" s="674" t="s">
        <v>74</v>
      </c>
      <c r="B63" s="674"/>
      <c r="C63" s="674"/>
      <c r="D63" s="674"/>
      <c r="E63" s="674"/>
      <c r="F63" s="674"/>
      <c r="G63" s="674"/>
      <c r="H63" s="674"/>
    </row>
    <row r="64" spans="1:8" ht="26.25" customHeight="1" x14ac:dyDescent="0.2">
      <c r="A64" s="694" t="s">
        <v>72</v>
      </c>
      <c r="B64" s="694"/>
      <c r="C64" s="694"/>
      <c r="D64" s="694"/>
      <c r="E64" s="694" t="s">
        <v>73</v>
      </c>
      <c r="F64" s="694"/>
      <c r="G64" s="694"/>
      <c r="H64" s="694"/>
    </row>
    <row r="65" spans="1:8" ht="26.25" customHeight="1" x14ac:dyDescent="0.2">
      <c r="A65" s="679" t="s">
        <v>1017</v>
      </c>
      <c r="B65" s="679"/>
      <c r="C65" s="679"/>
      <c r="D65" s="679"/>
      <c r="E65" s="20">
        <v>1</v>
      </c>
      <c r="F65" s="682"/>
      <c r="G65" s="682"/>
      <c r="H65" s="682"/>
    </row>
    <row r="66" spans="1:8" ht="26.25" customHeight="1" x14ac:dyDescent="0.2">
      <c r="A66" s="679"/>
      <c r="B66" s="679"/>
      <c r="C66" s="679"/>
      <c r="D66" s="679"/>
      <c r="E66" s="20">
        <v>2</v>
      </c>
      <c r="F66" s="682"/>
      <c r="G66" s="682"/>
      <c r="H66" s="682"/>
    </row>
    <row r="67" spans="1:8" ht="26.25" customHeight="1" x14ac:dyDescent="0.2">
      <c r="A67" s="679"/>
      <c r="B67" s="679"/>
      <c r="C67" s="679"/>
      <c r="D67" s="679"/>
      <c r="E67" s="20">
        <v>3</v>
      </c>
      <c r="F67" s="682"/>
      <c r="G67" s="682"/>
      <c r="H67" s="682"/>
    </row>
    <row r="68" spans="1:8" ht="26.25" customHeight="1" x14ac:dyDescent="0.2">
      <c r="A68" s="679"/>
      <c r="B68" s="679"/>
      <c r="C68" s="679"/>
      <c r="D68" s="679"/>
      <c r="E68" s="20">
        <v>4</v>
      </c>
      <c r="F68" s="682"/>
      <c r="G68" s="682"/>
      <c r="H68" s="682"/>
    </row>
    <row r="69" spans="1:8" ht="26.25" customHeight="1" x14ac:dyDescent="0.2">
      <c r="A69" s="679"/>
      <c r="B69" s="679"/>
      <c r="C69" s="679"/>
      <c r="D69" s="679"/>
      <c r="E69" s="20">
        <v>5</v>
      </c>
      <c r="F69" s="682"/>
      <c r="G69" s="682"/>
      <c r="H69" s="682"/>
    </row>
    <row r="70" spans="1:8" ht="26.25" customHeight="1" x14ac:dyDescent="0.2">
      <c r="A70" s="679"/>
      <c r="B70" s="679"/>
      <c r="C70" s="679"/>
      <c r="D70" s="679"/>
      <c r="E70" s="20">
        <v>6</v>
      </c>
      <c r="F70" s="682"/>
      <c r="G70" s="682"/>
      <c r="H70" s="682"/>
    </row>
    <row r="71" spans="1:8" ht="26.25" customHeight="1" x14ac:dyDescent="0.2">
      <c r="A71" s="679"/>
      <c r="B71" s="679"/>
      <c r="C71" s="679"/>
      <c r="D71" s="679"/>
      <c r="E71" s="20">
        <v>7</v>
      </c>
      <c r="F71" s="682"/>
      <c r="G71" s="682"/>
      <c r="H71" s="682"/>
    </row>
    <row r="72" spans="1:8" ht="26.25" customHeight="1" x14ac:dyDescent="0.2">
      <c r="A72" s="679"/>
      <c r="B72" s="679"/>
      <c r="C72" s="679"/>
      <c r="D72" s="679"/>
      <c r="E72" s="20">
        <v>8</v>
      </c>
      <c r="F72" s="682"/>
      <c r="G72" s="682"/>
      <c r="H72" s="682"/>
    </row>
    <row r="73" spans="1:8" ht="54" customHeight="1" x14ac:dyDescent="0.2">
      <c r="A73" s="674" t="s">
        <v>75</v>
      </c>
      <c r="B73" s="674"/>
      <c r="C73" s="674"/>
      <c r="D73" s="674"/>
      <c r="E73" s="674"/>
      <c r="F73" s="674"/>
      <c r="G73" s="674"/>
      <c r="H73" s="674"/>
    </row>
    <row r="74" spans="1:8" ht="26.25" customHeight="1" x14ac:dyDescent="0.2">
      <c r="A74" s="20">
        <v>1</v>
      </c>
      <c r="B74" s="679" t="s">
        <v>1000</v>
      </c>
      <c r="C74" s="679"/>
      <c r="D74" s="679"/>
      <c r="E74" s="679"/>
      <c r="F74" s="679"/>
      <c r="G74" s="679"/>
      <c r="H74" s="679"/>
    </row>
    <row r="75" spans="1:8" ht="26.25" customHeight="1" x14ac:dyDescent="0.2">
      <c r="A75" s="20">
        <v>2</v>
      </c>
      <c r="B75" s="682"/>
      <c r="C75" s="682"/>
      <c r="D75" s="682"/>
      <c r="E75" s="682"/>
      <c r="F75" s="682"/>
      <c r="G75" s="682"/>
      <c r="H75" s="682"/>
    </row>
    <row r="76" spans="1:8" ht="26.25" customHeight="1" x14ac:dyDescent="0.2">
      <c r="A76" s="20">
        <v>3</v>
      </c>
      <c r="B76" s="682"/>
      <c r="C76" s="682"/>
      <c r="D76" s="682"/>
      <c r="E76" s="682"/>
      <c r="F76" s="682"/>
      <c r="G76" s="682"/>
      <c r="H76" s="682"/>
    </row>
    <row r="77" spans="1:8" ht="26.25" customHeight="1" x14ac:dyDescent="0.2">
      <c r="A77" s="20">
        <v>4</v>
      </c>
      <c r="B77" s="682"/>
      <c r="C77" s="682"/>
      <c r="D77" s="682"/>
      <c r="E77" s="682"/>
      <c r="F77" s="682"/>
      <c r="G77" s="682"/>
      <c r="H77" s="682"/>
    </row>
    <row r="78" spans="1:8" ht="26.25" customHeight="1" x14ac:dyDescent="0.2">
      <c r="A78" s="20">
        <v>5</v>
      </c>
      <c r="B78" s="682"/>
      <c r="C78" s="682"/>
      <c r="D78" s="682"/>
      <c r="E78" s="682"/>
      <c r="F78" s="682"/>
      <c r="G78" s="682"/>
      <c r="H78" s="682"/>
    </row>
    <row r="79" spans="1:8" ht="41.25" customHeight="1" x14ac:dyDescent="0.2">
      <c r="A79" s="674" t="s">
        <v>76</v>
      </c>
      <c r="B79" s="674"/>
      <c r="C79" s="674"/>
      <c r="D79" s="674"/>
      <c r="E79" s="674"/>
      <c r="F79" s="674"/>
      <c r="G79" s="674"/>
      <c r="H79" s="674"/>
    </row>
    <row r="80" spans="1:8" ht="26.25" customHeight="1" x14ac:dyDescent="0.2">
      <c r="A80" s="679" t="s">
        <v>1001</v>
      </c>
      <c r="B80" s="679"/>
      <c r="C80" s="679"/>
      <c r="D80" s="679"/>
      <c r="E80" s="679"/>
      <c r="F80" s="679"/>
      <c r="G80" s="679"/>
      <c r="H80" s="679"/>
    </row>
    <row r="81" spans="1:8" ht="26.25" customHeight="1" x14ac:dyDescent="0.2">
      <c r="A81" s="679"/>
      <c r="B81" s="679"/>
      <c r="C81" s="679"/>
      <c r="D81" s="679"/>
      <c r="E81" s="679"/>
      <c r="F81" s="679"/>
      <c r="G81" s="679"/>
      <c r="H81" s="679"/>
    </row>
    <row r="82" spans="1:8" ht="26.25" customHeight="1" x14ac:dyDescent="0.2">
      <c r="A82" s="679"/>
      <c r="B82" s="679"/>
      <c r="C82" s="679"/>
      <c r="D82" s="679"/>
      <c r="E82" s="679"/>
      <c r="F82" s="679"/>
      <c r="G82" s="679"/>
      <c r="H82" s="679"/>
    </row>
    <row r="83" spans="1:8" ht="26.25" customHeight="1" x14ac:dyDescent="0.2">
      <c r="A83" s="680" t="s">
        <v>77</v>
      </c>
      <c r="B83" s="680"/>
      <c r="C83" s="680"/>
      <c r="D83" s="680"/>
      <c r="E83" s="680"/>
      <c r="F83" s="680"/>
      <c r="G83" s="680"/>
      <c r="H83" s="680"/>
    </row>
    <row r="84" spans="1:8" ht="33" customHeight="1" x14ac:dyDescent="0.2">
      <c r="A84" s="674" t="s">
        <v>86</v>
      </c>
      <c r="B84" s="674"/>
      <c r="C84" s="674"/>
      <c r="D84" s="674"/>
      <c r="E84" s="674"/>
      <c r="F84" s="674"/>
      <c r="G84" s="674"/>
      <c r="H84" s="674"/>
    </row>
    <row r="85" spans="1:8" ht="26.25" customHeight="1" x14ac:dyDescent="0.2">
      <c r="A85" s="689" t="s">
        <v>79</v>
      </c>
      <c r="B85" s="689"/>
      <c r="C85" s="689"/>
      <c r="D85" s="693" t="s">
        <v>78</v>
      </c>
      <c r="E85" s="693"/>
      <c r="F85" s="693"/>
      <c r="G85" s="693"/>
      <c r="H85" s="693"/>
    </row>
    <row r="86" spans="1:8" ht="26.25" customHeight="1" x14ac:dyDescent="0.2">
      <c r="A86" s="689" t="s">
        <v>80</v>
      </c>
      <c r="B86" s="689"/>
      <c r="C86" s="689"/>
      <c r="D86" s="693" t="s">
        <v>78</v>
      </c>
      <c r="E86" s="693"/>
      <c r="F86" s="693"/>
      <c r="G86" s="693"/>
      <c r="H86" s="693"/>
    </row>
    <row r="87" spans="1:8" ht="26.25" customHeight="1" x14ac:dyDescent="0.2">
      <c r="A87" s="689" t="s">
        <v>1018</v>
      </c>
      <c r="B87" s="689"/>
      <c r="C87" s="689"/>
      <c r="D87" s="693" t="s">
        <v>78</v>
      </c>
      <c r="E87" s="693"/>
      <c r="F87" s="693"/>
      <c r="G87" s="693"/>
      <c r="H87" s="693"/>
    </row>
    <row r="88" spans="1:8" ht="26.25" customHeight="1" x14ac:dyDescent="0.2">
      <c r="A88" s="689" t="s">
        <v>81</v>
      </c>
      <c r="B88" s="689"/>
      <c r="C88" s="689"/>
      <c r="D88" s="693" t="s">
        <v>78</v>
      </c>
      <c r="E88" s="693"/>
      <c r="F88" s="693"/>
      <c r="G88" s="693"/>
      <c r="H88" s="693"/>
    </row>
    <row r="89" spans="1:8" ht="26.25" customHeight="1" x14ac:dyDescent="0.2">
      <c r="A89" s="689" t="s">
        <v>157</v>
      </c>
      <c r="B89" s="689"/>
      <c r="C89" s="689"/>
      <c r="D89" s="693" t="s">
        <v>78</v>
      </c>
      <c r="E89" s="693"/>
      <c r="F89" s="693"/>
      <c r="G89" s="693"/>
      <c r="H89" s="693"/>
    </row>
    <row r="90" spans="1:8" ht="44.25" customHeight="1" x14ac:dyDescent="0.2">
      <c r="A90" s="689" t="s">
        <v>82</v>
      </c>
      <c r="B90" s="689"/>
      <c r="C90" s="689"/>
      <c r="D90" s="693" t="s">
        <v>78</v>
      </c>
      <c r="E90" s="693"/>
      <c r="F90" s="693"/>
      <c r="G90" s="693"/>
      <c r="H90" s="693"/>
    </row>
    <row r="91" spans="1:8" ht="26.25" customHeight="1" x14ac:dyDescent="0.2">
      <c r="A91" s="689" t="s">
        <v>83</v>
      </c>
      <c r="B91" s="689"/>
      <c r="C91" s="689"/>
      <c r="D91" s="693" t="s">
        <v>87</v>
      </c>
      <c r="E91" s="693"/>
      <c r="F91" s="693"/>
      <c r="G91" s="693"/>
      <c r="H91" s="693"/>
    </row>
    <row r="92" spans="1:8" ht="26.25" customHeight="1" x14ac:dyDescent="0.2">
      <c r="A92" s="689" t="s">
        <v>84</v>
      </c>
      <c r="B92" s="689"/>
      <c r="C92" s="689"/>
      <c r="D92" s="693" t="s">
        <v>88</v>
      </c>
      <c r="E92" s="693"/>
      <c r="F92" s="693"/>
      <c r="G92" s="693"/>
      <c r="H92" s="693"/>
    </row>
    <row r="93" spans="1:8" ht="26.25" customHeight="1" x14ac:dyDescent="0.2">
      <c r="A93" s="689" t="s">
        <v>85</v>
      </c>
      <c r="B93" s="689"/>
      <c r="C93" s="689"/>
      <c r="D93" s="693" t="s">
        <v>89</v>
      </c>
      <c r="E93" s="693"/>
      <c r="F93" s="693"/>
      <c r="G93" s="693"/>
      <c r="H93" s="693"/>
    </row>
    <row r="94" spans="1:8" ht="26.25" customHeight="1" x14ac:dyDescent="0.2">
      <c r="A94" s="690" t="s">
        <v>156</v>
      </c>
      <c r="B94" s="691"/>
      <c r="C94" s="692"/>
      <c r="D94" s="693" t="s">
        <v>89</v>
      </c>
      <c r="E94" s="693"/>
      <c r="F94" s="693"/>
      <c r="G94" s="693"/>
      <c r="H94" s="693"/>
    </row>
    <row r="95" spans="1:8" ht="43.5" customHeight="1" x14ac:dyDescent="0.2">
      <c r="A95" s="674" t="s">
        <v>90</v>
      </c>
      <c r="B95" s="674"/>
      <c r="C95" s="674"/>
      <c r="D95" s="674"/>
      <c r="E95" s="674"/>
      <c r="F95" s="674"/>
      <c r="G95" s="674"/>
      <c r="H95" s="674"/>
    </row>
    <row r="96" spans="1:8" ht="36.75" customHeight="1" x14ac:dyDescent="0.2">
      <c r="A96" s="20">
        <v>1</v>
      </c>
      <c r="B96" s="687" t="s">
        <v>1019</v>
      </c>
      <c r="C96" s="687"/>
      <c r="D96" s="687"/>
      <c r="E96" s="687"/>
      <c r="F96" s="687"/>
      <c r="G96" s="687"/>
      <c r="H96" s="687"/>
    </row>
    <row r="97" spans="1:8" ht="36.75" customHeight="1" x14ac:dyDescent="0.2">
      <c r="A97" s="20">
        <v>2</v>
      </c>
      <c r="B97" s="688"/>
      <c r="C97" s="682"/>
      <c r="D97" s="682"/>
      <c r="E97" s="682"/>
      <c r="F97" s="682"/>
      <c r="G97" s="682"/>
      <c r="H97" s="682"/>
    </row>
    <row r="98" spans="1:8" ht="36.75" customHeight="1" x14ac:dyDescent="0.2">
      <c r="A98" s="20">
        <v>3</v>
      </c>
      <c r="B98" s="682"/>
      <c r="C98" s="682"/>
      <c r="D98" s="682"/>
      <c r="E98" s="682"/>
      <c r="F98" s="682"/>
      <c r="G98" s="682"/>
      <c r="H98" s="682"/>
    </row>
    <row r="99" spans="1:8" ht="36.75" customHeight="1" x14ac:dyDescent="0.2">
      <c r="A99" s="20">
        <v>4</v>
      </c>
      <c r="B99" s="682"/>
      <c r="C99" s="682"/>
      <c r="D99" s="682"/>
      <c r="E99" s="682"/>
      <c r="F99" s="682"/>
      <c r="G99" s="682"/>
      <c r="H99" s="682"/>
    </row>
    <row r="100" spans="1:8" ht="36.75" customHeight="1" x14ac:dyDescent="0.2">
      <c r="A100" s="20">
        <v>5</v>
      </c>
      <c r="B100" s="682"/>
      <c r="C100" s="682"/>
      <c r="D100" s="682"/>
      <c r="E100" s="682"/>
      <c r="F100" s="682"/>
      <c r="G100" s="682"/>
      <c r="H100" s="682"/>
    </row>
    <row r="101" spans="1:8" ht="40.5" customHeight="1" x14ac:dyDescent="0.2">
      <c r="A101" s="674" t="s">
        <v>91</v>
      </c>
      <c r="B101" s="674"/>
      <c r="C101" s="674"/>
      <c r="D101" s="674"/>
      <c r="E101" s="674"/>
      <c r="F101" s="674"/>
      <c r="G101" s="674"/>
      <c r="H101" s="674"/>
    </row>
    <row r="102" spans="1:8" ht="26.25" customHeight="1" x14ac:dyDescent="0.2">
      <c r="A102" s="679" t="s">
        <v>1020</v>
      </c>
      <c r="B102" s="679"/>
      <c r="C102" s="679"/>
      <c r="D102" s="679"/>
      <c r="E102" s="679"/>
      <c r="F102" s="679"/>
      <c r="G102" s="679"/>
      <c r="H102" s="679"/>
    </row>
    <row r="103" spans="1:8" ht="26.25" customHeight="1" x14ac:dyDescent="0.2">
      <c r="A103" s="679"/>
      <c r="B103" s="679"/>
      <c r="C103" s="679"/>
      <c r="D103" s="679"/>
      <c r="E103" s="679"/>
      <c r="F103" s="679"/>
      <c r="G103" s="679"/>
      <c r="H103" s="679"/>
    </row>
    <row r="104" spans="1:8" ht="26.25" customHeight="1" x14ac:dyDescent="0.2">
      <c r="A104" s="679"/>
      <c r="B104" s="679"/>
      <c r="C104" s="679"/>
      <c r="D104" s="679"/>
      <c r="E104" s="679"/>
      <c r="F104" s="679"/>
      <c r="G104" s="679"/>
      <c r="H104" s="679"/>
    </row>
    <row r="105" spans="1:8" ht="60.75" customHeight="1" x14ac:dyDescent="0.2">
      <c r="A105" s="674" t="s">
        <v>129</v>
      </c>
      <c r="B105" s="674"/>
      <c r="C105" s="674"/>
      <c r="D105" s="674"/>
      <c r="E105" s="674"/>
      <c r="F105" s="674"/>
      <c r="G105" s="674"/>
      <c r="H105" s="674"/>
    </row>
    <row r="106" spans="1:8" ht="26.25" customHeight="1" x14ac:dyDescent="0.2">
      <c r="A106" s="1" t="s">
        <v>127</v>
      </c>
      <c r="B106" s="676" t="s">
        <v>128</v>
      </c>
      <c r="C106" s="676"/>
      <c r="D106" s="676"/>
      <c r="E106" s="676" t="s">
        <v>112</v>
      </c>
      <c r="F106" s="676"/>
      <c r="G106" s="676" t="s">
        <v>113</v>
      </c>
      <c r="H106" s="676"/>
    </row>
    <row r="107" spans="1:8" ht="26.25" customHeight="1" x14ac:dyDescent="0.2">
      <c r="A107" s="681">
        <v>1</v>
      </c>
      <c r="B107" s="679" t="s">
        <v>1021</v>
      </c>
      <c r="C107" s="679"/>
      <c r="D107" s="679"/>
      <c r="E107" s="2"/>
      <c r="F107" s="2"/>
      <c r="G107" s="682"/>
      <c r="H107" s="682"/>
    </row>
    <row r="108" spans="1:8" ht="26.25" customHeight="1" x14ac:dyDescent="0.2">
      <c r="A108" s="681"/>
      <c r="B108" s="679"/>
      <c r="C108" s="679"/>
      <c r="D108" s="679"/>
      <c r="E108" s="2"/>
      <c r="F108" s="2"/>
      <c r="G108" s="682"/>
      <c r="H108" s="682"/>
    </row>
    <row r="109" spans="1:8" ht="26.25" customHeight="1" x14ac:dyDescent="0.2">
      <c r="A109" s="681"/>
      <c r="B109" s="679"/>
      <c r="C109" s="679"/>
      <c r="D109" s="679"/>
      <c r="E109" s="2"/>
      <c r="F109" s="2"/>
      <c r="G109" s="682"/>
      <c r="H109" s="682"/>
    </row>
    <row r="110" spans="1:8" ht="26.25" customHeight="1" x14ac:dyDescent="0.2">
      <c r="A110" s="681">
        <v>2</v>
      </c>
      <c r="B110" s="682"/>
      <c r="C110" s="682"/>
      <c r="D110" s="682"/>
      <c r="E110" s="2"/>
      <c r="F110" s="2"/>
      <c r="G110" s="682"/>
      <c r="H110" s="682"/>
    </row>
    <row r="111" spans="1:8" ht="26.25" customHeight="1" x14ac:dyDescent="0.2">
      <c r="A111" s="681"/>
      <c r="B111" s="682"/>
      <c r="C111" s="682"/>
      <c r="D111" s="682"/>
      <c r="E111" s="2"/>
      <c r="F111" s="2"/>
      <c r="G111" s="682"/>
      <c r="H111" s="682"/>
    </row>
    <row r="112" spans="1:8" ht="26.25" customHeight="1" x14ac:dyDescent="0.2">
      <c r="A112" s="681"/>
      <c r="B112" s="682"/>
      <c r="C112" s="682"/>
      <c r="D112" s="682"/>
      <c r="E112" s="2"/>
      <c r="F112" s="2"/>
      <c r="G112" s="682"/>
      <c r="H112" s="682"/>
    </row>
    <row r="113" spans="1:8" ht="26.25" customHeight="1" x14ac:dyDescent="0.2">
      <c r="A113" s="681">
        <v>3</v>
      </c>
      <c r="B113" s="682"/>
      <c r="C113" s="682"/>
      <c r="D113" s="682"/>
      <c r="E113" s="2"/>
      <c r="F113" s="2"/>
      <c r="G113" s="682"/>
      <c r="H113" s="682"/>
    </row>
    <row r="114" spans="1:8" ht="26.25" customHeight="1" x14ac:dyDescent="0.2">
      <c r="A114" s="681"/>
      <c r="B114" s="682"/>
      <c r="C114" s="682"/>
      <c r="D114" s="682"/>
      <c r="E114" s="2"/>
      <c r="F114" s="2"/>
      <c r="G114" s="682"/>
      <c r="H114" s="682"/>
    </row>
    <row r="115" spans="1:8" ht="26.25" customHeight="1" x14ac:dyDescent="0.2">
      <c r="A115" s="681"/>
      <c r="B115" s="682"/>
      <c r="C115" s="682"/>
      <c r="D115" s="682"/>
      <c r="E115" s="2"/>
      <c r="F115" s="2"/>
      <c r="G115" s="682"/>
      <c r="H115" s="682"/>
    </row>
    <row r="116" spans="1:8" ht="26.25" customHeight="1" x14ac:dyDescent="0.2">
      <c r="A116" s="681">
        <v>4</v>
      </c>
      <c r="B116" s="682"/>
      <c r="C116" s="682"/>
      <c r="D116" s="682"/>
      <c r="E116" s="2"/>
      <c r="F116" s="2"/>
      <c r="G116" s="682"/>
      <c r="H116" s="682"/>
    </row>
    <row r="117" spans="1:8" ht="26.25" customHeight="1" x14ac:dyDescent="0.2">
      <c r="A117" s="681"/>
      <c r="B117" s="682"/>
      <c r="C117" s="682"/>
      <c r="D117" s="682"/>
      <c r="E117" s="2"/>
      <c r="F117" s="2"/>
      <c r="G117" s="682"/>
      <c r="H117" s="682"/>
    </row>
    <row r="118" spans="1:8" ht="26.25" customHeight="1" x14ac:dyDescent="0.2">
      <c r="A118" s="681"/>
      <c r="B118" s="682"/>
      <c r="C118" s="682"/>
      <c r="D118" s="682"/>
      <c r="E118" s="2"/>
      <c r="F118" s="2"/>
      <c r="G118" s="682"/>
      <c r="H118" s="682"/>
    </row>
    <row r="119" spans="1:8" ht="26.25" customHeight="1" x14ac:dyDescent="0.2">
      <c r="A119" s="681">
        <v>5</v>
      </c>
      <c r="B119" s="682"/>
      <c r="C119" s="682"/>
      <c r="D119" s="682"/>
      <c r="E119" s="2"/>
      <c r="F119" s="2"/>
      <c r="G119" s="682"/>
      <c r="H119" s="682"/>
    </row>
    <row r="120" spans="1:8" ht="26.25" customHeight="1" x14ac:dyDescent="0.2">
      <c r="A120" s="681"/>
      <c r="B120" s="682"/>
      <c r="C120" s="682"/>
      <c r="D120" s="682"/>
      <c r="E120" s="2"/>
      <c r="F120" s="2"/>
      <c r="G120" s="682"/>
      <c r="H120" s="682"/>
    </row>
    <row r="121" spans="1:8" ht="26.25" customHeight="1" x14ac:dyDescent="0.2">
      <c r="A121" s="681"/>
      <c r="B121" s="682"/>
      <c r="C121" s="682"/>
      <c r="D121" s="682"/>
      <c r="E121" s="2"/>
      <c r="F121" s="2"/>
      <c r="G121" s="682"/>
      <c r="H121" s="682"/>
    </row>
    <row r="122" spans="1:8" ht="33" customHeight="1" x14ac:dyDescent="0.2">
      <c r="A122" s="674" t="s">
        <v>130</v>
      </c>
      <c r="B122" s="674"/>
      <c r="C122" s="674"/>
      <c r="D122" s="674"/>
      <c r="E122" s="674"/>
      <c r="F122" s="674"/>
      <c r="G122" s="674"/>
      <c r="H122" s="674"/>
    </row>
    <row r="123" spans="1:8" ht="26.25" customHeight="1" x14ac:dyDescent="0.2">
      <c r="A123" s="1" t="s">
        <v>127</v>
      </c>
      <c r="B123" s="676" t="s">
        <v>131</v>
      </c>
      <c r="C123" s="676"/>
      <c r="D123" s="676"/>
      <c r="E123" s="676" t="s">
        <v>132</v>
      </c>
      <c r="F123" s="676"/>
      <c r="G123" s="676"/>
      <c r="H123" s="676"/>
    </row>
    <row r="124" spans="1:8" ht="26.25" customHeight="1" x14ac:dyDescent="0.2">
      <c r="A124" s="681">
        <v>1</v>
      </c>
      <c r="B124" s="679" t="s">
        <v>1007</v>
      </c>
      <c r="C124" s="679"/>
      <c r="D124" s="679"/>
      <c r="E124" s="20">
        <v>1</v>
      </c>
      <c r="F124" s="679" t="s">
        <v>1006</v>
      </c>
      <c r="G124" s="679"/>
      <c r="H124" s="679"/>
    </row>
    <row r="125" spans="1:8" ht="26.25" customHeight="1" x14ac:dyDescent="0.2">
      <c r="A125" s="681"/>
      <c r="B125" s="679"/>
      <c r="C125" s="679"/>
      <c r="D125" s="679"/>
      <c r="E125" s="20">
        <v>2</v>
      </c>
      <c r="F125" s="682"/>
      <c r="G125" s="682"/>
      <c r="H125" s="682"/>
    </row>
    <row r="126" spans="1:8" ht="26.25" customHeight="1" x14ac:dyDescent="0.2">
      <c r="A126" s="681"/>
      <c r="B126" s="679"/>
      <c r="C126" s="679"/>
      <c r="D126" s="679"/>
      <c r="E126" s="20">
        <v>3</v>
      </c>
      <c r="F126" s="682"/>
      <c r="G126" s="682"/>
      <c r="H126" s="682"/>
    </row>
    <row r="127" spans="1:8" ht="26.25" customHeight="1" x14ac:dyDescent="0.2">
      <c r="A127" s="681">
        <v>2</v>
      </c>
      <c r="B127" s="682"/>
      <c r="C127" s="682"/>
      <c r="D127" s="682"/>
      <c r="E127" s="20">
        <v>1</v>
      </c>
      <c r="F127" s="682"/>
      <c r="G127" s="682"/>
      <c r="H127" s="682"/>
    </row>
    <row r="128" spans="1:8" ht="26.25" customHeight="1" x14ac:dyDescent="0.2">
      <c r="A128" s="681"/>
      <c r="B128" s="682"/>
      <c r="C128" s="682"/>
      <c r="D128" s="682"/>
      <c r="E128" s="20">
        <v>2</v>
      </c>
      <c r="F128" s="682"/>
      <c r="G128" s="682"/>
      <c r="H128" s="682"/>
    </row>
    <row r="129" spans="1:8" ht="26.25" customHeight="1" x14ac:dyDescent="0.2">
      <c r="A129" s="681"/>
      <c r="B129" s="682"/>
      <c r="C129" s="682"/>
      <c r="D129" s="682"/>
      <c r="E129" s="20">
        <v>3</v>
      </c>
      <c r="F129" s="682"/>
      <c r="G129" s="682"/>
      <c r="H129" s="682"/>
    </row>
    <row r="130" spans="1:8" ht="26.25" customHeight="1" x14ac:dyDescent="0.2">
      <c r="A130" s="681">
        <v>3</v>
      </c>
      <c r="B130" s="682"/>
      <c r="C130" s="682"/>
      <c r="D130" s="682"/>
      <c r="E130" s="20">
        <v>1</v>
      </c>
      <c r="F130" s="682"/>
      <c r="G130" s="682"/>
      <c r="H130" s="682"/>
    </row>
    <row r="131" spans="1:8" ht="26.25" customHeight="1" x14ac:dyDescent="0.2">
      <c r="A131" s="681"/>
      <c r="B131" s="682"/>
      <c r="C131" s="682"/>
      <c r="D131" s="682"/>
      <c r="E131" s="20">
        <v>2</v>
      </c>
      <c r="F131" s="682"/>
      <c r="G131" s="682"/>
      <c r="H131" s="682"/>
    </row>
    <row r="132" spans="1:8" ht="26.25" customHeight="1" x14ac:dyDescent="0.2">
      <c r="A132" s="681"/>
      <c r="B132" s="682"/>
      <c r="C132" s="682"/>
      <c r="D132" s="682"/>
      <c r="E132" s="20">
        <v>3</v>
      </c>
      <c r="F132" s="682"/>
      <c r="G132" s="682"/>
      <c r="H132" s="682"/>
    </row>
    <row r="133" spans="1:8" ht="39" customHeight="1" x14ac:dyDescent="0.2">
      <c r="A133" s="674" t="s">
        <v>974</v>
      </c>
      <c r="B133" s="674"/>
      <c r="C133" s="674"/>
      <c r="D133" s="674"/>
      <c r="E133" s="674"/>
      <c r="F133" s="674"/>
      <c r="G133" s="674"/>
      <c r="H133" s="674"/>
    </row>
    <row r="134" spans="1:8" ht="26.25" customHeight="1" x14ac:dyDescent="0.2">
      <c r="A134" s="1" t="s">
        <v>127</v>
      </c>
      <c r="B134" s="676" t="s">
        <v>795</v>
      </c>
      <c r="C134" s="676"/>
      <c r="D134" s="676"/>
      <c r="E134" s="676" t="s">
        <v>796</v>
      </c>
      <c r="F134" s="676"/>
      <c r="G134" s="676"/>
      <c r="H134" s="676"/>
    </row>
    <row r="135" spans="1:8" ht="26.25" customHeight="1" x14ac:dyDescent="0.2">
      <c r="A135" s="684">
        <v>1</v>
      </c>
      <c r="B135" s="679" t="s">
        <v>1005</v>
      </c>
      <c r="C135" s="679"/>
      <c r="D135" s="679"/>
      <c r="E135" s="20">
        <v>1</v>
      </c>
      <c r="F135" s="682"/>
      <c r="G135" s="682"/>
      <c r="H135" s="682"/>
    </row>
    <row r="136" spans="1:8" ht="26.25" customHeight="1" x14ac:dyDescent="0.2">
      <c r="A136" s="685"/>
      <c r="B136" s="679"/>
      <c r="C136" s="679"/>
      <c r="D136" s="679"/>
      <c r="E136" s="20">
        <v>2</v>
      </c>
      <c r="F136" s="682"/>
      <c r="G136" s="682"/>
      <c r="H136" s="682"/>
    </row>
    <row r="137" spans="1:8" ht="26.25" customHeight="1" x14ac:dyDescent="0.2">
      <c r="A137" s="686"/>
      <c r="B137" s="679"/>
      <c r="C137" s="679"/>
      <c r="D137" s="679"/>
      <c r="E137" s="20">
        <v>3</v>
      </c>
      <c r="F137" s="682"/>
      <c r="G137" s="682"/>
      <c r="H137" s="682"/>
    </row>
    <row r="138" spans="1:8" ht="26.25" customHeight="1" x14ac:dyDescent="0.2">
      <c r="A138" s="684">
        <v>2</v>
      </c>
      <c r="B138" s="682"/>
      <c r="C138" s="682"/>
      <c r="D138" s="682"/>
      <c r="E138" s="20">
        <v>1</v>
      </c>
      <c r="F138" s="682"/>
      <c r="G138" s="682"/>
      <c r="H138" s="682"/>
    </row>
    <row r="139" spans="1:8" ht="26.25" customHeight="1" x14ac:dyDescent="0.2">
      <c r="A139" s="685"/>
      <c r="B139" s="682"/>
      <c r="C139" s="682"/>
      <c r="D139" s="682"/>
      <c r="E139" s="20">
        <v>2</v>
      </c>
      <c r="F139" s="682"/>
      <c r="G139" s="682"/>
      <c r="H139" s="682"/>
    </row>
    <row r="140" spans="1:8" ht="26.25" customHeight="1" x14ac:dyDescent="0.2">
      <c r="A140" s="686"/>
      <c r="B140" s="682"/>
      <c r="C140" s="682"/>
      <c r="D140" s="682"/>
      <c r="E140" s="20">
        <v>3</v>
      </c>
      <c r="F140" s="682"/>
      <c r="G140" s="682"/>
      <c r="H140" s="682"/>
    </row>
    <row r="141" spans="1:8" ht="26.25" customHeight="1" x14ac:dyDescent="0.2">
      <c r="A141" s="681">
        <v>3</v>
      </c>
      <c r="B141" s="682"/>
      <c r="C141" s="682"/>
      <c r="D141" s="682"/>
      <c r="E141" s="20">
        <v>1</v>
      </c>
      <c r="F141" s="682"/>
      <c r="G141" s="682"/>
      <c r="H141" s="682"/>
    </row>
    <row r="142" spans="1:8" ht="26.25" customHeight="1" x14ac:dyDescent="0.2">
      <c r="A142" s="681"/>
      <c r="B142" s="682"/>
      <c r="C142" s="682"/>
      <c r="D142" s="682"/>
      <c r="E142" s="20">
        <v>2</v>
      </c>
      <c r="F142" s="682"/>
      <c r="G142" s="682"/>
      <c r="H142" s="682"/>
    </row>
    <row r="143" spans="1:8" ht="26.25" customHeight="1" x14ac:dyDescent="0.2">
      <c r="A143" s="681"/>
      <c r="B143" s="682"/>
      <c r="C143" s="682"/>
      <c r="D143" s="682"/>
      <c r="E143" s="20">
        <v>3</v>
      </c>
      <c r="F143" s="682"/>
      <c r="G143" s="682"/>
      <c r="H143" s="682"/>
    </row>
    <row r="144" spans="1:8" ht="43.5" customHeight="1" x14ac:dyDescent="0.2">
      <c r="A144" s="674" t="s">
        <v>133</v>
      </c>
      <c r="B144" s="674"/>
      <c r="C144" s="674"/>
      <c r="D144" s="674"/>
      <c r="E144" s="674"/>
      <c r="F144" s="674"/>
      <c r="G144" s="674"/>
      <c r="H144" s="674"/>
    </row>
    <row r="145" spans="1:8" ht="26.25" customHeight="1" x14ac:dyDescent="0.2">
      <c r="A145" s="20">
        <v>1</v>
      </c>
      <c r="B145" s="679" t="s">
        <v>1022</v>
      </c>
      <c r="C145" s="679"/>
      <c r="D145" s="679"/>
      <c r="E145" s="679"/>
      <c r="F145" s="679"/>
      <c r="G145" s="679"/>
      <c r="H145" s="679"/>
    </row>
    <row r="146" spans="1:8" ht="26.25" customHeight="1" x14ac:dyDescent="0.2">
      <c r="A146" s="20">
        <v>2</v>
      </c>
      <c r="B146" s="682"/>
      <c r="C146" s="682"/>
      <c r="D146" s="682"/>
      <c r="E146" s="682"/>
      <c r="F146" s="682"/>
      <c r="G146" s="682"/>
      <c r="H146" s="682"/>
    </row>
    <row r="147" spans="1:8" ht="26.25" customHeight="1" x14ac:dyDescent="0.2">
      <c r="A147" s="20">
        <v>3</v>
      </c>
      <c r="B147" s="682"/>
      <c r="C147" s="682"/>
      <c r="D147" s="682"/>
      <c r="E147" s="682"/>
      <c r="F147" s="682"/>
      <c r="G147" s="682"/>
      <c r="H147" s="682"/>
    </row>
    <row r="148" spans="1:8" ht="26.25" customHeight="1" x14ac:dyDescent="0.2">
      <c r="A148" s="20">
        <v>4</v>
      </c>
      <c r="B148" s="682"/>
      <c r="C148" s="682"/>
      <c r="D148" s="682"/>
      <c r="E148" s="682"/>
      <c r="F148" s="682"/>
      <c r="G148" s="682"/>
      <c r="H148" s="682"/>
    </row>
    <row r="149" spans="1:8" ht="26.25" customHeight="1" x14ac:dyDescent="0.2">
      <c r="A149" s="20">
        <v>5</v>
      </c>
      <c r="B149" s="682"/>
      <c r="C149" s="682"/>
      <c r="D149" s="682"/>
      <c r="E149" s="682"/>
      <c r="F149" s="682"/>
      <c r="G149" s="682"/>
      <c r="H149" s="682"/>
    </row>
    <row r="150" spans="1:8" ht="26.25" customHeight="1" x14ac:dyDescent="0.2">
      <c r="A150" s="680" t="s">
        <v>134</v>
      </c>
      <c r="B150" s="680"/>
      <c r="C150" s="680"/>
      <c r="D150" s="680"/>
      <c r="E150" s="680"/>
      <c r="F150" s="680"/>
      <c r="G150" s="680"/>
      <c r="H150" s="680"/>
    </row>
    <row r="151" spans="1:8" ht="40.5" customHeight="1" x14ac:dyDescent="0.2">
      <c r="A151" s="674" t="s">
        <v>135</v>
      </c>
      <c r="B151" s="674"/>
      <c r="C151" s="674"/>
      <c r="D151" s="674"/>
      <c r="E151" s="674"/>
      <c r="F151" s="674"/>
      <c r="G151" s="674"/>
      <c r="H151" s="674"/>
    </row>
    <row r="152" spans="1:8" ht="26.25" customHeight="1" x14ac:dyDescent="0.2">
      <c r="A152" s="2" t="s">
        <v>1009</v>
      </c>
      <c r="B152" s="683" t="s">
        <v>136</v>
      </c>
      <c r="C152" s="683"/>
      <c r="D152" s="683"/>
      <c r="E152" s="2"/>
      <c r="F152" s="683" t="s">
        <v>140</v>
      </c>
      <c r="G152" s="683"/>
      <c r="H152" s="683"/>
    </row>
    <row r="153" spans="1:8" ht="26.25" customHeight="1" x14ac:dyDescent="0.2">
      <c r="A153" s="2"/>
      <c r="B153" s="683" t="s">
        <v>137</v>
      </c>
      <c r="C153" s="683"/>
      <c r="D153" s="683"/>
      <c r="E153" s="2"/>
      <c r="F153" s="683" t="s">
        <v>141</v>
      </c>
      <c r="G153" s="683"/>
      <c r="H153" s="683"/>
    </row>
    <row r="154" spans="1:8" ht="26.25" customHeight="1" x14ac:dyDescent="0.2">
      <c r="A154" s="2"/>
      <c r="B154" s="683" t="s">
        <v>138</v>
      </c>
      <c r="C154" s="683"/>
      <c r="D154" s="683"/>
      <c r="E154" s="2"/>
      <c r="F154" s="683" t="s">
        <v>142</v>
      </c>
      <c r="G154" s="683"/>
      <c r="H154" s="683"/>
    </row>
    <row r="155" spans="1:8" ht="26.25" customHeight="1" x14ac:dyDescent="0.2">
      <c r="A155" s="2"/>
      <c r="B155" s="683" t="s">
        <v>139</v>
      </c>
      <c r="C155" s="683"/>
      <c r="D155" s="683"/>
      <c r="E155" s="2"/>
      <c r="F155" s="683" t="s">
        <v>1011</v>
      </c>
      <c r="G155" s="683"/>
      <c r="H155" s="683"/>
    </row>
    <row r="156" spans="1:8" ht="26.25" customHeight="1" x14ac:dyDescent="0.2">
      <c r="A156" s="683" t="s">
        <v>143</v>
      </c>
      <c r="B156" s="683"/>
      <c r="C156" s="683"/>
      <c r="D156" s="683"/>
      <c r="E156" s="683"/>
      <c r="F156" s="683"/>
      <c r="G156" s="683"/>
      <c r="H156" s="683"/>
    </row>
    <row r="157" spans="1:8" ht="39" customHeight="1" x14ac:dyDescent="0.2">
      <c r="A157" s="674" t="s">
        <v>147</v>
      </c>
      <c r="B157" s="674"/>
      <c r="C157" s="674"/>
      <c r="D157" s="674"/>
      <c r="E157" s="674"/>
      <c r="F157" s="674"/>
      <c r="G157" s="674"/>
      <c r="H157" s="674"/>
    </row>
    <row r="158" spans="1:8" ht="26.25" customHeight="1" x14ac:dyDescent="0.2">
      <c r="A158" s="1" t="s">
        <v>127</v>
      </c>
      <c r="B158" s="676" t="s">
        <v>144</v>
      </c>
      <c r="C158" s="676"/>
      <c r="D158" s="676"/>
      <c r="E158" s="676" t="s">
        <v>1012</v>
      </c>
      <c r="F158" s="676"/>
      <c r="G158" s="676"/>
      <c r="H158" s="676"/>
    </row>
    <row r="159" spans="1:8" ht="26.25" customHeight="1" x14ac:dyDescent="0.2">
      <c r="A159" s="681">
        <v>1</v>
      </c>
      <c r="B159" s="679" t="s">
        <v>998</v>
      </c>
      <c r="C159" s="679"/>
      <c r="D159" s="679"/>
      <c r="E159" s="20">
        <v>1</v>
      </c>
      <c r="F159" s="682"/>
      <c r="G159" s="682"/>
      <c r="H159" s="682"/>
    </row>
    <row r="160" spans="1:8" ht="26.25" customHeight="1" x14ac:dyDescent="0.2">
      <c r="A160" s="681"/>
      <c r="B160" s="679"/>
      <c r="C160" s="679"/>
      <c r="D160" s="679"/>
      <c r="E160" s="20">
        <v>2</v>
      </c>
      <c r="F160" s="682"/>
      <c r="G160" s="682"/>
      <c r="H160" s="682"/>
    </row>
    <row r="161" spans="1:8" ht="26.25" customHeight="1" x14ac:dyDescent="0.2">
      <c r="A161" s="681"/>
      <c r="B161" s="679"/>
      <c r="C161" s="679"/>
      <c r="D161" s="679"/>
      <c r="E161" s="20">
        <v>3</v>
      </c>
      <c r="F161" s="682"/>
      <c r="G161" s="682"/>
      <c r="H161" s="682"/>
    </row>
    <row r="162" spans="1:8" ht="26.25" customHeight="1" x14ac:dyDescent="0.2">
      <c r="A162" s="681">
        <v>2</v>
      </c>
      <c r="B162" s="682"/>
      <c r="C162" s="682"/>
      <c r="D162" s="682"/>
      <c r="E162" s="20">
        <v>1</v>
      </c>
      <c r="F162" s="682"/>
      <c r="G162" s="682"/>
      <c r="H162" s="682"/>
    </row>
    <row r="163" spans="1:8" ht="26.25" customHeight="1" x14ac:dyDescent="0.2">
      <c r="A163" s="681"/>
      <c r="B163" s="682"/>
      <c r="C163" s="682"/>
      <c r="D163" s="682"/>
      <c r="E163" s="20">
        <v>2</v>
      </c>
      <c r="F163" s="682"/>
      <c r="G163" s="682"/>
      <c r="H163" s="682"/>
    </row>
    <row r="164" spans="1:8" ht="26.25" customHeight="1" x14ac:dyDescent="0.2">
      <c r="A164" s="681"/>
      <c r="B164" s="682"/>
      <c r="C164" s="682"/>
      <c r="D164" s="682"/>
      <c r="E164" s="20">
        <v>3</v>
      </c>
      <c r="F164" s="682"/>
      <c r="G164" s="682"/>
      <c r="H164" s="682"/>
    </row>
    <row r="165" spans="1:8" ht="26.25" customHeight="1" x14ac:dyDescent="0.2">
      <c r="A165" s="681">
        <v>3</v>
      </c>
      <c r="B165" s="682"/>
      <c r="C165" s="682"/>
      <c r="D165" s="682"/>
      <c r="E165" s="20">
        <v>1</v>
      </c>
      <c r="F165" s="682"/>
      <c r="G165" s="682"/>
      <c r="H165" s="682"/>
    </row>
    <row r="166" spans="1:8" ht="26.25" customHeight="1" x14ac:dyDescent="0.2">
      <c r="A166" s="681"/>
      <c r="B166" s="682"/>
      <c r="C166" s="682"/>
      <c r="D166" s="682"/>
      <c r="E166" s="20">
        <v>2</v>
      </c>
      <c r="F166" s="682"/>
      <c r="G166" s="682"/>
      <c r="H166" s="682"/>
    </row>
    <row r="167" spans="1:8" ht="26.25" customHeight="1" x14ac:dyDescent="0.2">
      <c r="A167" s="681"/>
      <c r="B167" s="682"/>
      <c r="C167" s="682"/>
      <c r="D167" s="682"/>
      <c r="E167" s="20">
        <v>3</v>
      </c>
      <c r="F167" s="682"/>
      <c r="G167" s="682"/>
      <c r="H167" s="682"/>
    </row>
    <row r="168" spans="1:8" ht="26.25" customHeight="1" x14ac:dyDescent="0.2">
      <c r="A168" s="681">
        <v>4</v>
      </c>
      <c r="B168" s="682"/>
      <c r="C168" s="682"/>
      <c r="D168" s="682"/>
      <c r="E168" s="20">
        <v>1</v>
      </c>
      <c r="F168" s="682"/>
      <c r="G168" s="682"/>
      <c r="H168" s="682"/>
    </row>
    <row r="169" spans="1:8" ht="26.25" customHeight="1" x14ac:dyDescent="0.2">
      <c r="A169" s="681"/>
      <c r="B169" s="682"/>
      <c r="C169" s="682"/>
      <c r="D169" s="682"/>
      <c r="E169" s="20">
        <v>2</v>
      </c>
      <c r="F169" s="682"/>
      <c r="G169" s="682"/>
      <c r="H169" s="682"/>
    </row>
    <row r="170" spans="1:8" ht="26.25" customHeight="1" x14ac:dyDescent="0.2">
      <c r="A170" s="681"/>
      <c r="B170" s="682"/>
      <c r="C170" s="682"/>
      <c r="D170" s="682"/>
      <c r="E170" s="20">
        <v>3</v>
      </c>
      <c r="F170" s="682"/>
      <c r="G170" s="682"/>
      <c r="H170" s="682"/>
    </row>
    <row r="171" spans="1:8" ht="26.25" customHeight="1" x14ac:dyDescent="0.2">
      <c r="A171" s="681">
        <v>5</v>
      </c>
      <c r="B171" s="682"/>
      <c r="C171" s="682"/>
      <c r="D171" s="682"/>
      <c r="E171" s="20">
        <v>1</v>
      </c>
      <c r="F171" s="682"/>
      <c r="G171" s="682"/>
      <c r="H171" s="682"/>
    </row>
    <row r="172" spans="1:8" ht="26.25" customHeight="1" x14ac:dyDescent="0.2">
      <c r="A172" s="681"/>
      <c r="B172" s="682"/>
      <c r="C172" s="682"/>
      <c r="D172" s="682"/>
      <c r="E172" s="20">
        <v>2</v>
      </c>
      <c r="F172" s="682"/>
      <c r="G172" s="682"/>
      <c r="H172" s="682"/>
    </row>
    <row r="173" spans="1:8" ht="26.25" customHeight="1" x14ac:dyDescent="0.2">
      <c r="A173" s="681"/>
      <c r="B173" s="682"/>
      <c r="C173" s="682"/>
      <c r="D173" s="682"/>
      <c r="E173" s="20">
        <v>3</v>
      </c>
      <c r="F173" s="682"/>
      <c r="G173" s="682"/>
      <c r="H173" s="682"/>
    </row>
    <row r="174" spans="1:8" ht="26.25" customHeight="1" x14ac:dyDescent="0.2">
      <c r="A174" s="680" t="s">
        <v>145</v>
      </c>
      <c r="B174" s="680"/>
      <c r="C174" s="680"/>
      <c r="D174" s="680"/>
      <c r="E174" s="680"/>
      <c r="F174" s="680"/>
      <c r="G174" s="680"/>
      <c r="H174" s="680"/>
    </row>
    <row r="175" spans="1:8" ht="43.5" customHeight="1" x14ac:dyDescent="0.2">
      <c r="A175" s="674" t="s">
        <v>153</v>
      </c>
      <c r="B175" s="674"/>
      <c r="C175" s="674"/>
      <c r="D175" s="674"/>
      <c r="E175" s="674"/>
      <c r="F175" s="674"/>
      <c r="G175" s="674"/>
      <c r="H175" s="674"/>
    </row>
    <row r="176" spans="1:8" ht="26.25" customHeight="1" x14ac:dyDescent="0.2">
      <c r="A176" s="678" t="s">
        <v>154</v>
      </c>
      <c r="B176" s="678"/>
      <c r="C176" s="678"/>
      <c r="D176" s="678"/>
      <c r="E176" s="678"/>
      <c r="F176" s="678"/>
      <c r="G176" s="678"/>
      <c r="H176" s="678"/>
    </row>
    <row r="177" spans="1:8" ht="26.25" customHeight="1" x14ac:dyDescent="0.2">
      <c r="A177" s="679" t="s">
        <v>999</v>
      </c>
      <c r="B177" s="679"/>
      <c r="C177" s="679"/>
      <c r="D177" s="679"/>
      <c r="E177" s="679"/>
      <c r="F177" s="679"/>
      <c r="G177" s="679"/>
      <c r="H177" s="679"/>
    </row>
    <row r="178" spans="1:8" ht="26.25" customHeight="1" x14ac:dyDescent="0.2">
      <c r="A178" s="679"/>
      <c r="B178" s="679"/>
      <c r="C178" s="679"/>
      <c r="D178" s="679"/>
      <c r="E178" s="679"/>
      <c r="F178" s="679"/>
      <c r="G178" s="679"/>
      <c r="H178" s="679"/>
    </row>
    <row r="179" spans="1:8" ht="26.25" customHeight="1" x14ac:dyDescent="0.2">
      <c r="A179" s="679"/>
      <c r="B179" s="679"/>
      <c r="C179" s="679"/>
      <c r="D179" s="679"/>
      <c r="E179" s="679"/>
      <c r="F179" s="679"/>
      <c r="G179" s="679"/>
      <c r="H179" s="679"/>
    </row>
    <row r="180" spans="1:8" ht="26.25" customHeight="1" x14ac:dyDescent="0.2">
      <c r="A180" s="674" t="s">
        <v>146</v>
      </c>
      <c r="B180" s="674"/>
      <c r="C180" s="674"/>
      <c r="D180" s="674"/>
      <c r="E180" s="674"/>
      <c r="F180" s="674"/>
      <c r="G180" s="674"/>
      <c r="H180" s="674"/>
    </row>
    <row r="181" spans="1:8" ht="26.25" customHeight="1" x14ac:dyDescent="0.2">
      <c r="A181" s="1" t="s">
        <v>127</v>
      </c>
      <c r="B181" s="676" t="s">
        <v>148</v>
      </c>
      <c r="C181" s="676"/>
      <c r="D181" s="1" t="s">
        <v>149</v>
      </c>
      <c r="E181" s="676" t="s">
        <v>150</v>
      </c>
      <c r="F181" s="676"/>
      <c r="G181" s="676" t="s">
        <v>151</v>
      </c>
      <c r="H181" s="676"/>
    </row>
    <row r="182" spans="1:8" ht="26.25" customHeight="1" x14ac:dyDescent="0.2">
      <c r="A182" s="542"/>
      <c r="B182" s="677"/>
      <c r="C182" s="677"/>
      <c r="D182" s="543"/>
      <c r="E182" s="675"/>
      <c r="F182" s="675"/>
      <c r="G182" s="675"/>
      <c r="H182" s="675"/>
    </row>
    <row r="183" spans="1:8" ht="26.25" customHeight="1" x14ac:dyDescent="0.2">
      <c r="A183" s="674" t="s">
        <v>152</v>
      </c>
      <c r="B183" s="674"/>
      <c r="C183" s="674"/>
      <c r="D183" s="674"/>
      <c r="E183" s="674"/>
      <c r="F183" s="674"/>
      <c r="G183" s="674"/>
      <c r="H183" s="674"/>
    </row>
    <row r="184" spans="1:8" ht="26.25" customHeight="1" x14ac:dyDescent="0.2">
      <c r="A184" s="675"/>
      <c r="B184" s="675"/>
      <c r="C184" s="675"/>
      <c r="D184" s="675"/>
      <c r="E184" s="675"/>
      <c r="F184" s="675"/>
      <c r="G184" s="675"/>
      <c r="H184" s="675"/>
    </row>
    <row r="185" spans="1:8" ht="26.25" customHeight="1" x14ac:dyDescent="0.2">
      <c r="A185" s="675"/>
      <c r="B185" s="675"/>
      <c r="C185" s="675"/>
      <c r="D185" s="675"/>
      <c r="E185" s="675"/>
      <c r="F185" s="675"/>
      <c r="G185" s="675"/>
      <c r="H185" s="675"/>
    </row>
    <row r="186" spans="1:8" ht="26.25" customHeight="1" x14ac:dyDescent="0.2">
      <c r="A186" s="675"/>
      <c r="B186" s="675"/>
      <c r="C186" s="675"/>
      <c r="D186" s="675"/>
      <c r="E186" s="675"/>
      <c r="F186" s="675"/>
      <c r="G186" s="675"/>
      <c r="H186" s="675"/>
    </row>
    <row r="187" spans="1:8" x14ac:dyDescent="0.2">
      <c r="A187" s="707" t="s">
        <v>1094</v>
      </c>
      <c r="B187" s="707"/>
      <c r="C187" s="707"/>
      <c r="D187" s="707"/>
      <c r="E187" s="707"/>
      <c r="F187" s="707"/>
      <c r="G187" s="707"/>
      <c r="H187" s="707"/>
    </row>
    <row r="188" spans="1:8" x14ac:dyDescent="0.2">
      <c r="A188" s="707"/>
      <c r="B188" s="707"/>
      <c r="C188" s="707"/>
      <c r="D188" s="707"/>
      <c r="E188" s="707"/>
      <c r="F188" s="707"/>
      <c r="G188" s="707"/>
      <c r="H188" s="707"/>
    </row>
  </sheetData>
  <mergeCells count="262">
    <mergeCell ref="C34:D34"/>
    <mergeCell ref="C35:D35"/>
    <mergeCell ref="C36:D36"/>
    <mergeCell ref="C37:D37"/>
    <mergeCell ref="C38:D38"/>
    <mergeCell ref="C39:D39"/>
    <mergeCell ref="F34:H34"/>
    <mergeCell ref="F35:H35"/>
    <mergeCell ref="F36:H36"/>
    <mergeCell ref="F37:H37"/>
    <mergeCell ref="F38:H38"/>
    <mergeCell ref="F39:H39"/>
    <mergeCell ref="C22:D22"/>
    <mergeCell ref="F22:H22"/>
    <mergeCell ref="C23:D23"/>
    <mergeCell ref="C24:D24"/>
    <mergeCell ref="C25:D25"/>
    <mergeCell ref="C26:D26"/>
    <mergeCell ref="C27:D27"/>
    <mergeCell ref="F23:H23"/>
    <mergeCell ref="F24:H24"/>
    <mergeCell ref="F25:H25"/>
    <mergeCell ref="F26:H26"/>
    <mergeCell ref="F27:H27"/>
    <mergeCell ref="D1:G4"/>
    <mergeCell ref="A187:H188"/>
    <mergeCell ref="C28:H33"/>
    <mergeCell ref="A45:D45"/>
    <mergeCell ref="E45:H45"/>
    <mergeCell ref="B41:D41"/>
    <mergeCell ref="B42:D42"/>
    <mergeCell ref="B43:D43"/>
    <mergeCell ref="F41:H41"/>
    <mergeCell ref="F42:H42"/>
    <mergeCell ref="F43:H43"/>
    <mergeCell ref="A1:C4"/>
    <mergeCell ref="A40:H40"/>
    <mergeCell ref="A21:A27"/>
    <mergeCell ref="B22:B24"/>
    <mergeCell ref="B25:B27"/>
    <mergeCell ref="A28:B33"/>
    <mergeCell ref="A34:A39"/>
    <mergeCell ref="B34:B36"/>
    <mergeCell ref="B37:B39"/>
    <mergeCell ref="A16:H19"/>
    <mergeCell ref="A20:H20"/>
    <mergeCell ref="A14:H14"/>
    <mergeCell ref="A10:H10"/>
    <mergeCell ref="A13:H13"/>
    <mergeCell ref="A11:H11"/>
    <mergeCell ref="C21:H21"/>
    <mergeCell ref="A12:H12"/>
    <mergeCell ref="A15:H15"/>
    <mergeCell ref="A8:H8"/>
    <mergeCell ref="A5:H5"/>
    <mergeCell ref="A9:H9"/>
    <mergeCell ref="A6:H6"/>
    <mergeCell ref="A7:H7"/>
    <mergeCell ref="E48:H48"/>
    <mergeCell ref="E49:H49"/>
    <mergeCell ref="E50:H50"/>
    <mergeCell ref="E51:H51"/>
    <mergeCell ref="E52:H52"/>
    <mergeCell ref="A48:D48"/>
    <mergeCell ref="A49:D49"/>
    <mergeCell ref="A50:D50"/>
    <mergeCell ref="A51:D51"/>
    <mergeCell ref="A52:D52"/>
    <mergeCell ref="A46:H46"/>
    <mergeCell ref="A47:D47"/>
    <mergeCell ref="E47:H47"/>
    <mergeCell ref="A44:D44"/>
    <mergeCell ref="E44:H44"/>
    <mergeCell ref="A60:H60"/>
    <mergeCell ref="A61:H62"/>
    <mergeCell ref="A63:H63"/>
    <mergeCell ref="A64:D64"/>
    <mergeCell ref="E64:H64"/>
    <mergeCell ref="A59:D59"/>
    <mergeCell ref="E55:H55"/>
    <mergeCell ref="E56:H56"/>
    <mergeCell ref="E57:H57"/>
    <mergeCell ref="E58:H58"/>
    <mergeCell ref="E59:H59"/>
    <mergeCell ref="E53:H53"/>
    <mergeCell ref="E54:H54"/>
    <mergeCell ref="A56:D56"/>
    <mergeCell ref="A57:D57"/>
    <mergeCell ref="A58:D58"/>
    <mergeCell ref="A53:D53"/>
    <mergeCell ref="A54:D54"/>
    <mergeCell ref="A55:D55"/>
    <mergeCell ref="B74:H74"/>
    <mergeCell ref="B75:H75"/>
    <mergeCell ref="B76:H76"/>
    <mergeCell ref="B77:H77"/>
    <mergeCell ref="B78:H78"/>
    <mergeCell ref="F70:H70"/>
    <mergeCell ref="F71:H71"/>
    <mergeCell ref="F72:H72"/>
    <mergeCell ref="A73:H73"/>
    <mergeCell ref="A65:D72"/>
    <mergeCell ref="F65:H65"/>
    <mergeCell ref="F66:H66"/>
    <mergeCell ref="F67:H67"/>
    <mergeCell ref="F68:H68"/>
    <mergeCell ref="F69:H69"/>
    <mergeCell ref="A86:C86"/>
    <mergeCell ref="A87:C87"/>
    <mergeCell ref="A88:C88"/>
    <mergeCell ref="A89:C89"/>
    <mergeCell ref="A90:C90"/>
    <mergeCell ref="A94:C94"/>
    <mergeCell ref="D94:H94"/>
    <mergeCell ref="A79:H79"/>
    <mergeCell ref="A80:H82"/>
    <mergeCell ref="A83:H83"/>
    <mergeCell ref="A84:H84"/>
    <mergeCell ref="A85:C85"/>
    <mergeCell ref="D85:H85"/>
    <mergeCell ref="D86:H86"/>
    <mergeCell ref="D87:H87"/>
    <mergeCell ref="D88:H88"/>
    <mergeCell ref="D89:H89"/>
    <mergeCell ref="D90:H90"/>
    <mergeCell ref="D91:H91"/>
    <mergeCell ref="D92:H92"/>
    <mergeCell ref="D93:H93"/>
    <mergeCell ref="B99:H99"/>
    <mergeCell ref="B100:H100"/>
    <mergeCell ref="A101:H101"/>
    <mergeCell ref="A102:H104"/>
    <mergeCell ref="A95:H95"/>
    <mergeCell ref="B96:H96"/>
    <mergeCell ref="B97:H97"/>
    <mergeCell ref="B98:H98"/>
    <mergeCell ref="A91:C91"/>
    <mergeCell ref="A92:C92"/>
    <mergeCell ref="A93:C93"/>
    <mergeCell ref="G108:H108"/>
    <mergeCell ref="G111:H111"/>
    <mergeCell ref="G114:H114"/>
    <mergeCell ref="G117:H117"/>
    <mergeCell ref="G120:H120"/>
    <mergeCell ref="G109:H109"/>
    <mergeCell ref="G110:H110"/>
    <mergeCell ref="A105:H105"/>
    <mergeCell ref="B106:D106"/>
    <mergeCell ref="E106:F106"/>
    <mergeCell ref="G106:H106"/>
    <mergeCell ref="G107:H107"/>
    <mergeCell ref="A107:A109"/>
    <mergeCell ref="B107:D109"/>
    <mergeCell ref="B110:D112"/>
    <mergeCell ref="B113:D115"/>
    <mergeCell ref="B116:D118"/>
    <mergeCell ref="B119:D121"/>
    <mergeCell ref="A110:A112"/>
    <mergeCell ref="A113:A115"/>
    <mergeCell ref="A116:A118"/>
    <mergeCell ref="A119:A121"/>
    <mergeCell ref="G112:H112"/>
    <mergeCell ref="G113:H113"/>
    <mergeCell ref="G115:H115"/>
    <mergeCell ref="A124:A126"/>
    <mergeCell ref="B124:D126"/>
    <mergeCell ref="A127:A129"/>
    <mergeCell ref="B127:D129"/>
    <mergeCell ref="A130:A132"/>
    <mergeCell ref="B130:D132"/>
    <mergeCell ref="F127:H127"/>
    <mergeCell ref="F128:H128"/>
    <mergeCell ref="F129:H129"/>
    <mergeCell ref="F130:H130"/>
    <mergeCell ref="F131:H131"/>
    <mergeCell ref="F124:H124"/>
    <mergeCell ref="F125:H125"/>
    <mergeCell ref="F126:H126"/>
    <mergeCell ref="B123:D123"/>
    <mergeCell ref="A122:H122"/>
    <mergeCell ref="E123:H123"/>
    <mergeCell ref="G116:H116"/>
    <mergeCell ref="G118:H118"/>
    <mergeCell ref="G119:H119"/>
    <mergeCell ref="G121:H121"/>
    <mergeCell ref="A144:H144"/>
    <mergeCell ref="B145:H145"/>
    <mergeCell ref="B146:H146"/>
    <mergeCell ref="B147:H147"/>
    <mergeCell ref="B148:H148"/>
    <mergeCell ref="F132:H132"/>
    <mergeCell ref="F135:H135"/>
    <mergeCell ref="F136:H136"/>
    <mergeCell ref="F137:H137"/>
    <mergeCell ref="F141:H141"/>
    <mergeCell ref="A141:A143"/>
    <mergeCell ref="B141:D143"/>
    <mergeCell ref="F142:H142"/>
    <mergeCell ref="F143:H143"/>
    <mergeCell ref="A135:A137"/>
    <mergeCell ref="B135:D137"/>
    <mergeCell ref="A133:H133"/>
    <mergeCell ref="B134:D134"/>
    <mergeCell ref="E134:H134"/>
    <mergeCell ref="A138:A140"/>
    <mergeCell ref="B138:D140"/>
    <mergeCell ref="F138:H138"/>
    <mergeCell ref="F139:H139"/>
    <mergeCell ref="F140:H140"/>
    <mergeCell ref="B153:D153"/>
    <mergeCell ref="F153:H153"/>
    <mergeCell ref="B154:D154"/>
    <mergeCell ref="F154:H154"/>
    <mergeCell ref="B155:D155"/>
    <mergeCell ref="F155:H155"/>
    <mergeCell ref="B149:H149"/>
    <mergeCell ref="A150:H150"/>
    <mergeCell ref="A151:H151"/>
    <mergeCell ref="B152:D152"/>
    <mergeCell ref="F152:H152"/>
    <mergeCell ref="A162:A164"/>
    <mergeCell ref="B162:D164"/>
    <mergeCell ref="F162:H162"/>
    <mergeCell ref="F163:H163"/>
    <mergeCell ref="F164:H164"/>
    <mergeCell ref="A156:H156"/>
    <mergeCell ref="A157:H157"/>
    <mergeCell ref="B158:D158"/>
    <mergeCell ref="E158:H158"/>
    <mergeCell ref="A159:A161"/>
    <mergeCell ref="B159:D161"/>
    <mergeCell ref="F159:H159"/>
    <mergeCell ref="F160:H160"/>
    <mergeCell ref="F161:H161"/>
    <mergeCell ref="A168:A170"/>
    <mergeCell ref="B168:D170"/>
    <mergeCell ref="F168:H168"/>
    <mergeCell ref="F169:H169"/>
    <mergeCell ref="F170:H170"/>
    <mergeCell ref="A165:A167"/>
    <mergeCell ref="B165:D167"/>
    <mergeCell ref="F165:H165"/>
    <mergeCell ref="F166:H166"/>
    <mergeCell ref="F167:H167"/>
    <mergeCell ref="A176:H176"/>
    <mergeCell ref="A177:H179"/>
    <mergeCell ref="A174:H174"/>
    <mergeCell ref="A175:H175"/>
    <mergeCell ref="A171:A173"/>
    <mergeCell ref="B171:D173"/>
    <mergeCell ref="F171:H171"/>
    <mergeCell ref="F172:H172"/>
    <mergeCell ref="F173:H173"/>
    <mergeCell ref="A183:H183"/>
    <mergeCell ref="A184:H186"/>
    <mergeCell ref="A180:H180"/>
    <mergeCell ref="B181:C181"/>
    <mergeCell ref="E181:F181"/>
    <mergeCell ref="G181:H181"/>
    <mergeCell ref="B182:C182"/>
    <mergeCell ref="E182:F182"/>
    <mergeCell ref="G182:H182"/>
  </mergeCells>
  <dataValidations count="2">
    <dataValidation type="textLength" operator="lessThan" allowBlank="1" showErrorMessage="1" errorTitle="LIMITE DE TEXTO" error="En esta Celda solo se permite diligenciar un largo de 1200 caracteres" sqref="B21">
      <formula1>1200</formula1>
    </dataValidation>
    <dataValidation type="textLength" operator="lessThan" allowBlank="1" showErrorMessage="1" errorTitle="LIMITE DE TEXTO" error="En esta Celda solo se permite diligenciar un total de 1200 caracteres" sqref="A21 A28 A34:A35">
      <formula1>1200</formula1>
    </dataValidation>
  </dataValidations>
  <pageMargins left="0.70866141732283472" right="0.70866141732283472" top="0.74803149606299213" bottom="0.74803149606299213" header="0.31496062992125984" footer="0.31496062992125984"/>
  <pageSetup scale="60" orientation="portrait" r:id="rId1"/>
  <headerFooter>
    <oddHeader>&amp;C&amp;28
&amp;48&amp;K00-023BORRADOR</oddHeader>
  </headerFooter>
  <rowBreaks count="5" manualBreakCount="5">
    <brk id="39" max="16383" man="1"/>
    <brk id="72" max="16383" man="1"/>
    <brk id="100" max="16383" man="1"/>
    <brk id="135" max="7" man="1"/>
    <brk id="171" max="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2"/>
  <sheetViews>
    <sheetView zoomScaleNormal="100" zoomScaleSheetLayoutView="100" workbookViewId="0">
      <selection activeCell="A161" sqref="A161:I162"/>
    </sheetView>
  </sheetViews>
  <sheetFormatPr baseColWidth="10" defaultRowHeight="15" x14ac:dyDescent="0.25"/>
  <cols>
    <col min="1" max="1" width="21" style="447" customWidth="1"/>
    <col min="2" max="2" width="16.42578125" style="447" customWidth="1"/>
    <col min="3" max="3" width="22" style="447" customWidth="1"/>
    <col min="4" max="4" width="24.42578125" style="447" customWidth="1"/>
    <col min="5" max="5" width="32.7109375" style="447" customWidth="1"/>
    <col min="6" max="6" width="10" style="447" customWidth="1"/>
    <col min="7" max="7" width="45.140625" style="447" customWidth="1"/>
    <col min="8" max="8" width="15.5703125" style="448" customWidth="1"/>
    <col min="9" max="9" width="19.28515625" style="447" customWidth="1"/>
    <col min="10" max="16384" width="11.42578125" style="447"/>
  </cols>
  <sheetData>
    <row r="1" spans="1:9" ht="21.75" customHeight="1" x14ac:dyDescent="0.25">
      <c r="A1" s="731"/>
      <c r="B1" s="731"/>
      <c r="C1" s="732" t="s">
        <v>977</v>
      </c>
      <c r="D1" s="732"/>
      <c r="E1" s="732"/>
      <c r="F1" s="732"/>
      <c r="G1" s="732"/>
      <c r="H1" s="737" t="s">
        <v>978</v>
      </c>
      <c r="I1" s="738"/>
    </row>
    <row r="2" spans="1:9" ht="21.75" customHeight="1" x14ac:dyDescent="0.25">
      <c r="A2" s="731"/>
      <c r="B2" s="731"/>
      <c r="C2" s="732"/>
      <c r="D2" s="732"/>
      <c r="E2" s="732"/>
      <c r="F2" s="732"/>
      <c r="G2" s="732"/>
      <c r="H2" s="737" t="s">
        <v>1075</v>
      </c>
      <c r="I2" s="738"/>
    </row>
    <row r="3" spans="1:9" ht="21.75" customHeight="1" x14ac:dyDescent="0.25">
      <c r="A3" s="731"/>
      <c r="B3" s="731"/>
      <c r="C3" s="732"/>
      <c r="D3" s="732"/>
      <c r="E3" s="732"/>
      <c r="F3" s="732"/>
      <c r="G3" s="732"/>
      <c r="H3" s="737" t="s">
        <v>1077</v>
      </c>
      <c r="I3" s="738"/>
    </row>
    <row r="4" spans="1:9" ht="21.75" customHeight="1" x14ac:dyDescent="0.25">
      <c r="A4" s="731"/>
      <c r="B4" s="731"/>
      <c r="C4" s="732"/>
      <c r="D4" s="732"/>
      <c r="E4" s="732"/>
      <c r="F4" s="732"/>
      <c r="G4" s="732"/>
      <c r="H4" s="737" t="s">
        <v>1076</v>
      </c>
      <c r="I4" s="738"/>
    </row>
    <row r="5" spans="1:9" ht="29.25" customHeight="1" x14ac:dyDescent="0.25">
      <c r="A5" s="454" t="s">
        <v>768</v>
      </c>
      <c r="B5" s="719" t="s">
        <v>990</v>
      </c>
      <c r="C5" s="719"/>
      <c r="D5" s="719"/>
      <c r="E5" s="719"/>
      <c r="F5" s="719"/>
      <c r="G5" s="719"/>
      <c r="H5" s="719"/>
      <c r="I5" s="719"/>
    </row>
    <row r="6" spans="1:9" ht="41.25" customHeight="1" x14ac:dyDescent="0.25">
      <c r="A6" s="456" t="s">
        <v>767</v>
      </c>
      <c r="B6" s="719" t="s">
        <v>1017</v>
      </c>
      <c r="C6" s="719"/>
      <c r="D6" s="719"/>
      <c r="E6" s="719"/>
      <c r="F6" s="719"/>
      <c r="G6" s="719"/>
      <c r="H6" s="719"/>
      <c r="I6" s="719"/>
    </row>
    <row r="7" spans="1:9" ht="35.25" customHeight="1" x14ac:dyDescent="0.25">
      <c r="A7" s="456" t="s">
        <v>766</v>
      </c>
      <c r="B7" s="720" t="s">
        <v>993</v>
      </c>
      <c r="C7" s="720"/>
      <c r="D7" s="720"/>
      <c r="E7" s="720"/>
      <c r="F7" s="456" t="s">
        <v>765</v>
      </c>
      <c r="G7" s="719" t="s">
        <v>991</v>
      </c>
      <c r="H7" s="719"/>
      <c r="I7" s="719"/>
    </row>
    <row r="8" spans="1:9" ht="39.75" customHeight="1" x14ac:dyDescent="0.25">
      <c r="A8" s="454" t="s">
        <v>764</v>
      </c>
      <c r="B8" s="540" t="s">
        <v>992</v>
      </c>
      <c r="C8" s="455" t="s">
        <v>763</v>
      </c>
      <c r="D8" s="720" t="s">
        <v>994</v>
      </c>
      <c r="E8" s="720"/>
      <c r="F8" s="454" t="s">
        <v>195</v>
      </c>
      <c r="G8" s="719" t="s">
        <v>995</v>
      </c>
      <c r="H8" s="719"/>
      <c r="I8" s="719"/>
    </row>
    <row r="9" spans="1:9" ht="54.75" customHeight="1" x14ac:dyDescent="0.25">
      <c r="A9" s="454" t="s">
        <v>762</v>
      </c>
      <c r="B9" s="541"/>
      <c r="C9" s="455" t="s">
        <v>761</v>
      </c>
      <c r="D9" s="744"/>
      <c r="E9" s="744"/>
      <c r="F9" s="454" t="s">
        <v>195</v>
      </c>
      <c r="G9" s="745"/>
      <c r="H9" s="745"/>
      <c r="I9" s="745"/>
    </row>
    <row r="10" spans="1:9" ht="21.75" customHeight="1" x14ac:dyDescent="0.25">
      <c r="A10" s="729" t="s">
        <v>760</v>
      </c>
      <c r="B10" s="729"/>
      <c r="C10" s="729"/>
      <c r="D10" s="729"/>
      <c r="E10" s="729"/>
      <c r="F10" s="729"/>
      <c r="G10" s="729"/>
      <c r="H10" s="729"/>
      <c r="I10" s="729"/>
    </row>
    <row r="11" spans="1:9" ht="36" customHeight="1" x14ac:dyDescent="0.25">
      <c r="A11" s="733" t="s">
        <v>759</v>
      </c>
      <c r="B11" s="725" t="s">
        <v>694</v>
      </c>
      <c r="C11" s="725"/>
      <c r="D11" s="725"/>
      <c r="E11" s="725"/>
      <c r="F11" s="725" t="s">
        <v>693</v>
      </c>
      <c r="G11" s="725"/>
      <c r="H11" s="721" t="s">
        <v>692</v>
      </c>
      <c r="I11" s="721"/>
    </row>
    <row r="12" spans="1:9" ht="29.25" customHeight="1" x14ac:dyDescent="0.25">
      <c r="A12" s="733"/>
      <c r="B12" s="724" t="s">
        <v>758</v>
      </c>
      <c r="C12" s="725" t="s">
        <v>750</v>
      </c>
      <c r="D12" s="725"/>
      <c r="E12" s="725"/>
      <c r="F12" s="459" t="s">
        <v>686</v>
      </c>
      <c r="G12" s="458" t="s">
        <v>685</v>
      </c>
      <c r="H12" s="459" t="s">
        <v>757</v>
      </c>
      <c r="I12" s="459" t="s">
        <v>683</v>
      </c>
    </row>
    <row r="13" spans="1:9" x14ac:dyDescent="0.25">
      <c r="A13" s="733"/>
      <c r="B13" s="724"/>
      <c r="C13" s="723" t="s">
        <v>756</v>
      </c>
      <c r="D13" s="723"/>
      <c r="E13" s="723"/>
      <c r="F13" s="547"/>
      <c r="G13" s="547"/>
      <c r="H13" s="548" t="s">
        <v>679</v>
      </c>
      <c r="I13" s="548" t="s">
        <v>678</v>
      </c>
    </row>
    <row r="14" spans="1:9" x14ac:dyDescent="0.25">
      <c r="A14" s="733"/>
      <c r="B14" s="724"/>
      <c r="C14" s="723" t="s">
        <v>755</v>
      </c>
      <c r="D14" s="723"/>
      <c r="E14" s="723"/>
      <c r="F14" s="547"/>
      <c r="G14" s="549"/>
      <c r="H14" s="550" t="s">
        <v>676</v>
      </c>
      <c r="I14" s="550" t="s">
        <v>675</v>
      </c>
    </row>
    <row r="15" spans="1:9" x14ac:dyDescent="0.25">
      <c r="A15" s="733"/>
      <c r="B15" s="724"/>
      <c r="C15" s="723" t="s">
        <v>754</v>
      </c>
      <c r="D15" s="723"/>
      <c r="E15" s="723"/>
      <c r="F15" s="547"/>
      <c r="G15" s="549"/>
      <c r="H15" s="548"/>
      <c r="I15" s="550" t="s">
        <v>673</v>
      </c>
    </row>
    <row r="16" spans="1:9" x14ac:dyDescent="0.25">
      <c r="A16" s="733"/>
      <c r="B16" s="724"/>
      <c r="C16" s="723" t="s">
        <v>753</v>
      </c>
      <c r="D16" s="723"/>
      <c r="E16" s="723"/>
      <c r="F16" s="547"/>
      <c r="G16" s="549"/>
      <c r="H16" s="550"/>
      <c r="I16" s="550"/>
    </row>
    <row r="17" spans="1:9" ht="25.5" customHeight="1" x14ac:dyDescent="0.25">
      <c r="A17" s="733"/>
      <c r="B17" s="724"/>
      <c r="C17" s="723" t="s">
        <v>752</v>
      </c>
      <c r="D17" s="723"/>
      <c r="E17" s="723"/>
      <c r="F17" s="547"/>
      <c r="G17" s="549"/>
      <c r="H17" s="548"/>
      <c r="I17" s="550"/>
    </row>
    <row r="18" spans="1:9" ht="25.5" customHeight="1" x14ac:dyDescent="0.25">
      <c r="A18" s="733"/>
      <c r="B18" s="724" t="s">
        <v>751</v>
      </c>
      <c r="C18" s="546" t="s">
        <v>750</v>
      </c>
      <c r="D18" s="722" t="s">
        <v>749</v>
      </c>
      <c r="E18" s="722"/>
      <c r="F18" s="549"/>
      <c r="G18" s="549"/>
      <c r="H18" s="550"/>
      <c r="I18" s="550"/>
    </row>
    <row r="19" spans="1:9" ht="22.5" x14ac:dyDescent="0.25">
      <c r="A19" s="733"/>
      <c r="B19" s="724"/>
      <c r="C19" s="547" t="s">
        <v>748</v>
      </c>
      <c r="D19" s="723" t="s">
        <v>747</v>
      </c>
      <c r="E19" s="723"/>
      <c r="F19" s="549"/>
      <c r="G19" s="549"/>
      <c r="H19" s="548"/>
      <c r="I19" s="550"/>
    </row>
    <row r="20" spans="1:9" ht="33.75" x14ac:dyDescent="0.25">
      <c r="A20" s="733"/>
      <c r="B20" s="724"/>
      <c r="C20" s="547" t="s">
        <v>746</v>
      </c>
      <c r="D20" s="723" t="s">
        <v>745</v>
      </c>
      <c r="E20" s="726"/>
      <c r="F20" s="549"/>
      <c r="G20" s="549"/>
      <c r="H20" s="550"/>
      <c r="I20" s="550"/>
    </row>
    <row r="21" spans="1:9" ht="15" customHeight="1" x14ac:dyDescent="0.25">
      <c r="A21" s="733"/>
      <c r="B21" s="724"/>
      <c r="C21" s="547" t="s">
        <v>744</v>
      </c>
      <c r="D21" s="723" t="s">
        <v>743</v>
      </c>
      <c r="E21" s="726"/>
      <c r="F21" s="549"/>
      <c r="G21" s="549"/>
      <c r="H21" s="548"/>
      <c r="I21" s="550"/>
    </row>
    <row r="22" spans="1:9" ht="22.5" x14ac:dyDescent="0.25">
      <c r="A22" s="733"/>
      <c r="B22" s="724"/>
      <c r="C22" s="547" t="s">
        <v>742</v>
      </c>
      <c r="D22" s="723" t="s">
        <v>741</v>
      </c>
      <c r="E22" s="726"/>
      <c r="F22" s="549"/>
      <c r="G22" s="549"/>
      <c r="H22" s="550"/>
      <c r="I22" s="550"/>
    </row>
    <row r="23" spans="1:9" ht="22.5" x14ac:dyDescent="0.25">
      <c r="A23" s="733"/>
      <c r="B23" s="724"/>
      <c r="C23" s="547" t="s">
        <v>740</v>
      </c>
      <c r="D23" s="723" t="s">
        <v>739</v>
      </c>
      <c r="E23" s="726"/>
      <c r="F23" s="549"/>
      <c r="G23" s="549"/>
      <c r="H23" s="548"/>
      <c r="I23" s="550"/>
    </row>
    <row r="24" spans="1:9" x14ac:dyDescent="0.25">
      <c r="A24" s="733"/>
      <c r="B24" s="724" t="s">
        <v>738</v>
      </c>
      <c r="C24" s="546" t="s">
        <v>690</v>
      </c>
      <c r="D24" s="722" t="s">
        <v>689</v>
      </c>
      <c r="E24" s="734"/>
      <c r="F24" s="549"/>
      <c r="G24" s="549"/>
      <c r="H24" s="548"/>
      <c r="I24" s="550"/>
    </row>
    <row r="25" spans="1:9" ht="25.5" customHeight="1" x14ac:dyDescent="0.25">
      <c r="A25" s="733"/>
      <c r="B25" s="724"/>
      <c r="C25" s="547" t="s">
        <v>737</v>
      </c>
      <c r="D25" s="723" t="s">
        <v>736</v>
      </c>
      <c r="E25" s="726"/>
      <c r="F25" s="549"/>
      <c r="G25" s="549"/>
      <c r="H25" s="550"/>
      <c r="I25" s="550"/>
    </row>
    <row r="26" spans="1:9" ht="28.5" customHeight="1" x14ac:dyDescent="0.25">
      <c r="A26" s="733"/>
      <c r="B26" s="724"/>
      <c r="C26" s="547" t="s">
        <v>735</v>
      </c>
      <c r="D26" s="723" t="s">
        <v>734</v>
      </c>
      <c r="E26" s="723"/>
      <c r="F26" s="549"/>
      <c r="G26" s="549"/>
      <c r="H26" s="550"/>
      <c r="I26" s="550"/>
    </row>
    <row r="27" spans="1:9" ht="78" customHeight="1" x14ac:dyDescent="0.25">
      <c r="A27" s="733"/>
      <c r="B27" s="724"/>
      <c r="C27" s="547" t="s">
        <v>733</v>
      </c>
      <c r="D27" s="723" t="s">
        <v>732</v>
      </c>
      <c r="E27" s="726"/>
      <c r="F27" s="549"/>
      <c r="G27" s="549"/>
      <c r="H27" s="550"/>
      <c r="I27" s="550"/>
    </row>
    <row r="28" spans="1:9" ht="64.5" customHeight="1" x14ac:dyDescent="0.25">
      <c r="A28" s="733"/>
      <c r="B28" s="724"/>
      <c r="C28" s="547" t="s">
        <v>731</v>
      </c>
      <c r="D28" s="723" t="s">
        <v>730</v>
      </c>
      <c r="E28" s="726"/>
      <c r="F28" s="549"/>
      <c r="G28" s="549"/>
      <c r="H28" s="550"/>
      <c r="I28" s="550"/>
    </row>
    <row r="29" spans="1:9" ht="42.75" customHeight="1" x14ac:dyDescent="0.25">
      <c r="A29" s="733"/>
      <c r="B29" s="724"/>
      <c r="C29" s="547" t="s">
        <v>729</v>
      </c>
      <c r="D29" s="723" t="s">
        <v>728</v>
      </c>
      <c r="E29" s="726"/>
      <c r="F29" s="549"/>
      <c r="G29" s="549"/>
      <c r="H29" s="550"/>
      <c r="I29" s="550"/>
    </row>
    <row r="30" spans="1:9" x14ac:dyDescent="0.25">
      <c r="A30" s="733"/>
      <c r="B30" s="724" t="s">
        <v>727</v>
      </c>
      <c r="C30" s="722" t="s">
        <v>690</v>
      </c>
      <c r="D30" s="722"/>
      <c r="E30" s="722"/>
      <c r="F30" s="549"/>
      <c r="G30" s="549"/>
      <c r="H30" s="548"/>
      <c r="I30" s="550"/>
    </row>
    <row r="31" spans="1:9" x14ac:dyDescent="0.25">
      <c r="A31" s="733"/>
      <c r="B31" s="724"/>
      <c r="C31" s="723" t="s">
        <v>726</v>
      </c>
      <c r="D31" s="723"/>
      <c r="E31" s="723"/>
      <c r="F31" s="549"/>
      <c r="G31" s="549"/>
      <c r="H31" s="550"/>
      <c r="I31" s="550"/>
    </row>
    <row r="32" spans="1:9" x14ac:dyDescent="0.25">
      <c r="A32" s="733"/>
      <c r="B32" s="724"/>
      <c r="C32" s="723" t="s">
        <v>725</v>
      </c>
      <c r="D32" s="723"/>
      <c r="E32" s="723"/>
      <c r="F32" s="549"/>
      <c r="G32" s="549"/>
      <c r="H32" s="550"/>
      <c r="I32" s="550"/>
    </row>
    <row r="33" spans="1:9" x14ac:dyDescent="0.25">
      <c r="A33" s="733"/>
      <c r="B33" s="724"/>
      <c r="C33" s="723" t="s">
        <v>724</v>
      </c>
      <c r="D33" s="723"/>
      <c r="E33" s="723"/>
      <c r="F33" s="549"/>
      <c r="G33" s="549"/>
      <c r="H33" s="550"/>
      <c r="I33" s="550"/>
    </row>
    <row r="34" spans="1:9" x14ac:dyDescent="0.25">
      <c r="A34" s="733"/>
      <c r="B34" s="724"/>
      <c r="C34" s="723" t="s">
        <v>723</v>
      </c>
      <c r="D34" s="723"/>
      <c r="E34" s="723"/>
      <c r="F34" s="549"/>
      <c r="G34" s="549"/>
      <c r="H34" s="550"/>
      <c r="I34" s="550"/>
    </row>
    <row r="35" spans="1:9" x14ac:dyDescent="0.25">
      <c r="A35" s="733"/>
      <c r="B35" s="724"/>
      <c r="C35" s="723" t="s">
        <v>722</v>
      </c>
      <c r="D35" s="723"/>
      <c r="E35" s="723"/>
      <c r="F35" s="549"/>
      <c r="G35" s="549"/>
      <c r="H35" s="550"/>
      <c r="I35" s="550"/>
    </row>
    <row r="36" spans="1:9" x14ac:dyDescent="0.25">
      <c r="A36" s="733"/>
      <c r="B36" s="724"/>
      <c r="C36" s="723" t="s">
        <v>721</v>
      </c>
      <c r="D36" s="723"/>
      <c r="E36" s="723"/>
      <c r="F36" s="549"/>
      <c r="G36" s="549"/>
      <c r="H36" s="548"/>
      <c r="I36" s="550"/>
    </row>
    <row r="37" spans="1:9" x14ac:dyDescent="0.25">
      <c r="A37" s="733"/>
      <c r="B37" s="724" t="s">
        <v>720</v>
      </c>
      <c r="C37" s="722" t="s">
        <v>690</v>
      </c>
      <c r="D37" s="722"/>
      <c r="E37" s="722"/>
      <c r="F37" s="549"/>
      <c r="G37" s="549"/>
      <c r="H37" s="548"/>
      <c r="I37" s="550"/>
    </row>
    <row r="38" spans="1:9" x14ac:dyDescent="0.25">
      <c r="A38" s="733"/>
      <c r="B38" s="724"/>
      <c r="C38" s="723" t="s">
        <v>719</v>
      </c>
      <c r="D38" s="723"/>
      <c r="E38" s="723"/>
      <c r="F38" s="549"/>
      <c r="G38" s="549"/>
      <c r="H38" s="550"/>
      <c r="I38" s="550"/>
    </row>
    <row r="39" spans="1:9" ht="24.75" customHeight="1" x14ac:dyDescent="0.25">
      <c r="A39" s="733"/>
      <c r="B39" s="724"/>
      <c r="C39" s="723" t="s">
        <v>718</v>
      </c>
      <c r="D39" s="723"/>
      <c r="E39" s="723"/>
      <c r="F39" s="549"/>
      <c r="G39" s="549"/>
      <c r="H39" s="550"/>
      <c r="I39" s="550"/>
    </row>
    <row r="40" spans="1:9" ht="18.75" customHeight="1" x14ac:dyDescent="0.25">
      <c r="A40" s="733"/>
      <c r="B40" s="724"/>
      <c r="C40" s="723" t="s">
        <v>717</v>
      </c>
      <c r="D40" s="723"/>
      <c r="E40" s="723"/>
      <c r="F40" s="549"/>
      <c r="G40" s="549"/>
      <c r="H40" s="550"/>
      <c r="I40" s="550"/>
    </row>
    <row r="41" spans="1:9" x14ac:dyDescent="0.25">
      <c r="A41" s="733"/>
      <c r="B41" s="724" t="s">
        <v>716</v>
      </c>
      <c r="C41" s="722" t="s">
        <v>689</v>
      </c>
      <c r="D41" s="722"/>
      <c r="E41" s="722"/>
      <c r="F41" s="549"/>
      <c r="G41" s="549"/>
      <c r="H41" s="550"/>
      <c r="I41" s="550"/>
    </row>
    <row r="42" spans="1:9" x14ac:dyDescent="0.25">
      <c r="A42" s="733"/>
      <c r="B42" s="724"/>
      <c r="C42" s="723" t="s">
        <v>715</v>
      </c>
      <c r="D42" s="723"/>
      <c r="E42" s="723"/>
      <c r="F42" s="549"/>
      <c r="G42" s="549"/>
      <c r="H42" s="550"/>
      <c r="I42" s="550"/>
    </row>
    <row r="43" spans="1:9" ht="34.5" customHeight="1" x14ac:dyDescent="0.25">
      <c r="A43" s="733"/>
      <c r="B43" s="724"/>
      <c r="C43" s="723" t="s">
        <v>714</v>
      </c>
      <c r="D43" s="723"/>
      <c r="E43" s="723"/>
      <c r="F43" s="549"/>
      <c r="G43" s="549"/>
      <c r="H43" s="550"/>
      <c r="I43" s="550"/>
    </row>
    <row r="44" spans="1:9" x14ac:dyDescent="0.25">
      <c r="A44" s="733"/>
      <c r="B44" s="724"/>
      <c r="C44" s="723" t="s">
        <v>713</v>
      </c>
      <c r="D44" s="723"/>
      <c r="E44" s="723"/>
      <c r="F44" s="549"/>
      <c r="G44" s="549"/>
      <c r="H44" s="550"/>
      <c r="I44" s="550"/>
    </row>
    <row r="45" spans="1:9" x14ac:dyDescent="0.25">
      <c r="A45" s="733"/>
      <c r="B45" s="724"/>
      <c r="C45" s="723" t="s">
        <v>712</v>
      </c>
      <c r="D45" s="723"/>
      <c r="E45" s="723"/>
      <c r="F45" s="549"/>
      <c r="G45" s="549"/>
      <c r="H45" s="550"/>
      <c r="I45" s="550"/>
    </row>
    <row r="46" spans="1:9" ht="28.5" customHeight="1" x14ac:dyDescent="0.25">
      <c r="A46" s="733"/>
      <c r="B46" s="724"/>
      <c r="C46" s="723" t="s">
        <v>711</v>
      </c>
      <c r="D46" s="723"/>
      <c r="E46" s="723"/>
      <c r="F46" s="549"/>
      <c r="G46" s="549"/>
      <c r="H46" s="550"/>
      <c r="I46" s="550"/>
    </row>
    <row r="47" spans="1:9" x14ac:dyDescent="0.25">
      <c r="A47" s="733"/>
      <c r="B47" s="724" t="s">
        <v>710</v>
      </c>
      <c r="C47" s="722" t="s">
        <v>709</v>
      </c>
      <c r="D47" s="722"/>
      <c r="E47" s="722"/>
      <c r="F47" s="549"/>
      <c r="G47" s="549"/>
      <c r="H47" s="548"/>
      <c r="I47" s="550"/>
    </row>
    <row r="48" spans="1:9" ht="33.75" x14ac:dyDescent="0.25">
      <c r="A48" s="733"/>
      <c r="B48" s="724"/>
      <c r="C48" s="547" t="s">
        <v>708</v>
      </c>
      <c r="D48" s="547" t="s">
        <v>707</v>
      </c>
      <c r="E48" s="547" t="s">
        <v>706</v>
      </c>
      <c r="F48" s="549"/>
      <c r="G48" s="549"/>
      <c r="H48" s="550"/>
      <c r="I48" s="550"/>
    </row>
    <row r="49" spans="1:9" ht="33.75" customHeight="1" x14ac:dyDescent="0.25">
      <c r="A49" s="733"/>
      <c r="B49" s="724"/>
      <c r="C49" s="547" t="s">
        <v>705</v>
      </c>
      <c r="D49" s="547" t="s">
        <v>704</v>
      </c>
      <c r="E49" s="547" t="s">
        <v>703</v>
      </c>
      <c r="F49" s="549"/>
      <c r="G49" s="549"/>
      <c r="H49" s="548"/>
      <c r="I49" s="550"/>
    </row>
    <row r="50" spans="1:9" ht="22.5" x14ac:dyDescent="0.25">
      <c r="A50" s="733"/>
      <c r="B50" s="724"/>
      <c r="C50" s="547" t="s">
        <v>702</v>
      </c>
      <c r="D50" s="547" t="s">
        <v>701</v>
      </c>
      <c r="E50" s="547" t="s">
        <v>700</v>
      </c>
      <c r="F50" s="549"/>
      <c r="G50" s="549"/>
      <c r="H50" s="550"/>
      <c r="I50" s="550"/>
    </row>
    <row r="51" spans="1:9" ht="33.75" x14ac:dyDescent="0.25">
      <c r="A51" s="733"/>
      <c r="B51" s="724"/>
      <c r="C51" s="723" t="s">
        <v>699</v>
      </c>
      <c r="D51" s="547" t="s">
        <v>697</v>
      </c>
      <c r="E51" s="547" t="s">
        <v>698</v>
      </c>
      <c r="F51" s="549"/>
      <c r="G51" s="549"/>
      <c r="H51" s="548"/>
      <c r="I51" s="550"/>
    </row>
    <row r="52" spans="1:9" ht="33.75" x14ac:dyDescent="0.25">
      <c r="A52" s="733"/>
      <c r="B52" s="724"/>
      <c r="C52" s="723"/>
      <c r="D52" s="547" t="s">
        <v>697</v>
      </c>
      <c r="E52" s="547" t="s">
        <v>696</v>
      </c>
      <c r="F52" s="549"/>
      <c r="G52" s="549"/>
      <c r="H52" s="550"/>
      <c r="I52" s="550"/>
    </row>
    <row r="53" spans="1:9" ht="18.75" x14ac:dyDescent="0.25">
      <c r="A53" s="729" t="s">
        <v>695</v>
      </c>
      <c r="B53" s="729"/>
      <c r="C53" s="729"/>
      <c r="D53" s="729"/>
      <c r="E53" s="729"/>
      <c r="F53" s="729"/>
      <c r="G53" s="729"/>
      <c r="H53" s="729"/>
      <c r="I53" s="729"/>
    </row>
    <row r="54" spans="1:9" ht="27" customHeight="1" x14ac:dyDescent="0.25">
      <c r="A54" s="725" t="s">
        <v>694</v>
      </c>
      <c r="B54" s="725"/>
      <c r="C54" s="725"/>
      <c r="D54" s="725"/>
      <c r="E54" s="725" t="s">
        <v>693</v>
      </c>
      <c r="F54" s="725"/>
      <c r="G54" s="725"/>
      <c r="H54" s="730" t="s">
        <v>692</v>
      </c>
      <c r="I54" s="730"/>
    </row>
    <row r="55" spans="1:9" ht="51" customHeight="1" x14ac:dyDescent="0.25">
      <c r="A55" s="721" t="s">
        <v>691</v>
      </c>
      <c r="B55" s="458" t="s">
        <v>690</v>
      </c>
      <c r="C55" s="458" t="s">
        <v>689</v>
      </c>
      <c r="D55" s="458" t="s">
        <v>688</v>
      </c>
      <c r="E55" s="458" t="s">
        <v>687</v>
      </c>
      <c r="F55" s="459" t="s">
        <v>686</v>
      </c>
      <c r="G55" s="458" t="s">
        <v>685</v>
      </c>
      <c r="H55" s="461" t="s">
        <v>684</v>
      </c>
      <c r="I55" s="461" t="s">
        <v>683</v>
      </c>
    </row>
    <row r="56" spans="1:9" ht="33.75" x14ac:dyDescent="0.25">
      <c r="A56" s="721"/>
      <c r="B56" s="727" t="s">
        <v>682</v>
      </c>
      <c r="C56" s="728" t="s">
        <v>681</v>
      </c>
      <c r="D56" s="451" t="s">
        <v>680</v>
      </c>
      <c r="E56" s="449"/>
      <c r="F56" s="449"/>
      <c r="G56" s="449"/>
      <c r="H56" s="453" t="s">
        <v>679</v>
      </c>
      <c r="I56" s="453" t="s">
        <v>678</v>
      </c>
    </row>
    <row r="57" spans="1:9" ht="33.75" x14ac:dyDescent="0.25">
      <c r="A57" s="721"/>
      <c r="B57" s="727"/>
      <c r="C57" s="728"/>
      <c r="D57" s="451" t="s">
        <v>677</v>
      </c>
      <c r="E57" s="449"/>
      <c r="F57" s="449"/>
      <c r="G57" s="449"/>
      <c r="H57" s="452" t="s">
        <v>676</v>
      </c>
      <c r="I57" s="452" t="s">
        <v>675</v>
      </c>
    </row>
    <row r="58" spans="1:9" ht="33.75" x14ac:dyDescent="0.25">
      <c r="A58" s="721"/>
      <c r="B58" s="727"/>
      <c r="C58" s="728"/>
      <c r="D58" s="451" t="s">
        <v>674</v>
      </c>
      <c r="E58" s="449"/>
      <c r="F58" s="449"/>
      <c r="G58" s="449"/>
      <c r="H58" s="453"/>
      <c r="I58" s="452" t="s">
        <v>673</v>
      </c>
    </row>
    <row r="59" spans="1:9" ht="22.5" x14ac:dyDescent="0.25">
      <c r="A59" s="721"/>
      <c r="B59" s="727"/>
      <c r="C59" s="728"/>
      <c r="D59" s="451" t="s">
        <v>672</v>
      </c>
      <c r="E59" s="449"/>
      <c r="F59" s="551"/>
      <c r="G59" s="449"/>
      <c r="H59" s="453"/>
      <c r="I59" s="452"/>
    </row>
    <row r="60" spans="1:9" ht="15" customHeight="1" x14ac:dyDescent="0.25">
      <c r="A60" s="721"/>
      <c r="B60" s="724" t="s">
        <v>671</v>
      </c>
      <c r="C60" s="728" t="s">
        <v>670</v>
      </c>
      <c r="D60" s="451" t="s">
        <v>669</v>
      </c>
      <c r="E60" s="449"/>
      <c r="F60" s="449"/>
      <c r="G60" s="449"/>
      <c r="H60" s="450"/>
      <c r="I60" s="449"/>
    </row>
    <row r="61" spans="1:9" x14ac:dyDescent="0.25">
      <c r="A61" s="721"/>
      <c r="B61" s="724"/>
      <c r="C61" s="728"/>
      <c r="D61" s="451" t="s">
        <v>668</v>
      </c>
      <c r="E61" s="449"/>
      <c r="F61" s="449"/>
      <c r="G61" s="449"/>
      <c r="H61" s="450"/>
      <c r="I61" s="449"/>
    </row>
    <row r="62" spans="1:9" x14ac:dyDescent="0.25">
      <c r="A62" s="721"/>
      <c r="B62" s="724"/>
      <c r="C62" s="728"/>
      <c r="D62" s="451" t="s">
        <v>667</v>
      </c>
      <c r="E62" s="449"/>
      <c r="F62" s="449"/>
      <c r="G62" s="449"/>
      <c r="H62" s="450"/>
      <c r="I62" s="449"/>
    </row>
    <row r="63" spans="1:9" x14ac:dyDescent="0.25">
      <c r="A63" s="721"/>
      <c r="B63" s="724"/>
      <c r="C63" s="728"/>
      <c r="D63" s="451" t="s">
        <v>666</v>
      </c>
      <c r="E63" s="449"/>
      <c r="F63" s="449"/>
      <c r="G63" s="449"/>
      <c r="H63" s="450"/>
      <c r="I63" s="449"/>
    </row>
    <row r="64" spans="1:9" ht="22.5" x14ac:dyDescent="0.25">
      <c r="A64" s="721"/>
      <c r="B64" s="724" t="s">
        <v>665</v>
      </c>
      <c r="C64" s="728" t="s">
        <v>664</v>
      </c>
      <c r="D64" s="451" t="s">
        <v>663</v>
      </c>
      <c r="E64" s="449"/>
      <c r="F64" s="449"/>
      <c r="G64" s="449"/>
      <c r="H64" s="450"/>
      <c r="I64" s="449"/>
    </row>
    <row r="65" spans="1:9" ht="33.75" x14ac:dyDescent="0.25">
      <c r="A65" s="721"/>
      <c r="B65" s="724"/>
      <c r="C65" s="728"/>
      <c r="D65" s="451" t="s">
        <v>662</v>
      </c>
      <c r="E65" s="449"/>
      <c r="F65" s="449"/>
      <c r="G65" s="449"/>
      <c r="H65" s="450"/>
      <c r="I65" s="449"/>
    </row>
    <row r="66" spans="1:9" ht="22.5" x14ac:dyDescent="0.25">
      <c r="A66" s="721"/>
      <c r="B66" s="724"/>
      <c r="C66" s="728"/>
      <c r="D66" s="451" t="s">
        <v>661</v>
      </c>
      <c r="E66" s="449"/>
      <c r="F66" s="449"/>
      <c r="G66" s="449"/>
      <c r="H66" s="450"/>
      <c r="I66" s="449"/>
    </row>
    <row r="67" spans="1:9" ht="22.5" x14ac:dyDescent="0.25">
      <c r="A67" s="721"/>
      <c r="B67" s="724"/>
      <c r="C67" s="728"/>
      <c r="D67" s="451" t="s">
        <v>660</v>
      </c>
      <c r="E67" s="449"/>
      <c r="F67" s="449"/>
      <c r="G67" s="449"/>
      <c r="H67" s="450"/>
      <c r="I67" s="449"/>
    </row>
    <row r="68" spans="1:9" ht="22.5" x14ac:dyDescent="0.25">
      <c r="A68" s="721"/>
      <c r="B68" s="724"/>
      <c r="C68" s="728"/>
      <c r="D68" s="451" t="s">
        <v>659</v>
      </c>
      <c r="E68" s="449"/>
      <c r="F68" s="449"/>
      <c r="G68" s="449"/>
      <c r="H68" s="450"/>
      <c r="I68" s="449"/>
    </row>
    <row r="69" spans="1:9" ht="22.5" x14ac:dyDescent="0.25">
      <c r="A69" s="721"/>
      <c r="B69" s="724"/>
      <c r="C69" s="728"/>
      <c r="D69" s="451" t="s">
        <v>658</v>
      </c>
      <c r="E69" s="449"/>
      <c r="F69" s="449"/>
      <c r="G69" s="449"/>
      <c r="H69" s="450"/>
      <c r="I69" s="449"/>
    </row>
    <row r="70" spans="1:9" ht="22.5" x14ac:dyDescent="0.25">
      <c r="A70" s="721"/>
      <c r="B70" s="724"/>
      <c r="C70" s="728"/>
      <c r="D70" s="451" t="s">
        <v>657</v>
      </c>
      <c r="E70" s="449"/>
      <c r="F70" s="449"/>
      <c r="G70" s="449"/>
      <c r="H70" s="450"/>
      <c r="I70" s="449"/>
    </row>
    <row r="71" spans="1:9" ht="22.5" x14ac:dyDescent="0.25">
      <c r="A71" s="721"/>
      <c r="B71" s="724"/>
      <c r="C71" s="728" t="s">
        <v>656</v>
      </c>
      <c r="D71" s="451" t="s">
        <v>655</v>
      </c>
      <c r="E71" s="449"/>
      <c r="F71" s="449"/>
      <c r="G71" s="449"/>
      <c r="H71" s="450"/>
      <c r="I71" s="449"/>
    </row>
    <row r="72" spans="1:9" ht="22.5" x14ac:dyDescent="0.25">
      <c r="A72" s="721"/>
      <c r="B72" s="724"/>
      <c r="C72" s="728"/>
      <c r="D72" s="451" t="s">
        <v>654</v>
      </c>
      <c r="E72" s="449"/>
      <c r="F72" s="449"/>
      <c r="G72" s="449"/>
      <c r="H72" s="450"/>
      <c r="I72" s="449"/>
    </row>
    <row r="73" spans="1:9" x14ac:dyDescent="0.25">
      <c r="A73" s="721"/>
      <c r="B73" s="724"/>
      <c r="C73" s="728"/>
      <c r="D73" s="451" t="s">
        <v>653</v>
      </c>
      <c r="E73" s="449"/>
      <c r="F73" s="449"/>
      <c r="G73" s="449"/>
      <c r="H73" s="450"/>
      <c r="I73" s="449"/>
    </row>
    <row r="74" spans="1:9" x14ac:dyDescent="0.25">
      <c r="A74" s="721"/>
      <c r="B74" s="724"/>
      <c r="C74" s="728"/>
      <c r="D74" s="451" t="s">
        <v>652</v>
      </c>
      <c r="E74" s="449"/>
      <c r="F74" s="449"/>
      <c r="G74" s="449"/>
      <c r="H74" s="450"/>
      <c r="I74" s="449"/>
    </row>
    <row r="75" spans="1:9" ht="22.5" x14ac:dyDescent="0.25">
      <c r="A75" s="721"/>
      <c r="B75" s="724"/>
      <c r="C75" s="728"/>
      <c r="D75" s="451" t="s">
        <v>651</v>
      </c>
      <c r="E75" s="449"/>
      <c r="F75" s="449"/>
      <c r="G75" s="449"/>
      <c r="H75" s="450"/>
      <c r="I75" s="449"/>
    </row>
    <row r="76" spans="1:9" ht="22.5" x14ac:dyDescent="0.25">
      <c r="A76" s="721"/>
      <c r="B76" s="724"/>
      <c r="C76" s="728"/>
      <c r="D76" s="451" t="s">
        <v>650</v>
      </c>
      <c r="E76" s="449"/>
      <c r="F76" s="449"/>
      <c r="G76" s="449"/>
      <c r="H76" s="450"/>
      <c r="I76" s="449"/>
    </row>
    <row r="77" spans="1:9" x14ac:dyDescent="0.25">
      <c r="A77" s="721"/>
      <c r="B77" s="724"/>
      <c r="C77" s="728"/>
      <c r="D77" s="451" t="s">
        <v>649</v>
      </c>
      <c r="E77" s="449"/>
      <c r="F77" s="449"/>
      <c r="G77" s="449"/>
      <c r="H77" s="450"/>
      <c r="I77" s="449"/>
    </row>
    <row r="78" spans="1:9" ht="45" x14ac:dyDescent="0.25">
      <c r="A78" s="721"/>
      <c r="B78" s="724"/>
      <c r="C78" s="728" t="s">
        <v>648</v>
      </c>
      <c r="D78" s="451" t="s">
        <v>647</v>
      </c>
      <c r="E78" s="449"/>
      <c r="F78" s="449"/>
      <c r="G78" s="449"/>
      <c r="H78" s="450"/>
      <c r="I78" s="449"/>
    </row>
    <row r="79" spans="1:9" ht="33.75" x14ac:dyDescent="0.25">
      <c r="A79" s="721"/>
      <c r="B79" s="724"/>
      <c r="C79" s="728"/>
      <c r="D79" s="451" t="s">
        <v>646</v>
      </c>
      <c r="E79" s="449"/>
      <c r="F79" s="449"/>
      <c r="G79" s="449"/>
      <c r="H79" s="450"/>
      <c r="I79" s="449"/>
    </row>
    <row r="80" spans="1:9" ht="22.5" x14ac:dyDescent="0.25">
      <c r="A80" s="721"/>
      <c r="B80" s="724"/>
      <c r="C80" s="728"/>
      <c r="D80" s="451" t="s">
        <v>645</v>
      </c>
      <c r="E80" s="449"/>
      <c r="F80" s="449"/>
      <c r="G80" s="449"/>
      <c r="H80" s="450"/>
      <c r="I80" s="449"/>
    </row>
    <row r="81" spans="1:9" ht="22.5" x14ac:dyDescent="0.25">
      <c r="A81" s="721"/>
      <c r="B81" s="724" t="s">
        <v>644</v>
      </c>
      <c r="C81" s="728" t="s">
        <v>643</v>
      </c>
      <c r="D81" s="451" t="s">
        <v>642</v>
      </c>
      <c r="E81" s="449"/>
      <c r="F81" s="449"/>
      <c r="G81" s="449"/>
      <c r="H81" s="450"/>
      <c r="I81" s="449"/>
    </row>
    <row r="82" spans="1:9" ht="33.75" x14ac:dyDescent="0.25">
      <c r="A82" s="721"/>
      <c r="B82" s="724"/>
      <c r="C82" s="728"/>
      <c r="D82" s="451" t="s">
        <v>641</v>
      </c>
      <c r="E82" s="449"/>
      <c r="F82" s="449"/>
      <c r="G82" s="449"/>
      <c r="H82" s="450"/>
      <c r="I82" s="449"/>
    </row>
    <row r="83" spans="1:9" ht="22.5" x14ac:dyDescent="0.25">
      <c r="A83" s="721"/>
      <c r="B83" s="724"/>
      <c r="C83" s="728"/>
      <c r="D83" s="451" t="s">
        <v>640</v>
      </c>
      <c r="E83" s="449"/>
      <c r="F83" s="449"/>
      <c r="G83" s="449"/>
      <c r="H83" s="450"/>
      <c r="I83" s="449"/>
    </row>
    <row r="84" spans="1:9" ht="45" x14ac:dyDescent="0.25">
      <c r="A84" s="721"/>
      <c r="B84" s="727" t="s">
        <v>639</v>
      </c>
      <c r="C84" s="728" t="s">
        <v>638</v>
      </c>
      <c r="D84" s="451" t="s">
        <v>637</v>
      </c>
      <c r="E84" s="449"/>
      <c r="F84" s="449"/>
      <c r="G84" s="449"/>
      <c r="H84" s="450"/>
      <c r="I84" s="449"/>
    </row>
    <row r="85" spans="1:9" ht="22.5" x14ac:dyDescent="0.25">
      <c r="A85" s="721"/>
      <c r="B85" s="727"/>
      <c r="C85" s="728"/>
      <c r="D85" s="451" t="s">
        <v>636</v>
      </c>
      <c r="E85" s="449"/>
      <c r="F85" s="449"/>
      <c r="G85" s="449"/>
      <c r="H85" s="450"/>
      <c r="I85" s="449"/>
    </row>
    <row r="86" spans="1:9" ht="22.5" x14ac:dyDescent="0.25">
      <c r="A86" s="721"/>
      <c r="B86" s="727"/>
      <c r="C86" s="728"/>
      <c r="D86" s="451" t="s">
        <v>635</v>
      </c>
      <c r="E86" s="449"/>
      <c r="F86" s="449"/>
      <c r="G86" s="449"/>
      <c r="H86" s="450"/>
      <c r="I86" s="449"/>
    </row>
    <row r="87" spans="1:9" ht="33.75" x14ac:dyDescent="0.25">
      <c r="A87" s="721"/>
      <c r="B87" s="727"/>
      <c r="C87" s="728" t="s">
        <v>634</v>
      </c>
      <c r="D87" s="451" t="s">
        <v>633</v>
      </c>
      <c r="E87" s="449"/>
      <c r="F87" s="449"/>
      <c r="G87" s="449"/>
      <c r="H87" s="450"/>
      <c r="I87" s="449"/>
    </row>
    <row r="88" spans="1:9" ht="22.5" x14ac:dyDescent="0.25">
      <c r="A88" s="721"/>
      <c r="B88" s="727"/>
      <c r="C88" s="728"/>
      <c r="D88" s="451" t="s">
        <v>632</v>
      </c>
      <c r="E88" s="449"/>
      <c r="F88" s="449"/>
      <c r="G88" s="449"/>
      <c r="H88" s="450"/>
      <c r="I88" s="449"/>
    </row>
    <row r="89" spans="1:9" ht="30.75" customHeight="1" x14ac:dyDescent="0.25">
      <c r="A89" s="721" t="s">
        <v>631</v>
      </c>
      <c r="B89" s="458" t="s">
        <v>626</v>
      </c>
      <c r="C89" s="458" t="s">
        <v>625</v>
      </c>
      <c r="D89" s="458" t="s">
        <v>624</v>
      </c>
      <c r="E89" s="458" t="s">
        <v>623</v>
      </c>
      <c r="F89" s="449"/>
      <c r="G89" s="449"/>
      <c r="H89" s="450"/>
      <c r="I89" s="449"/>
    </row>
    <row r="90" spans="1:9" x14ac:dyDescent="0.25">
      <c r="A90" s="721"/>
      <c r="B90" s="735"/>
      <c r="C90" s="735"/>
      <c r="D90" s="735"/>
      <c r="E90" s="735"/>
      <c r="F90" s="449"/>
      <c r="G90" s="449"/>
      <c r="H90" s="450"/>
      <c r="I90" s="449"/>
    </row>
    <row r="91" spans="1:9" x14ac:dyDescent="0.25">
      <c r="A91" s="721"/>
      <c r="B91" s="735"/>
      <c r="C91" s="735"/>
      <c r="D91" s="735"/>
      <c r="E91" s="735"/>
      <c r="F91" s="449"/>
      <c r="G91" s="449"/>
      <c r="H91" s="450"/>
      <c r="I91" s="449"/>
    </row>
    <row r="92" spans="1:9" x14ac:dyDescent="0.25">
      <c r="A92" s="721"/>
      <c r="B92" s="735"/>
      <c r="C92" s="735"/>
      <c r="D92" s="735"/>
      <c r="E92" s="735"/>
      <c r="F92" s="449"/>
      <c r="G92" s="449"/>
      <c r="H92" s="450"/>
      <c r="I92" s="449"/>
    </row>
    <row r="93" spans="1:9" x14ac:dyDescent="0.25">
      <c r="A93" s="721"/>
      <c r="B93" s="735"/>
      <c r="C93" s="735"/>
      <c r="D93" s="735"/>
      <c r="E93" s="735"/>
      <c r="F93" s="449"/>
      <c r="G93" s="449"/>
      <c r="H93" s="450"/>
      <c r="I93" s="449"/>
    </row>
    <row r="94" spans="1:9" x14ac:dyDescent="0.25">
      <c r="A94" s="721"/>
      <c r="B94" s="735"/>
      <c r="C94" s="735"/>
      <c r="D94" s="735"/>
      <c r="E94" s="735"/>
      <c r="F94" s="449"/>
      <c r="G94" s="449"/>
      <c r="H94" s="450"/>
      <c r="I94" s="449"/>
    </row>
    <row r="95" spans="1:9" ht="25.5" x14ac:dyDescent="0.25">
      <c r="A95" s="721" t="s">
        <v>630</v>
      </c>
      <c r="B95" s="458" t="s">
        <v>626</v>
      </c>
      <c r="C95" s="458" t="s">
        <v>625</v>
      </c>
      <c r="D95" s="458" t="s">
        <v>624</v>
      </c>
      <c r="E95" s="458" t="s">
        <v>623</v>
      </c>
      <c r="F95" s="449"/>
      <c r="G95" s="449"/>
      <c r="H95" s="450"/>
      <c r="I95" s="449"/>
    </row>
    <row r="96" spans="1:9" x14ac:dyDescent="0.25">
      <c r="A96" s="721"/>
      <c r="B96" s="735"/>
      <c r="C96" s="735"/>
      <c r="D96" s="735"/>
      <c r="E96" s="735"/>
      <c r="F96" s="449"/>
      <c r="G96" s="449"/>
      <c r="H96" s="450"/>
      <c r="I96" s="449"/>
    </row>
    <row r="97" spans="1:9" x14ac:dyDescent="0.25">
      <c r="A97" s="721"/>
      <c r="B97" s="735"/>
      <c r="C97" s="735"/>
      <c r="D97" s="735"/>
      <c r="E97" s="735"/>
      <c r="F97" s="449"/>
      <c r="G97" s="449"/>
      <c r="H97" s="450"/>
      <c r="I97" s="449"/>
    </row>
    <row r="98" spans="1:9" x14ac:dyDescent="0.25">
      <c r="A98" s="721"/>
      <c r="B98" s="735"/>
      <c r="C98" s="735"/>
      <c r="D98" s="735"/>
      <c r="E98" s="735"/>
      <c r="F98" s="449"/>
      <c r="G98" s="449"/>
      <c r="H98" s="450"/>
      <c r="I98" s="449"/>
    </row>
    <row r="99" spans="1:9" x14ac:dyDescent="0.25">
      <c r="A99" s="721"/>
      <c r="B99" s="735"/>
      <c r="C99" s="735"/>
      <c r="D99" s="735"/>
      <c r="E99" s="735"/>
      <c r="F99" s="449"/>
      <c r="G99" s="449"/>
      <c r="H99" s="450"/>
      <c r="I99" s="449"/>
    </row>
    <row r="100" spans="1:9" x14ac:dyDescent="0.25">
      <c r="A100" s="721"/>
      <c r="B100" s="735"/>
      <c r="C100" s="735"/>
      <c r="D100" s="735"/>
      <c r="E100" s="735"/>
      <c r="F100" s="449"/>
      <c r="G100" s="449"/>
      <c r="H100" s="450"/>
      <c r="I100" s="449"/>
    </row>
    <row r="101" spans="1:9" ht="25.5" x14ac:dyDescent="0.25">
      <c r="A101" s="721" t="s">
        <v>629</v>
      </c>
      <c r="B101" s="458" t="s">
        <v>626</v>
      </c>
      <c r="C101" s="458" t="s">
        <v>625</v>
      </c>
      <c r="D101" s="458" t="s">
        <v>624</v>
      </c>
      <c r="E101" s="458" t="s">
        <v>623</v>
      </c>
      <c r="F101" s="449"/>
      <c r="G101" s="449"/>
      <c r="H101" s="450"/>
      <c r="I101" s="449"/>
    </row>
    <row r="102" spans="1:9" x14ac:dyDescent="0.25">
      <c r="A102" s="721"/>
      <c r="B102" s="735"/>
      <c r="C102" s="735"/>
      <c r="D102" s="735"/>
      <c r="E102" s="735"/>
      <c r="F102" s="449"/>
      <c r="G102" s="449"/>
      <c r="H102" s="450"/>
      <c r="I102" s="449"/>
    </row>
    <row r="103" spans="1:9" x14ac:dyDescent="0.25">
      <c r="A103" s="721"/>
      <c r="B103" s="735"/>
      <c r="C103" s="735"/>
      <c r="D103" s="735"/>
      <c r="E103" s="735"/>
      <c r="F103" s="449"/>
      <c r="G103" s="449"/>
      <c r="H103" s="450"/>
      <c r="I103" s="449"/>
    </row>
    <row r="104" spans="1:9" x14ac:dyDescent="0.25">
      <c r="A104" s="721"/>
      <c r="B104" s="735"/>
      <c r="C104" s="735"/>
      <c r="D104" s="735"/>
      <c r="E104" s="735"/>
      <c r="F104" s="449"/>
      <c r="G104" s="449"/>
      <c r="H104" s="450"/>
      <c r="I104" s="449"/>
    </row>
    <row r="105" spans="1:9" x14ac:dyDescent="0.25">
      <c r="A105" s="721"/>
      <c r="B105" s="735"/>
      <c r="C105" s="735"/>
      <c r="D105" s="735"/>
      <c r="E105" s="735"/>
      <c r="F105" s="449"/>
      <c r="G105" s="449"/>
      <c r="H105" s="450"/>
      <c r="I105" s="449"/>
    </row>
    <row r="106" spans="1:9" x14ac:dyDescent="0.25">
      <c r="A106" s="721"/>
      <c r="B106" s="735"/>
      <c r="C106" s="735"/>
      <c r="D106" s="735"/>
      <c r="E106" s="735"/>
      <c r="F106" s="449"/>
      <c r="G106" s="449"/>
      <c r="H106" s="450"/>
      <c r="I106" s="449"/>
    </row>
    <row r="107" spans="1:9" ht="25.5" x14ac:dyDescent="0.25">
      <c r="A107" s="721" t="s">
        <v>628</v>
      </c>
      <c r="B107" s="458" t="s">
        <v>626</v>
      </c>
      <c r="C107" s="458" t="s">
        <v>625</v>
      </c>
      <c r="D107" s="458" t="s">
        <v>624</v>
      </c>
      <c r="E107" s="458" t="s">
        <v>623</v>
      </c>
      <c r="F107" s="449"/>
      <c r="G107" s="449"/>
      <c r="H107" s="450"/>
      <c r="I107" s="449"/>
    </row>
    <row r="108" spans="1:9" x14ac:dyDescent="0.25">
      <c r="A108" s="721"/>
      <c r="B108" s="735"/>
      <c r="C108" s="735"/>
      <c r="D108" s="735"/>
      <c r="E108" s="735"/>
      <c r="F108" s="449"/>
      <c r="G108" s="449"/>
      <c r="H108" s="450"/>
      <c r="I108" s="449"/>
    </row>
    <row r="109" spans="1:9" x14ac:dyDescent="0.25">
      <c r="A109" s="721"/>
      <c r="B109" s="735"/>
      <c r="C109" s="735"/>
      <c r="D109" s="735"/>
      <c r="E109" s="735"/>
      <c r="F109" s="449"/>
      <c r="G109" s="449"/>
      <c r="H109" s="450"/>
      <c r="I109" s="449"/>
    </row>
    <row r="110" spans="1:9" x14ac:dyDescent="0.25">
      <c r="A110" s="721"/>
      <c r="B110" s="735"/>
      <c r="C110" s="735"/>
      <c r="D110" s="735"/>
      <c r="E110" s="735"/>
      <c r="F110" s="449"/>
      <c r="G110" s="449"/>
      <c r="H110" s="450"/>
      <c r="I110" s="449"/>
    </row>
    <row r="111" spans="1:9" x14ac:dyDescent="0.25">
      <c r="A111" s="721"/>
      <c r="B111" s="735"/>
      <c r="C111" s="735"/>
      <c r="D111" s="735"/>
      <c r="E111" s="735"/>
      <c r="F111" s="449"/>
      <c r="G111" s="449"/>
      <c r="H111" s="450"/>
      <c r="I111" s="449"/>
    </row>
    <row r="112" spans="1:9" x14ac:dyDescent="0.25">
      <c r="A112" s="721"/>
      <c r="B112" s="735"/>
      <c r="C112" s="735"/>
      <c r="D112" s="735"/>
      <c r="E112" s="735"/>
      <c r="F112" s="449"/>
      <c r="G112" s="449"/>
      <c r="H112" s="450"/>
      <c r="I112" s="449"/>
    </row>
    <row r="113" spans="1:9" ht="25.5" x14ac:dyDescent="0.25">
      <c r="A113" s="721" t="s">
        <v>627</v>
      </c>
      <c r="B113" s="458" t="s">
        <v>626</v>
      </c>
      <c r="C113" s="458" t="s">
        <v>625</v>
      </c>
      <c r="D113" s="458" t="s">
        <v>624</v>
      </c>
      <c r="E113" s="458" t="s">
        <v>623</v>
      </c>
      <c r="F113" s="449"/>
      <c r="G113" s="449"/>
      <c r="H113" s="450"/>
      <c r="I113" s="449"/>
    </row>
    <row r="114" spans="1:9" x14ac:dyDescent="0.25">
      <c r="A114" s="721"/>
      <c r="B114" s="735"/>
      <c r="C114" s="735"/>
      <c r="D114" s="735"/>
      <c r="E114" s="735"/>
      <c r="F114" s="449"/>
      <c r="G114" s="449"/>
      <c r="H114" s="450"/>
      <c r="I114" s="449"/>
    </row>
    <row r="115" spans="1:9" x14ac:dyDescent="0.25">
      <c r="A115" s="721"/>
      <c r="B115" s="735"/>
      <c r="C115" s="735"/>
      <c r="D115" s="735"/>
      <c r="E115" s="735"/>
      <c r="F115" s="449"/>
      <c r="G115" s="449"/>
      <c r="H115" s="450"/>
      <c r="I115" s="449"/>
    </row>
    <row r="116" spans="1:9" x14ac:dyDescent="0.25">
      <c r="A116" s="721"/>
      <c r="B116" s="735"/>
      <c r="C116" s="735"/>
      <c r="D116" s="735"/>
      <c r="E116" s="735"/>
      <c r="F116" s="449"/>
      <c r="G116" s="449"/>
      <c r="H116" s="450"/>
      <c r="I116" s="449"/>
    </row>
    <row r="117" spans="1:9" x14ac:dyDescent="0.25">
      <c r="A117" s="721"/>
      <c r="B117" s="735"/>
      <c r="C117" s="735"/>
      <c r="D117" s="735"/>
      <c r="E117" s="735"/>
      <c r="F117" s="449"/>
      <c r="G117" s="449"/>
      <c r="H117" s="450"/>
      <c r="I117" s="449"/>
    </row>
    <row r="118" spans="1:9" x14ac:dyDescent="0.25">
      <c r="A118" s="721"/>
      <c r="B118" s="735"/>
      <c r="C118" s="735"/>
      <c r="D118" s="735"/>
      <c r="E118" s="735"/>
      <c r="F118" s="449"/>
      <c r="G118" s="449"/>
      <c r="H118" s="450"/>
      <c r="I118" s="449"/>
    </row>
    <row r="119" spans="1:9" ht="41.25" customHeight="1" x14ac:dyDescent="0.25">
      <c r="A119" s="736" t="s">
        <v>622</v>
      </c>
      <c r="B119" s="736"/>
      <c r="C119" s="736"/>
      <c r="D119" s="736"/>
      <c r="E119" s="736"/>
      <c r="F119" s="449"/>
      <c r="G119" s="449"/>
      <c r="H119" s="450"/>
      <c r="I119" s="449"/>
    </row>
    <row r="120" spans="1:9" ht="29.25" customHeight="1" x14ac:dyDescent="0.25">
      <c r="A120" s="721" t="s">
        <v>621</v>
      </c>
      <c r="B120" s="721" t="s">
        <v>620</v>
      </c>
      <c r="C120" s="721"/>
      <c r="D120" s="721"/>
      <c r="E120" s="721"/>
      <c r="F120" s="449"/>
      <c r="G120" s="449"/>
      <c r="H120" s="450"/>
      <c r="I120" s="449"/>
    </row>
    <row r="121" spans="1:9" x14ac:dyDescent="0.25">
      <c r="A121" s="721"/>
      <c r="B121" s="735"/>
      <c r="C121" s="735"/>
      <c r="D121" s="735"/>
      <c r="E121" s="735"/>
      <c r="F121" s="449"/>
      <c r="G121" s="449"/>
      <c r="H121" s="450"/>
      <c r="I121" s="449"/>
    </row>
    <row r="122" spans="1:9" x14ac:dyDescent="0.25">
      <c r="A122" s="721"/>
      <c r="B122" s="735"/>
      <c r="C122" s="735"/>
      <c r="D122" s="735"/>
      <c r="E122" s="735"/>
      <c r="F122" s="449"/>
      <c r="G122" s="449"/>
      <c r="H122" s="450"/>
      <c r="I122" s="449"/>
    </row>
    <row r="123" spans="1:9" x14ac:dyDescent="0.25">
      <c r="A123" s="721"/>
      <c r="B123" s="735"/>
      <c r="C123" s="735"/>
      <c r="D123" s="735"/>
      <c r="E123" s="735"/>
      <c r="F123" s="449"/>
      <c r="G123" s="449"/>
      <c r="H123" s="450"/>
      <c r="I123" s="449"/>
    </row>
    <row r="124" spans="1:9" x14ac:dyDescent="0.25">
      <c r="A124" s="721"/>
      <c r="B124" s="735"/>
      <c r="C124" s="735"/>
      <c r="D124" s="735"/>
      <c r="E124" s="735"/>
      <c r="F124" s="449"/>
      <c r="G124" s="449"/>
      <c r="H124" s="450"/>
      <c r="I124" s="449"/>
    </row>
    <row r="125" spans="1:9" x14ac:dyDescent="0.25">
      <c r="A125" s="721"/>
      <c r="B125" s="735"/>
      <c r="C125" s="735"/>
      <c r="D125" s="735"/>
      <c r="E125" s="735"/>
      <c r="F125" s="449"/>
      <c r="G125" s="449"/>
      <c r="H125" s="450"/>
      <c r="I125" s="449"/>
    </row>
    <row r="126" spans="1:9" ht="15" customHeight="1" x14ac:dyDescent="0.25">
      <c r="A126" s="721" t="s">
        <v>619</v>
      </c>
      <c r="B126" s="735"/>
      <c r="C126" s="735"/>
      <c r="D126" s="735"/>
      <c r="E126" s="735"/>
      <c r="F126" s="449"/>
      <c r="G126" s="449"/>
      <c r="H126" s="450"/>
      <c r="I126" s="449"/>
    </row>
    <row r="127" spans="1:9" x14ac:dyDescent="0.25">
      <c r="A127" s="721"/>
      <c r="B127" s="735"/>
      <c r="C127" s="735"/>
      <c r="D127" s="735"/>
      <c r="E127" s="735"/>
      <c r="F127" s="449"/>
      <c r="G127" s="449"/>
      <c r="H127" s="450"/>
      <c r="I127" s="449"/>
    </row>
    <row r="128" spans="1:9" x14ac:dyDescent="0.25">
      <c r="A128" s="721"/>
      <c r="B128" s="735"/>
      <c r="C128" s="735"/>
      <c r="D128" s="735"/>
      <c r="E128" s="735"/>
      <c r="F128" s="449"/>
      <c r="G128" s="449"/>
      <c r="H128" s="450"/>
      <c r="I128" s="449"/>
    </row>
    <row r="129" spans="1:9" x14ac:dyDescent="0.25">
      <c r="A129" s="721"/>
      <c r="B129" s="735"/>
      <c r="C129" s="735"/>
      <c r="D129" s="735"/>
      <c r="E129" s="735"/>
      <c r="F129" s="449"/>
      <c r="G129" s="449"/>
      <c r="H129" s="450"/>
      <c r="I129" s="449"/>
    </row>
    <row r="130" spans="1:9" x14ac:dyDescent="0.25">
      <c r="A130" s="721"/>
      <c r="B130" s="735"/>
      <c r="C130" s="735"/>
      <c r="D130" s="735"/>
      <c r="E130" s="735"/>
      <c r="F130" s="449"/>
      <c r="G130" s="449"/>
      <c r="H130" s="450"/>
      <c r="I130" s="449"/>
    </row>
    <row r="131" spans="1:9" x14ac:dyDescent="0.25">
      <c r="A131" s="721" t="s">
        <v>586</v>
      </c>
      <c r="B131" s="735"/>
      <c r="C131" s="735"/>
      <c r="D131" s="735"/>
      <c r="E131" s="735"/>
      <c r="F131" s="449"/>
      <c r="G131" s="449"/>
      <c r="H131" s="450"/>
      <c r="I131" s="449"/>
    </row>
    <row r="132" spans="1:9" x14ac:dyDescent="0.25">
      <c r="A132" s="721"/>
      <c r="B132" s="735"/>
      <c r="C132" s="735"/>
      <c r="D132" s="735"/>
      <c r="E132" s="735"/>
      <c r="F132" s="449"/>
      <c r="G132" s="449"/>
      <c r="H132" s="450"/>
      <c r="I132" s="449"/>
    </row>
    <row r="133" spans="1:9" x14ac:dyDescent="0.25">
      <c r="A133" s="721"/>
      <c r="B133" s="735"/>
      <c r="C133" s="735"/>
      <c r="D133" s="735"/>
      <c r="E133" s="735"/>
      <c r="F133" s="449"/>
      <c r="G133" s="449"/>
      <c r="H133" s="450"/>
      <c r="I133" s="449"/>
    </row>
    <row r="134" spans="1:9" x14ac:dyDescent="0.25">
      <c r="A134" s="721"/>
      <c r="B134" s="735"/>
      <c r="C134" s="735"/>
      <c r="D134" s="735"/>
      <c r="E134" s="735"/>
      <c r="F134" s="449"/>
      <c r="G134" s="449"/>
      <c r="H134" s="450"/>
      <c r="I134" s="449"/>
    </row>
    <row r="135" spans="1:9" x14ac:dyDescent="0.25">
      <c r="A135" s="721"/>
      <c r="B135" s="735"/>
      <c r="C135" s="735"/>
      <c r="D135" s="735"/>
      <c r="E135" s="735"/>
      <c r="F135" s="449"/>
      <c r="G135" s="449"/>
      <c r="H135" s="450"/>
      <c r="I135" s="449"/>
    </row>
    <row r="136" spans="1:9" x14ac:dyDescent="0.25">
      <c r="A136" s="721" t="s">
        <v>618</v>
      </c>
      <c r="B136" s="735"/>
      <c r="C136" s="735"/>
      <c r="D136" s="735"/>
      <c r="E136" s="735"/>
      <c r="F136" s="449"/>
      <c r="G136" s="449"/>
      <c r="H136" s="450"/>
      <c r="I136" s="449"/>
    </row>
    <row r="137" spans="1:9" x14ac:dyDescent="0.25">
      <c r="A137" s="721"/>
      <c r="B137" s="735"/>
      <c r="C137" s="735"/>
      <c r="D137" s="735"/>
      <c r="E137" s="735"/>
      <c r="F137" s="449"/>
      <c r="G137" s="449"/>
      <c r="H137" s="450"/>
      <c r="I137" s="449"/>
    </row>
    <row r="138" spans="1:9" x14ac:dyDescent="0.25">
      <c r="A138" s="721"/>
      <c r="B138" s="735"/>
      <c r="C138" s="735"/>
      <c r="D138" s="735"/>
      <c r="E138" s="735"/>
      <c r="F138" s="449"/>
      <c r="G138" s="449"/>
      <c r="H138" s="450"/>
      <c r="I138" s="449"/>
    </row>
    <row r="139" spans="1:9" x14ac:dyDescent="0.25">
      <c r="A139" s="721"/>
      <c r="B139" s="735"/>
      <c r="C139" s="735"/>
      <c r="D139" s="735"/>
      <c r="E139" s="735"/>
      <c r="F139" s="449"/>
      <c r="G139" s="449"/>
      <c r="H139" s="450"/>
      <c r="I139" s="449"/>
    </row>
    <row r="140" spans="1:9" x14ac:dyDescent="0.25">
      <c r="A140" s="721"/>
      <c r="B140" s="735"/>
      <c r="C140" s="735"/>
      <c r="D140" s="735"/>
      <c r="E140" s="735"/>
      <c r="F140" s="449"/>
      <c r="G140" s="449"/>
      <c r="H140" s="450"/>
      <c r="I140" s="449"/>
    </row>
    <row r="141" spans="1:9" x14ac:dyDescent="0.25">
      <c r="A141" s="721" t="s">
        <v>588</v>
      </c>
      <c r="B141" s="735"/>
      <c r="C141" s="735"/>
      <c r="D141" s="735"/>
      <c r="E141" s="735"/>
      <c r="F141" s="449"/>
      <c r="G141" s="449"/>
      <c r="H141" s="450"/>
      <c r="I141" s="449"/>
    </row>
    <row r="142" spans="1:9" x14ac:dyDescent="0.25">
      <c r="A142" s="721"/>
      <c r="B142" s="735"/>
      <c r="C142" s="735"/>
      <c r="D142" s="735"/>
      <c r="E142" s="735"/>
      <c r="F142" s="449"/>
      <c r="G142" s="449"/>
      <c r="H142" s="450"/>
      <c r="I142" s="449"/>
    </row>
    <row r="143" spans="1:9" x14ac:dyDescent="0.25">
      <c r="A143" s="721"/>
      <c r="B143" s="735"/>
      <c r="C143" s="735"/>
      <c r="D143" s="735"/>
      <c r="E143" s="735"/>
      <c r="F143" s="449"/>
      <c r="G143" s="449"/>
      <c r="H143" s="450"/>
      <c r="I143" s="449"/>
    </row>
    <row r="144" spans="1:9" x14ac:dyDescent="0.25">
      <c r="A144" s="721"/>
      <c r="B144" s="735"/>
      <c r="C144" s="735"/>
      <c r="D144" s="735"/>
      <c r="E144" s="735"/>
      <c r="F144" s="449"/>
      <c r="G144" s="449"/>
      <c r="H144" s="450"/>
      <c r="I144" s="449"/>
    </row>
    <row r="145" spans="1:9" x14ac:dyDescent="0.25">
      <c r="A145" s="721"/>
      <c r="B145" s="735"/>
      <c r="C145" s="735"/>
      <c r="D145" s="735"/>
      <c r="E145" s="735"/>
      <c r="F145" s="449"/>
      <c r="G145" s="449"/>
      <c r="H145" s="450"/>
      <c r="I145" s="449"/>
    </row>
    <row r="146" spans="1:9" x14ac:dyDescent="0.25">
      <c r="A146" s="721" t="s">
        <v>617</v>
      </c>
      <c r="B146" s="735"/>
      <c r="C146" s="735"/>
      <c r="D146" s="735"/>
      <c r="E146" s="735"/>
      <c r="F146" s="449"/>
      <c r="G146" s="449"/>
      <c r="H146" s="450"/>
      <c r="I146" s="449"/>
    </row>
    <row r="147" spans="1:9" x14ac:dyDescent="0.25">
      <c r="A147" s="721"/>
      <c r="B147" s="735"/>
      <c r="C147" s="735"/>
      <c r="D147" s="735"/>
      <c r="E147" s="735"/>
      <c r="F147" s="449"/>
      <c r="G147" s="449"/>
      <c r="H147" s="450"/>
      <c r="I147" s="449"/>
    </row>
    <row r="148" spans="1:9" x14ac:dyDescent="0.25">
      <c r="A148" s="721"/>
      <c r="B148" s="735"/>
      <c r="C148" s="735"/>
      <c r="D148" s="735"/>
      <c r="E148" s="735"/>
      <c r="F148" s="449"/>
      <c r="G148" s="449"/>
      <c r="H148" s="450"/>
      <c r="I148" s="449"/>
    </row>
    <row r="149" spans="1:9" x14ac:dyDescent="0.25">
      <c r="A149" s="721"/>
      <c r="B149" s="735"/>
      <c r="C149" s="735"/>
      <c r="D149" s="735"/>
      <c r="E149" s="735"/>
      <c r="F149" s="449"/>
      <c r="G149" s="449"/>
      <c r="H149" s="450"/>
      <c r="I149" s="449"/>
    </row>
    <row r="150" spans="1:9" x14ac:dyDescent="0.25">
      <c r="A150" s="721"/>
      <c r="B150" s="735"/>
      <c r="C150" s="735"/>
      <c r="D150" s="735"/>
      <c r="E150" s="735"/>
      <c r="F150" s="449"/>
      <c r="G150" s="449"/>
      <c r="H150" s="450"/>
      <c r="I150" s="449"/>
    </row>
    <row r="151" spans="1:9" ht="31.5" customHeight="1" x14ac:dyDescent="0.25">
      <c r="A151" s="746" t="s">
        <v>616</v>
      </c>
      <c r="B151" s="746"/>
      <c r="C151" s="746"/>
      <c r="D151" s="746"/>
      <c r="E151" s="746"/>
      <c r="F151" s="746"/>
      <c r="G151" s="746"/>
      <c r="H151" s="746"/>
      <c r="I151" s="746"/>
    </row>
    <row r="152" spans="1:9" ht="58.5" customHeight="1" x14ac:dyDescent="0.25">
      <c r="A152" s="460" t="s">
        <v>615</v>
      </c>
      <c r="B152" s="747" t="s">
        <v>614</v>
      </c>
      <c r="C152" s="747"/>
      <c r="D152" s="747"/>
      <c r="E152" s="747"/>
      <c r="F152" s="747"/>
      <c r="G152" s="747"/>
      <c r="H152" s="747"/>
      <c r="I152" s="747"/>
    </row>
    <row r="153" spans="1:9" ht="108.75" customHeight="1" x14ac:dyDescent="0.25">
      <c r="A153" s="460" t="s">
        <v>613</v>
      </c>
      <c r="B153" s="747" t="s">
        <v>612</v>
      </c>
      <c r="C153" s="747"/>
      <c r="D153" s="747"/>
      <c r="E153" s="747"/>
      <c r="F153" s="747"/>
      <c r="G153" s="747"/>
      <c r="H153" s="747"/>
      <c r="I153" s="747"/>
    </row>
    <row r="154" spans="1:9" ht="30.75" customHeight="1" x14ac:dyDescent="0.25">
      <c r="A154" s="460" t="s">
        <v>611</v>
      </c>
      <c r="B154" s="747" t="s">
        <v>610</v>
      </c>
      <c r="C154" s="747"/>
      <c r="D154" s="747"/>
      <c r="E154" s="747"/>
      <c r="F154" s="747"/>
      <c r="G154" s="747"/>
      <c r="H154" s="747"/>
      <c r="I154" s="747"/>
    </row>
    <row r="155" spans="1:9" ht="37.5" customHeight="1" x14ac:dyDescent="0.25">
      <c r="A155" s="740" t="s">
        <v>1023</v>
      </c>
      <c r="B155" s="741"/>
      <c r="C155" s="741"/>
      <c r="D155" s="741"/>
      <c r="E155" s="742"/>
      <c r="F155" s="740" t="s">
        <v>609</v>
      </c>
      <c r="G155" s="741"/>
      <c r="H155" s="741"/>
      <c r="I155" s="742"/>
    </row>
    <row r="156" spans="1:9" x14ac:dyDescent="0.25">
      <c r="A156" s="743"/>
      <c r="B156" s="743"/>
      <c r="C156" s="743"/>
      <c r="D156" s="743"/>
      <c r="E156" s="743"/>
      <c r="F156" s="743"/>
      <c r="G156" s="743"/>
      <c r="H156" s="743"/>
      <c r="I156" s="743"/>
    </row>
    <row r="157" spans="1:9" x14ac:dyDescent="0.25">
      <c r="A157" s="743"/>
      <c r="B157" s="743"/>
      <c r="C157" s="743"/>
      <c r="D157" s="743"/>
      <c r="E157" s="743"/>
      <c r="F157" s="743"/>
      <c r="G157" s="743"/>
      <c r="H157" s="743"/>
      <c r="I157" s="743"/>
    </row>
    <row r="158" spans="1:9" x14ac:dyDescent="0.25">
      <c r="A158" s="743"/>
      <c r="B158" s="743"/>
      <c r="C158" s="743"/>
      <c r="D158" s="743"/>
      <c r="E158" s="743"/>
      <c r="F158" s="743"/>
      <c r="G158" s="743"/>
      <c r="H158" s="743"/>
      <c r="I158" s="743"/>
    </row>
    <row r="159" spans="1:9" x14ac:dyDescent="0.25">
      <c r="A159" s="743"/>
      <c r="B159" s="743"/>
      <c r="C159" s="743"/>
      <c r="D159" s="743"/>
      <c r="E159" s="743"/>
      <c r="F159" s="743"/>
      <c r="G159" s="743"/>
      <c r="H159" s="743"/>
      <c r="I159" s="743"/>
    </row>
    <row r="160" spans="1:9" x14ac:dyDescent="0.25">
      <c r="A160" s="743"/>
      <c r="B160" s="743"/>
      <c r="C160" s="743"/>
      <c r="D160" s="743"/>
      <c r="E160" s="743"/>
      <c r="F160" s="743"/>
      <c r="G160" s="743"/>
      <c r="H160" s="743"/>
      <c r="I160" s="743"/>
    </row>
    <row r="161" spans="1:9" x14ac:dyDescent="0.25">
      <c r="A161" s="739" t="s">
        <v>1095</v>
      </c>
      <c r="B161" s="739"/>
      <c r="C161" s="739"/>
      <c r="D161" s="739"/>
      <c r="E161" s="739"/>
      <c r="F161" s="739"/>
      <c r="G161" s="739"/>
      <c r="H161" s="739"/>
      <c r="I161" s="739"/>
    </row>
    <row r="162" spans="1:9" x14ac:dyDescent="0.25">
      <c r="A162" s="739"/>
      <c r="B162" s="739"/>
      <c r="C162" s="739"/>
      <c r="D162" s="739"/>
      <c r="E162" s="739"/>
      <c r="F162" s="739"/>
      <c r="G162" s="739"/>
      <c r="H162" s="739"/>
      <c r="I162" s="739"/>
    </row>
  </sheetData>
  <mergeCells count="129">
    <mergeCell ref="H1:I1"/>
    <mergeCell ref="H2:I2"/>
    <mergeCell ref="H3:I3"/>
    <mergeCell ref="H4:I4"/>
    <mergeCell ref="A161:I162"/>
    <mergeCell ref="A155:E155"/>
    <mergeCell ref="F155:I155"/>
    <mergeCell ref="A156:E160"/>
    <mergeCell ref="F156:I160"/>
    <mergeCell ref="D9:E9"/>
    <mergeCell ref="G9:I9"/>
    <mergeCell ref="A151:I151"/>
    <mergeCell ref="B152:I152"/>
    <mergeCell ref="B153:I153"/>
    <mergeCell ref="B154:I154"/>
    <mergeCell ref="B121:E125"/>
    <mergeCell ref="B126:E130"/>
    <mergeCell ref="A126:A130"/>
    <mergeCell ref="A131:A135"/>
    <mergeCell ref="A136:A140"/>
    <mergeCell ref="A120:A125"/>
    <mergeCell ref="A141:A145"/>
    <mergeCell ref="A146:A150"/>
    <mergeCell ref="B131:E135"/>
    <mergeCell ref="B136:E140"/>
    <mergeCell ref="B141:E145"/>
    <mergeCell ref="B146:E150"/>
    <mergeCell ref="D102:D106"/>
    <mergeCell ref="E102:E106"/>
    <mergeCell ref="C87:C88"/>
    <mergeCell ref="A89:A94"/>
    <mergeCell ref="B90:B94"/>
    <mergeCell ref="C90:C94"/>
    <mergeCell ref="D90:D94"/>
    <mergeCell ref="A119:E119"/>
    <mergeCell ref="B120:E120"/>
    <mergeCell ref="A107:A112"/>
    <mergeCell ref="B108:B112"/>
    <mergeCell ref="C108:C112"/>
    <mergeCell ref="D108:D112"/>
    <mergeCell ref="A95:A100"/>
    <mergeCell ref="B96:B100"/>
    <mergeCell ref="C96:C100"/>
    <mergeCell ref="D96:D100"/>
    <mergeCell ref="E96:E100"/>
    <mergeCell ref="A101:A106"/>
    <mergeCell ref="B102:B106"/>
    <mergeCell ref="C102:C106"/>
    <mergeCell ref="C38:E38"/>
    <mergeCell ref="C39:E39"/>
    <mergeCell ref="C40:E40"/>
    <mergeCell ref="B41:B46"/>
    <mergeCell ref="E108:E112"/>
    <mergeCell ref="A113:A118"/>
    <mergeCell ref="B114:B118"/>
    <mergeCell ref="E90:E94"/>
    <mergeCell ref="C71:C77"/>
    <mergeCell ref="B64:B80"/>
    <mergeCell ref="C78:C80"/>
    <mergeCell ref="A55:A88"/>
    <mergeCell ref="B81:B83"/>
    <mergeCell ref="C81:C83"/>
    <mergeCell ref="B84:B88"/>
    <mergeCell ref="C84:C86"/>
    <mergeCell ref="C60:C63"/>
    <mergeCell ref="C64:C70"/>
    <mergeCell ref="B60:B63"/>
    <mergeCell ref="C114:C118"/>
    <mergeCell ref="D114:D118"/>
    <mergeCell ref="E114:E118"/>
    <mergeCell ref="E54:G54"/>
    <mergeCell ref="A54:D54"/>
    <mergeCell ref="D22:E22"/>
    <mergeCell ref="C42:E42"/>
    <mergeCell ref="C43:E43"/>
    <mergeCell ref="C41:E41"/>
    <mergeCell ref="A1:B4"/>
    <mergeCell ref="C1:G4"/>
    <mergeCell ref="A10:I10"/>
    <mergeCell ref="A11:A52"/>
    <mergeCell ref="C47:E47"/>
    <mergeCell ref="F11:G11"/>
    <mergeCell ref="B11:E11"/>
    <mergeCell ref="B24:B29"/>
    <mergeCell ref="D23:E23"/>
    <mergeCell ref="D25:E25"/>
    <mergeCell ref="D26:E26"/>
    <mergeCell ref="D27:E27"/>
    <mergeCell ref="D28:E28"/>
    <mergeCell ref="D29:E29"/>
    <mergeCell ref="D24:E24"/>
    <mergeCell ref="B5:I5"/>
    <mergeCell ref="B37:B40"/>
    <mergeCell ref="C35:E35"/>
    <mergeCell ref="C36:E36"/>
    <mergeCell ref="C37:E37"/>
    <mergeCell ref="B56:B59"/>
    <mergeCell ref="C56:C59"/>
    <mergeCell ref="B47:B52"/>
    <mergeCell ref="C51:C52"/>
    <mergeCell ref="A53:I53"/>
    <mergeCell ref="H54:I54"/>
    <mergeCell ref="C44:E44"/>
    <mergeCell ref="C45:E45"/>
    <mergeCell ref="C46:E46"/>
    <mergeCell ref="B6:I6"/>
    <mergeCell ref="B7:E7"/>
    <mergeCell ref="G7:I7"/>
    <mergeCell ref="D8:E8"/>
    <mergeCell ref="G8:I8"/>
    <mergeCell ref="H11:I11"/>
    <mergeCell ref="C30:E30"/>
    <mergeCell ref="C31:E31"/>
    <mergeCell ref="C32:E32"/>
    <mergeCell ref="B30:B36"/>
    <mergeCell ref="B12:B17"/>
    <mergeCell ref="C12:E12"/>
    <mergeCell ref="C13:E13"/>
    <mergeCell ref="C14:E14"/>
    <mergeCell ref="C15:E15"/>
    <mergeCell ref="C16:E16"/>
    <mergeCell ref="C17:E17"/>
    <mergeCell ref="B18:B23"/>
    <mergeCell ref="C33:E33"/>
    <mergeCell ref="C34:E34"/>
    <mergeCell ref="D18:E18"/>
    <mergeCell ref="D19:E19"/>
    <mergeCell ref="D20:E20"/>
    <mergeCell ref="D21:E21"/>
  </mergeCells>
  <conditionalFormatting sqref="H13:H52">
    <cfRule type="containsText" dxfId="24" priority="9" stopIfTrue="1" operator="containsText" text="No Cumple">
      <formula>NOT(ISERROR(SEARCH("No Cumple",H13)))</formula>
    </cfRule>
    <cfRule type="containsText" dxfId="23" priority="10" stopIfTrue="1" operator="containsText" text="Cumple">
      <formula>NOT(ISERROR(SEARCH("Cumple",H13)))</formula>
    </cfRule>
  </conditionalFormatting>
  <conditionalFormatting sqref="H56:H59">
    <cfRule type="containsText" dxfId="22" priority="4" stopIfTrue="1" operator="containsText" text="No Cumple">
      <formula>NOT(ISERROR(SEARCH("No Cumple",H56)))</formula>
    </cfRule>
    <cfRule type="containsText" dxfId="21" priority="5" stopIfTrue="1" operator="containsText" text="Cumple">
      <formula>NOT(ISERROR(SEARCH("Cumple",H56)))</formula>
    </cfRule>
  </conditionalFormatting>
  <conditionalFormatting sqref="I13:I52">
    <cfRule type="containsText" dxfId="20" priority="6" operator="containsText" text="Devuelto">
      <formula>NOT(ISERROR(SEARCH("Devuelto",I13)))</formula>
    </cfRule>
    <cfRule type="containsText" dxfId="19" priority="7" operator="containsText" text="No Aprobado">
      <formula>NOT(ISERROR(SEARCH("No Aprobado",I13)))</formula>
    </cfRule>
    <cfRule type="containsText" dxfId="18" priority="8" operator="containsText" text="Aprobado">
      <formula>NOT(ISERROR(SEARCH("Aprobado",I13)))</formula>
    </cfRule>
  </conditionalFormatting>
  <conditionalFormatting sqref="I56:I59">
    <cfRule type="containsText" dxfId="17" priority="1" operator="containsText" text="Devuelto">
      <formula>NOT(ISERROR(SEARCH("Devuelto",I56)))</formula>
    </cfRule>
    <cfRule type="containsText" dxfId="16" priority="2" operator="containsText" text="No Aprobado">
      <formula>NOT(ISERROR(SEARCH("No Aprobado",I56)))</formula>
    </cfRule>
    <cfRule type="containsText" dxfId="15" priority="3" operator="containsText" text="Aprobado">
      <formula>NOT(ISERROR(SEARCH("Aprobado",I56)))</formula>
    </cfRule>
  </conditionalFormatting>
  <printOptions horizontalCentered="1" verticalCentered="1"/>
  <pageMargins left="0.70866141732283472" right="0.70866141732283472" top="0.74803149606299213" bottom="0.74803149606299213" header="0.31496062992125984" footer="0.31496062992125984"/>
  <pageSetup paperSize="9" scale="60" orientation="landscape" verticalDpi="0" r:id="rId1"/>
  <rowBreaks count="5" manualBreakCount="5">
    <brk id="28" max="8" man="1"/>
    <brk id="52" max="16383" man="1"/>
    <brk id="70" max="16383" man="1"/>
    <brk id="88" max="16383" man="1"/>
    <brk id="140" max="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K34"/>
  <sheetViews>
    <sheetView topLeftCell="B1" zoomScale="90" zoomScaleNormal="90" zoomScaleSheetLayoutView="80" zoomScalePageLayoutView="120" workbookViewId="0">
      <selection activeCell="B1" sqref="B1:J4"/>
    </sheetView>
  </sheetViews>
  <sheetFormatPr baseColWidth="10" defaultRowHeight="12.75" x14ac:dyDescent="0.2"/>
  <cols>
    <col min="1" max="1" width="33.85546875" style="4" customWidth="1"/>
    <col min="2" max="2" width="12.42578125" style="4" customWidth="1"/>
    <col min="3" max="3" width="9.85546875" style="4" customWidth="1"/>
    <col min="4" max="4" width="19.7109375" style="4" customWidth="1"/>
    <col min="5" max="6" width="23.42578125" style="4" customWidth="1"/>
    <col min="7" max="7" width="20.42578125" style="4" customWidth="1"/>
    <col min="8" max="10" width="23.42578125" style="4" customWidth="1"/>
    <col min="11" max="11" width="62" style="4" customWidth="1"/>
    <col min="12" max="16384" width="11.42578125" style="4"/>
  </cols>
  <sheetData>
    <row r="1" spans="1:11" ht="22.5" customHeight="1" x14ac:dyDescent="0.2">
      <c r="A1" s="748"/>
      <c r="B1" s="753" t="s">
        <v>979</v>
      </c>
      <c r="C1" s="753"/>
      <c r="D1" s="753"/>
      <c r="E1" s="753"/>
      <c r="F1" s="753"/>
      <c r="G1" s="753"/>
      <c r="H1" s="753"/>
      <c r="I1" s="753"/>
      <c r="J1" s="753"/>
      <c r="K1" s="522" t="s">
        <v>976</v>
      </c>
    </row>
    <row r="2" spans="1:11" ht="22.5" customHeight="1" x14ac:dyDescent="0.2">
      <c r="A2" s="748"/>
      <c r="B2" s="753"/>
      <c r="C2" s="753"/>
      <c r="D2" s="753"/>
      <c r="E2" s="753"/>
      <c r="F2" s="753"/>
      <c r="G2" s="753"/>
      <c r="H2" s="753"/>
      <c r="I2" s="753"/>
      <c r="J2" s="753"/>
      <c r="K2" s="522" t="s">
        <v>1075</v>
      </c>
    </row>
    <row r="3" spans="1:11" ht="22.5" customHeight="1" x14ac:dyDescent="0.2">
      <c r="A3" s="748"/>
      <c r="B3" s="753"/>
      <c r="C3" s="753"/>
      <c r="D3" s="753"/>
      <c r="E3" s="753"/>
      <c r="F3" s="753"/>
      <c r="G3" s="753"/>
      <c r="H3" s="753"/>
      <c r="I3" s="753"/>
      <c r="J3" s="753"/>
      <c r="K3" s="522" t="s">
        <v>1078</v>
      </c>
    </row>
    <row r="4" spans="1:11" ht="22.5" customHeight="1" x14ac:dyDescent="0.2">
      <c r="A4" s="748"/>
      <c r="B4" s="753"/>
      <c r="C4" s="753"/>
      <c r="D4" s="753"/>
      <c r="E4" s="753"/>
      <c r="F4" s="753"/>
      <c r="G4" s="753"/>
      <c r="H4" s="753"/>
      <c r="I4" s="753"/>
      <c r="J4" s="753"/>
      <c r="K4" s="522" t="s">
        <v>1076</v>
      </c>
    </row>
    <row r="5" spans="1:11" ht="6" customHeight="1" x14ac:dyDescent="0.2">
      <c r="A5" s="757"/>
      <c r="B5" s="757"/>
      <c r="C5" s="757"/>
      <c r="D5" s="757"/>
      <c r="E5" s="757"/>
      <c r="F5" s="757"/>
      <c r="G5" s="757"/>
      <c r="H5" s="757"/>
      <c r="I5" s="757"/>
      <c r="J5" s="757"/>
      <c r="K5" s="757"/>
    </row>
    <row r="6" spans="1:11" ht="24" customHeight="1" x14ac:dyDescent="0.2">
      <c r="A6" s="758" t="s">
        <v>20</v>
      </c>
      <c r="B6" s="759"/>
      <c r="C6" s="759"/>
      <c r="D6" s="759"/>
      <c r="E6" s="759"/>
      <c r="F6" s="760"/>
      <c r="G6" s="758" t="s">
        <v>69</v>
      </c>
      <c r="H6" s="759"/>
      <c r="I6" s="759"/>
      <c r="J6" s="759"/>
      <c r="K6" s="760"/>
    </row>
    <row r="7" spans="1:11" ht="26.25" customHeight="1" x14ac:dyDescent="0.2">
      <c r="A7" s="761"/>
      <c r="B7" s="762"/>
      <c r="C7" s="762"/>
      <c r="D7" s="762"/>
      <c r="E7" s="762"/>
      <c r="F7" s="763"/>
      <c r="G7" s="761"/>
      <c r="H7" s="762"/>
      <c r="I7" s="762"/>
      <c r="J7" s="762"/>
      <c r="K7" s="763"/>
    </row>
    <row r="8" spans="1:11" ht="22.5" customHeight="1" x14ac:dyDescent="0.2">
      <c r="A8" s="694" t="s">
        <v>38</v>
      </c>
      <c r="B8" s="694"/>
      <c r="C8" s="694"/>
      <c r="D8" s="694"/>
      <c r="E8" s="694"/>
      <c r="F8" s="694"/>
      <c r="G8" s="694"/>
      <c r="H8" s="694"/>
      <c r="I8" s="694"/>
      <c r="J8" s="694"/>
      <c r="K8" s="694"/>
    </row>
    <row r="9" spans="1:11" ht="19.5" customHeight="1" x14ac:dyDescent="0.2">
      <c r="A9" s="749" t="s">
        <v>32</v>
      </c>
      <c r="B9" s="750"/>
      <c r="C9" s="750"/>
      <c r="D9" s="750"/>
      <c r="E9" s="750"/>
      <c r="F9" s="750"/>
      <c r="G9" s="751"/>
      <c r="H9" s="752" t="s">
        <v>35</v>
      </c>
      <c r="I9" s="752"/>
      <c r="J9" s="752"/>
      <c r="K9" s="752"/>
    </row>
    <row r="10" spans="1:11" ht="19.5" customHeight="1" x14ac:dyDescent="0.2">
      <c r="A10" s="749" t="s">
        <v>33</v>
      </c>
      <c r="B10" s="750"/>
      <c r="C10" s="750"/>
      <c r="D10" s="750"/>
      <c r="E10" s="750"/>
      <c r="F10" s="750"/>
      <c r="G10" s="751"/>
      <c r="H10" s="752" t="s">
        <v>36</v>
      </c>
      <c r="I10" s="752"/>
      <c r="J10" s="752"/>
      <c r="K10" s="752"/>
    </row>
    <row r="11" spans="1:11" ht="19.5" customHeight="1" x14ac:dyDescent="0.2">
      <c r="A11" s="749" t="s">
        <v>34</v>
      </c>
      <c r="B11" s="750"/>
      <c r="C11" s="750"/>
      <c r="D11" s="750"/>
      <c r="E11" s="750"/>
      <c r="F11" s="750"/>
      <c r="G11" s="751"/>
      <c r="H11" s="752" t="s">
        <v>37</v>
      </c>
      <c r="I11" s="752"/>
      <c r="J11" s="752"/>
      <c r="K11" s="752"/>
    </row>
    <row r="12" spans="1:11" ht="5.25" customHeight="1" x14ac:dyDescent="0.2">
      <c r="A12" s="770"/>
      <c r="B12" s="771"/>
      <c r="C12" s="771"/>
      <c r="D12" s="771"/>
      <c r="E12" s="771"/>
      <c r="F12" s="771"/>
      <c r="G12" s="771"/>
      <c r="H12" s="771"/>
      <c r="I12" s="771"/>
      <c r="J12" s="771"/>
      <c r="K12" s="771"/>
    </row>
    <row r="13" spans="1:11" ht="27" customHeight="1" x14ac:dyDescent="0.2">
      <c r="A13" s="772" t="s">
        <v>30</v>
      </c>
      <c r="B13" s="758" t="s">
        <v>25</v>
      </c>
      <c r="C13" s="760"/>
      <c r="D13" s="19" t="s">
        <v>29</v>
      </c>
      <c r="E13" s="19" t="s">
        <v>28</v>
      </c>
      <c r="F13" s="19" t="s">
        <v>42</v>
      </c>
      <c r="G13" s="18" t="s">
        <v>28</v>
      </c>
      <c r="H13" s="18" t="s">
        <v>31</v>
      </c>
      <c r="I13" s="17" t="s">
        <v>42</v>
      </c>
      <c r="J13" s="17" t="s">
        <v>68</v>
      </c>
      <c r="K13" s="774" t="s">
        <v>43</v>
      </c>
    </row>
    <row r="14" spans="1:11" ht="63" customHeight="1" x14ac:dyDescent="0.2">
      <c r="A14" s="773"/>
      <c r="B14" s="5" t="s">
        <v>26</v>
      </c>
      <c r="C14" s="5" t="s">
        <v>27</v>
      </c>
      <c r="D14" s="16" t="s">
        <v>39</v>
      </c>
      <c r="E14" s="16" t="s">
        <v>40</v>
      </c>
      <c r="F14" s="16" t="s">
        <v>40</v>
      </c>
      <c r="G14" s="15" t="s">
        <v>40</v>
      </c>
      <c r="H14" s="15" t="s">
        <v>41</v>
      </c>
      <c r="I14" s="14" t="s">
        <v>40</v>
      </c>
      <c r="J14" s="14" t="s">
        <v>40</v>
      </c>
      <c r="K14" s="775"/>
    </row>
    <row r="15" spans="1:11" ht="24.75" customHeight="1" x14ac:dyDescent="0.2">
      <c r="A15" s="13"/>
      <c r="B15" s="8"/>
      <c r="C15" s="8"/>
      <c r="D15" s="9"/>
      <c r="E15" s="9"/>
      <c r="F15" s="9"/>
      <c r="G15" s="9"/>
      <c r="H15" s="9"/>
      <c r="I15" s="9"/>
      <c r="J15" s="9"/>
      <c r="K15" s="8"/>
    </row>
    <row r="16" spans="1:11" ht="24.75" customHeight="1" x14ac:dyDescent="0.2">
      <c r="A16" s="13"/>
      <c r="B16" s="8"/>
      <c r="C16" s="8"/>
      <c r="D16" s="9"/>
      <c r="E16" s="9"/>
      <c r="F16" s="9"/>
      <c r="G16" s="9"/>
      <c r="H16" s="9"/>
      <c r="I16" s="9"/>
      <c r="J16" s="9"/>
      <c r="K16" s="8"/>
    </row>
    <row r="17" spans="1:11" ht="24.75" customHeight="1" x14ac:dyDescent="0.2">
      <c r="A17" s="13"/>
      <c r="B17" s="8"/>
      <c r="C17" s="8"/>
      <c r="D17" s="9"/>
      <c r="E17" s="9"/>
      <c r="F17" s="9"/>
      <c r="G17" s="9"/>
      <c r="H17" s="9"/>
      <c r="I17" s="9"/>
      <c r="J17" s="9"/>
      <c r="K17" s="8"/>
    </row>
    <row r="18" spans="1:11" ht="24.75" customHeight="1" x14ac:dyDescent="0.2">
      <c r="A18" s="13"/>
      <c r="B18" s="8"/>
      <c r="C18" s="8"/>
      <c r="D18" s="9"/>
      <c r="E18" s="9"/>
      <c r="F18" s="9"/>
      <c r="G18" s="9"/>
      <c r="H18" s="9"/>
      <c r="I18" s="9"/>
      <c r="J18" s="9"/>
      <c r="K18" s="8"/>
    </row>
    <row r="19" spans="1:11" ht="24.75" customHeight="1" x14ac:dyDescent="0.2">
      <c r="A19" s="13"/>
      <c r="B19" s="8"/>
      <c r="C19" s="8"/>
      <c r="D19" s="9"/>
      <c r="E19" s="9"/>
      <c r="F19" s="9"/>
      <c r="G19" s="9"/>
      <c r="H19" s="9"/>
      <c r="I19" s="9"/>
      <c r="J19" s="9"/>
      <c r="K19" s="8"/>
    </row>
    <row r="20" spans="1:11" ht="24.75" customHeight="1" x14ac:dyDescent="0.2">
      <c r="A20" s="13"/>
      <c r="B20" s="8"/>
      <c r="C20" s="8"/>
      <c r="D20" s="9"/>
      <c r="E20" s="9"/>
      <c r="F20" s="9"/>
      <c r="G20" s="9"/>
      <c r="H20" s="9"/>
      <c r="I20" s="9"/>
      <c r="J20" s="9"/>
      <c r="K20" s="8"/>
    </row>
    <row r="21" spans="1:11" ht="24.75" customHeight="1" x14ac:dyDescent="0.2">
      <c r="A21" s="13"/>
      <c r="B21" s="8"/>
      <c r="C21" s="8"/>
      <c r="D21" s="9"/>
      <c r="E21" s="9"/>
      <c r="F21" s="9"/>
      <c r="G21" s="9"/>
      <c r="H21" s="9"/>
      <c r="I21" s="9"/>
      <c r="J21" s="9"/>
      <c r="K21" s="8"/>
    </row>
    <row r="22" spans="1:11" ht="24.75" customHeight="1" x14ac:dyDescent="0.2">
      <c r="A22" s="13"/>
      <c r="B22" s="8"/>
      <c r="C22" s="8"/>
      <c r="D22" s="9"/>
      <c r="E22" s="9"/>
      <c r="F22" s="9"/>
      <c r="G22" s="9"/>
      <c r="H22" s="9"/>
      <c r="I22" s="9"/>
      <c r="J22" s="9"/>
      <c r="K22" s="8"/>
    </row>
    <row r="23" spans="1:11" ht="24.75" customHeight="1" x14ac:dyDescent="0.2">
      <c r="A23" s="13"/>
      <c r="B23" s="8"/>
      <c r="C23" s="8"/>
      <c r="D23" s="9"/>
      <c r="E23" s="9"/>
      <c r="F23" s="9"/>
      <c r="G23" s="9"/>
      <c r="H23" s="9"/>
      <c r="I23" s="9"/>
      <c r="J23" s="9"/>
      <c r="K23" s="8"/>
    </row>
    <row r="24" spans="1:11" ht="19.5" customHeight="1" x14ac:dyDescent="0.2">
      <c r="A24" s="13"/>
      <c r="B24" s="8"/>
      <c r="C24" s="8"/>
      <c r="D24" s="9"/>
      <c r="E24" s="9"/>
      <c r="F24" s="9"/>
      <c r="G24" s="9"/>
      <c r="H24" s="9"/>
      <c r="I24" s="9"/>
      <c r="J24" s="9"/>
      <c r="K24" s="8"/>
    </row>
    <row r="25" spans="1:11" ht="19.5" customHeight="1" x14ac:dyDescent="0.2">
      <c r="A25" s="13"/>
      <c r="B25" s="8"/>
      <c r="C25" s="8"/>
      <c r="D25" s="9"/>
      <c r="E25" s="9"/>
      <c r="F25" s="9"/>
      <c r="G25" s="9"/>
      <c r="H25" s="9"/>
      <c r="I25" s="9"/>
      <c r="J25" s="9"/>
      <c r="K25" s="8"/>
    </row>
    <row r="26" spans="1:11" ht="17.25" customHeight="1" x14ac:dyDescent="0.2">
      <c r="A26" s="12"/>
      <c r="B26" s="11"/>
      <c r="C26" s="11"/>
      <c r="D26" s="10"/>
      <c r="E26" s="9"/>
      <c r="F26" s="9"/>
      <c r="G26" s="9"/>
      <c r="H26" s="9"/>
      <c r="I26" s="9"/>
      <c r="J26" s="9"/>
      <c r="K26" s="8"/>
    </row>
    <row r="27" spans="1:11" ht="155.25" customHeight="1" x14ac:dyDescent="0.2">
      <c r="A27" s="764" t="s">
        <v>1024</v>
      </c>
      <c r="B27" s="765"/>
      <c r="C27" s="765"/>
      <c r="D27" s="765"/>
      <c r="E27" s="766"/>
      <c r="F27" s="766"/>
      <c r="G27" s="766"/>
      <c r="H27" s="766"/>
      <c r="I27" s="766"/>
      <c r="J27" s="766"/>
      <c r="K27" s="768"/>
    </row>
    <row r="28" spans="1:11" ht="155.25" customHeight="1" thickBot="1" x14ac:dyDescent="0.25">
      <c r="A28" s="764" t="s">
        <v>44</v>
      </c>
      <c r="B28" s="765"/>
      <c r="C28" s="765"/>
      <c r="D28" s="765"/>
      <c r="E28" s="767"/>
      <c r="F28" s="767"/>
      <c r="G28" s="767"/>
      <c r="H28" s="767"/>
      <c r="I28" s="767"/>
      <c r="J28" s="767"/>
      <c r="K28" s="769"/>
    </row>
    <row r="29" spans="1:11" ht="18" customHeight="1" x14ac:dyDescent="0.2">
      <c r="A29" s="754"/>
      <c r="B29" s="754"/>
      <c r="C29" s="754"/>
      <c r="D29" s="754"/>
      <c r="E29" s="755"/>
      <c r="F29" s="755"/>
      <c r="G29" s="7"/>
      <c r="H29" s="7"/>
      <c r="I29" s="7"/>
      <c r="J29" s="7"/>
      <c r="K29" s="6"/>
    </row>
    <row r="30" spans="1:11" ht="45" customHeight="1" x14ac:dyDescent="0.2">
      <c r="A30" s="756" t="s">
        <v>772</v>
      </c>
      <c r="B30" s="756"/>
      <c r="C30" s="756"/>
      <c r="D30" s="756"/>
      <c r="E30" s="756"/>
      <c r="F30" s="756"/>
      <c r="G30" s="756"/>
      <c r="H30" s="756"/>
      <c r="I30" s="756"/>
      <c r="J30" s="756"/>
      <c r="K30" s="756"/>
    </row>
    <row r="31" spans="1:11" ht="28.5" customHeight="1" x14ac:dyDescent="0.2">
      <c r="A31" s="776" t="s">
        <v>21</v>
      </c>
      <c r="B31" s="776"/>
      <c r="C31" s="776"/>
      <c r="D31" s="776"/>
      <c r="E31" s="776" t="s">
        <v>22</v>
      </c>
      <c r="F31" s="776"/>
      <c r="G31" s="776"/>
      <c r="H31" s="776" t="s">
        <v>23</v>
      </c>
      <c r="I31" s="776"/>
      <c r="J31" s="776"/>
      <c r="K31" s="545" t="s">
        <v>24</v>
      </c>
    </row>
    <row r="32" spans="1:11" ht="57" customHeight="1" x14ac:dyDescent="0.2">
      <c r="A32" s="778"/>
      <c r="B32" s="778"/>
      <c r="C32" s="778"/>
      <c r="D32" s="778"/>
      <c r="E32" s="778"/>
      <c r="F32" s="778"/>
      <c r="G32" s="778"/>
      <c r="H32" s="778"/>
      <c r="I32" s="778"/>
      <c r="J32" s="778"/>
      <c r="K32" s="544"/>
    </row>
    <row r="33" spans="1:11" ht="12.75" customHeight="1" x14ac:dyDescent="0.2">
      <c r="A33" s="777" t="s">
        <v>1095</v>
      </c>
      <c r="B33" s="777"/>
      <c r="C33" s="777"/>
      <c r="D33" s="777"/>
      <c r="E33" s="777"/>
      <c r="F33" s="777"/>
      <c r="G33" s="777"/>
      <c r="H33" s="777"/>
      <c r="I33" s="777"/>
      <c r="J33" s="777"/>
      <c r="K33" s="777"/>
    </row>
    <row r="34" spans="1:11" ht="12.75" customHeight="1" x14ac:dyDescent="0.2">
      <c r="A34" s="777"/>
      <c r="B34" s="777"/>
      <c r="C34" s="777"/>
      <c r="D34" s="777"/>
      <c r="E34" s="777"/>
      <c r="F34" s="777"/>
      <c r="G34" s="777"/>
      <c r="H34" s="777"/>
      <c r="I34" s="777"/>
      <c r="J34" s="777"/>
      <c r="K34" s="777"/>
    </row>
  </sheetData>
  <mergeCells count="33">
    <mergeCell ref="A31:D31"/>
    <mergeCell ref="E31:G31"/>
    <mergeCell ref="A33:K34"/>
    <mergeCell ref="H31:J31"/>
    <mergeCell ref="A32:D32"/>
    <mergeCell ref="E32:G32"/>
    <mergeCell ref="H32:J32"/>
    <mergeCell ref="H11:K11"/>
    <mergeCell ref="A12:K12"/>
    <mergeCell ref="A13:A14"/>
    <mergeCell ref="B13:C13"/>
    <mergeCell ref="K13:K14"/>
    <mergeCell ref="A29:F29"/>
    <mergeCell ref="A30:K30"/>
    <mergeCell ref="A10:G10"/>
    <mergeCell ref="H10:K10"/>
    <mergeCell ref="A5:K5"/>
    <mergeCell ref="A6:F6"/>
    <mergeCell ref="A7:F7"/>
    <mergeCell ref="G6:K6"/>
    <mergeCell ref="G7:K7"/>
    <mergeCell ref="A27:D27"/>
    <mergeCell ref="E27:F28"/>
    <mergeCell ref="G27:H28"/>
    <mergeCell ref="I27:J28"/>
    <mergeCell ref="K27:K28"/>
    <mergeCell ref="A28:D28"/>
    <mergeCell ref="A11:G11"/>
    <mergeCell ref="A1:A4"/>
    <mergeCell ref="A8:K8"/>
    <mergeCell ref="A9:G9"/>
    <mergeCell ref="H9:K9"/>
    <mergeCell ref="B1:J4"/>
  </mergeCells>
  <printOptions horizontalCentered="1" verticalCentered="1"/>
  <pageMargins left="0.70866141732283472" right="0.70866141732283472" top="0.74803149606299213" bottom="0.74803149606299213" header="0.31496062992125984" footer="0.31496062992125984"/>
  <pageSetup paperSize="4099" scale="40" orientation="landscape" r:id="rId1"/>
  <headerFooter>
    <oddHeader xml:space="preserve">&amp;C&amp;48&amp;K00-034
BORRADOR&amp;72&amp;K00-020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73"/>
  <sheetViews>
    <sheetView view="pageBreakPreview" topLeftCell="A54" zoomScale="90" zoomScaleNormal="100" zoomScaleSheetLayoutView="90" workbookViewId="0">
      <selection activeCell="A72" sqref="A72:F73"/>
    </sheetView>
  </sheetViews>
  <sheetFormatPr baseColWidth="10" defaultRowHeight="12.75" x14ac:dyDescent="0.2"/>
  <cols>
    <col min="1" max="5" width="35.85546875" customWidth="1"/>
    <col min="6" max="6" width="27" customWidth="1"/>
  </cols>
  <sheetData>
    <row r="1" spans="1:6" ht="23.25" customHeight="1" x14ac:dyDescent="0.2">
      <c r="A1" s="780"/>
      <c r="B1" s="781" t="s">
        <v>980</v>
      </c>
      <c r="C1" s="781"/>
      <c r="D1" s="781"/>
      <c r="E1" s="789" t="s">
        <v>976</v>
      </c>
      <c r="F1" s="790"/>
    </row>
    <row r="2" spans="1:6" ht="23.25" customHeight="1" x14ac:dyDescent="0.2">
      <c r="A2" s="780"/>
      <c r="B2" s="781"/>
      <c r="C2" s="781"/>
      <c r="D2" s="781"/>
      <c r="E2" s="789" t="s">
        <v>1075</v>
      </c>
      <c r="F2" s="790"/>
    </row>
    <row r="3" spans="1:6" ht="23.25" customHeight="1" x14ac:dyDescent="0.2">
      <c r="A3" s="780"/>
      <c r="B3" s="781"/>
      <c r="C3" s="781"/>
      <c r="D3" s="781"/>
      <c r="E3" s="789" t="s">
        <v>1079</v>
      </c>
      <c r="F3" s="790"/>
    </row>
    <row r="4" spans="1:6" ht="23.25" customHeight="1" x14ac:dyDescent="0.2">
      <c r="A4" s="780"/>
      <c r="B4" s="781"/>
      <c r="C4" s="781"/>
      <c r="D4" s="781"/>
      <c r="E4" s="789" t="s">
        <v>1076</v>
      </c>
      <c r="F4" s="790"/>
    </row>
    <row r="5" spans="1:6" ht="23.25" customHeight="1" x14ac:dyDescent="0.2">
      <c r="A5" s="783" t="s">
        <v>20</v>
      </c>
      <c r="B5" s="784"/>
      <c r="C5" s="784"/>
      <c r="D5" s="784" t="s">
        <v>69</v>
      </c>
      <c r="E5" s="784"/>
      <c r="F5" s="787"/>
    </row>
    <row r="6" spans="1:6" ht="22.5" customHeight="1" x14ac:dyDescent="0.2">
      <c r="A6" s="785" t="s">
        <v>990</v>
      </c>
      <c r="B6" s="786"/>
      <c r="C6" s="786"/>
      <c r="D6" s="786" t="s">
        <v>994</v>
      </c>
      <c r="E6" s="786"/>
      <c r="F6" s="788"/>
    </row>
    <row r="7" spans="1:6" ht="25.5" customHeight="1" x14ac:dyDescent="0.2">
      <c r="A7" s="782"/>
      <c r="B7" s="782"/>
      <c r="C7" s="782"/>
      <c r="D7" s="782"/>
      <c r="E7" s="782"/>
      <c r="F7" s="782"/>
    </row>
    <row r="8" spans="1:6" x14ac:dyDescent="0.2">
      <c r="A8" s="782"/>
      <c r="B8" s="782"/>
      <c r="C8" s="782"/>
      <c r="D8" s="782"/>
      <c r="E8" s="782"/>
      <c r="F8" s="782"/>
    </row>
    <row r="9" spans="1:6" x14ac:dyDescent="0.2">
      <c r="A9" s="782"/>
      <c r="B9" s="782"/>
      <c r="C9" s="782"/>
      <c r="D9" s="782"/>
      <c r="E9" s="782"/>
      <c r="F9" s="782"/>
    </row>
    <row r="10" spans="1:6" x14ac:dyDescent="0.2">
      <c r="A10" s="782"/>
      <c r="B10" s="782"/>
      <c r="C10" s="782"/>
      <c r="D10" s="782"/>
      <c r="E10" s="782"/>
      <c r="F10" s="782"/>
    </row>
    <row r="11" spans="1:6" x14ac:dyDescent="0.2">
      <c r="A11" s="782"/>
      <c r="B11" s="782"/>
      <c r="C11" s="782"/>
      <c r="D11" s="782"/>
      <c r="E11" s="782"/>
      <c r="F11" s="782"/>
    </row>
    <row r="12" spans="1:6" x14ac:dyDescent="0.2">
      <c r="A12" s="782"/>
      <c r="B12" s="782"/>
      <c r="C12" s="782"/>
      <c r="D12" s="782"/>
      <c r="E12" s="782"/>
      <c r="F12" s="782"/>
    </row>
    <row r="13" spans="1:6" ht="14.25" customHeight="1" x14ac:dyDescent="0.2">
      <c r="A13" s="782"/>
      <c r="B13" s="782"/>
      <c r="C13" s="782"/>
      <c r="D13" s="782"/>
      <c r="E13" s="782"/>
      <c r="F13" s="782"/>
    </row>
    <row r="14" spans="1:6" x14ac:dyDescent="0.2">
      <c r="A14" s="782"/>
      <c r="B14" s="782"/>
      <c r="C14" s="782"/>
      <c r="D14" s="782"/>
      <c r="E14" s="782"/>
      <c r="F14" s="782"/>
    </row>
    <row r="15" spans="1:6" x14ac:dyDescent="0.2">
      <c r="A15" s="782"/>
      <c r="B15" s="782"/>
      <c r="C15" s="782"/>
      <c r="D15" s="782"/>
      <c r="E15" s="782"/>
      <c r="F15" s="782"/>
    </row>
    <row r="16" spans="1:6" x14ac:dyDescent="0.2">
      <c r="A16" s="782"/>
      <c r="B16" s="782"/>
      <c r="C16" s="782"/>
      <c r="D16" s="782"/>
      <c r="E16" s="782"/>
      <c r="F16" s="782"/>
    </row>
    <row r="17" spans="1:6" x14ac:dyDescent="0.2">
      <c r="A17" s="782"/>
      <c r="B17" s="782"/>
      <c r="C17" s="782"/>
      <c r="D17" s="782"/>
      <c r="E17" s="782"/>
      <c r="F17" s="782"/>
    </row>
    <row r="18" spans="1:6" x14ac:dyDescent="0.2">
      <c r="A18" s="782"/>
      <c r="B18" s="782"/>
      <c r="C18" s="782"/>
      <c r="D18" s="782"/>
      <c r="E18" s="782"/>
      <c r="F18" s="782"/>
    </row>
    <row r="19" spans="1:6" x14ac:dyDescent="0.2">
      <c r="A19" s="782"/>
      <c r="B19" s="782"/>
      <c r="C19" s="782"/>
      <c r="D19" s="782"/>
      <c r="E19" s="782"/>
      <c r="F19" s="782"/>
    </row>
    <row r="20" spans="1:6" x14ac:dyDescent="0.2">
      <c r="A20" s="782"/>
      <c r="B20" s="782"/>
      <c r="C20" s="782"/>
      <c r="D20" s="782"/>
      <c r="E20" s="782"/>
      <c r="F20" s="782"/>
    </row>
    <row r="21" spans="1:6" x14ac:dyDescent="0.2">
      <c r="A21" s="782"/>
      <c r="B21" s="782"/>
      <c r="C21" s="782"/>
      <c r="D21" s="782"/>
      <c r="E21" s="782"/>
      <c r="F21" s="782"/>
    </row>
    <row r="22" spans="1:6" x14ac:dyDescent="0.2">
      <c r="A22" s="782"/>
      <c r="B22" s="782"/>
      <c r="C22" s="782"/>
      <c r="D22" s="782"/>
      <c r="E22" s="782"/>
      <c r="F22" s="782"/>
    </row>
    <row r="23" spans="1:6" x14ac:dyDescent="0.2">
      <c r="A23" s="782"/>
      <c r="B23" s="782"/>
      <c r="C23" s="782"/>
      <c r="D23" s="782"/>
      <c r="E23" s="782"/>
      <c r="F23" s="782"/>
    </row>
    <row r="24" spans="1:6" x14ac:dyDescent="0.2">
      <c r="A24" s="782"/>
      <c r="B24" s="782"/>
      <c r="C24" s="782"/>
      <c r="D24" s="782"/>
      <c r="E24" s="782"/>
      <c r="F24" s="782"/>
    </row>
    <row r="25" spans="1:6" x14ac:dyDescent="0.2">
      <c r="A25" s="782"/>
      <c r="B25" s="782"/>
      <c r="C25" s="782"/>
      <c r="D25" s="782"/>
      <c r="E25" s="782"/>
      <c r="F25" s="782"/>
    </row>
    <row r="26" spans="1:6" x14ac:dyDescent="0.2">
      <c r="A26" s="782"/>
      <c r="B26" s="782"/>
      <c r="C26" s="782"/>
      <c r="D26" s="782"/>
      <c r="E26" s="782"/>
      <c r="F26" s="782"/>
    </row>
    <row r="27" spans="1:6" x14ac:dyDescent="0.2">
      <c r="A27" s="782"/>
      <c r="B27" s="782"/>
      <c r="C27" s="782"/>
      <c r="D27" s="782"/>
      <c r="E27" s="782"/>
      <c r="F27" s="782"/>
    </row>
    <row r="28" spans="1:6" x14ac:dyDescent="0.2">
      <c r="A28" s="782"/>
      <c r="B28" s="782"/>
      <c r="C28" s="782"/>
      <c r="D28" s="782"/>
      <c r="E28" s="782"/>
      <c r="F28" s="782"/>
    </row>
    <row r="29" spans="1:6" x14ac:dyDescent="0.2">
      <c r="A29" s="782"/>
      <c r="B29" s="782"/>
      <c r="C29" s="782"/>
      <c r="D29" s="782"/>
      <c r="E29" s="782"/>
      <c r="F29" s="782"/>
    </row>
    <row r="30" spans="1:6" x14ac:dyDescent="0.2">
      <c r="A30" s="782"/>
      <c r="B30" s="782"/>
      <c r="C30" s="782"/>
      <c r="D30" s="782"/>
      <c r="E30" s="782"/>
      <c r="F30" s="782"/>
    </row>
    <row r="31" spans="1:6" x14ac:dyDescent="0.2">
      <c r="A31" s="782"/>
      <c r="B31" s="782"/>
      <c r="C31" s="782"/>
      <c r="D31" s="782"/>
      <c r="E31" s="782"/>
      <c r="F31" s="782"/>
    </row>
    <row r="32" spans="1:6" x14ac:dyDescent="0.2">
      <c r="A32" s="782"/>
      <c r="B32" s="782"/>
      <c r="C32" s="782"/>
      <c r="D32" s="782"/>
      <c r="E32" s="782"/>
      <c r="F32" s="782"/>
    </row>
    <row r="33" spans="1:6" x14ac:dyDescent="0.2">
      <c r="A33" s="782"/>
      <c r="B33" s="782"/>
      <c r="C33" s="782"/>
      <c r="D33" s="782"/>
      <c r="E33" s="782"/>
      <c r="F33" s="782"/>
    </row>
    <row r="34" spans="1:6" x14ac:dyDescent="0.2">
      <c r="A34" s="782"/>
      <c r="B34" s="782"/>
      <c r="C34" s="782"/>
      <c r="D34" s="782"/>
      <c r="E34" s="782"/>
      <c r="F34" s="782"/>
    </row>
    <row r="35" spans="1:6" x14ac:dyDescent="0.2">
      <c r="A35" s="782"/>
      <c r="B35" s="782"/>
      <c r="C35" s="782"/>
      <c r="D35" s="782"/>
      <c r="E35" s="782"/>
      <c r="F35" s="782"/>
    </row>
    <row r="36" spans="1:6" x14ac:dyDescent="0.2">
      <c r="A36" s="782"/>
      <c r="B36" s="782"/>
      <c r="C36" s="782"/>
      <c r="D36" s="782"/>
      <c r="E36" s="782"/>
      <c r="F36" s="782"/>
    </row>
    <row r="37" spans="1:6" x14ac:dyDescent="0.2">
      <c r="A37" s="782"/>
      <c r="B37" s="782"/>
      <c r="C37" s="782"/>
      <c r="D37" s="782"/>
      <c r="E37" s="782"/>
      <c r="F37" s="782"/>
    </row>
    <row r="38" spans="1:6" x14ac:dyDescent="0.2">
      <c r="A38" s="782"/>
      <c r="B38" s="782"/>
      <c r="C38" s="782"/>
      <c r="D38" s="782"/>
      <c r="E38" s="782"/>
      <c r="F38" s="782"/>
    </row>
    <row r="39" spans="1:6" x14ac:dyDescent="0.2">
      <c r="A39" s="782"/>
      <c r="B39" s="782"/>
      <c r="C39" s="782"/>
      <c r="D39" s="782"/>
      <c r="E39" s="782"/>
      <c r="F39" s="782"/>
    </row>
    <row r="40" spans="1:6" x14ac:dyDescent="0.2">
      <c r="A40" s="782"/>
      <c r="B40" s="782"/>
      <c r="C40" s="782"/>
      <c r="D40" s="782"/>
      <c r="E40" s="782"/>
      <c r="F40" s="782"/>
    </row>
    <row r="41" spans="1:6" x14ac:dyDescent="0.2">
      <c r="A41" s="782"/>
      <c r="B41" s="782"/>
      <c r="C41" s="782"/>
      <c r="D41" s="782"/>
      <c r="E41" s="782"/>
      <c r="F41" s="782"/>
    </row>
    <row r="42" spans="1:6" x14ac:dyDescent="0.2">
      <c r="A42" s="782"/>
      <c r="B42" s="782"/>
      <c r="C42" s="782"/>
      <c r="D42" s="782"/>
      <c r="E42" s="782"/>
      <c r="F42" s="782"/>
    </row>
    <row r="43" spans="1:6" x14ac:dyDescent="0.2">
      <c r="A43" s="782"/>
      <c r="B43" s="782"/>
      <c r="C43" s="782"/>
      <c r="D43" s="782"/>
      <c r="E43" s="782"/>
      <c r="F43" s="782"/>
    </row>
    <row r="44" spans="1:6" x14ac:dyDescent="0.2">
      <c r="A44" s="782"/>
      <c r="B44" s="782"/>
      <c r="C44" s="782"/>
      <c r="D44" s="782"/>
      <c r="E44" s="782"/>
      <c r="F44" s="782"/>
    </row>
    <row r="45" spans="1:6" x14ac:dyDescent="0.2">
      <c r="A45" s="782"/>
      <c r="B45" s="782"/>
      <c r="C45" s="782"/>
      <c r="D45" s="782"/>
      <c r="E45" s="782"/>
      <c r="F45" s="782"/>
    </row>
    <row r="46" spans="1:6" x14ac:dyDescent="0.2">
      <c r="A46" s="782"/>
      <c r="B46" s="782"/>
      <c r="C46" s="782"/>
      <c r="D46" s="782"/>
      <c r="E46" s="782"/>
      <c r="F46" s="782"/>
    </row>
    <row r="47" spans="1:6" x14ac:dyDescent="0.2">
      <c r="A47" s="782"/>
      <c r="B47" s="782"/>
      <c r="C47" s="782"/>
      <c r="D47" s="782"/>
      <c r="E47" s="782"/>
      <c r="F47" s="782"/>
    </row>
    <row r="48" spans="1:6" x14ac:dyDescent="0.2">
      <c r="A48" s="782"/>
      <c r="B48" s="782"/>
      <c r="C48" s="782"/>
      <c r="D48" s="782"/>
      <c r="E48" s="782"/>
      <c r="F48" s="782"/>
    </row>
    <row r="49" spans="1:6" x14ac:dyDescent="0.2">
      <c r="A49" s="782"/>
      <c r="B49" s="782"/>
      <c r="C49" s="782"/>
      <c r="D49" s="782"/>
      <c r="E49" s="782"/>
      <c r="F49" s="782"/>
    </row>
    <row r="50" spans="1:6" x14ac:dyDescent="0.2">
      <c r="A50" s="782"/>
      <c r="B50" s="782"/>
      <c r="C50" s="782"/>
      <c r="D50" s="782"/>
      <c r="E50" s="782"/>
      <c r="F50" s="782"/>
    </row>
    <row r="51" spans="1:6" x14ac:dyDescent="0.2">
      <c r="A51" s="782"/>
      <c r="B51" s="782"/>
      <c r="C51" s="782"/>
      <c r="D51" s="782"/>
      <c r="E51" s="782"/>
      <c r="F51" s="782"/>
    </row>
    <row r="52" spans="1:6" x14ac:dyDescent="0.2">
      <c r="A52" s="782"/>
      <c r="B52" s="782"/>
      <c r="C52" s="782"/>
      <c r="D52" s="782"/>
      <c r="E52" s="782"/>
      <c r="F52" s="782"/>
    </row>
    <row r="53" spans="1:6" x14ac:dyDescent="0.2">
      <c r="A53" s="782"/>
      <c r="B53" s="782"/>
      <c r="C53" s="782"/>
      <c r="D53" s="782"/>
      <c r="E53" s="782"/>
      <c r="F53" s="782"/>
    </row>
    <row r="54" spans="1:6" x14ac:dyDescent="0.2">
      <c r="A54" s="782"/>
      <c r="B54" s="782"/>
      <c r="C54" s="782"/>
      <c r="D54" s="782"/>
      <c r="E54" s="782"/>
      <c r="F54" s="782"/>
    </row>
    <row r="55" spans="1:6" x14ac:dyDescent="0.2">
      <c r="A55" s="782"/>
      <c r="B55" s="782"/>
      <c r="C55" s="782"/>
      <c r="D55" s="782"/>
      <c r="E55" s="782"/>
      <c r="F55" s="782"/>
    </row>
    <row r="56" spans="1:6" x14ac:dyDescent="0.2">
      <c r="A56" s="782"/>
      <c r="B56" s="782"/>
      <c r="C56" s="782"/>
      <c r="D56" s="782"/>
      <c r="E56" s="782"/>
      <c r="F56" s="782"/>
    </row>
    <row r="57" spans="1:6" x14ac:dyDescent="0.2">
      <c r="A57" s="782"/>
      <c r="B57" s="782"/>
      <c r="C57" s="782"/>
      <c r="D57" s="782"/>
      <c r="E57" s="782"/>
      <c r="F57" s="782"/>
    </row>
    <row r="58" spans="1:6" x14ac:dyDescent="0.2">
      <c r="A58" s="782"/>
      <c r="B58" s="782"/>
      <c r="C58" s="782"/>
      <c r="D58" s="782"/>
      <c r="E58" s="782"/>
      <c r="F58" s="782"/>
    </row>
    <row r="59" spans="1:6" x14ac:dyDescent="0.2">
      <c r="A59" s="782"/>
      <c r="B59" s="782"/>
      <c r="C59" s="782"/>
      <c r="D59" s="782"/>
      <c r="E59" s="782"/>
      <c r="F59" s="782"/>
    </row>
    <row r="60" spans="1:6" x14ac:dyDescent="0.2">
      <c r="A60" s="782"/>
      <c r="B60" s="782"/>
      <c r="C60" s="782"/>
      <c r="D60" s="782"/>
      <c r="E60" s="782"/>
      <c r="F60" s="782"/>
    </row>
    <row r="61" spans="1:6" x14ac:dyDescent="0.2">
      <c r="A61" s="782"/>
      <c r="B61" s="782"/>
      <c r="C61" s="782"/>
      <c r="D61" s="782"/>
      <c r="E61" s="782"/>
      <c r="F61" s="782"/>
    </row>
    <row r="62" spans="1:6" x14ac:dyDescent="0.2">
      <c r="A62" s="782"/>
      <c r="B62" s="782"/>
      <c r="C62" s="782"/>
      <c r="D62" s="782"/>
      <c r="E62" s="782"/>
      <c r="F62" s="782"/>
    </row>
    <row r="63" spans="1:6" x14ac:dyDescent="0.2">
      <c r="A63" s="782"/>
      <c r="B63" s="782"/>
      <c r="C63" s="782"/>
      <c r="D63" s="782"/>
      <c r="E63" s="782"/>
      <c r="F63" s="782"/>
    </row>
    <row r="64" spans="1:6" x14ac:dyDescent="0.2">
      <c r="A64" s="782"/>
      <c r="B64" s="782"/>
      <c r="C64" s="782"/>
      <c r="D64" s="782"/>
      <c r="E64" s="782"/>
      <c r="F64" s="782"/>
    </row>
    <row r="65" spans="1:6" x14ac:dyDescent="0.2">
      <c r="A65" s="782"/>
      <c r="B65" s="782"/>
      <c r="C65" s="782"/>
      <c r="D65" s="782"/>
      <c r="E65" s="782"/>
      <c r="F65" s="782"/>
    </row>
    <row r="66" spans="1:6" x14ac:dyDescent="0.2">
      <c r="A66" s="782"/>
      <c r="B66" s="782"/>
      <c r="C66" s="782"/>
      <c r="D66" s="782"/>
      <c r="E66" s="782"/>
      <c r="F66" s="782"/>
    </row>
    <row r="67" spans="1:6" x14ac:dyDescent="0.2">
      <c r="A67" s="782"/>
      <c r="B67" s="782"/>
      <c r="C67" s="782"/>
      <c r="D67" s="782"/>
      <c r="E67" s="782"/>
      <c r="F67" s="782"/>
    </row>
    <row r="68" spans="1:6" x14ac:dyDescent="0.2">
      <c r="A68" s="782"/>
      <c r="B68" s="782"/>
      <c r="C68" s="782"/>
      <c r="D68" s="782"/>
      <c r="E68" s="782"/>
      <c r="F68" s="782"/>
    </row>
    <row r="69" spans="1:6" x14ac:dyDescent="0.2">
      <c r="A69" s="782"/>
      <c r="B69" s="782"/>
      <c r="C69" s="782"/>
      <c r="D69" s="782"/>
      <c r="E69" s="782"/>
      <c r="F69" s="782"/>
    </row>
    <row r="70" spans="1:6" x14ac:dyDescent="0.2">
      <c r="A70" s="782"/>
      <c r="B70" s="782"/>
      <c r="C70" s="782"/>
      <c r="D70" s="782"/>
      <c r="E70" s="782"/>
      <c r="F70" s="782"/>
    </row>
    <row r="71" spans="1:6" x14ac:dyDescent="0.2">
      <c r="A71" s="782"/>
      <c r="B71" s="782"/>
      <c r="C71" s="782"/>
      <c r="D71" s="782"/>
      <c r="E71" s="782"/>
      <c r="F71" s="782"/>
    </row>
    <row r="72" spans="1:6" x14ac:dyDescent="0.2">
      <c r="A72" s="779" t="s">
        <v>1004</v>
      </c>
      <c r="B72" s="779"/>
      <c r="C72" s="779"/>
      <c r="D72" s="779"/>
      <c r="E72" s="779"/>
      <c r="F72" s="779"/>
    </row>
    <row r="73" spans="1:6" x14ac:dyDescent="0.2">
      <c r="A73" s="779"/>
      <c r="B73" s="779"/>
      <c r="C73" s="779"/>
      <c r="D73" s="779"/>
      <c r="E73" s="779"/>
      <c r="F73" s="779"/>
    </row>
  </sheetData>
  <mergeCells count="12">
    <mergeCell ref="A72:F73"/>
    <mergeCell ref="A1:A4"/>
    <mergeCell ref="B1:D4"/>
    <mergeCell ref="A7:F71"/>
    <mergeCell ref="A5:C5"/>
    <mergeCell ref="A6:C6"/>
    <mergeCell ref="D5:F5"/>
    <mergeCell ref="D6:F6"/>
    <mergeCell ref="E1:F1"/>
    <mergeCell ref="E2:F2"/>
    <mergeCell ref="E3:F3"/>
    <mergeCell ref="E4:F4"/>
  </mergeCells>
  <printOptions horizontalCentered="1" verticalCentered="1"/>
  <pageMargins left="0.70866141732283472" right="0.70866141732283472" top="0.35433070866141736" bottom="0.35433070866141736" header="0.31496062992125984" footer="0.31496062992125984"/>
  <pageSetup paperSize="2058" scale="42" orientation="landscape" r:id="rId1"/>
  <headerFooter>
    <oddHeader>&amp;C&amp;72&amp;K00-034
BORRADOR</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CZ104"/>
  <sheetViews>
    <sheetView zoomScale="90" zoomScaleNormal="90" zoomScalePageLayoutView="60" workbookViewId="0">
      <selection activeCell="A103" sqref="A103:O104"/>
    </sheetView>
  </sheetViews>
  <sheetFormatPr baseColWidth="10" defaultRowHeight="12.75" x14ac:dyDescent="0.2"/>
  <cols>
    <col min="1" max="1" width="11.42578125" style="21"/>
    <col min="2" max="2" width="40.42578125" style="21" customWidth="1"/>
    <col min="3" max="3" width="8" style="38" customWidth="1"/>
    <col min="4" max="4" width="37.140625" style="21" customWidth="1"/>
    <col min="5" max="5" width="25" style="21" customWidth="1"/>
    <col min="6" max="6" width="14.85546875" style="21" customWidth="1"/>
    <col min="7" max="10" width="11.5703125" style="21" customWidth="1"/>
    <col min="11" max="11" width="18" style="21" customWidth="1"/>
    <col min="12" max="12" width="13.7109375" style="21" customWidth="1"/>
    <col min="13" max="13" width="13" style="21" customWidth="1"/>
    <col min="14" max="14" width="34.42578125" style="21" customWidth="1"/>
    <col min="15" max="15" width="51" style="21" customWidth="1"/>
    <col min="16" max="27" width="7.42578125" style="21" customWidth="1"/>
    <col min="28" max="80" width="6.42578125" style="21" customWidth="1"/>
    <col min="81" max="104" width="7.7109375" style="21" customWidth="1"/>
    <col min="105" max="16384" width="11.42578125" style="21"/>
  </cols>
  <sheetData>
    <row r="1" spans="1:104" ht="22.5" customHeight="1" x14ac:dyDescent="0.2">
      <c r="A1" s="780"/>
      <c r="B1" s="780"/>
      <c r="C1" s="799" t="s">
        <v>982</v>
      </c>
      <c r="D1" s="800"/>
      <c r="E1" s="800"/>
      <c r="F1" s="800"/>
      <c r="G1" s="800"/>
      <c r="H1" s="800"/>
      <c r="I1" s="800"/>
      <c r="J1" s="800"/>
      <c r="K1" s="800"/>
      <c r="L1" s="800"/>
      <c r="M1" s="800"/>
      <c r="N1" s="801"/>
      <c r="O1" s="577" t="s">
        <v>983</v>
      </c>
      <c r="P1" s="791"/>
      <c r="Q1" s="791"/>
      <c r="R1" s="791"/>
      <c r="S1" s="791"/>
      <c r="T1" s="791"/>
      <c r="U1" s="791"/>
      <c r="V1" s="791"/>
      <c r="W1" s="791"/>
      <c r="X1" s="791"/>
      <c r="Y1" s="791"/>
      <c r="Z1" s="791"/>
      <c r="AA1" s="791"/>
      <c r="AB1" s="791"/>
      <c r="AC1" s="791"/>
      <c r="AD1" s="791"/>
      <c r="AE1" s="791"/>
      <c r="AF1" s="791"/>
      <c r="AG1" s="791"/>
      <c r="AH1" s="791"/>
      <c r="AI1" s="791"/>
      <c r="AJ1" s="791"/>
      <c r="AK1" s="791"/>
      <c r="AL1" s="791"/>
      <c r="AM1" s="791"/>
      <c r="AN1" s="791"/>
      <c r="AO1" s="791"/>
      <c r="AP1" s="791"/>
      <c r="AQ1" s="791"/>
      <c r="AR1" s="791"/>
      <c r="AS1" s="791"/>
      <c r="AT1" s="791"/>
      <c r="AU1" s="791"/>
      <c r="AV1" s="791"/>
      <c r="AW1" s="791"/>
      <c r="AX1" s="791"/>
      <c r="AY1" s="791"/>
      <c r="AZ1" s="791"/>
      <c r="BA1" s="791"/>
      <c r="BB1" s="791"/>
      <c r="BC1" s="791"/>
      <c r="BD1" s="791"/>
      <c r="BE1" s="791"/>
      <c r="BF1" s="791"/>
      <c r="BG1" s="791"/>
      <c r="BH1" s="791"/>
      <c r="BI1" s="791"/>
      <c r="BJ1" s="791"/>
      <c r="BK1" s="791"/>
      <c r="BL1" s="791"/>
      <c r="BM1" s="791"/>
      <c r="BN1" s="791"/>
      <c r="BO1" s="791"/>
      <c r="BP1" s="791"/>
      <c r="BQ1" s="791"/>
      <c r="BR1" s="791"/>
      <c r="BS1" s="791"/>
      <c r="BT1" s="791"/>
      <c r="BU1" s="791"/>
      <c r="BV1" s="791"/>
      <c r="BW1" s="791"/>
      <c r="BX1" s="791"/>
      <c r="BY1" s="791"/>
      <c r="BZ1" s="791"/>
      <c r="CA1" s="791"/>
      <c r="CB1" s="791"/>
      <c r="CC1" s="791"/>
      <c r="CD1" s="791"/>
      <c r="CE1" s="791"/>
      <c r="CF1" s="791"/>
      <c r="CG1" s="791"/>
      <c r="CH1" s="791"/>
      <c r="CI1" s="791"/>
      <c r="CJ1" s="791"/>
      <c r="CK1" s="791"/>
      <c r="CL1" s="791"/>
      <c r="CM1" s="791"/>
      <c r="CN1" s="791"/>
      <c r="CO1" s="791"/>
      <c r="CP1" s="791"/>
      <c r="CQ1" s="791"/>
      <c r="CR1" s="791"/>
      <c r="CS1" s="791"/>
      <c r="CT1" s="791"/>
      <c r="CU1" s="791"/>
      <c r="CV1" s="791"/>
      <c r="CW1" s="791"/>
      <c r="CX1" s="791"/>
      <c r="CY1" s="791"/>
      <c r="CZ1" s="791"/>
    </row>
    <row r="2" spans="1:104" ht="22.5" customHeight="1" x14ac:dyDescent="0.2">
      <c r="A2" s="780"/>
      <c r="B2" s="780"/>
      <c r="C2" s="802"/>
      <c r="D2" s="791"/>
      <c r="E2" s="791"/>
      <c r="F2" s="791"/>
      <c r="G2" s="791"/>
      <c r="H2" s="791"/>
      <c r="I2" s="791"/>
      <c r="J2" s="791"/>
      <c r="K2" s="791"/>
      <c r="L2" s="791"/>
      <c r="M2" s="791"/>
      <c r="N2" s="803"/>
      <c r="O2" s="578" t="s">
        <v>1080</v>
      </c>
      <c r="P2" s="791"/>
      <c r="Q2" s="791"/>
      <c r="R2" s="791"/>
      <c r="S2" s="791"/>
      <c r="T2" s="791"/>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c r="AT2" s="791"/>
      <c r="AU2" s="791"/>
      <c r="AV2" s="791"/>
      <c r="AW2" s="791"/>
      <c r="AX2" s="791"/>
      <c r="AY2" s="791"/>
      <c r="AZ2" s="791"/>
      <c r="BA2" s="791"/>
      <c r="BB2" s="791"/>
      <c r="BC2" s="791"/>
      <c r="BD2" s="791"/>
      <c r="BE2" s="791"/>
      <c r="BF2" s="791"/>
      <c r="BG2" s="791"/>
      <c r="BH2" s="791"/>
      <c r="BI2" s="791"/>
      <c r="BJ2" s="791"/>
      <c r="BK2" s="791"/>
      <c r="BL2" s="791"/>
      <c r="BM2" s="791"/>
      <c r="BN2" s="791"/>
      <c r="BO2" s="791"/>
      <c r="BP2" s="791"/>
      <c r="BQ2" s="791"/>
      <c r="BR2" s="791"/>
      <c r="BS2" s="791"/>
      <c r="BT2" s="791"/>
      <c r="BU2" s="791"/>
      <c r="BV2" s="791"/>
      <c r="BW2" s="791"/>
      <c r="BX2" s="791"/>
      <c r="BY2" s="791"/>
      <c r="BZ2" s="791"/>
      <c r="CA2" s="791"/>
      <c r="CB2" s="791"/>
      <c r="CC2" s="791"/>
      <c r="CD2" s="791"/>
      <c r="CE2" s="791"/>
      <c r="CF2" s="791"/>
      <c r="CG2" s="791"/>
      <c r="CH2" s="791"/>
      <c r="CI2" s="791"/>
      <c r="CJ2" s="791"/>
      <c r="CK2" s="791"/>
      <c r="CL2" s="791"/>
      <c r="CM2" s="791"/>
      <c r="CN2" s="791"/>
      <c r="CO2" s="791"/>
      <c r="CP2" s="791"/>
      <c r="CQ2" s="791"/>
      <c r="CR2" s="791"/>
      <c r="CS2" s="791"/>
      <c r="CT2" s="791"/>
      <c r="CU2" s="791"/>
      <c r="CV2" s="791"/>
      <c r="CW2" s="791"/>
      <c r="CX2" s="791"/>
      <c r="CY2" s="791"/>
      <c r="CZ2" s="791"/>
    </row>
    <row r="3" spans="1:104" ht="22.5" customHeight="1" x14ac:dyDescent="0.2">
      <c r="A3" s="780"/>
      <c r="B3" s="780"/>
      <c r="C3" s="802"/>
      <c r="D3" s="791"/>
      <c r="E3" s="791"/>
      <c r="F3" s="791"/>
      <c r="G3" s="791"/>
      <c r="H3" s="791"/>
      <c r="I3" s="791"/>
      <c r="J3" s="791"/>
      <c r="K3" s="791"/>
      <c r="L3" s="791"/>
      <c r="M3" s="791"/>
      <c r="N3" s="803"/>
      <c r="O3" s="577" t="s">
        <v>1081</v>
      </c>
      <c r="P3" s="791"/>
      <c r="Q3" s="791"/>
      <c r="R3" s="791"/>
      <c r="S3" s="791"/>
      <c r="T3" s="791"/>
      <c r="U3" s="791"/>
      <c r="V3" s="791"/>
      <c r="W3" s="791"/>
      <c r="X3" s="791"/>
      <c r="Y3" s="791"/>
      <c r="Z3" s="791"/>
      <c r="AA3" s="791"/>
      <c r="AB3" s="791"/>
      <c r="AC3" s="791"/>
      <c r="AD3" s="791"/>
      <c r="AE3" s="791"/>
      <c r="AF3" s="791"/>
      <c r="AG3" s="791"/>
      <c r="AH3" s="791"/>
      <c r="AI3" s="791"/>
      <c r="AJ3" s="791"/>
      <c r="AK3" s="791"/>
      <c r="AL3" s="791"/>
      <c r="AM3" s="791"/>
      <c r="AN3" s="791"/>
      <c r="AO3" s="791"/>
      <c r="AP3" s="791"/>
      <c r="AQ3" s="791"/>
      <c r="AR3" s="791"/>
      <c r="AS3" s="791"/>
      <c r="AT3" s="791"/>
      <c r="AU3" s="791"/>
      <c r="AV3" s="791"/>
      <c r="AW3" s="791"/>
      <c r="AX3" s="791"/>
      <c r="AY3" s="791"/>
      <c r="AZ3" s="791"/>
      <c r="BA3" s="791"/>
      <c r="BB3" s="791"/>
      <c r="BC3" s="791"/>
      <c r="BD3" s="791"/>
      <c r="BE3" s="791"/>
      <c r="BF3" s="791"/>
      <c r="BG3" s="791"/>
      <c r="BH3" s="791"/>
      <c r="BI3" s="791"/>
      <c r="BJ3" s="791"/>
      <c r="BK3" s="791"/>
      <c r="BL3" s="791"/>
      <c r="BM3" s="791"/>
      <c r="BN3" s="791"/>
      <c r="BO3" s="791"/>
      <c r="BP3" s="791"/>
      <c r="BQ3" s="791"/>
      <c r="BR3" s="791"/>
      <c r="BS3" s="791"/>
      <c r="BT3" s="791"/>
      <c r="BU3" s="791"/>
      <c r="BV3" s="791"/>
      <c r="BW3" s="791"/>
      <c r="BX3" s="791"/>
      <c r="BY3" s="791"/>
      <c r="BZ3" s="791"/>
      <c r="CA3" s="791"/>
      <c r="CB3" s="791"/>
      <c r="CC3" s="791"/>
      <c r="CD3" s="791"/>
      <c r="CE3" s="791"/>
      <c r="CF3" s="791"/>
      <c r="CG3" s="791"/>
      <c r="CH3" s="791"/>
      <c r="CI3" s="791"/>
      <c r="CJ3" s="791"/>
      <c r="CK3" s="791"/>
      <c r="CL3" s="791"/>
      <c r="CM3" s="791"/>
      <c r="CN3" s="791"/>
      <c r="CO3" s="791"/>
      <c r="CP3" s="791"/>
      <c r="CQ3" s="791"/>
      <c r="CR3" s="791"/>
      <c r="CS3" s="791"/>
      <c r="CT3" s="791"/>
      <c r="CU3" s="791"/>
      <c r="CV3" s="791"/>
      <c r="CW3" s="791"/>
      <c r="CX3" s="791"/>
      <c r="CY3" s="791"/>
      <c r="CZ3" s="791"/>
    </row>
    <row r="4" spans="1:104" ht="22.5" customHeight="1" x14ac:dyDescent="0.2">
      <c r="A4" s="780"/>
      <c r="B4" s="780"/>
      <c r="C4" s="804"/>
      <c r="D4" s="805"/>
      <c r="E4" s="805"/>
      <c r="F4" s="805"/>
      <c r="G4" s="805"/>
      <c r="H4" s="805"/>
      <c r="I4" s="805"/>
      <c r="J4" s="805"/>
      <c r="K4" s="805"/>
      <c r="L4" s="805"/>
      <c r="M4" s="805"/>
      <c r="N4" s="806"/>
      <c r="O4" s="577" t="s">
        <v>1082</v>
      </c>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791"/>
      <c r="BA4" s="791"/>
      <c r="BB4" s="791"/>
      <c r="BC4" s="791"/>
      <c r="BD4" s="791"/>
      <c r="BE4" s="791"/>
      <c r="BF4" s="791"/>
      <c r="BG4" s="791"/>
      <c r="BH4" s="791"/>
      <c r="BI4" s="791"/>
      <c r="BJ4" s="791"/>
      <c r="BK4" s="791"/>
      <c r="BL4" s="791"/>
      <c r="BM4" s="791"/>
      <c r="BN4" s="791"/>
      <c r="BO4" s="791"/>
      <c r="BP4" s="791"/>
      <c r="BQ4" s="791"/>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row>
    <row r="5" spans="1:104" ht="48.75" customHeight="1" x14ac:dyDescent="0.2">
      <c r="A5" s="523">
        <v>1</v>
      </c>
      <c r="B5" s="524" t="s">
        <v>93</v>
      </c>
      <c r="C5" s="831"/>
      <c r="D5" s="831"/>
      <c r="E5" s="831"/>
      <c r="F5" s="831"/>
      <c r="G5" s="831"/>
      <c r="H5" s="831"/>
      <c r="I5" s="831"/>
      <c r="J5" s="831"/>
      <c r="K5" s="831"/>
      <c r="L5" s="831"/>
      <c r="M5" s="831"/>
      <c r="N5" s="831"/>
      <c r="O5" s="831"/>
      <c r="P5" s="792"/>
      <c r="Q5" s="792"/>
      <c r="R5" s="792"/>
      <c r="S5" s="792"/>
      <c r="T5" s="792"/>
      <c r="U5" s="792"/>
      <c r="V5" s="792"/>
      <c r="W5" s="792"/>
      <c r="X5" s="792"/>
      <c r="Y5" s="792"/>
      <c r="Z5" s="792"/>
      <c r="AA5" s="792"/>
      <c r="AB5" s="792"/>
      <c r="AC5" s="792"/>
      <c r="AD5" s="792"/>
      <c r="AE5" s="792"/>
      <c r="AF5" s="792"/>
      <c r="AG5" s="792"/>
      <c r="AH5" s="792"/>
      <c r="AI5" s="792"/>
      <c r="AJ5" s="792"/>
      <c r="AK5" s="792"/>
      <c r="AL5" s="792"/>
      <c r="AM5" s="792"/>
      <c r="AN5" s="792"/>
      <c r="AO5" s="792"/>
      <c r="AP5" s="792"/>
      <c r="AQ5" s="792"/>
      <c r="AR5" s="792"/>
      <c r="AS5" s="792"/>
      <c r="AT5" s="792"/>
      <c r="AU5" s="792"/>
      <c r="AV5" s="792"/>
      <c r="AW5" s="792"/>
      <c r="AX5" s="792"/>
      <c r="AY5" s="792"/>
      <c r="AZ5" s="792"/>
      <c r="BA5" s="792"/>
      <c r="BB5" s="792"/>
      <c r="BC5" s="792"/>
      <c r="BD5" s="792"/>
      <c r="BE5" s="792"/>
      <c r="BF5" s="792"/>
      <c r="BG5" s="792"/>
      <c r="BH5" s="792"/>
      <c r="BI5" s="792"/>
      <c r="BJ5" s="792"/>
      <c r="BK5" s="792"/>
      <c r="BL5" s="792"/>
      <c r="BM5" s="792"/>
      <c r="BN5" s="792"/>
      <c r="BO5" s="792"/>
      <c r="BP5" s="792"/>
      <c r="BQ5" s="792"/>
      <c r="BR5" s="792"/>
      <c r="BS5" s="792"/>
      <c r="BT5" s="792"/>
      <c r="BU5" s="792"/>
      <c r="BV5" s="792"/>
      <c r="BW5" s="792"/>
      <c r="BX5" s="792"/>
      <c r="BY5" s="792"/>
      <c r="BZ5" s="792"/>
      <c r="CA5" s="792"/>
      <c r="CB5" s="792"/>
      <c r="CC5" s="792"/>
      <c r="CD5" s="792"/>
      <c r="CE5" s="792"/>
      <c r="CF5" s="792"/>
      <c r="CG5" s="792"/>
      <c r="CH5" s="792"/>
      <c r="CI5" s="792"/>
      <c r="CJ5" s="792"/>
      <c r="CK5" s="792"/>
      <c r="CL5" s="792"/>
      <c r="CM5" s="792"/>
      <c r="CN5" s="792"/>
      <c r="CO5" s="792"/>
      <c r="CP5" s="792"/>
      <c r="CQ5" s="792"/>
      <c r="CR5" s="792"/>
      <c r="CS5" s="792"/>
      <c r="CT5" s="792"/>
      <c r="CU5" s="792"/>
      <c r="CV5" s="792"/>
      <c r="CW5" s="792"/>
      <c r="CX5" s="792"/>
      <c r="CY5" s="792"/>
      <c r="CZ5" s="792"/>
    </row>
    <row r="6" spans="1:104" ht="54" customHeight="1" x14ac:dyDescent="0.2">
      <c r="A6" s="808" t="s">
        <v>94</v>
      </c>
      <c r="B6" s="808"/>
      <c r="C6" s="809"/>
      <c r="D6" s="809"/>
      <c r="E6" s="809"/>
      <c r="F6" s="809"/>
      <c r="G6" s="809"/>
      <c r="H6" s="809"/>
      <c r="I6" s="809"/>
      <c r="J6" s="809"/>
      <c r="K6" s="809"/>
      <c r="L6" s="809"/>
      <c r="M6" s="809"/>
      <c r="N6" s="809"/>
      <c r="O6" s="809"/>
      <c r="P6" s="832" t="s">
        <v>92</v>
      </c>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2"/>
      <c r="AY6" s="832"/>
      <c r="AZ6" s="832"/>
      <c r="BA6" s="832"/>
      <c r="BB6" s="832"/>
      <c r="BC6" s="832"/>
      <c r="BD6" s="832"/>
      <c r="BE6" s="832"/>
      <c r="BF6" s="832"/>
      <c r="BG6" s="832"/>
      <c r="BH6" s="832"/>
      <c r="BI6" s="832"/>
      <c r="BJ6" s="832"/>
      <c r="BK6" s="832"/>
      <c r="BL6" s="832"/>
      <c r="BM6" s="832"/>
      <c r="BN6" s="832"/>
      <c r="BO6" s="832"/>
      <c r="BP6" s="832"/>
      <c r="BQ6" s="832"/>
      <c r="BR6" s="832"/>
      <c r="BS6" s="832"/>
      <c r="BT6" s="832"/>
      <c r="BU6" s="832"/>
      <c r="BV6" s="832"/>
      <c r="BW6" s="832"/>
      <c r="BX6" s="832"/>
      <c r="BY6" s="832"/>
      <c r="BZ6" s="832"/>
      <c r="CA6" s="832"/>
      <c r="CB6" s="832"/>
      <c r="CC6" s="832"/>
      <c r="CD6" s="832"/>
      <c r="CE6" s="832"/>
      <c r="CF6" s="832"/>
      <c r="CG6" s="832"/>
      <c r="CH6" s="832"/>
      <c r="CI6" s="832"/>
      <c r="CJ6" s="832"/>
      <c r="CK6" s="832"/>
      <c r="CL6" s="832"/>
      <c r="CM6" s="832"/>
      <c r="CN6" s="832"/>
      <c r="CO6" s="832"/>
      <c r="CP6" s="832"/>
      <c r="CQ6" s="832"/>
      <c r="CR6" s="832"/>
      <c r="CS6" s="832"/>
      <c r="CT6" s="832"/>
      <c r="CU6" s="832"/>
      <c r="CV6" s="832"/>
      <c r="CW6" s="832"/>
      <c r="CX6" s="832"/>
      <c r="CY6" s="832"/>
      <c r="CZ6" s="833"/>
    </row>
    <row r="7" spans="1:104" ht="16.5" customHeight="1" x14ac:dyDescent="0.2">
      <c r="A7" s="808" t="s">
        <v>95</v>
      </c>
      <c r="B7" s="808"/>
      <c r="C7" s="807"/>
      <c r="D7" s="807"/>
      <c r="E7" s="807"/>
      <c r="F7" s="807"/>
      <c r="G7" s="807"/>
      <c r="H7" s="807"/>
      <c r="I7" s="807"/>
      <c r="J7" s="807"/>
      <c r="K7" s="807"/>
      <c r="L7" s="807"/>
      <c r="M7" s="807"/>
      <c r="N7" s="807"/>
      <c r="O7" s="807"/>
      <c r="P7" s="834"/>
      <c r="Q7" s="834"/>
      <c r="R7" s="834"/>
      <c r="S7" s="834"/>
      <c r="T7" s="834"/>
      <c r="U7" s="834"/>
      <c r="V7" s="834"/>
      <c r="W7" s="834"/>
      <c r="X7" s="834"/>
      <c r="Y7" s="834"/>
      <c r="Z7" s="834"/>
      <c r="AA7" s="834"/>
      <c r="AB7" s="834"/>
      <c r="AC7" s="834"/>
      <c r="AD7" s="834"/>
      <c r="AE7" s="834"/>
      <c r="AF7" s="834"/>
      <c r="AG7" s="834"/>
      <c r="AH7" s="834"/>
      <c r="AI7" s="834"/>
      <c r="AJ7" s="834"/>
      <c r="AK7" s="834"/>
      <c r="AL7" s="834"/>
      <c r="AM7" s="834"/>
      <c r="AN7" s="834"/>
      <c r="AO7" s="834"/>
      <c r="AP7" s="834"/>
      <c r="AQ7" s="834"/>
      <c r="AR7" s="834"/>
      <c r="AS7" s="834"/>
      <c r="AT7" s="834"/>
      <c r="AU7" s="834"/>
      <c r="AV7" s="834"/>
      <c r="AW7" s="834"/>
      <c r="AX7" s="834"/>
      <c r="AY7" s="834"/>
      <c r="AZ7" s="834"/>
      <c r="BA7" s="834"/>
      <c r="BB7" s="834"/>
      <c r="BC7" s="834"/>
      <c r="BD7" s="834"/>
      <c r="BE7" s="834"/>
      <c r="BF7" s="834"/>
      <c r="BG7" s="834"/>
      <c r="BH7" s="834"/>
      <c r="BI7" s="834"/>
      <c r="BJ7" s="834"/>
      <c r="BK7" s="834"/>
      <c r="BL7" s="834"/>
      <c r="BM7" s="834"/>
      <c r="BN7" s="834"/>
      <c r="BO7" s="834"/>
      <c r="BP7" s="834"/>
      <c r="BQ7" s="834"/>
      <c r="BR7" s="834"/>
      <c r="BS7" s="834"/>
      <c r="BT7" s="834"/>
      <c r="BU7" s="834"/>
      <c r="BV7" s="834"/>
      <c r="BW7" s="834"/>
      <c r="BX7" s="834"/>
      <c r="BY7" s="834"/>
      <c r="BZ7" s="834"/>
      <c r="CA7" s="834"/>
      <c r="CB7" s="834"/>
      <c r="CC7" s="834"/>
      <c r="CD7" s="834"/>
      <c r="CE7" s="834"/>
      <c r="CF7" s="834"/>
      <c r="CG7" s="834"/>
      <c r="CH7" s="834"/>
      <c r="CI7" s="834"/>
      <c r="CJ7" s="834"/>
      <c r="CK7" s="834"/>
      <c r="CL7" s="834"/>
      <c r="CM7" s="834"/>
      <c r="CN7" s="834"/>
      <c r="CO7" s="834"/>
      <c r="CP7" s="834"/>
      <c r="CQ7" s="834"/>
      <c r="CR7" s="834"/>
      <c r="CS7" s="834"/>
      <c r="CT7" s="834"/>
      <c r="CU7" s="834"/>
      <c r="CV7" s="834"/>
      <c r="CW7" s="834"/>
      <c r="CX7" s="834"/>
      <c r="CY7" s="834"/>
      <c r="CZ7" s="835"/>
    </row>
    <row r="8" spans="1:104" ht="15.75" hidden="1" customHeight="1" x14ac:dyDescent="0.2">
      <c r="A8" s="808"/>
      <c r="B8" s="808"/>
      <c r="C8" s="807"/>
      <c r="D8" s="807"/>
      <c r="E8" s="807"/>
      <c r="F8" s="807"/>
      <c r="G8" s="807"/>
      <c r="H8" s="807"/>
      <c r="I8" s="807"/>
      <c r="J8" s="807"/>
      <c r="K8" s="807"/>
      <c r="L8" s="807"/>
      <c r="M8" s="807"/>
      <c r="N8" s="807"/>
      <c r="O8" s="807"/>
      <c r="P8" s="164">
        <v>42005</v>
      </c>
      <c r="Q8" s="22">
        <v>42036</v>
      </c>
      <c r="R8" s="22">
        <v>42064</v>
      </c>
      <c r="S8" s="22">
        <v>42095</v>
      </c>
      <c r="T8" s="22">
        <v>42125</v>
      </c>
      <c r="U8" s="22">
        <v>42156</v>
      </c>
      <c r="V8" s="22">
        <v>42186</v>
      </c>
      <c r="W8" s="22">
        <v>42217</v>
      </c>
      <c r="X8" s="22">
        <v>42248</v>
      </c>
      <c r="Y8" s="22">
        <v>42278</v>
      </c>
      <c r="Z8" s="22">
        <v>42309</v>
      </c>
      <c r="AA8" s="22">
        <v>42339</v>
      </c>
      <c r="AB8" s="23">
        <v>42370</v>
      </c>
      <c r="AC8" s="23">
        <v>42373</v>
      </c>
      <c r="AD8" s="23">
        <v>42380</v>
      </c>
      <c r="AE8" s="23">
        <v>42387</v>
      </c>
      <c r="AF8" s="23">
        <v>42394</v>
      </c>
      <c r="AG8" s="23">
        <v>42401</v>
      </c>
      <c r="AH8" s="23">
        <v>42408</v>
      </c>
      <c r="AI8" s="23">
        <v>42415</v>
      </c>
      <c r="AJ8" s="23">
        <v>42422</v>
      </c>
      <c r="AK8" s="23">
        <v>42429</v>
      </c>
      <c r="AL8" s="23">
        <v>42436</v>
      </c>
      <c r="AM8" s="23">
        <v>42443</v>
      </c>
      <c r="AN8" s="23">
        <v>42450</v>
      </c>
      <c r="AO8" s="23">
        <v>42457</v>
      </c>
      <c r="AP8" s="23">
        <v>42464</v>
      </c>
      <c r="AQ8" s="23">
        <v>42471</v>
      </c>
      <c r="AR8" s="23">
        <v>42478</v>
      </c>
      <c r="AS8" s="23">
        <v>42485</v>
      </c>
      <c r="AT8" s="23">
        <v>42492</v>
      </c>
      <c r="AU8" s="23">
        <v>42499</v>
      </c>
      <c r="AV8" s="23">
        <v>42506</v>
      </c>
      <c r="AW8" s="23">
        <v>42513</v>
      </c>
      <c r="AX8" s="23">
        <v>42520</v>
      </c>
      <c r="AY8" s="23">
        <v>42527</v>
      </c>
      <c r="AZ8" s="23">
        <v>42534</v>
      </c>
      <c r="BA8" s="23">
        <v>42541</v>
      </c>
      <c r="BB8" s="23">
        <v>42548</v>
      </c>
      <c r="BC8" s="23">
        <v>42555</v>
      </c>
      <c r="BD8" s="23">
        <v>42562</v>
      </c>
      <c r="BE8" s="23">
        <v>42569</v>
      </c>
      <c r="BF8" s="23">
        <v>42576</v>
      </c>
      <c r="BG8" s="23">
        <v>42583</v>
      </c>
      <c r="BH8" s="23">
        <v>42590</v>
      </c>
      <c r="BI8" s="23">
        <v>42597</v>
      </c>
      <c r="BJ8" s="23">
        <v>42604</v>
      </c>
      <c r="BK8" s="23">
        <v>42611</v>
      </c>
      <c r="BL8" s="23">
        <v>42618</v>
      </c>
      <c r="BM8" s="23">
        <v>42625</v>
      </c>
      <c r="BN8" s="23">
        <v>42632</v>
      </c>
      <c r="BO8" s="23">
        <v>42639</v>
      </c>
      <c r="BP8" s="23">
        <v>42646</v>
      </c>
      <c r="BQ8" s="23">
        <v>42653</v>
      </c>
      <c r="BR8" s="23">
        <v>42660</v>
      </c>
      <c r="BS8" s="23">
        <v>42667</v>
      </c>
      <c r="BT8" s="23">
        <v>42674</v>
      </c>
      <c r="BU8" s="23">
        <v>42681</v>
      </c>
      <c r="BV8" s="23">
        <v>42688</v>
      </c>
      <c r="BW8" s="23">
        <v>42695</v>
      </c>
      <c r="BX8" s="23">
        <v>42702</v>
      </c>
      <c r="BY8" s="23">
        <v>42709</v>
      </c>
      <c r="BZ8" s="23">
        <v>42716</v>
      </c>
      <c r="CA8" s="23">
        <v>42723</v>
      </c>
      <c r="CB8" s="23">
        <v>42730</v>
      </c>
      <c r="CC8" s="24">
        <v>42736</v>
      </c>
      <c r="CD8" s="24">
        <v>42767</v>
      </c>
      <c r="CE8" s="24">
        <v>42795</v>
      </c>
      <c r="CF8" s="24">
        <v>42826</v>
      </c>
      <c r="CG8" s="24">
        <v>42856</v>
      </c>
      <c r="CH8" s="24">
        <v>42887</v>
      </c>
      <c r="CI8" s="24">
        <v>42917</v>
      </c>
      <c r="CJ8" s="24">
        <v>42948</v>
      </c>
      <c r="CK8" s="24">
        <v>42979</v>
      </c>
      <c r="CL8" s="24">
        <v>43009</v>
      </c>
      <c r="CM8" s="24">
        <v>43040</v>
      </c>
      <c r="CN8" s="24">
        <v>43070</v>
      </c>
      <c r="CO8" s="25">
        <v>43101</v>
      </c>
      <c r="CP8" s="25">
        <v>43132</v>
      </c>
      <c r="CQ8" s="25">
        <v>43160</v>
      </c>
      <c r="CR8" s="25">
        <v>43191</v>
      </c>
      <c r="CS8" s="25">
        <v>43221</v>
      </c>
      <c r="CT8" s="25">
        <v>43252</v>
      </c>
      <c r="CU8" s="25">
        <v>43282</v>
      </c>
      <c r="CV8" s="25">
        <v>43313</v>
      </c>
      <c r="CW8" s="25">
        <v>43344</v>
      </c>
      <c r="CX8" s="25">
        <v>43374</v>
      </c>
      <c r="CY8" s="25">
        <v>43405</v>
      </c>
      <c r="CZ8" s="25">
        <v>43435</v>
      </c>
    </row>
    <row r="9" spans="1:104" ht="27.75" customHeight="1" x14ac:dyDescent="0.2">
      <c r="A9" s="808"/>
      <c r="B9" s="808"/>
      <c r="C9" s="807"/>
      <c r="D9" s="807"/>
      <c r="E9" s="807"/>
      <c r="F9" s="807"/>
      <c r="G9" s="807"/>
      <c r="H9" s="807"/>
      <c r="I9" s="807"/>
      <c r="J9" s="807"/>
      <c r="K9" s="807"/>
      <c r="L9" s="807"/>
      <c r="M9" s="807"/>
      <c r="N9" s="807"/>
      <c r="O9" s="807"/>
      <c r="P9" s="165">
        <v>42035</v>
      </c>
      <c r="Q9" s="26">
        <v>42063</v>
      </c>
      <c r="R9" s="26">
        <v>42094</v>
      </c>
      <c r="S9" s="26">
        <v>42124</v>
      </c>
      <c r="T9" s="26">
        <v>42155</v>
      </c>
      <c r="U9" s="26">
        <v>42185</v>
      </c>
      <c r="V9" s="26">
        <v>42216</v>
      </c>
      <c r="W9" s="26">
        <v>42247</v>
      </c>
      <c r="X9" s="26">
        <v>42277</v>
      </c>
      <c r="Y9" s="26">
        <v>42308</v>
      </c>
      <c r="Z9" s="26">
        <v>42338</v>
      </c>
      <c r="AA9" s="26">
        <v>42369</v>
      </c>
      <c r="AB9" s="27">
        <v>42372</v>
      </c>
      <c r="AC9" s="27">
        <v>42379</v>
      </c>
      <c r="AD9" s="27">
        <v>42386</v>
      </c>
      <c r="AE9" s="27">
        <v>42393</v>
      </c>
      <c r="AF9" s="27">
        <v>42400</v>
      </c>
      <c r="AG9" s="27">
        <v>42407</v>
      </c>
      <c r="AH9" s="27">
        <v>42414</v>
      </c>
      <c r="AI9" s="27">
        <v>42421</v>
      </c>
      <c r="AJ9" s="27">
        <v>42428</v>
      </c>
      <c r="AK9" s="27">
        <v>42435</v>
      </c>
      <c r="AL9" s="27">
        <v>42442</v>
      </c>
      <c r="AM9" s="27">
        <v>42449</v>
      </c>
      <c r="AN9" s="27">
        <v>42456</v>
      </c>
      <c r="AO9" s="27">
        <v>42463</v>
      </c>
      <c r="AP9" s="27">
        <v>42470</v>
      </c>
      <c r="AQ9" s="27">
        <v>42477</v>
      </c>
      <c r="AR9" s="27">
        <v>42484</v>
      </c>
      <c r="AS9" s="27">
        <v>42491</v>
      </c>
      <c r="AT9" s="27">
        <v>42498</v>
      </c>
      <c r="AU9" s="27">
        <v>42505</v>
      </c>
      <c r="AV9" s="27">
        <v>42512</v>
      </c>
      <c r="AW9" s="27">
        <v>42519</v>
      </c>
      <c r="AX9" s="27">
        <v>42526</v>
      </c>
      <c r="AY9" s="27">
        <v>42533</v>
      </c>
      <c r="AZ9" s="27">
        <v>42540</v>
      </c>
      <c r="BA9" s="27">
        <v>42547</v>
      </c>
      <c r="BB9" s="27">
        <v>42524</v>
      </c>
      <c r="BC9" s="27">
        <v>42561</v>
      </c>
      <c r="BD9" s="27">
        <v>42568</v>
      </c>
      <c r="BE9" s="27">
        <v>42575</v>
      </c>
      <c r="BF9" s="27">
        <v>42582</v>
      </c>
      <c r="BG9" s="27">
        <v>42589</v>
      </c>
      <c r="BH9" s="27">
        <v>42596</v>
      </c>
      <c r="BI9" s="27">
        <v>42603</v>
      </c>
      <c r="BJ9" s="27">
        <v>42610</v>
      </c>
      <c r="BK9" s="27">
        <v>42617</v>
      </c>
      <c r="BL9" s="27">
        <v>42624</v>
      </c>
      <c r="BM9" s="27">
        <v>42631</v>
      </c>
      <c r="BN9" s="27">
        <v>42638</v>
      </c>
      <c r="BO9" s="27">
        <v>42645</v>
      </c>
      <c r="BP9" s="27">
        <v>42652</v>
      </c>
      <c r="BQ9" s="27">
        <v>42659</v>
      </c>
      <c r="BR9" s="27">
        <v>42666</v>
      </c>
      <c r="BS9" s="27">
        <v>42673</v>
      </c>
      <c r="BT9" s="27">
        <v>42680</v>
      </c>
      <c r="BU9" s="27">
        <v>42687</v>
      </c>
      <c r="BV9" s="27">
        <v>42694</v>
      </c>
      <c r="BW9" s="27">
        <v>42701</v>
      </c>
      <c r="BX9" s="27">
        <v>42708</v>
      </c>
      <c r="BY9" s="27">
        <v>42715</v>
      </c>
      <c r="BZ9" s="27">
        <v>42722</v>
      </c>
      <c r="CA9" s="27">
        <v>42729</v>
      </c>
      <c r="CB9" s="27">
        <v>42735</v>
      </c>
      <c r="CC9" s="28">
        <v>42766</v>
      </c>
      <c r="CD9" s="28">
        <v>42794</v>
      </c>
      <c r="CE9" s="28">
        <v>42825</v>
      </c>
      <c r="CF9" s="28">
        <v>42855</v>
      </c>
      <c r="CG9" s="28">
        <v>42886</v>
      </c>
      <c r="CH9" s="28">
        <v>42916</v>
      </c>
      <c r="CI9" s="28">
        <v>42947</v>
      </c>
      <c r="CJ9" s="28">
        <v>42978</v>
      </c>
      <c r="CK9" s="28">
        <v>43008</v>
      </c>
      <c r="CL9" s="28">
        <v>43039</v>
      </c>
      <c r="CM9" s="28">
        <v>43069</v>
      </c>
      <c r="CN9" s="28">
        <v>43100</v>
      </c>
      <c r="CO9" s="29">
        <v>43131</v>
      </c>
      <c r="CP9" s="29">
        <v>43159</v>
      </c>
      <c r="CQ9" s="29">
        <v>43190</v>
      </c>
      <c r="CR9" s="29">
        <v>43220</v>
      </c>
      <c r="CS9" s="29">
        <v>43251</v>
      </c>
      <c r="CT9" s="29">
        <v>43281</v>
      </c>
      <c r="CU9" s="29">
        <v>43312</v>
      </c>
      <c r="CV9" s="29">
        <v>43343</v>
      </c>
      <c r="CW9" s="29">
        <v>43373</v>
      </c>
      <c r="CX9" s="29">
        <v>43404</v>
      </c>
      <c r="CY9" s="29">
        <v>43434</v>
      </c>
      <c r="CZ9" s="29">
        <v>43465</v>
      </c>
    </row>
    <row r="10" spans="1:104" ht="21.75" customHeight="1" x14ac:dyDescent="0.2">
      <c r="A10" s="808"/>
      <c r="B10" s="808"/>
      <c r="C10" s="807"/>
      <c r="D10" s="807"/>
      <c r="E10" s="807"/>
      <c r="F10" s="807"/>
      <c r="G10" s="807"/>
      <c r="H10" s="807"/>
      <c r="I10" s="807"/>
      <c r="J10" s="807"/>
      <c r="K10" s="807"/>
      <c r="L10" s="807"/>
      <c r="M10" s="807"/>
      <c r="N10" s="807"/>
      <c r="O10" s="807"/>
      <c r="P10" s="836" t="s">
        <v>114</v>
      </c>
      <c r="Q10" s="837"/>
      <c r="R10" s="837"/>
      <c r="S10" s="837"/>
      <c r="T10" s="837"/>
      <c r="U10" s="837"/>
      <c r="V10" s="837"/>
      <c r="W10" s="837"/>
      <c r="X10" s="837"/>
      <c r="Y10" s="837"/>
      <c r="Z10" s="837"/>
      <c r="AA10" s="837"/>
      <c r="AB10" s="838" t="s">
        <v>115</v>
      </c>
      <c r="AC10" s="838"/>
      <c r="AD10" s="838"/>
      <c r="AE10" s="838"/>
      <c r="AF10" s="838"/>
      <c r="AG10" s="838"/>
      <c r="AH10" s="838"/>
      <c r="AI10" s="838"/>
      <c r="AJ10" s="838"/>
      <c r="AK10" s="838"/>
      <c r="AL10" s="838"/>
      <c r="AM10" s="838"/>
      <c r="AN10" s="838"/>
      <c r="AO10" s="838"/>
      <c r="AP10" s="838"/>
      <c r="AQ10" s="838"/>
      <c r="AR10" s="838"/>
      <c r="AS10" s="838"/>
      <c r="AT10" s="838"/>
      <c r="AU10" s="838"/>
      <c r="AV10" s="838"/>
      <c r="AW10" s="838"/>
      <c r="AX10" s="838"/>
      <c r="AY10" s="838"/>
      <c r="AZ10" s="838"/>
      <c r="BA10" s="838"/>
      <c r="BB10" s="838"/>
      <c r="BC10" s="838"/>
      <c r="BD10" s="838"/>
      <c r="BE10" s="838"/>
      <c r="BF10" s="838"/>
      <c r="BG10" s="838"/>
      <c r="BH10" s="838"/>
      <c r="BI10" s="838"/>
      <c r="BJ10" s="838"/>
      <c r="BK10" s="838"/>
      <c r="BL10" s="838"/>
      <c r="BM10" s="838"/>
      <c r="BN10" s="838"/>
      <c r="BO10" s="838"/>
      <c r="BP10" s="838"/>
      <c r="BQ10" s="838"/>
      <c r="BR10" s="838"/>
      <c r="BS10" s="838"/>
      <c r="BT10" s="838"/>
      <c r="BU10" s="838"/>
      <c r="BV10" s="838"/>
      <c r="BW10" s="838"/>
      <c r="BX10" s="838"/>
      <c r="BY10" s="838"/>
      <c r="BZ10" s="838"/>
      <c r="CA10" s="838"/>
      <c r="CB10" s="838"/>
      <c r="CC10" s="839" t="s">
        <v>116</v>
      </c>
      <c r="CD10" s="839"/>
      <c r="CE10" s="839"/>
      <c r="CF10" s="839"/>
      <c r="CG10" s="839"/>
      <c r="CH10" s="839"/>
      <c r="CI10" s="839"/>
      <c r="CJ10" s="839"/>
      <c r="CK10" s="839"/>
      <c r="CL10" s="839"/>
      <c r="CM10" s="839"/>
      <c r="CN10" s="839"/>
      <c r="CO10" s="840" t="s">
        <v>117</v>
      </c>
      <c r="CP10" s="840"/>
      <c r="CQ10" s="840"/>
      <c r="CR10" s="840"/>
      <c r="CS10" s="840"/>
      <c r="CT10" s="840"/>
      <c r="CU10" s="840"/>
      <c r="CV10" s="840"/>
      <c r="CW10" s="840"/>
      <c r="CX10" s="840"/>
      <c r="CY10" s="840"/>
      <c r="CZ10" s="840"/>
    </row>
    <row r="11" spans="1:104" ht="19.5" customHeight="1" x14ac:dyDescent="0.2">
      <c r="A11" s="808"/>
      <c r="B11" s="808"/>
      <c r="C11" s="807"/>
      <c r="D11" s="807"/>
      <c r="E11" s="807"/>
      <c r="F11" s="807"/>
      <c r="G11" s="807"/>
      <c r="H11" s="807"/>
      <c r="I11" s="807"/>
      <c r="J11" s="807"/>
      <c r="K11" s="807"/>
      <c r="L11" s="807"/>
      <c r="M11" s="807"/>
      <c r="N11" s="807"/>
      <c r="O11" s="807"/>
      <c r="P11" s="166" t="s">
        <v>96</v>
      </c>
      <c r="Q11" s="30" t="s">
        <v>11</v>
      </c>
      <c r="R11" s="30" t="s">
        <v>97</v>
      </c>
      <c r="S11" s="30" t="s">
        <v>98</v>
      </c>
      <c r="T11" s="30" t="s">
        <v>99</v>
      </c>
      <c r="U11" s="30" t="s">
        <v>100</v>
      </c>
      <c r="V11" s="30" t="s">
        <v>101</v>
      </c>
      <c r="W11" s="30" t="s">
        <v>102</v>
      </c>
      <c r="X11" s="30" t="s">
        <v>103</v>
      </c>
      <c r="Y11" s="30" t="s">
        <v>104</v>
      </c>
      <c r="Z11" s="30" t="s">
        <v>0</v>
      </c>
      <c r="AA11" s="30" t="s">
        <v>105</v>
      </c>
      <c r="AB11" s="829" t="s">
        <v>1</v>
      </c>
      <c r="AC11" s="829"/>
      <c r="AD11" s="829"/>
      <c r="AE11" s="829"/>
      <c r="AF11" s="829"/>
      <c r="AG11" s="829" t="s">
        <v>2</v>
      </c>
      <c r="AH11" s="829"/>
      <c r="AI11" s="829"/>
      <c r="AJ11" s="829"/>
      <c r="AK11" s="829" t="s">
        <v>3</v>
      </c>
      <c r="AL11" s="829"/>
      <c r="AM11" s="829"/>
      <c r="AN11" s="829"/>
      <c r="AO11" s="829" t="s">
        <v>4</v>
      </c>
      <c r="AP11" s="829"/>
      <c r="AQ11" s="829"/>
      <c r="AR11" s="829"/>
      <c r="AS11" s="829"/>
      <c r="AT11" s="829" t="s">
        <v>5</v>
      </c>
      <c r="AU11" s="829"/>
      <c r="AV11" s="829"/>
      <c r="AW11" s="829"/>
      <c r="AX11" s="829" t="s">
        <v>6</v>
      </c>
      <c r="AY11" s="829"/>
      <c r="AZ11" s="829"/>
      <c r="BA11" s="829"/>
      <c r="BB11" s="829"/>
      <c r="BC11" s="829" t="s">
        <v>7</v>
      </c>
      <c r="BD11" s="829"/>
      <c r="BE11" s="829"/>
      <c r="BF11" s="829"/>
      <c r="BG11" s="829" t="s">
        <v>8</v>
      </c>
      <c r="BH11" s="829"/>
      <c r="BI11" s="829"/>
      <c r="BJ11" s="829"/>
      <c r="BK11" s="829" t="s">
        <v>13</v>
      </c>
      <c r="BL11" s="829"/>
      <c r="BM11" s="829"/>
      <c r="BN11" s="829"/>
      <c r="BO11" s="829" t="s">
        <v>9</v>
      </c>
      <c r="BP11" s="829"/>
      <c r="BQ11" s="829"/>
      <c r="BR11" s="829"/>
      <c r="BS11" s="829"/>
      <c r="BT11" s="829" t="s">
        <v>14</v>
      </c>
      <c r="BU11" s="829"/>
      <c r="BV11" s="829"/>
      <c r="BW11" s="829"/>
      <c r="BX11" s="829" t="s">
        <v>10</v>
      </c>
      <c r="BY11" s="829"/>
      <c r="BZ11" s="829"/>
      <c r="CA11" s="829"/>
      <c r="CB11" s="829"/>
      <c r="CC11" s="31" t="s">
        <v>96</v>
      </c>
      <c r="CD11" s="31" t="s">
        <v>11</v>
      </c>
      <c r="CE11" s="31" t="s">
        <v>97</v>
      </c>
      <c r="CF11" s="31" t="s">
        <v>98</v>
      </c>
      <c r="CG11" s="31" t="s">
        <v>99</v>
      </c>
      <c r="CH11" s="31" t="s">
        <v>100</v>
      </c>
      <c r="CI11" s="31" t="s">
        <v>101</v>
      </c>
      <c r="CJ11" s="31" t="s">
        <v>102</v>
      </c>
      <c r="CK11" s="31" t="s">
        <v>103</v>
      </c>
      <c r="CL11" s="31" t="s">
        <v>104</v>
      </c>
      <c r="CM11" s="31" t="s">
        <v>0</v>
      </c>
      <c r="CN11" s="31" t="s">
        <v>105</v>
      </c>
      <c r="CO11" s="32" t="s">
        <v>96</v>
      </c>
      <c r="CP11" s="32" t="s">
        <v>11</v>
      </c>
      <c r="CQ11" s="32" t="s">
        <v>97</v>
      </c>
      <c r="CR11" s="32" t="s">
        <v>98</v>
      </c>
      <c r="CS11" s="32" t="s">
        <v>99</v>
      </c>
      <c r="CT11" s="32" t="s">
        <v>100</v>
      </c>
      <c r="CU11" s="32" t="s">
        <v>101</v>
      </c>
      <c r="CV11" s="32" t="s">
        <v>102</v>
      </c>
      <c r="CW11" s="32" t="s">
        <v>103</v>
      </c>
      <c r="CX11" s="32" t="s">
        <v>104</v>
      </c>
      <c r="CY11" s="32" t="s">
        <v>0</v>
      </c>
      <c r="CZ11" s="32" t="s">
        <v>105</v>
      </c>
    </row>
    <row r="12" spans="1:104" ht="46.5" customHeight="1" x14ac:dyDescent="0.2">
      <c r="A12" s="808" t="s">
        <v>106</v>
      </c>
      <c r="B12" s="808"/>
      <c r="C12" s="96" t="s">
        <v>107</v>
      </c>
      <c r="D12" s="96" t="s">
        <v>108</v>
      </c>
      <c r="E12" s="98" t="s">
        <v>109</v>
      </c>
      <c r="F12" s="98" t="s">
        <v>118</v>
      </c>
      <c r="G12" s="98" t="s">
        <v>119</v>
      </c>
      <c r="H12" s="98" t="s">
        <v>120</v>
      </c>
      <c r="I12" s="98" t="s">
        <v>121</v>
      </c>
      <c r="J12" s="98" t="s">
        <v>122</v>
      </c>
      <c r="K12" s="98" t="s">
        <v>12</v>
      </c>
      <c r="L12" s="96" t="s">
        <v>110</v>
      </c>
      <c r="M12" s="96" t="s">
        <v>111</v>
      </c>
      <c r="N12" s="96" t="s">
        <v>112</v>
      </c>
      <c r="O12" s="96" t="s">
        <v>113</v>
      </c>
      <c r="P12" s="33" t="str">
        <f>CONCATENATE("MES",MONTH(P8))</f>
        <v>MES1</v>
      </c>
      <c r="Q12" s="33" t="str">
        <f t="shared" ref="Q12:AA12" si="0">CONCATENATE("MES",MONTH(Q8))</f>
        <v>MES2</v>
      </c>
      <c r="R12" s="33" t="str">
        <f t="shared" si="0"/>
        <v>MES3</v>
      </c>
      <c r="S12" s="33" t="str">
        <f t="shared" si="0"/>
        <v>MES4</v>
      </c>
      <c r="T12" s="33" t="str">
        <f t="shared" si="0"/>
        <v>MES5</v>
      </c>
      <c r="U12" s="33" t="str">
        <f t="shared" si="0"/>
        <v>MES6</v>
      </c>
      <c r="V12" s="33" t="str">
        <f t="shared" si="0"/>
        <v>MES7</v>
      </c>
      <c r="W12" s="33" t="str">
        <f t="shared" si="0"/>
        <v>MES8</v>
      </c>
      <c r="X12" s="33" t="str">
        <f t="shared" si="0"/>
        <v>MES9</v>
      </c>
      <c r="Y12" s="33" t="str">
        <f t="shared" si="0"/>
        <v>MES10</v>
      </c>
      <c r="Z12" s="33" t="str">
        <f t="shared" si="0"/>
        <v>MES11</v>
      </c>
      <c r="AA12" s="33" t="str">
        <f t="shared" si="0"/>
        <v>MES12</v>
      </c>
      <c r="AB12" s="34" t="str">
        <f>CONCATENATE("SEM",WEEKNUM(AB8))</f>
        <v>SEM1</v>
      </c>
      <c r="AC12" s="34" t="str">
        <f>CONCATENATE("SEM",WEEKNUM(AC8))</f>
        <v>SEM2</v>
      </c>
      <c r="AD12" s="34" t="str">
        <f t="shared" ref="AD12:CB12" si="1">CONCATENATE("SEM",WEEKNUM(AD8))</f>
        <v>SEM3</v>
      </c>
      <c r="AE12" s="34" t="str">
        <f t="shared" si="1"/>
        <v>SEM4</v>
      </c>
      <c r="AF12" s="34" t="str">
        <f t="shared" si="1"/>
        <v>SEM5</v>
      </c>
      <c r="AG12" s="34" t="str">
        <f t="shared" si="1"/>
        <v>SEM6</v>
      </c>
      <c r="AH12" s="34" t="str">
        <f t="shared" si="1"/>
        <v>SEM7</v>
      </c>
      <c r="AI12" s="34" t="str">
        <f t="shared" si="1"/>
        <v>SEM8</v>
      </c>
      <c r="AJ12" s="34" t="str">
        <f t="shared" si="1"/>
        <v>SEM9</v>
      </c>
      <c r="AK12" s="34" t="str">
        <f t="shared" si="1"/>
        <v>SEM10</v>
      </c>
      <c r="AL12" s="34" t="str">
        <f t="shared" si="1"/>
        <v>SEM11</v>
      </c>
      <c r="AM12" s="34" t="str">
        <f t="shared" si="1"/>
        <v>SEM12</v>
      </c>
      <c r="AN12" s="34" t="str">
        <f t="shared" si="1"/>
        <v>SEM13</v>
      </c>
      <c r="AO12" s="34" t="str">
        <f t="shared" si="1"/>
        <v>SEM14</v>
      </c>
      <c r="AP12" s="34" t="str">
        <f t="shared" si="1"/>
        <v>SEM15</v>
      </c>
      <c r="AQ12" s="34" t="str">
        <f t="shared" si="1"/>
        <v>SEM16</v>
      </c>
      <c r="AR12" s="34" t="str">
        <f t="shared" si="1"/>
        <v>SEM17</v>
      </c>
      <c r="AS12" s="34" t="str">
        <f t="shared" si="1"/>
        <v>SEM18</v>
      </c>
      <c r="AT12" s="34" t="str">
        <f t="shared" si="1"/>
        <v>SEM19</v>
      </c>
      <c r="AU12" s="34" t="str">
        <f t="shared" si="1"/>
        <v>SEM20</v>
      </c>
      <c r="AV12" s="34" t="str">
        <f t="shared" si="1"/>
        <v>SEM21</v>
      </c>
      <c r="AW12" s="34" t="str">
        <f t="shared" si="1"/>
        <v>SEM22</v>
      </c>
      <c r="AX12" s="34" t="str">
        <f t="shared" si="1"/>
        <v>SEM23</v>
      </c>
      <c r="AY12" s="34" t="str">
        <f t="shared" si="1"/>
        <v>SEM24</v>
      </c>
      <c r="AZ12" s="34" t="str">
        <f t="shared" si="1"/>
        <v>SEM25</v>
      </c>
      <c r="BA12" s="34" t="str">
        <f t="shared" si="1"/>
        <v>SEM26</v>
      </c>
      <c r="BB12" s="34" t="str">
        <f t="shared" si="1"/>
        <v>SEM27</v>
      </c>
      <c r="BC12" s="34" t="str">
        <f t="shared" si="1"/>
        <v>SEM28</v>
      </c>
      <c r="BD12" s="34" t="str">
        <f t="shared" si="1"/>
        <v>SEM29</v>
      </c>
      <c r="BE12" s="34" t="str">
        <f t="shared" si="1"/>
        <v>SEM30</v>
      </c>
      <c r="BF12" s="34" t="str">
        <f t="shared" si="1"/>
        <v>SEM31</v>
      </c>
      <c r="BG12" s="34" t="str">
        <f t="shared" si="1"/>
        <v>SEM32</v>
      </c>
      <c r="BH12" s="34" t="str">
        <f t="shared" si="1"/>
        <v>SEM33</v>
      </c>
      <c r="BI12" s="34" t="str">
        <f t="shared" si="1"/>
        <v>SEM34</v>
      </c>
      <c r="BJ12" s="34" t="str">
        <f t="shared" si="1"/>
        <v>SEM35</v>
      </c>
      <c r="BK12" s="34" t="str">
        <f t="shared" si="1"/>
        <v>SEM36</v>
      </c>
      <c r="BL12" s="34" t="str">
        <f t="shared" si="1"/>
        <v>SEM37</v>
      </c>
      <c r="BM12" s="34" t="str">
        <f t="shared" si="1"/>
        <v>SEM38</v>
      </c>
      <c r="BN12" s="34" t="str">
        <f t="shared" si="1"/>
        <v>SEM39</v>
      </c>
      <c r="BO12" s="34" t="str">
        <f t="shared" si="1"/>
        <v>SEM40</v>
      </c>
      <c r="BP12" s="34" t="str">
        <f t="shared" si="1"/>
        <v>SEM41</v>
      </c>
      <c r="BQ12" s="34" t="str">
        <f t="shared" si="1"/>
        <v>SEM42</v>
      </c>
      <c r="BR12" s="34" t="str">
        <f t="shared" si="1"/>
        <v>SEM43</v>
      </c>
      <c r="BS12" s="34" t="str">
        <f t="shared" si="1"/>
        <v>SEM44</v>
      </c>
      <c r="BT12" s="34" t="str">
        <f t="shared" si="1"/>
        <v>SEM45</v>
      </c>
      <c r="BU12" s="34" t="str">
        <f t="shared" si="1"/>
        <v>SEM46</v>
      </c>
      <c r="BV12" s="34" t="str">
        <f t="shared" si="1"/>
        <v>SEM47</v>
      </c>
      <c r="BW12" s="34" t="str">
        <f t="shared" si="1"/>
        <v>SEM48</v>
      </c>
      <c r="BX12" s="34" t="str">
        <f t="shared" si="1"/>
        <v>SEM49</v>
      </c>
      <c r="BY12" s="34" t="str">
        <f t="shared" si="1"/>
        <v>SEM50</v>
      </c>
      <c r="BZ12" s="34" t="str">
        <f t="shared" si="1"/>
        <v>SEM51</v>
      </c>
      <c r="CA12" s="34" t="str">
        <f t="shared" si="1"/>
        <v>SEM52</v>
      </c>
      <c r="CB12" s="34" t="str">
        <f t="shared" si="1"/>
        <v>SEM53</v>
      </c>
      <c r="CC12" s="35" t="str">
        <f>CONCATENATE("MES",MONTH(CC8))</f>
        <v>MES1</v>
      </c>
      <c r="CD12" s="35" t="str">
        <f t="shared" ref="CD12:CN12" si="2">CONCATENATE("MES",MONTH(CD8))</f>
        <v>MES2</v>
      </c>
      <c r="CE12" s="35" t="str">
        <f t="shared" si="2"/>
        <v>MES3</v>
      </c>
      <c r="CF12" s="35" t="str">
        <f t="shared" si="2"/>
        <v>MES4</v>
      </c>
      <c r="CG12" s="35" t="str">
        <f t="shared" si="2"/>
        <v>MES5</v>
      </c>
      <c r="CH12" s="35" t="str">
        <f t="shared" si="2"/>
        <v>MES6</v>
      </c>
      <c r="CI12" s="35" t="str">
        <f t="shared" si="2"/>
        <v>MES7</v>
      </c>
      <c r="CJ12" s="35" t="str">
        <f t="shared" si="2"/>
        <v>MES8</v>
      </c>
      <c r="CK12" s="35" t="str">
        <f t="shared" si="2"/>
        <v>MES9</v>
      </c>
      <c r="CL12" s="35" t="str">
        <f t="shared" si="2"/>
        <v>MES10</v>
      </c>
      <c r="CM12" s="35" t="str">
        <f t="shared" si="2"/>
        <v>MES11</v>
      </c>
      <c r="CN12" s="35" t="str">
        <f t="shared" si="2"/>
        <v>MES12</v>
      </c>
      <c r="CO12" s="36" t="str">
        <f>CONCATENATE("MES",MONTH(CO8))</f>
        <v>MES1</v>
      </c>
      <c r="CP12" s="36" t="str">
        <f t="shared" ref="CP12:CZ12" si="3">CONCATENATE("MES",MONTH(CP8))</f>
        <v>MES2</v>
      </c>
      <c r="CQ12" s="36" t="str">
        <f t="shared" si="3"/>
        <v>MES3</v>
      </c>
      <c r="CR12" s="36" t="str">
        <f t="shared" si="3"/>
        <v>MES4</v>
      </c>
      <c r="CS12" s="36" t="str">
        <f t="shared" si="3"/>
        <v>MES5</v>
      </c>
      <c r="CT12" s="36" t="str">
        <f t="shared" si="3"/>
        <v>MES6</v>
      </c>
      <c r="CU12" s="36" t="str">
        <f t="shared" si="3"/>
        <v>MES7</v>
      </c>
      <c r="CV12" s="36" t="str">
        <f t="shared" si="3"/>
        <v>MES8</v>
      </c>
      <c r="CW12" s="36" t="str">
        <f t="shared" si="3"/>
        <v>MES9</v>
      </c>
      <c r="CX12" s="36" t="str">
        <f t="shared" si="3"/>
        <v>MES10</v>
      </c>
      <c r="CY12" s="36" t="str">
        <f t="shared" si="3"/>
        <v>MES11</v>
      </c>
      <c r="CZ12" s="36" t="str">
        <f t="shared" si="3"/>
        <v>MES12</v>
      </c>
    </row>
    <row r="13" spans="1:104" ht="15" x14ac:dyDescent="0.2">
      <c r="A13" s="796"/>
      <c r="B13" s="828"/>
      <c r="C13" s="41"/>
      <c r="D13" s="42"/>
      <c r="E13" s="41"/>
      <c r="F13" s="41"/>
      <c r="G13" s="43"/>
      <c r="H13" s="43"/>
      <c r="I13" s="43"/>
      <c r="J13" s="43"/>
      <c r="K13" s="44"/>
      <c r="L13" s="45"/>
      <c r="M13" s="45"/>
      <c r="N13" s="46"/>
      <c r="O13" s="42"/>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row>
    <row r="14" spans="1:104" ht="15" x14ac:dyDescent="0.2">
      <c r="A14" s="796"/>
      <c r="B14" s="828"/>
      <c r="C14" s="41"/>
      <c r="D14" s="42"/>
      <c r="E14" s="41"/>
      <c r="F14" s="41"/>
      <c r="G14" s="43"/>
      <c r="H14" s="43"/>
      <c r="I14" s="43"/>
      <c r="J14" s="43"/>
      <c r="K14" s="44"/>
      <c r="L14" s="45"/>
      <c r="M14" s="45"/>
      <c r="N14" s="46"/>
      <c r="O14" s="42"/>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row>
    <row r="15" spans="1:104" ht="15" x14ac:dyDescent="0.2">
      <c r="A15" s="796"/>
      <c r="B15" s="828"/>
      <c r="C15" s="41"/>
      <c r="D15" s="42"/>
      <c r="E15" s="41"/>
      <c r="F15" s="41"/>
      <c r="G15" s="43"/>
      <c r="H15" s="43"/>
      <c r="I15" s="43"/>
      <c r="J15" s="43"/>
      <c r="K15" s="44"/>
      <c r="L15" s="45"/>
      <c r="M15" s="45"/>
      <c r="N15" s="46"/>
      <c r="O15" s="42"/>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row>
    <row r="16" spans="1:104" ht="15" x14ac:dyDescent="0.2">
      <c r="A16" s="796"/>
      <c r="B16" s="828"/>
      <c r="C16" s="41"/>
      <c r="D16" s="42"/>
      <c r="E16" s="41"/>
      <c r="F16" s="41"/>
      <c r="G16" s="43"/>
      <c r="H16" s="43"/>
      <c r="I16" s="43"/>
      <c r="J16" s="43"/>
      <c r="K16" s="44"/>
      <c r="L16" s="45"/>
      <c r="M16" s="45"/>
      <c r="N16" s="46"/>
      <c r="O16" s="42"/>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row>
    <row r="17" spans="1:104" x14ac:dyDescent="0.2">
      <c r="A17" s="796"/>
      <c r="B17" s="828"/>
      <c r="C17" s="41"/>
      <c r="D17" s="42"/>
      <c r="E17" s="41"/>
      <c r="F17" s="41"/>
      <c r="G17" s="43"/>
      <c r="H17" s="43"/>
      <c r="I17" s="43"/>
      <c r="J17" s="43"/>
      <c r="K17" s="44"/>
      <c r="L17" s="793"/>
      <c r="M17" s="793"/>
      <c r="N17" s="798"/>
      <c r="O17" s="795"/>
      <c r="P17" s="810"/>
      <c r="Q17" s="810"/>
      <c r="R17" s="810"/>
      <c r="S17" s="810"/>
      <c r="T17" s="810"/>
      <c r="U17" s="810"/>
      <c r="V17" s="810"/>
      <c r="W17" s="810"/>
      <c r="X17" s="810"/>
      <c r="Y17" s="810"/>
      <c r="Z17" s="810"/>
      <c r="AA17" s="810"/>
      <c r="AB17" s="810"/>
      <c r="AC17" s="810"/>
      <c r="AD17" s="810"/>
      <c r="AE17" s="810"/>
      <c r="AF17" s="810"/>
      <c r="AG17" s="810"/>
      <c r="AH17" s="810"/>
      <c r="AI17" s="810"/>
      <c r="AJ17" s="810"/>
      <c r="AK17" s="810"/>
      <c r="AL17" s="810"/>
      <c r="AM17" s="810"/>
      <c r="AN17" s="810"/>
      <c r="AO17" s="810"/>
      <c r="AP17" s="810"/>
      <c r="AQ17" s="810"/>
      <c r="AR17" s="810"/>
      <c r="AS17" s="810"/>
      <c r="AT17" s="810"/>
      <c r="AU17" s="810"/>
      <c r="AV17" s="810"/>
      <c r="AW17" s="810"/>
      <c r="AX17" s="810"/>
      <c r="AY17" s="810"/>
      <c r="AZ17" s="810"/>
      <c r="BA17" s="810"/>
      <c r="BB17" s="810"/>
      <c r="BC17" s="810"/>
      <c r="BD17" s="810"/>
      <c r="BE17" s="810"/>
      <c r="BF17" s="810"/>
      <c r="BG17" s="810"/>
      <c r="BH17" s="810"/>
      <c r="BI17" s="810"/>
      <c r="BJ17" s="810"/>
      <c r="BK17" s="810"/>
      <c r="BL17" s="810"/>
      <c r="BM17" s="810"/>
      <c r="BN17" s="810"/>
      <c r="BO17" s="810"/>
      <c r="BP17" s="810"/>
      <c r="BQ17" s="810"/>
      <c r="BR17" s="810"/>
      <c r="BS17" s="810"/>
      <c r="BT17" s="810"/>
      <c r="BU17" s="810"/>
      <c r="BV17" s="810"/>
      <c r="BW17" s="810"/>
      <c r="BX17" s="810"/>
      <c r="BY17" s="810"/>
      <c r="BZ17" s="810"/>
      <c r="CA17" s="810"/>
      <c r="CB17" s="810"/>
      <c r="CC17" s="810"/>
      <c r="CD17" s="810"/>
      <c r="CE17" s="810"/>
      <c r="CF17" s="810"/>
      <c r="CG17" s="810"/>
      <c r="CH17" s="810"/>
      <c r="CI17" s="810"/>
      <c r="CJ17" s="810"/>
      <c r="CK17" s="810"/>
      <c r="CL17" s="810"/>
      <c r="CM17" s="810"/>
      <c r="CN17" s="810"/>
      <c r="CO17" s="810"/>
      <c r="CP17" s="810"/>
      <c r="CQ17" s="810"/>
      <c r="CR17" s="810"/>
      <c r="CS17" s="810"/>
      <c r="CT17" s="810"/>
      <c r="CU17" s="810"/>
      <c r="CV17" s="810"/>
      <c r="CW17" s="810"/>
      <c r="CX17" s="810"/>
      <c r="CY17" s="810"/>
      <c r="CZ17" s="810"/>
    </row>
    <row r="18" spans="1:104" x14ac:dyDescent="0.2">
      <c r="A18" s="796"/>
      <c r="B18" s="828"/>
      <c r="C18" s="41"/>
      <c r="D18" s="42"/>
      <c r="E18" s="41"/>
      <c r="F18" s="41"/>
      <c r="G18" s="43"/>
      <c r="H18" s="43"/>
      <c r="I18" s="43"/>
      <c r="J18" s="43"/>
      <c r="K18" s="44"/>
      <c r="L18" s="793"/>
      <c r="M18" s="793"/>
      <c r="N18" s="798"/>
      <c r="O18" s="795"/>
      <c r="P18" s="815"/>
      <c r="Q18" s="815"/>
      <c r="R18" s="815"/>
      <c r="S18" s="815"/>
      <c r="T18" s="815"/>
      <c r="U18" s="815"/>
      <c r="V18" s="815"/>
      <c r="W18" s="815"/>
      <c r="X18" s="815"/>
      <c r="Y18" s="815"/>
      <c r="Z18" s="815"/>
      <c r="AA18" s="815"/>
      <c r="AB18" s="815"/>
      <c r="AC18" s="815"/>
      <c r="AD18" s="815"/>
      <c r="AE18" s="815"/>
      <c r="AF18" s="815"/>
      <c r="AG18" s="815"/>
      <c r="AH18" s="815"/>
      <c r="AI18" s="815"/>
      <c r="AJ18" s="815"/>
      <c r="AK18" s="815"/>
      <c r="AL18" s="815"/>
      <c r="AM18" s="815"/>
      <c r="AN18" s="815"/>
      <c r="AO18" s="815"/>
      <c r="AP18" s="815"/>
      <c r="AQ18" s="815"/>
      <c r="AR18" s="815"/>
      <c r="AS18" s="815"/>
      <c r="AT18" s="815"/>
      <c r="AU18" s="815"/>
      <c r="AV18" s="815"/>
      <c r="AW18" s="815"/>
      <c r="AX18" s="815"/>
      <c r="AY18" s="815"/>
      <c r="AZ18" s="815"/>
      <c r="BA18" s="815"/>
      <c r="BB18" s="815"/>
      <c r="BC18" s="815"/>
      <c r="BD18" s="815"/>
      <c r="BE18" s="815"/>
      <c r="BF18" s="815"/>
      <c r="BG18" s="815"/>
      <c r="BH18" s="815"/>
      <c r="BI18" s="815"/>
      <c r="BJ18" s="815"/>
      <c r="BK18" s="815"/>
      <c r="BL18" s="815"/>
      <c r="BM18" s="815"/>
      <c r="BN18" s="815"/>
      <c r="BO18" s="815"/>
      <c r="BP18" s="815"/>
      <c r="BQ18" s="815"/>
      <c r="BR18" s="815"/>
      <c r="BS18" s="815"/>
      <c r="BT18" s="815"/>
      <c r="BU18" s="815"/>
      <c r="BV18" s="815"/>
      <c r="BW18" s="815"/>
      <c r="BX18" s="815"/>
      <c r="BY18" s="815"/>
      <c r="BZ18" s="815"/>
      <c r="CA18" s="815"/>
      <c r="CB18" s="815"/>
      <c r="CC18" s="815"/>
      <c r="CD18" s="815"/>
      <c r="CE18" s="815"/>
      <c r="CF18" s="815"/>
      <c r="CG18" s="815"/>
      <c r="CH18" s="815"/>
      <c r="CI18" s="815"/>
      <c r="CJ18" s="815"/>
      <c r="CK18" s="815"/>
      <c r="CL18" s="815"/>
      <c r="CM18" s="815"/>
      <c r="CN18" s="815"/>
      <c r="CO18" s="815"/>
      <c r="CP18" s="815"/>
      <c r="CQ18" s="815"/>
      <c r="CR18" s="815"/>
      <c r="CS18" s="815"/>
      <c r="CT18" s="815"/>
      <c r="CU18" s="815"/>
      <c r="CV18" s="815"/>
      <c r="CW18" s="815"/>
      <c r="CX18" s="815"/>
      <c r="CY18" s="815"/>
      <c r="CZ18" s="815"/>
    </row>
    <row r="19" spans="1:104" x14ac:dyDescent="0.2">
      <c r="A19" s="796"/>
      <c r="B19" s="828"/>
      <c r="C19" s="41"/>
      <c r="D19" s="42"/>
      <c r="E19" s="41"/>
      <c r="F19" s="41"/>
      <c r="G19" s="43"/>
      <c r="H19" s="43"/>
      <c r="I19" s="43"/>
      <c r="J19" s="43"/>
      <c r="K19" s="44"/>
      <c r="L19" s="793"/>
      <c r="M19" s="793"/>
      <c r="N19" s="798"/>
      <c r="O19" s="795"/>
      <c r="P19" s="815"/>
      <c r="Q19" s="815"/>
      <c r="R19" s="815"/>
      <c r="S19" s="815"/>
      <c r="T19" s="815"/>
      <c r="U19" s="815"/>
      <c r="V19" s="815"/>
      <c r="W19" s="815"/>
      <c r="X19" s="815"/>
      <c r="Y19" s="815"/>
      <c r="Z19" s="815"/>
      <c r="AA19" s="815"/>
      <c r="AB19" s="815"/>
      <c r="AC19" s="815"/>
      <c r="AD19" s="815"/>
      <c r="AE19" s="815"/>
      <c r="AF19" s="815"/>
      <c r="AG19" s="815"/>
      <c r="AH19" s="815"/>
      <c r="AI19" s="815"/>
      <c r="AJ19" s="815"/>
      <c r="AK19" s="815"/>
      <c r="AL19" s="815"/>
      <c r="AM19" s="815"/>
      <c r="AN19" s="815"/>
      <c r="AO19" s="815"/>
      <c r="AP19" s="815"/>
      <c r="AQ19" s="815"/>
      <c r="AR19" s="815"/>
      <c r="AS19" s="815"/>
      <c r="AT19" s="815"/>
      <c r="AU19" s="815"/>
      <c r="AV19" s="815"/>
      <c r="AW19" s="815"/>
      <c r="AX19" s="815"/>
      <c r="AY19" s="815"/>
      <c r="AZ19" s="815"/>
      <c r="BA19" s="815"/>
      <c r="BB19" s="815"/>
      <c r="BC19" s="815"/>
      <c r="BD19" s="815"/>
      <c r="BE19" s="815"/>
      <c r="BF19" s="815"/>
      <c r="BG19" s="815"/>
      <c r="BH19" s="815"/>
      <c r="BI19" s="815"/>
      <c r="BJ19" s="815"/>
      <c r="BK19" s="815"/>
      <c r="BL19" s="815"/>
      <c r="BM19" s="815"/>
      <c r="BN19" s="815"/>
      <c r="BO19" s="815"/>
      <c r="BP19" s="815"/>
      <c r="BQ19" s="815"/>
      <c r="BR19" s="815"/>
      <c r="BS19" s="815"/>
      <c r="BT19" s="815"/>
      <c r="BU19" s="815"/>
      <c r="BV19" s="815"/>
      <c r="BW19" s="815"/>
      <c r="BX19" s="815"/>
      <c r="BY19" s="815"/>
      <c r="BZ19" s="815"/>
      <c r="CA19" s="815"/>
      <c r="CB19" s="815"/>
      <c r="CC19" s="815"/>
      <c r="CD19" s="815"/>
      <c r="CE19" s="815"/>
      <c r="CF19" s="815"/>
      <c r="CG19" s="815"/>
      <c r="CH19" s="815"/>
      <c r="CI19" s="815"/>
      <c r="CJ19" s="815"/>
      <c r="CK19" s="815"/>
      <c r="CL19" s="815"/>
      <c r="CM19" s="815"/>
      <c r="CN19" s="815"/>
      <c r="CO19" s="815"/>
      <c r="CP19" s="815"/>
      <c r="CQ19" s="815"/>
      <c r="CR19" s="815"/>
      <c r="CS19" s="815"/>
      <c r="CT19" s="815"/>
      <c r="CU19" s="815"/>
      <c r="CV19" s="815"/>
      <c r="CW19" s="815"/>
      <c r="CX19" s="815"/>
      <c r="CY19" s="815"/>
      <c r="CZ19" s="815"/>
    </row>
    <row r="20" spans="1:104" x14ac:dyDescent="0.2">
      <c r="A20" s="796"/>
      <c r="B20" s="828"/>
      <c r="C20" s="41"/>
      <c r="D20" s="42"/>
      <c r="E20" s="41"/>
      <c r="F20" s="41"/>
      <c r="G20" s="43"/>
      <c r="H20" s="43"/>
      <c r="I20" s="43"/>
      <c r="J20" s="43"/>
      <c r="K20" s="44"/>
      <c r="L20" s="793"/>
      <c r="M20" s="793"/>
      <c r="N20" s="798"/>
      <c r="O20" s="795"/>
      <c r="P20" s="815"/>
      <c r="Q20" s="815"/>
      <c r="R20" s="815"/>
      <c r="S20" s="815"/>
      <c r="T20" s="815"/>
      <c r="U20" s="815"/>
      <c r="V20" s="815"/>
      <c r="W20" s="815"/>
      <c r="X20" s="815"/>
      <c r="Y20" s="815"/>
      <c r="Z20" s="815"/>
      <c r="AA20" s="815"/>
      <c r="AB20" s="815"/>
      <c r="AC20" s="815"/>
      <c r="AD20" s="815"/>
      <c r="AE20" s="815"/>
      <c r="AF20" s="815"/>
      <c r="AG20" s="815"/>
      <c r="AH20" s="815"/>
      <c r="AI20" s="815"/>
      <c r="AJ20" s="815"/>
      <c r="AK20" s="815"/>
      <c r="AL20" s="815"/>
      <c r="AM20" s="815"/>
      <c r="AN20" s="815"/>
      <c r="AO20" s="815"/>
      <c r="AP20" s="815"/>
      <c r="AQ20" s="815"/>
      <c r="AR20" s="815"/>
      <c r="AS20" s="815"/>
      <c r="AT20" s="815"/>
      <c r="AU20" s="815"/>
      <c r="AV20" s="815"/>
      <c r="AW20" s="815"/>
      <c r="AX20" s="815"/>
      <c r="AY20" s="815"/>
      <c r="AZ20" s="815"/>
      <c r="BA20" s="815"/>
      <c r="BB20" s="815"/>
      <c r="BC20" s="815"/>
      <c r="BD20" s="815"/>
      <c r="BE20" s="815"/>
      <c r="BF20" s="815"/>
      <c r="BG20" s="815"/>
      <c r="BH20" s="815"/>
      <c r="BI20" s="815"/>
      <c r="BJ20" s="815"/>
      <c r="BK20" s="815"/>
      <c r="BL20" s="815"/>
      <c r="BM20" s="815"/>
      <c r="BN20" s="815"/>
      <c r="BO20" s="815"/>
      <c r="BP20" s="815"/>
      <c r="BQ20" s="815"/>
      <c r="BR20" s="815"/>
      <c r="BS20" s="815"/>
      <c r="BT20" s="815"/>
      <c r="BU20" s="815"/>
      <c r="BV20" s="815"/>
      <c r="BW20" s="815"/>
      <c r="BX20" s="815"/>
      <c r="BY20" s="815"/>
      <c r="BZ20" s="815"/>
      <c r="CA20" s="815"/>
      <c r="CB20" s="815"/>
      <c r="CC20" s="815"/>
      <c r="CD20" s="815"/>
      <c r="CE20" s="815"/>
      <c r="CF20" s="815"/>
      <c r="CG20" s="815"/>
      <c r="CH20" s="815"/>
      <c r="CI20" s="815"/>
      <c r="CJ20" s="815"/>
      <c r="CK20" s="815"/>
      <c r="CL20" s="815"/>
      <c r="CM20" s="815"/>
      <c r="CN20" s="815"/>
      <c r="CO20" s="815"/>
      <c r="CP20" s="815"/>
      <c r="CQ20" s="815"/>
      <c r="CR20" s="815"/>
      <c r="CS20" s="815"/>
      <c r="CT20" s="815"/>
      <c r="CU20" s="815"/>
      <c r="CV20" s="815"/>
      <c r="CW20" s="815"/>
      <c r="CX20" s="815"/>
      <c r="CY20" s="815"/>
      <c r="CZ20" s="815"/>
    </row>
    <row r="21" spans="1:104" x14ac:dyDescent="0.2">
      <c r="A21" s="796"/>
      <c r="B21" s="828"/>
      <c r="C21" s="41"/>
      <c r="D21" s="42"/>
      <c r="E21" s="41"/>
      <c r="F21" s="41"/>
      <c r="G21" s="43"/>
      <c r="H21" s="43"/>
      <c r="I21" s="43"/>
      <c r="J21" s="43"/>
      <c r="K21" s="44"/>
      <c r="L21" s="793"/>
      <c r="M21" s="793"/>
      <c r="N21" s="798"/>
      <c r="O21" s="795"/>
      <c r="P21" s="811"/>
      <c r="Q21" s="811"/>
      <c r="R21" s="811"/>
      <c r="S21" s="811"/>
      <c r="T21" s="811"/>
      <c r="U21" s="811"/>
      <c r="V21" s="811"/>
      <c r="W21" s="811"/>
      <c r="X21" s="811"/>
      <c r="Y21" s="811"/>
      <c r="Z21" s="811"/>
      <c r="AA21" s="811"/>
      <c r="AB21" s="811"/>
      <c r="AC21" s="811"/>
      <c r="AD21" s="811"/>
      <c r="AE21" s="811"/>
      <c r="AF21" s="811"/>
      <c r="AG21" s="811"/>
      <c r="AH21" s="811"/>
      <c r="AI21" s="811"/>
      <c r="AJ21" s="811"/>
      <c r="AK21" s="811"/>
      <c r="AL21" s="811"/>
      <c r="AM21" s="811"/>
      <c r="AN21" s="811"/>
      <c r="AO21" s="811"/>
      <c r="AP21" s="811"/>
      <c r="AQ21" s="811"/>
      <c r="AR21" s="811"/>
      <c r="AS21" s="811"/>
      <c r="AT21" s="811"/>
      <c r="AU21" s="811"/>
      <c r="AV21" s="811"/>
      <c r="AW21" s="811"/>
      <c r="AX21" s="811"/>
      <c r="AY21" s="811"/>
      <c r="AZ21" s="811"/>
      <c r="BA21" s="811"/>
      <c r="BB21" s="811"/>
      <c r="BC21" s="811"/>
      <c r="BD21" s="811"/>
      <c r="BE21" s="811"/>
      <c r="BF21" s="811"/>
      <c r="BG21" s="811"/>
      <c r="BH21" s="811"/>
      <c r="BI21" s="811"/>
      <c r="BJ21" s="811"/>
      <c r="BK21" s="811"/>
      <c r="BL21" s="811"/>
      <c r="BM21" s="811"/>
      <c r="BN21" s="811"/>
      <c r="BO21" s="811"/>
      <c r="BP21" s="811"/>
      <c r="BQ21" s="811"/>
      <c r="BR21" s="811"/>
      <c r="BS21" s="811"/>
      <c r="BT21" s="811"/>
      <c r="BU21" s="811"/>
      <c r="BV21" s="811"/>
      <c r="BW21" s="811"/>
      <c r="BX21" s="811"/>
      <c r="BY21" s="811"/>
      <c r="BZ21" s="811"/>
      <c r="CA21" s="811"/>
      <c r="CB21" s="811"/>
      <c r="CC21" s="811"/>
      <c r="CD21" s="811"/>
      <c r="CE21" s="811"/>
      <c r="CF21" s="811"/>
      <c r="CG21" s="811"/>
      <c r="CH21" s="811"/>
      <c r="CI21" s="811"/>
      <c r="CJ21" s="811"/>
      <c r="CK21" s="811"/>
      <c r="CL21" s="811"/>
      <c r="CM21" s="811"/>
      <c r="CN21" s="811"/>
      <c r="CO21" s="811"/>
      <c r="CP21" s="811"/>
      <c r="CQ21" s="811"/>
      <c r="CR21" s="811"/>
      <c r="CS21" s="811"/>
      <c r="CT21" s="811"/>
      <c r="CU21" s="811"/>
      <c r="CV21" s="811"/>
      <c r="CW21" s="811"/>
      <c r="CX21" s="811"/>
      <c r="CY21" s="811"/>
      <c r="CZ21" s="811"/>
    </row>
    <row r="22" spans="1:104" ht="15" customHeight="1" x14ac:dyDescent="0.2">
      <c r="A22" s="796"/>
      <c r="B22" s="828"/>
      <c r="C22" s="41"/>
      <c r="D22" s="42"/>
      <c r="E22" s="41"/>
      <c r="F22" s="41"/>
      <c r="G22" s="43"/>
      <c r="H22" s="43"/>
      <c r="I22" s="43"/>
      <c r="J22" s="43"/>
      <c r="K22" s="44"/>
      <c r="L22" s="819"/>
      <c r="M22" s="819"/>
      <c r="N22" s="822"/>
      <c r="O22" s="825"/>
      <c r="P22" s="816"/>
      <c r="Q22" s="810"/>
      <c r="R22" s="810"/>
      <c r="S22" s="810"/>
      <c r="T22" s="810"/>
      <c r="U22" s="810"/>
      <c r="V22" s="810"/>
      <c r="W22" s="810"/>
      <c r="X22" s="810"/>
      <c r="Y22" s="810"/>
      <c r="Z22" s="810"/>
      <c r="AA22" s="810"/>
      <c r="AB22" s="810"/>
      <c r="AC22" s="810"/>
      <c r="AD22" s="810"/>
      <c r="AE22" s="810"/>
      <c r="AF22" s="810"/>
      <c r="AG22" s="810"/>
      <c r="AH22" s="810"/>
      <c r="AI22" s="810"/>
      <c r="AJ22" s="810"/>
      <c r="AK22" s="810"/>
      <c r="AL22" s="810"/>
      <c r="AM22" s="810"/>
      <c r="AN22" s="810"/>
      <c r="AO22" s="810"/>
      <c r="AP22" s="810"/>
      <c r="AQ22" s="810"/>
      <c r="AR22" s="810"/>
      <c r="AS22" s="810"/>
      <c r="AT22" s="810"/>
      <c r="AU22" s="810"/>
      <c r="AV22" s="810"/>
      <c r="AW22" s="810"/>
      <c r="AX22" s="810"/>
      <c r="AY22" s="810"/>
      <c r="AZ22" s="810"/>
      <c r="BA22" s="810"/>
      <c r="BB22" s="810"/>
      <c r="BC22" s="810"/>
      <c r="BD22" s="810"/>
      <c r="BE22" s="810"/>
      <c r="BF22" s="810"/>
      <c r="BG22" s="810"/>
      <c r="BH22" s="810"/>
      <c r="BI22" s="810"/>
      <c r="BJ22" s="810"/>
      <c r="BK22" s="810"/>
      <c r="BL22" s="810"/>
      <c r="BM22" s="810"/>
      <c r="BN22" s="810"/>
      <c r="BO22" s="810"/>
      <c r="BP22" s="810"/>
      <c r="BQ22" s="810"/>
      <c r="BR22" s="810"/>
      <c r="BS22" s="810"/>
      <c r="BT22" s="810"/>
      <c r="BU22" s="810"/>
      <c r="BV22" s="810"/>
      <c r="BW22" s="810"/>
      <c r="BX22" s="810"/>
      <c r="BY22" s="810"/>
      <c r="BZ22" s="810"/>
      <c r="CA22" s="810"/>
      <c r="CB22" s="810"/>
      <c r="CC22" s="810"/>
      <c r="CD22" s="810"/>
      <c r="CE22" s="810"/>
      <c r="CF22" s="810"/>
      <c r="CG22" s="810"/>
      <c r="CH22" s="810"/>
      <c r="CI22" s="810"/>
      <c r="CJ22" s="810"/>
      <c r="CK22" s="810"/>
      <c r="CL22" s="810"/>
      <c r="CM22" s="810"/>
      <c r="CN22" s="810"/>
      <c r="CO22" s="810"/>
      <c r="CP22" s="810"/>
      <c r="CQ22" s="810"/>
      <c r="CR22" s="810"/>
      <c r="CS22" s="810"/>
      <c r="CT22" s="810"/>
      <c r="CU22" s="810"/>
      <c r="CV22" s="810"/>
      <c r="CW22" s="810"/>
      <c r="CX22" s="810"/>
      <c r="CY22" s="810"/>
      <c r="CZ22" s="810"/>
    </row>
    <row r="23" spans="1:104" ht="15" customHeight="1" x14ac:dyDescent="0.2">
      <c r="A23" s="796"/>
      <c r="B23" s="828"/>
      <c r="C23" s="41"/>
      <c r="D23" s="42"/>
      <c r="E23" s="41"/>
      <c r="F23" s="41"/>
      <c r="G23" s="43"/>
      <c r="H23" s="43"/>
      <c r="I23" s="43"/>
      <c r="J23" s="43"/>
      <c r="K23" s="44"/>
      <c r="L23" s="820"/>
      <c r="M23" s="820"/>
      <c r="N23" s="823"/>
      <c r="O23" s="826"/>
      <c r="P23" s="817"/>
      <c r="Q23" s="815"/>
      <c r="R23" s="815"/>
      <c r="S23" s="815"/>
      <c r="T23" s="815"/>
      <c r="U23" s="815"/>
      <c r="V23" s="815"/>
      <c r="W23" s="815"/>
      <c r="X23" s="815"/>
      <c r="Y23" s="815"/>
      <c r="Z23" s="815"/>
      <c r="AA23" s="815"/>
      <c r="AB23" s="815"/>
      <c r="AC23" s="815"/>
      <c r="AD23" s="815"/>
      <c r="AE23" s="815"/>
      <c r="AF23" s="815"/>
      <c r="AG23" s="815"/>
      <c r="AH23" s="815"/>
      <c r="AI23" s="815"/>
      <c r="AJ23" s="815"/>
      <c r="AK23" s="815"/>
      <c r="AL23" s="815"/>
      <c r="AM23" s="815"/>
      <c r="AN23" s="815"/>
      <c r="AO23" s="815"/>
      <c r="AP23" s="815"/>
      <c r="AQ23" s="815"/>
      <c r="AR23" s="815"/>
      <c r="AS23" s="815"/>
      <c r="AT23" s="815"/>
      <c r="AU23" s="815"/>
      <c r="AV23" s="815"/>
      <c r="AW23" s="815"/>
      <c r="AX23" s="815"/>
      <c r="AY23" s="815"/>
      <c r="AZ23" s="815"/>
      <c r="BA23" s="815"/>
      <c r="BB23" s="815"/>
      <c r="BC23" s="815"/>
      <c r="BD23" s="815"/>
      <c r="BE23" s="815"/>
      <c r="BF23" s="815"/>
      <c r="BG23" s="815"/>
      <c r="BH23" s="815"/>
      <c r="BI23" s="815"/>
      <c r="BJ23" s="815"/>
      <c r="BK23" s="815"/>
      <c r="BL23" s="815"/>
      <c r="BM23" s="815"/>
      <c r="BN23" s="815"/>
      <c r="BO23" s="815"/>
      <c r="BP23" s="815"/>
      <c r="BQ23" s="815"/>
      <c r="BR23" s="815"/>
      <c r="BS23" s="815"/>
      <c r="BT23" s="815"/>
      <c r="BU23" s="815"/>
      <c r="BV23" s="815"/>
      <c r="BW23" s="815"/>
      <c r="BX23" s="815"/>
      <c r="BY23" s="815"/>
      <c r="BZ23" s="815"/>
      <c r="CA23" s="815"/>
      <c r="CB23" s="815"/>
      <c r="CC23" s="815"/>
      <c r="CD23" s="815"/>
      <c r="CE23" s="815"/>
      <c r="CF23" s="815"/>
      <c r="CG23" s="815"/>
      <c r="CH23" s="815"/>
      <c r="CI23" s="815"/>
      <c r="CJ23" s="815"/>
      <c r="CK23" s="815"/>
      <c r="CL23" s="815"/>
      <c r="CM23" s="815"/>
      <c r="CN23" s="815"/>
      <c r="CO23" s="815"/>
      <c r="CP23" s="815"/>
      <c r="CQ23" s="815"/>
      <c r="CR23" s="815"/>
      <c r="CS23" s="815"/>
      <c r="CT23" s="815"/>
      <c r="CU23" s="815"/>
      <c r="CV23" s="815"/>
      <c r="CW23" s="815"/>
      <c r="CX23" s="815"/>
      <c r="CY23" s="815"/>
      <c r="CZ23" s="815"/>
    </row>
    <row r="24" spans="1:104" ht="15" customHeight="1" x14ac:dyDescent="0.2">
      <c r="A24" s="796"/>
      <c r="B24" s="828"/>
      <c r="C24" s="41"/>
      <c r="D24" s="42"/>
      <c r="E24" s="41"/>
      <c r="F24" s="41"/>
      <c r="G24" s="43"/>
      <c r="H24" s="43"/>
      <c r="I24" s="43"/>
      <c r="J24" s="43"/>
      <c r="K24" s="44"/>
      <c r="L24" s="820"/>
      <c r="M24" s="820"/>
      <c r="N24" s="823"/>
      <c r="O24" s="826"/>
      <c r="P24" s="817"/>
      <c r="Q24" s="815"/>
      <c r="R24" s="815"/>
      <c r="S24" s="815"/>
      <c r="T24" s="815"/>
      <c r="U24" s="815"/>
      <c r="V24" s="815"/>
      <c r="W24" s="815"/>
      <c r="X24" s="815"/>
      <c r="Y24" s="815"/>
      <c r="Z24" s="815"/>
      <c r="AA24" s="815"/>
      <c r="AB24" s="815"/>
      <c r="AC24" s="815"/>
      <c r="AD24" s="815"/>
      <c r="AE24" s="815"/>
      <c r="AF24" s="815"/>
      <c r="AG24" s="815"/>
      <c r="AH24" s="815"/>
      <c r="AI24" s="815"/>
      <c r="AJ24" s="815"/>
      <c r="AK24" s="815"/>
      <c r="AL24" s="815"/>
      <c r="AM24" s="815"/>
      <c r="AN24" s="815"/>
      <c r="AO24" s="815"/>
      <c r="AP24" s="815"/>
      <c r="AQ24" s="815"/>
      <c r="AR24" s="815"/>
      <c r="AS24" s="815"/>
      <c r="AT24" s="815"/>
      <c r="AU24" s="815"/>
      <c r="AV24" s="815"/>
      <c r="AW24" s="815"/>
      <c r="AX24" s="815"/>
      <c r="AY24" s="815"/>
      <c r="AZ24" s="815"/>
      <c r="BA24" s="815"/>
      <c r="BB24" s="815"/>
      <c r="BC24" s="815"/>
      <c r="BD24" s="815"/>
      <c r="BE24" s="815"/>
      <c r="BF24" s="815"/>
      <c r="BG24" s="815"/>
      <c r="BH24" s="815"/>
      <c r="BI24" s="815"/>
      <c r="BJ24" s="815"/>
      <c r="BK24" s="815"/>
      <c r="BL24" s="815"/>
      <c r="BM24" s="815"/>
      <c r="BN24" s="815"/>
      <c r="BO24" s="815"/>
      <c r="BP24" s="815"/>
      <c r="BQ24" s="815"/>
      <c r="BR24" s="815"/>
      <c r="BS24" s="815"/>
      <c r="BT24" s="815"/>
      <c r="BU24" s="815"/>
      <c r="BV24" s="815"/>
      <c r="BW24" s="815"/>
      <c r="BX24" s="815"/>
      <c r="BY24" s="815"/>
      <c r="BZ24" s="815"/>
      <c r="CA24" s="815"/>
      <c r="CB24" s="815"/>
      <c r="CC24" s="815"/>
      <c r="CD24" s="815"/>
      <c r="CE24" s="815"/>
      <c r="CF24" s="815"/>
      <c r="CG24" s="815"/>
      <c r="CH24" s="815"/>
      <c r="CI24" s="815"/>
      <c r="CJ24" s="815"/>
      <c r="CK24" s="815"/>
      <c r="CL24" s="815"/>
      <c r="CM24" s="815"/>
      <c r="CN24" s="815"/>
      <c r="CO24" s="815"/>
      <c r="CP24" s="815"/>
      <c r="CQ24" s="815"/>
      <c r="CR24" s="815"/>
      <c r="CS24" s="815"/>
      <c r="CT24" s="815"/>
      <c r="CU24" s="815"/>
      <c r="CV24" s="815"/>
      <c r="CW24" s="815"/>
      <c r="CX24" s="815"/>
      <c r="CY24" s="815"/>
      <c r="CZ24" s="815"/>
    </row>
    <row r="25" spans="1:104" ht="15" customHeight="1" x14ac:dyDescent="0.2">
      <c r="A25" s="796"/>
      <c r="B25" s="828"/>
      <c r="C25" s="41"/>
      <c r="D25" s="42"/>
      <c r="E25" s="41"/>
      <c r="F25" s="41"/>
      <c r="G25" s="43"/>
      <c r="H25" s="43"/>
      <c r="I25" s="43"/>
      <c r="J25" s="43"/>
      <c r="K25" s="44"/>
      <c r="L25" s="820"/>
      <c r="M25" s="820"/>
      <c r="N25" s="823"/>
      <c r="O25" s="826"/>
      <c r="P25" s="817"/>
      <c r="Q25" s="815"/>
      <c r="R25" s="815"/>
      <c r="S25" s="815"/>
      <c r="T25" s="815"/>
      <c r="U25" s="815"/>
      <c r="V25" s="815"/>
      <c r="W25" s="815"/>
      <c r="X25" s="815"/>
      <c r="Y25" s="815"/>
      <c r="Z25" s="815"/>
      <c r="AA25" s="815"/>
      <c r="AB25" s="815"/>
      <c r="AC25" s="815"/>
      <c r="AD25" s="815"/>
      <c r="AE25" s="815"/>
      <c r="AF25" s="815"/>
      <c r="AG25" s="815"/>
      <c r="AH25" s="815"/>
      <c r="AI25" s="815"/>
      <c r="AJ25" s="815"/>
      <c r="AK25" s="815"/>
      <c r="AL25" s="815"/>
      <c r="AM25" s="815"/>
      <c r="AN25" s="815"/>
      <c r="AO25" s="815"/>
      <c r="AP25" s="815"/>
      <c r="AQ25" s="815"/>
      <c r="AR25" s="815"/>
      <c r="AS25" s="815"/>
      <c r="AT25" s="815"/>
      <c r="AU25" s="815"/>
      <c r="AV25" s="815"/>
      <c r="AW25" s="815"/>
      <c r="AX25" s="815"/>
      <c r="AY25" s="815"/>
      <c r="AZ25" s="815"/>
      <c r="BA25" s="815"/>
      <c r="BB25" s="815"/>
      <c r="BC25" s="815"/>
      <c r="BD25" s="815"/>
      <c r="BE25" s="815"/>
      <c r="BF25" s="815"/>
      <c r="BG25" s="815"/>
      <c r="BH25" s="815"/>
      <c r="BI25" s="815"/>
      <c r="BJ25" s="815"/>
      <c r="BK25" s="815"/>
      <c r="BL25" s="815"/>
      <c r="BM25" s="815"/>
      <c r="BN25" s="815"/>
      <c r="BO25" s="815"/>
      <c r="BP25" s="815"/>
      <c r="BQ25" s="815"/>
      <c r="BR25" s="815"/>
      <c r="BS25" s="815"/>
      <c r="BT25" s="815"/>
      <c r="BU25" s="815"/>
      <c r="BV25" s="815"/>
      <c r="BW25" s="815"/>
      <c r="BX25" s="815"/>
      <c r="BY25" s="815"/>
      <c r="BZ25" s="815"/>
      <c r="CA25" s="815"/>
      <c r="CB25" s="815"/>
      <c r="CC25" s="815"/>
      <c r="CD25" s="815"/>
      <c r="CE25" s="815"/>
      <c r="CF25" s="815"/>
      <c r="CG25" s="815"/>
      <c r="CH25" s="815"/>
      <c r="CI25" s="815"/>
      <c r="CJ25" s="815"/>
      <c r="CK25" s="815"/>
      <c r="CL25" s="815"/>
      <c r="CM25" s="815"/>
      <c r="CN25" s="815"/>
      <c r="CO25" s="815"/>
      <c r="CP25" s="815"/>
      <c r="CQ25" s="815"/>
      <c r="CR25" s="815"/>
      <c r="CS25" s="815"/>
      <c r="CT25" s="815"/>
      <c r="CU25" s="815"/>
      <c r="CV25" s="815"/>
      <c r="CW25" s="815"/>
      <c r="CX25" s="815"/>
      <c r="CY25" s="815"/>
      <c r="CZ25" s="815"/>
    </row>
    <row r="26" spans="1:104" ht="15" customHeight="1" x14ac:dyDescent="0.2">
      <c r="A26" s="796"/>
      <c r="B26" s="828"/>
      <c r="C26" s="41"/>
      <c r="D26" s="42"/>
      <c r="E26" s="41"/>
      <c r="F26" s="41"/>
      <c r="G26" s="43"/>
      <c r="H26" s="43"/>
      <c r="I26" s="43"/>
      <c r="J26" s="43"/>
      <c r="K26" s="44"/>
      <c r="L26" s="821"/>
      <c r="M26" s="821"/>
      <c r="N26" s="824"/>
      <c r="O26" s="827"/>
      <c r="P26" s="818"/>
      <c r="Q26" s="811"/>
      <c r="R26" s="811"/>
      <c r="S26" s="811"/>
      <c r="T26" s="811"/>
      <c r="U26" s="811"/>
      <c r="V26" s="811"/>
      <c r="W26" s="811"/>
      <c r="X26" s="811"/>
      <c r="Y26" s="811"/>
      <c r="Z26" s="811"/>
      <c r="AA26" s="811"/>
      <c r="AB26" s="811"/>
      <c r="AC26" s="811"/>
      <c r="AD26" s="811"/>
      <c r="AE26" s="811"/>
      <c r="AF26" s="811"/>
      <c r="AG26" s="811"/>
      <c r="AH26" s="811"/>
      <c r="AI26" s="811"/>
      <c r="AJ26" s="811"/>
      <c r="AK26" s="811"/>
      <c r="AL26" s="811"/>
      <c r="AM26" s="811"/>
      <c r="AN26" s="811"/>
      <c r="AO26" s="811"/>
      <c r="AP26" s="811"/>
      <c r="AQ26" s="811"/>
      <c r="AR26" s="811"/>
      <c r="AS26" s="811"/>
      <c r="AT26" s="811"/>
      <c r="AU26" s="811"/>
      <c r="AV26" s="811"/>
      <c r="AW26" s="811"/>
      <c r="AX26" s="811"/>
      <c r="AY26" s="811"/>
      <c r="AZ26" s="811"/>
      <c r="BA26" s="811"/>
      <c r="BB26" s="811"/>
      <c r="BC26" s="811"/>
      <c r="BD26" s="811"/>
      <c r="BE26" s="811"/>
      <c r="BF26" s="811"/>
      <c r="BG26" s="811"/>
      <c r="BH26" s="811"/>
      <c r="BI26" s="811"/>
      <c r="BJ26" s="811"/>
      <c r="BK26" s="811"/>
      <c r="BL26" s="811"/>
      <c r="BM26" s="811"/>
      <c r="BN26" s="811"/>
      <c r="BO26" s="811"/>
      <c r="BP26" s="811"/>
      <c r="BQ26" s="811"/>
      <c r="BR26" s="811"/>
      <c r="BS26" s="811"/>
      <c r="BT26" s="811"/>
      <c r="BU26" s="811"/>
      <c r="BV26" s="811"/>
      <c r="BW26" s="811"/>
      <c r="BX26" s="811"/>
      <c r="BY26" s="811"/>
      <c r="BZ26" s="811"/>
      <c r="CA26" s="811"/>
      <c r="CB26" s="811"/>
      <c r="CC26" s="811"/>
      <c r="CD26" s="811"/>
      <c r="CE26" s="811"/>
      <c r="CF26" s="811"/>
      <c r="CG26" s="811"/>
      <c r="CH26" s="811"/>
      <c r="CI26" s="811"/>
      <c r="CJ26" s="811"/>
      <c r="CK26" s="811"/>
      <c r="CL26" s="811"/>
      <c r="CM26" s="811"/>
      <c r="CN26" s="811"/>
      <c r="CO26" s="811"/>
      <c r="CP26" s="811"/>
      <c r="CQ26" s="811"/>
      <c r="CR26" s="811"/>
      <c r="CS26" s="811"/>
      <c r="CT26" s="811"/>
      <c r="CU26" s="811"/>
      <c r="CV26" s="811"/>
      <c r="CW26" s="811"/>
      <c r="CX26" s="811"/>
      <c r="CY26" s="811"/>
      <c r="CZ26" s="811"/>
    </row>
    <row r="27" spans="1:104" ht="12.75" customHeight="1" x14ac:dyDescent="0.2">
      <c r="A27" s="796"/>
      <c r="B27" s="828"/>
      <c r="C27" s="41"/>
      <c r="D27" s="42"/>
      <c r="E27" s="41"/>
      <c r="F27" s="41"/>
      <c r="G27" s="43"/>
      <c r="H27" s="43"/>
      <c r="I27" s="43"/>
      <c r="J27" s="43"/>
      <c r="K27" s="44"/>
      <c r="L27" s="819"/>
      <c r="M27" s="819"/>
      <c r="N27" s="822"/>
      <c r="O27" s="825"/>
      <c r="P27" s="816"/>
      <c r="Q27" s="810"/>
      <c r="R27" s="810"/>
      <c r="S27" s="810"/>
      <c r="T27" s="810"/>
      <c r="U27" s="810"/>
      <c r="V27" s="810"/>
      <c r="W27" s="810"/>
      <c r="X27" s="810"/>
      <c r="Y27" s="810"/>
      <c r="Z27" s="810"/>
      <c r="AA27" s="810"/>
      <c r="AB27" s="810"/>
      <c r="AC27" s="810"/>
      <c r="AD27" s="810"/>
      <c r="AE27" s="810"/>
      <c r="AF27" s="810"/>
      <c r="AG27" s="810"/>
      <c r="AH27" s="810"/>
      <c r="AI27" s="810"/>
      <c r="AJ27" s="810"/>
      <c r="AK27" s="810"/>
      <c r="AL27" s="810"/>
      <c r="AM27" s="810"/>
      <c r="AN27" s="810"/>
      <c r="AO27" s="810"/>
      <c r="AP27" s="810"/>
      <c r="AQ27" s="810"/>
      <c r="AR27" s="810"/>
      <c r="AS27" s="810"/>
      <c r="AT27" s="810"/>
      <c r="AU27" s="810"/>
      <c r="AV27" s="810"/>
      <c r="AW27" s="810"/>
      <c r="AX27" s="810"/>
      <c r="AY27" s="810"/>
      <c r="AZ27" s="810"/>
      <c r="BA27" s="810"/>
      <c r="BB27" s="810"/>
      <c r="BC27" s="810"/>
      <c r="BD27" s="810"/>
      <c r="BE27" s="810"/>
      <c r="BF27" s="810"/>
      <c r="BG27" s="810"/>
      <c r="BH27" s="810"/>
      <c r="BI27" s="810"/>
      <c r="BJ27" s="810"/>
      <c r="BK27" s="810"/>
      <c r="BL27" s="810"/>
      <c r="BM27" s="810"/>
      <c r="BN27" s="810"/>
      <c r="BO27" s="810"/>
      <c r="BP27" s="810"/>
      <c r="BQ27" s="810"/>
      <c r="BR27" s="810"/>
      <c r="BS27" s="810"/>
      <c r="BT27" s="810"/>
      <c r="BU27" s="810"/>
      <c r="BV27" s="810"/>
      <c r="BW27" s="810"/>
      <c r="BX27" s="810"/>
      <c r="BY27" s="810"/>
      <c r="BZ27" s="810"/>
      <c r="CA27" s="810"/>
      <c r="CB27" s="810"/>
      <c r="CC27" s="810"/>
      <c r="CD27" s="810"/>
      <c r="CE27" s="810"/>
      <c r="CF27" s="810"/>
      <c r="CG27" s="810"/>
      <c r="CH27" s="810"/>
      <c r="CI27" s="810"/>
      <c r="CJ27" s="810"/>
      <c r="CK27" s="810"/>
      <c r="CL27" s="810"/>
      <c r="CM27" s="810"/>
      <c r="CN27" s="810"/>
      <c r="CO27" s="810"/>
      <c r="CP27" s="810"/>
      <c r="CQ27" s="810"/>
      <c r="CR27" s="810"/>
      <c r="CS27" s="810"/>
      <c r="CT27" s="810"/>
      <c r="CU27" s="810"/>
      <c r="CV27" s="810"/>
      <c r="CW27" s="810"/>
      <c r="CX27" s="810"/>
      <c r="CY27" s="810"/>
      <c r="CZ27" s="810"/>
    </row>
    <row r="28" spans="1:104" hidden="1" x14ac:dyDescent="0.2">
      <c r="A28" s="796"/>
      <c r="B28" s="828"/>
      <c r="C28" s="41"/>
      <c r="D28" s="42"/>
      <c r="E28" s="41"/>
      <c r="F28" s="41"/>
      <c r="G28" s="43"/>
      <c r="H28" s="43"/>
      <c r="I28" s="43"/>
      <c r="J28" s="43"/>
      <c r="K28" s="44"/>
      <c r="L28" s="820"/>
      <c r="M28" s="820"/>
      <c r="N28" s="823"/>
      <c r="O28" s="826"/>
      <c r="P28" s="817"/>
      <c r="Q28" s="815"/>
      <c r="R28" s="815"/>
      <c r="S28" s="815"/>
      <c r="T28" s="815"/>
      <c r="U28" s="815"/>
      <c r="V28" s="815"/>
      <c r="W28" s="815"/>
      <c r="X28" s="815"/>
      <c r="Y28" s="815"/>
      <c r="Z28" s="815"/>
      <c r="AA28" s="815"/>
      <c r="AB28" s="815"/>
      <c r="AC28" s="815"/>
      <c r="AD28" s="815"/>
      <c r="AE28" s="815"/>
      <c r="AF28" s="815"/>
      <c r="AG28" s="815"/>
      <c r="AH28" s="815"/>
      <c r="AI28" s="815"/>
      <c r="AJ28" s="815"/>
      <c r="AK28" s="815"/>
      <c r="AL28" s="815"/>
      <c r="AM28" s="815"/>
      <c r="AN28" s="815"/>
      <c r="AO28" s="815"/>
      <c r="AP28" s="815"/>
      <c r="AQ28" s="815"/>
      <c r="AR28" s="815"/>
      <c r="AS28" s="815"/>
      <c r="AT28" s="815"/>
      <c r="AU28" s="815"/>
      <c r="AV28" s="815"/>
      <c r="AW28" s="815"/>
      <c r="AX28" s="815"/>
      <c r="AY28" s="815"/>
      <c r="AZ28" s="815"/>
      <c r="BA28" s="815"/>
      <c r="BB28" s="815"/>
      <c r="BC28" s="815"/>
      <c r="BD28" s="815"/>
      <c r="BE28" s="815"/>
      <c r="BF28" s="815"/>
      <c r="BG28" s="815"/>
      <c r="BH28" s="815"/>
      <c r="BI28" s="815"/>
      <c r="BJ28" s="815"/>
      <c r="BK28" s="815"/>
      <c r="BL28" s="815"/>
      <c r="BM28" s="815"/>
      <c r="BN28" s="815"/>
      <c r="BO28" s="815"/>
      <c r="BP28" s="815"/>
      <c r="BQ28" s="815"/>
      <c r="BR28" s="815"/>
      <c r="BS28" s="815"/>
      <c r="BT28" s="815"/>
      <c r="BU28" s="815"/>
      <c r="BV28" s="815"/>
      <c r="BW28" s="815"/>
      <c r="BX28" s="815"/>
      <c r="BY28" s="815"/>
      <c r="BZ28" s="815"/>
      <c r="CA28" s="815"/>
      <c r="CB28" s="815"/>
      <c r="CC28" s="815"/>
      <c r="CD28" s="815"/>
      <c r="CE28" s="815"/>
      <c r="CF28" s="815"/>
      <c r="CG28" s="815"/>
      <c r="CH28" s="815"/>
      <c r="CI28" s="815"/>
      <c r="CJ28" s="815"/>
      <c r="CK28" s="815"/>
      <c r="CL28" s="815"/>
      <c r="CM28" s="815"/>
      <c r="CN28" s="815"/>
      <c r="CO28" s="815"/>
      <c r="CP28" s="815"/>
      <c r="CQ28" s="815"/>
      <c r="CR28" s="815"/>
      <c r="CS28" s="815"/>
      <c r="CT28" s="815"/>
      <c r="CU28" s="815"/>
      <c r="CV28" s="815"/>
      <c r="CW28" s="815"/>
      <c r="CX28" s="815"/>
      <c r="CY28" s="815"/>
      <c r="CZ28" s="815"/>
    </row>
    <row r="29" spans="1:104" hidden="1" x14ac:dyDescent="0.2">
      <c r="A29" s="796"/>
      <c r="B29" s="828"/>
      <c r="C29" s="41"/>
      <c r="D29" s="42"/>
      <c r="E29" s="41"/>
      <c r="F29" s="41"/>
      <c r="G29" s="43"/>
      <c r="H29" s="43"/>
      <c r="I29" s="43"/>
      <c r="J29" s="43"/>
      <c r="K29" s="44"/>
      <c r="L29" s="820"/>
      <c r="M29" s="820"/>
      <c r="N29" s="823"/>
      <c r="O29" s="826"/>
      <c r="P29" s="817"/>
      <c r="Q29" s="815"/>
      <c r="R29" s="815"/>
      <c r="S29" s="815"/>
      <c r="T29" s="815"/>
      <c r="U29" s="815"/>
      <c r="V29" s="815"/>
      <c r="W29" s="815"/>
      <c r="X29" s="815"/>
      <c r="Y29" s="815"/>
      <c r="Z29" s="815"/>
      <c r="AA29" s="815"/>
      <c r="AB29" s="815"/>
      <c r="AC29" s="815"/>
      <c r="AD29" s="815"/>
      <c r="AE29" s="815"/>
      <c r="AF29" s="815"/>
      <c r="AG29" s="815"/>
      <c r="AH29" s="815"/>
      <c r="AI29" s="815"/>
      <c r="AJ29" s="815"/>
      <c r="AK29" s="815"/>
      <c r="AL29" s="815"/>
      <c r="AM29" s="815"/>
      <c r="AN29" s="815"/>
      <c r="AO29" s="815"/>
      <c r="AP29" s="815"/>
      <c r="AQ29" s="815"/>
      <c r="AR29" s="815"/>
      <c r="AS29" s="815"/>
      <c r="AT29" s="815"/>
      <c r="AU29" s="815"/>
      <c r="AV29" s="815"/>
      <c r="AW29" s="815"/>
      <c r="AX29" s="815"/>
      <c r="AY29" s="815"/>
      <c r="AZ29" s="815"/>
      <c r="BA29" s="815"/>
      <c r="BB29" s="815"/>
      <c r="BC29" s="815"/>
      <c r="BD29" s="815"/>
      <c r="BE29" s="815"/>
      <c r="BF29" s="815"/>
      <c r="BG29" s="815"/>
      <c r="BH29" s="815"/>
      <c r="BI29" s="815"/>
      <c r="BJ29" s="815"/>
      <c r="BK29" s="815"/>
      <c r="BL29" s="815"/>
      <c r="BM29" s="815"/>
      <c r="BN29" s="815"/>
      <c r="BO29" s="815"/>
      <c r="BP29" s="815"/>
      <c r="BQ29" s="815"/>
      <c r="BR29" s="815"/>
      <c r="BS29" s="815"/>
      <c r="BT29" s="815"/>
      <c r="BU29" s="815"/>
      <c r="BV29" s="815"/>
      <c r="BW29" s="815"/>
      <c r="BX29" s="815"/>
      <c r="BY29" s="815"/>
      <c r="BZ29" s="815"/>
      <c r="CA29" s="815"/>
      <c r="CB29" s="815"/>
      <c r="CC29" s="815"/>
      <c r="CD29" s="815"/>
      <c r="CE29" s="815"/>
      <c r="CF29" s="815"/>
      <c r="CG29" s="815"/>
      <c r="CH29" s="815"/>
      <c r="CI29" s="815"/>
      <c r="CJ29" s="815"/>
      <c r="CK29" s="815"/>
      <c r="CL29" s="815"/>
      <c r="CM29" s="815"/>
      <c r="CN29" s="815"/>
      <c r="CO29" s="815"/>
      <c r="CP29" s="815"/>
      <c r="CQ29" s="815"/>
      <c r="CR29" s="815"/>
      <c r="CS29" s="815"/>
      <c r="CT29" s="815"/>
      <c r="CU29" s="815"/>
      <c r="CV29" s="815"/>
      <c r="CW29" s="815"/>
      <c r="CX29" s="815"/>
      <c r="CY29" s="815"/>
      <c r="CZ29" s="815"/>
    </row>
    <row r="30" spans="1:104" hidden="1" x14ac:dyDescent="0.2">
      <c r="A30" s="796"/>
      <c r="B30" s="828"/>
      <c r="C30" s="41"/>
      <c r="D30" s="42"/>
      <c r="E30" s="41"/>
      <c r="F30" s="41"/>
      <c r="G30" s="43"/>
      <c r="H30" s="43"/>
      <c r="I30" s="43"/>
      <c r="J30" s="43"/>
      <c r="K30" s="44"/>
      <c r="L30" s="820"/>
      <c r="M30" s="820"/>
      <c r="N30" s="823"/>
      <c r="O30" s="826"/>
      <c r="P30" s="817"/>
      <c r="Q30" s="815"/>
      <c r="R30" s="815"/>
      <c r="S30" s="815"/>
      <c r="T30" s="815"/>
      <c r="U30" s="815"/>
      <c r="V30" s="815"/>
      <c r="W30" s="815"/>
      <c r="X30" s="815"/>
      <c r="Y30" s="815"/>
      <c r="Z30" s="815"/>
      <c r="AA30" s="815"/>
      <c r="AB30" s="815"/>
      <c r="AC30" s="815"/>
      <c r="AD30" s="815"/>
      <c r="AE30" s="815"/>
      <c r="AF30" s="815"/>
      <c r="AG30" s="815"/>
      <c r="AH30" s="815"/>
      <c r="AI30" s="815"/>
      <c r="AJ30" s="815"/>
      <c r="AK30" s="815"/>
      <c r="AL30" s="815"/>
      <c r="AM30" s="815"/>
      <c r="AN30" s="815"/>
      <c r="AO30" s="815"/>
      <c r="AP30" s="815"/>
      <c r="AQ30" s="815"/>
      <c r="AR30" s="815"/>
      <c r="AS30" s="815"/>
      <c r="AT30" s="815"/>
      <c r="AU30" s="815"/>
      <c r="AV30" s="815"/>
      <c r="AW30" s="815"/>
      <c r="AX30" s="815"/>
      <c r="AY30" s="815"/>
      <c r="AZ30" s="815"/>
      <c r="BA30" s="815"/>
      <c r="BB30" s="815"/>
      <c r="BC30" s="815"/>
      <c r="BD30" s="815"/>
      <c r="BE30" s="815"/>
      <c r="BF30" s="815"/>
      <c r="BG30" s="815"/>
      <c r="BH30" s="815"/>
      <c r="BI30" s="815"/>
      <c r="BJ30" s="815"/>
      <c r="BK30" s="815"/>
      <c r="BL30" s="815"/>
      <c r="BM30" s="815"/>
      <c r="BN30" s="815"/>
      <c r="BO30" s="815"/>
      <c r="BP30" s="815"/>
      <c r="BQ30" s="815"/>
      <c r="BR30" s="815"/>
      <c r="BS30" s="815"/>
      <c r="BT30" s="815"/>
      <c r="BU30" s="815"/>
      <c r="BV30" s="815"/>
      <c r="BW30" s="815"/>
      <c r="BX30" s="815"/>
      <c r="BY30" s="815"/>
      <c r="BZ30" s="815"/>
      <c r="CA30" s="815"/>
      <c r="CB30" s="815"/>
      <c r="CC30" s="815"/>
      <c r="CD30" s="815"/>
      <c r="CE30" s="815"/>
      <c r="CF30" s="815"/>
      <c r="CG30" s="815"/>
      <c r="CH30" s="815"/>
      <c r="CI30" s="815"/>
      <c r="CJ30" s="815"/>
      <c r="CK30" s="815"/>
      <c r="CL30" s="815"/>
      <c r="CM30" s="815"/>
      <c r="CN30" s="815"/>
      <c r="CO30" s="815"/>
      <c r="CP30" s="815"/>
      <c r="CQ30" s="815"/>
      <c r="CR30" s="815"/>
      <c r="CS30" s="815"/>
      <c r="CT30" s="815"/>
      <c r="CU30" s="815"/>
      <c r="CV30" s="815"/>
      <c r="CW30" s="815"/>
      <c r="CX30" s="815"/>
      <c r="CY30" s="815"/>
      <c r="CZ30" s="815"/>
    </row>
    <row r="31" spans="1:104" hidden="1" x14ac:dyDescent="0.2">
      <c r="A31" s="796"/>
      <c r="B31" s="828"/>
      <c r="C31" s="41"/>
      <c r="D31" s="42"/>
      <c r="E31" s="41"/>
      <c r="F31" s="41"/>
      <c r="G31" s="43"/>
      <c r="H31" s="43"/>
      <c r="I31" s="43"/>
      <c r="J31" s="43"/>
      <c r="K31" s="44"/>
      <c r="L31" s="821"/>
      <c r="M31" s="821"/>
      <c r="N31" s="824"/>
      <c r="O31" s="827"/>
      <c r="P31" s="818"/>
      <c r="Q31" s="811"/>
      <c r="R31" s="811"/>
      <c r="S31" s="811"/>
      <c r="T31" s="811"/>
      <c r="U31" s="811"/>
      <c r="V31" s="811"/>
      <c r="W31" s="811"/>
      <c r="X31" s="811"/>
      <c r="Y31" s="811"/>
      <c r="Z31" s="811"/>
      <c r="AA31" s="811"/>
      <c r="AB31" s="811"/>
      <c r="AC31" s="811"/>
      <c r="AD31" s="811"/>
      <c r="AE31" s="811"/>
      <c r="AF31" s="811"/>
      <c r="AG31" s="811"/>
      <c r="AH31" s="811"/>
      <c r="AI31" s="811"/>
      <c r="AJ31" s="811"/>
      <c r="AK31" s="811"/>
      <c r="AL31" s="811"/>
      <c r="AM31" s="811"/>
      <c r="AN31" s="811"/>
      <c r="AO31" s="811"/>
      <c r="AP31" s="811"/>
      <c r="AQ31" s="811"/>
      <c r="AR31" s="811"/>
      <c r="AS31" s="811"/>
      <c r="AT31" s="811"/>
      <c r="AU31" s="811"/>
      <c r="AV31" s="811"/>
      <c r="AW31" s="811"/>
      <c r="AX31" s="811"/>
      <c r="AY31" s="811"/>
      <c r="AZ31" s="811"/>
      <c r="BA31" s="811"/>
      <c r="BB31" s="811"/>
      <c r="BC31" s="811"/>
      <c r="BD31" s="811"/>
      <c r="BE31" s="811"/>
      <c r="BF31" s="811"/>
      <c r="BG31" s="811"/>
      <c r="BH31" s="811"/>
      <c r="BI31" s="811"/>
      <c r="BJ31" s="811"/>
      <c r="BK31" s="811"/>
      <c r="BL31" s="811"/>
      <c r="BM31" s="811"/>
      <c r="BN31" s="811"/>
      <c r="BO31" s="811"/>
      <c r="BP31" s="811"/>
      <c r="BQ31" s="811"/>
      <c r="BR31" s="811"/>
      <c r="BS31" s="811"/>
      <c r="BT31" s="811"/>
      <c r="BU31" s="811"/>
      <c r="BV31" s="811"/>
      <c r="BW31" s="811"/>
      <c r="BX31" s="811"/>
      <c r="BY31" s="811"/>
      <c r="BZ31" s="811"/>
      <c r="CA31" s="811"/>
      <c r="CB31" s="811"/>
      <c r="CC31" s="811"/>
      <c r="CD31" s="811"/>
      <c r="CE31" s="811"/>
      <c r="CF31" s="811"/>
      <c r="CG31" s="811"/>
      <c r="CH31" s="811"/>
      <c r="CI31" s="811"/>
      <c r="CJ31" s="811"/>
      <c r="CK31" s="811"/>
      <c r="CL31" s="811"/>
      <c r="CM31" s="811"/>
      <c r="CN31" s="811"/>
      <c r="CO31" s="811"/>
      <c r="CP31" s="811"/>
      <c r="CQ31" s="811"/>
      <c r="CR31" s="811"/>
      <c r="CS31" s="811"/>
      <c r="CT31" s="811"/>
      <c r="CU31" s="811"/>
      <c r="CV31" s="811"/>
      <c r="CW31" s="811"/>
      <c r="CX31" s="811"/>
      <c r="CY31" s="811"/>
      <c r="CZ31" s="811"/>
    </row>
    <row r="32" spans="1:104" hidden="1" x14ac:dyDescent="0.2">
      <c r="A32" s="796"/>
      <c r="B32" s="828"/>
      <c r="C32" s="41"/>
      <c r="D32" s="42"/>
      <c r="E32" s="41"/>
      <c r="F32" s="41"/>
      <c r="G32" s="43"/>
      <c r="H32" s="43"/>
      <c r="I32" s="43"/>
      <c r="J32" s="43"/>
      <c r="K32" s="44"/>
      <c r="L32" s="819"/>
      <c r="M32" s="819"/>
      <c r="N32" s="822"/>
      <c r="O32" s="825"/>
      <c r="P32" s="816"/>
      <c r="Q32" s="810"/>
      <c r="R32" s="810"/>
      <c r="S32" s="810"/>
      <c r="T32" s="810"/>
      <c r="U32" s="810"/>
      <c r="V32" s="810"/>
      <c r="W32" s="810"/>
      <c r="X32" s="810"/>
      <c r="Y32" s="810"/>
      <c r="Z32" s="810"/>
      <c r="AA32" s="810"/>
      <c r="AB32" s="810"/>
      <c r="AC32" s="810"/>
      <c r="AD32" s="810"/>
      <c r="AE32" s="810"/>
      <c r="AF32" s="810"/>
      <c r="AG32" s="810"/>
      <c r="AH32" s="810"/>
      <c r="AI32" s="810"/>
      <c r="AJ32" s="810"/>
      <c r="AK32" s="810"/>
      <c r="AL32" s="810"/>
      <c r="AM32" s="810"/>
      <c r="AN32" s="810"/>
      <c r="AO32" s="810"/>
      <c r="AP32" s="810"/>
      <c r="AQ32" s="810"/>
      <c r="AR32" s="810"/>
      <c r="AS32" s="810"/>
      <c r="AT32" s="810"/>
      <c r="AU32" s="810"/>
      <c r="AV32" s="810"/>
      <c r="AW32" s="810"/>
      <c r="AX32" s="810"/>
      <c r="AY32" s="810"/>
      <c r="AZ32" s="810"/>
      <c r="BA32" s="810"/>
      <c r="BB32" s="810"/>
      <c r="BC32" s="810"/>
      <c r="BD32" s="810"/>
      <c r="BE32" s="810"/>
      <c r="BF32" s="810"/>
      <c r="BG32" s="810"/>
      <c r="BH32" s="810"/>
      <c r="BI32" s="810"/>
      <c r="BJ32" s="810"/>
      <c r="BK32" s="810"/>
      <c r="BL32" s="810"/>
      <c r="BM32" s="810"/>
      <c r="BN32" s="810"/>
      <c r="BO32" s="810"/>
      <c r="BP32" s="810"/>
      <c r="BQ32" s="810"/>
      <c r="BR32" s="810"/>
      <c r="BS32" s="810"/>
      <c r="BT32" s="810"/>
      <c r="BU32" s="810"/>
      <c r="BV32" s="810"/>
      <c r="BW32" s="810"/>
      <c r="BX32" s="810"/>
      <c r="BY32" s="810"/>
      <c r="BZ32" s="810"/>
      <c r="CA32" s="810"/>
      <c r="CB32" s="810"/>
      <c r="CC32" s="810"/>
      <c r="CD32" s="810"/>
      <c r="CE32" s="810"/>
      <c r="CF32" s="810"/>
      <c r="CG32" s="810"/>
      <c r="CH32" s="810"/>
      <c r="CI32" s="810"/>
      <c r="CJ32" s="810"/>
      <c r="CK32" s="810"/>
      <c r="CL32" s="810"/>
      <c r="CM32" s="810"/>
      <c r="CN32" s="810"/>
      <c r="CO32" s="810"/>
      <c r="CP32" s="810"/>
      <c r="CQ32" s="810"/>
      <c r="CR32" s="810"/>
      <c r="CS32" s="810"/>
      <c r="CT32" s="810"/>
      <c r="CU32" s="810"/>
      <c r="CV32" s="810"/>
      <c r="CW32" s="810"/>
      <c r="CX32" s="810"/>
      <c r="CY32" s="810"/>
      <c r="CZ32" s="810"/>
    </row>
    <row r="33" spans="1:104" hidden="1" x14ac:dyDescent="0.2">
      <c r="A33" s="796"/>
      <c r="B33" s="828"/>
      <c r="C33" s="41"/>
      <c r="D33" s="42"/>
      <c r="E33" s="41"/>
      <c r="F33" s="41"/>
      <c r="G33" s="43"/>
      <c r="H33" s="43"/>
      <c r="I33" s="43"/>
      <c r="J33" s="43"/>
      <c r="K33" s="44"/>
      <c r="L33" s="821"/>
      <c r="M33" s="821"/>
      <c r="N33" s="824"/>
      <c r="O33" s="827"/>
      <c r="P33" s="818"/>
      <c r="Q33" s="811"/>
      <c r="R33" s="811"/>
      <c r="S33" s="811"/>
      <c r="T33" s="811"/>
      <c r="U33" s="811"/>
      <c r="V33" s="811"/>
      <c r="W33" s="811"/>
      <c r="X33" s="811"/>
      <c r="Y33" s="811"/>
      <c r="Z33" s="811"/>
      <c r="AA33" s="811"/>
      <c r="AB33" s="811"/>
      <c r="AC33" s="811"/>
      <c r="AD33" s="811"/>
      <c r="AE33" s="811"/>
      <c r="AF33" s="811"/>
      <c r="AG33" s="811"/>
      <c r="AH33" s="811"/>
      <c r="AI33" s="811"/>
      <c r="AJ33" s="811"/>
      <c r="AK33" s="811"/>
      <c r="AL33" s="811"/>
      <c r="AM33" s="811"/>
      <c r="AN33" s="811"/>
      <c r="AO33" s="811"/>
      <c r="AP33" s="811"/>
      <c r="AQ33" s="811"/>
      <c r="AR33" s="811"/>
      <c r="AS33" s="811"/>
      <c r="AT33" s="811"/>
      <c r="AU33" s="811"/>
      <c r="AV33" s="811"/>
      <c r="AW33" s="811"/>
      <c r="AX33" s="811"/>
      <c r="AY33" s="811"/>
      <c r="AZ33" s="811"/>
      <c r="BA33" s="811"/>
      <c r="BB33" s="811"/>
      <c r="BC33" s="811"/>
      <c r="BD33" s="811"/>
      <c r="BE33" s="811"/>
      <c r="BF33" s="811"/>
      <c r="BG33" s="811"/>
      <c r="BH33" s="811"/>
      <c r="BI33" s="811"/>
      <c r="BJ33" s="811"/>
      <c r="BK33" s="811"/>
      <c r="BL33" s="811"/>
      <c r="BM33" s="811"/>
      <c r="BN33" s="811"/>
      <c r="BO33" s="811"/>
      <c r="BP33" s="811"/>
      <c r="BQ33" s="811"/>
      <c r="BR33" s="811"/>
      <c r="BS33" s="811"/>
      <c r="BT33" s="811"/>
      <c r="BU33" s="811"/>
      <c r="BV33" s="811"/>
      <c r="BW33" s="811"/>
      <c r="BX33" s="811"/>
      <c r="BY33" s="811"/>
      <c r="BZ33" s="811"/>
      <c r="CA33" s="811"/>
      <c r="CB33" s="811"/>
      <c r="CC33" s="811"/>
      <c r="CD33" s="811"/>
      <c r="CE33" s="811"/>
      <c r="CF33" s="811"/>
      <c r="CG33" s="811"/>
      <c r="CH33" s="811"/>
      <c r="CI33" s="811"/>
      <c r="CJ33" s="811"/>
      <c r="CK33" s="811"/>
      <c r="CL33" s="811"/>
      <c r="CM33" s="811"/>
      <c r="CN33" s="811"/>
      <c r="CO33" s="811"/>
      <c r="CP33" s="811"/>
      <c r="CQ33" s="811"/>
      <c r="CR33" s="811"/>
      <c r="CS33" s="811"/>
      <c r="CT33" s="811"/>
      <c r="CU33" s="811"/>
      <c r="CV33" s="811"/>
      <c r="CW33" s="811"/>
      <c r="CX33" s="811"/>
      <c r="CY33" s="811"/>
      <c r="CZ33" s="811"/>
    </row>
    <row r="34" spans="1:104" hidden="1" x14ac:dyDescent="0.2">
      <c r="A34" s="796"/>
      <c r="B34" s="828"/>
      <c r="C34" s="41"/>
      <c r="D34" s="42"/>
      <c r="E34" s="41"/>
      <c r="F34" s="41"/>
      <c r="G34" s="43"/>
      <c r="H34" s="43"/>
      <c r="I34" s="43"/>
      <c r="J34" s="43"/>
      <c r="K34" s="44"/>
      <c r="L34" s="819"/>
      <c r="M34" s="819"/>
      <c r="N34" s="822"/>
      <c r="O34" s="825"/>
      <c r="P34" s="816"/>
      <c r="Q34" s="810"/>
      <c r="R34" s="810"/>
      <c r="S34" s="810"/>
      <c r="T34" s="810"/>
      <c r="U34" s="810"/>
      <c r="V34" s="810"/>
      <c r="W34" s="810"/>
      <c r="X34" s="810"/>
      <c r="Y34" s="810"/>
      <c r="Z34" s="810"/>
      <c r="AA34" s="810"/>
      <c r="AB34" s="810"/>
      <c r="AC34" s="810"/>
      <c r="AD34" s="810"/>
      <c r="AE34" s="810"/>
      <c r="AF34" s="810"/>
      <c r="AG34" s="810"/>
      <c r="AH34" s="810"/>
      <c r="AI34" s="810"/>
      <c r="AJ34" s="810"/>
      <c r="AK34" s="810"/>
      <c r="AL34" s="810"/>
      <c r="AM34" s="810"/>
      <c r="AN34" s="810"/>
      <c r="AO34" s="810"/>
      <c r="AP34" s="810"/>
      <c r="AQ34" s="810"/>
      <c r="AR34" s="810"/>
      <c r="AS34" s="810"/>
      <c r="AT34" s="810"/>
      <c r="AU34" s="810"/>
      <c r="AV34" s="810"/>
      <c r="AW34" s="810"/>
      <c r="AX34" s="810"/>
      <c r="AY34" s="810"/>
      <c r="AZ34" s="810"/>
      <c r="BA34" s="810"/>
      <c r="BB34" s="810"/>
      <c r="BC34" s="810"/>
      <c r="BD34" s="810"/>
      <c r="BE34" s="810"/>
      <c r="BF34" s="810"/>
      <c r="BG34" s="810"/>
      <c r="BH34" s="810"/>
      <c r="BI34" s="810"/>
      <c r="BJ34" s="810"/>
      <c r="BK34" s="810"/>
      <c r="BL34" s="810"/>
      <c r="BM34" s="810"/>
      <c r="BN34" s="810"/>
      <c r="BO34" s="810"/>
      <c r="BP34" s="810"/>
      <c r="BQ34" s="810"/>
      <c r="BR34" s="810"/>
      <c r="BS34" s="810"/>
      <c r="BT34" s="810"/>
      <c r="BU34" s="810"/>
      <c r="BV34" s="810"/>
      <c r="BW34" s="810"/>
      <c r="BX34" s="810"/>
      <c r="BY34" s="810"/>
      <c r="BZ34" s="810"/>
      <c r="CA34" s="810"/>
      <c r="CB34" s="810"/>
      <c r="CC34" s="810"/>
      <c r="CD34" s="810"/>
      <c r="CE34" s="810"/>
      <c r="CF34" s="810"/>
      <c r="CG34" s="810"/>
      <c r="CH34" s="810"/>
      <c r="CI34" s="810"/>
      <c r="CJ34" s="810"/>
      <c r="CK34" s="810"/>
      <c r="CL34" s="810"/>
      <c r="CM34" s="810"/>
      <c r="CN34" s="810"/>
      <c r="CO34" s="810"/>
      <c r="CP34" s="810"/>
      <c r="CQ34" s="810"/>
      <c r="CR34" s="810"/>
      <c r="CS34" s="810"/>
      <c r="CT34" s="810"/>
      <c r="CU34" s="810"/>
      <c r="CV34" s="810"/>
      <c r="CW34" s="810"/>
      <c r="CX34" s="810"/>
      <c r="CY34" s="810"/>
      <c r="CZ34" s="810"/>
    </row>
    <row r="35" spans="1:104" hidden="1" x14ac:dyDescent="0.2">
      <c r="A35" s="796"/>
      <c r="B35" s="828"/>
      <c r="C35" s="41"/>
      <c r="D35" s="42"/>
      <c r="E35" s="41"/>
      <c r="F35" s="41"/>
      <c r="G35" s="43"/>
      <c r="H35" s="43"/>
      <c r="I35" s="43"/>
      <c r="J35" s="43"/>
      <c r="K35" s="44"/>
      <c r="L35" s="820"/>
      <c r="M35" s="820"/>
      <c r="N35" s="823"/>
      <c r="O35" s="826"/>
      <c r="P35" s="817"/>
      <c r="Q35" s="815"/>
      <c r="R35" s="815"/>
      <c r="S35" s="815"/>
      <c r="T35" s="815"/>
      <c r="U35" s="815"/>
      <c r="V35" s="815"/>
      <c r="W35" s="815"/>
      <c r="X35" s="815"/>
      <c r="Y35" s="815"/>
      <c r="Z35" s="815"/>
      <c r="AA35" s="815"/>
      <c r="AB35" s="815"/>
      <c r="AC35" s="815"/>
      <c r="AD35" s="815"/>
      <c r="AE35" s="815"/>
      <c r="AF35" s="815"/>
      <c r="AG35" s="815"/>
      <c r="AH35" s="815"/>
      <c r="AI35" s="815"/>
      <c r="AJ35" s="815"/>
      <c r="AK35" s="815"/>
      <c r="AL35" s="815"/>
      <c r="AM35" s="815"/>
      <c r="AN35" s="815"/>
      <c r="AO35" s="815"/>
      <c r="AP35" s="815"/>
      <c r="AQ35" s="815"/>
      <c r="AR35" s="815"/>
      <c r="AS35" s="815"/>
      <c r="AT35" s="815"/>
      <c r="AU35" s="815"/>
      <c r="AV35" s="815"/>
      <c r="AW35" s="815"/>
      <c r="AX35" s="815"/>
      <c r="AY35" s="815"/>
      <c r="AZ35" s="815"/>
      <c r="BA35" s="815"/>
      <c r="BB35" s="815"/>
      <c r="BC35" s="815"/>
      <c r="BD35" s="815"/>
      <c r="BE35" s="815"/>
      <c r="BF35" s="815"/>
      <c r="BG35" s="815"/>
      <c r="BH35" s="815"/>
      <c r="BI35" s="815"/>
      <c r="BJ35" s="815"/>
      <c r="BK35" s="815"/>
      <c r="BL35" s="815"/>
      <c r="BM35" s="815"/>
      <c r="BN35" s="815"/>
      <c r="BO35" s="815"/>
      <c r="BP35" s="815"/>
      <c r="BQ35" s="815"/>
      <c r="BR35" s="815"/>
      <c r="BS35" s="815"/>
      <c r="BT35" s="815"/>
      <c r="BU35" s="815"/>
      <c r="BV35" s="815"/>
      <c r="BW35" s="815"/>
      <c r="BX35" s="815"/>
      <c r="BY35" s="815"/>
      <c r="BZ35" s="815"/>
      <c r="CA35" s="815"/>
      <c r="CB35" s="815"/>
      <c r="CC35" s="815"/>
      <c r="CD35" s="815"/>
      <c r="CE35" s="815"/>
      <c r="CF35" s="815"/>
      <c r="CG35" s="815"/>
      <c r="CH35" s="815"/>
      <c r="CI35" s="815"/>
      <c r="CJ35" s="815"/>
      <c r="CK35" s="815"/>
      <c r="CL35" s="815"/>
      <c r="CM35" s="815"/>
      <c r="CN35" s="815"/>
      <c r="CO35" s="815"/>
      <c r="CP35" s="815"/>
      <c r="CQ35" s="815"/>
      <c r="CR35" s="815"/>
      <c r="CS35" s="815"/>
      <c r="CT35" s="815"/>
      <c r="CU35" s="815"/>
      <c r="CV35" s="815"/>
      <c r="CW35" s="815"/>
      <c r="CX35" s="815"/>
      <c r="CY35" s="815"/>
      <c r="CZ35" s="815"/>
    </row>
    <row r="36" spans="1:104" hidden="1" x14ac:dyDescent="0.2">
      <c r="A36" s="796"/>
      <c r="B36" s="828"/>
      <c r="C36" s="41"/>
      <c r="D36" s="42"/>
      <c r="E36" s="41"/>
      <c r="F36" s="41"/>
      <c r="G36" s="43"/>
      <c r="H36" s="43"/>
      <c r="I36" s="43"/>
      <c r="J36" s="43"/>
      <c r="K36" s="44"/>
      <c r="L36" s="820"/>
      <c r="M36" s="820"/>
      <c r="N36" s="823"/>
      <c r="O36" s="826"/>
      <c r="P36" s="817"/>
      <c r="Q36" s="815"/>
      <c r="R36" s="815"/>
      <c r="S36" s="815"/>
      <c r="T36" s="815"/>
      <c r="U36" s="815"/>
      <c r="V36" s="815"/>
      <c r="W36" s="815"/>
      <c r="X36" s="815"/>
      <c r="Y36" s="815"/>
      <c r="Z36" s="815"/>
      <c r="AA36" s="815"/>
      <c r="AB36" s="815"/>
      <c r="AC36" s="815"/>
      <c r="AD36" s="815"/>
      <c r="AE36" s="815"/>
      <c r="AF36" s="815"/>
      <c r="AG36" s="815"/>
      <c r="AH36" s="815"/>
      <c r="AI36" s="815"/>
      <c r="AJ36" s="815"/>
      <c r="AK36" s="815"/>
      <c r="AL36" s="815"/>
      <c r="AM36" s="815"/>
      <c r="AN36" s="815"/>
      <c r="AO36" s="815"/>
      <c r="AP36" s="815"/>
      <c r="AQ36" s="815"/>
      <c r="AR36" s="815"/>
      <c r="AS36" s="815"/>
      <c r="AT36" s="815"/>
      <c r="AU36" s="815"/>
      <c r="AV36" s="815"/>
      <c r="AW36" s="815"/>
      <c r="AX36" s="815"/>
      <c r="AY36" s="815"/>
      <c r="AZ36" s="815"/>
      <c r="BA36" s="815"/>
      <c r="BB36" s="815"/>
      <c r="BC36" s="815"/>
      <c r="BD36" s="815"/>
      <c r="BE36" s="815"/>
      <c r="BF36" s="815"/>
      <c r="BG36" s="815"/>
      <c r="BH36" s="815"/>
      <c r="BI36" s="815"/>
      <c r="BJ36" s="815"/>
      <c r="BK36" s="815"/>
      <c r="BL36" s="815"/>
      <c r="BM36" s="815"/>
      <c r="BN36" s="815"/>
      <c r="BO36" s="815"/>
      <c r="BP36" s="815"/>
      <c r="BQ36" s="815"/>
      <c r="BR36" s="815"/>
      <c r="BS36" s="815"/>
      <c r="BT36" s="815"/>
      <c r="BU36" s="815"/>
      <c r="BV36" s="815"/>
      <c r="BW36" s="815"/>
      <c r="BX36" s="815"/>
      <c r="BY36" s="815"/>
      <c r="BZ36" s="815"/>
      <c r="CA36" s="815"/>
      <c r="CB36" s="815"/>
      <c r="CC36" s="815"/>
      <c r="CD36" s="815"/>
      <c r="CE36" s="815"/>
      <c r="CF36" s="815"/>
      <c r="CG36" s="815"/>
      <c r="CH36" s="815"/>
      <c r="CI36" s="815"/>
      <c r="CJ36" s="815"/>
      <c r="CK36" s="815"/>
      <c r="CL36" s="815"/>
      <c r="CM36" s="815"/>
      <c r="CN36" s="815"/>
      <c r="CO36" s="815"/>
      <c r="CP36" s="815"/>
      <c r="CQ36" s="815"/>
      <c r="CR36" s="815"/>
      <c r="CS36" s="815"/>
      <c r="CT36" s="815"/>
      <c r="CU36" s="815"/>
      <c r="CV36" s="815"/>
      <c r="CW36" s="815"/>
      <c r="CX36" s="815"/>
      <c r="CY36" s="815"/>
      <c r="CZ36" s="815"/>
    </row>
    <row r="37" spans="1:104" hidden="1" x14ac:dyDescent="0.2">
      <c r="A37" s="796"/>
      <c r="B37" s="828"/>
      <c r="C37" s="41"/>
      <c r="D37" s="42"/>
      <c r="E37" s="41"/>
      <c r="F37" s="41"/>
      <c r="G37" s="43"/>
      <c r="H37" s="43"/>
      <c r="I37" s="43"/>
      <c r="J37" s="43"/>
      <c r="K37" s="44"/>
      <c r="L37" s="820"/>
      <c r="M37" s="820"/>
      <c r="N37" s="823"/>
      <c r="O37" s="826"/>
      <c r="P37" s="817"/>
      <c r="Q37" s="815"/>
      <c r="R37" s="815"/>
      <c r="S37" s="815"/>
      <c r="T37" s="815"/>
      <c r="U37" s="815"/>
      <c r="V37" s="815"/>
      <c r="W37" s="815"/>
      <c r="X37" s="815"/>
      <c r="Y37" s="815"/>
      <c r="Z37" s="815"/>
      <c r="AA37" s="815"/>
      <c r="AB37" s="815"/>
      <c r="AC37" s="815"/>
      <c r="AD37" s="815"/>
      <c r="AE37" s="815"/>
      <c r="AF37" s="815"/>
      <c r="AG37" s="815"/>
      <c r="AH37" s="815"/>
      <c r="AI37" s="815"/>
      <c r="AJ37" s="815"/>
      <c r="AK37" s="815"/>
      <c r="AL37" s="815"/>
      <c r="AM37" s="815"/>
      <c r="AN37" s="815"/>
      <c r="AO37" s="815"/>
      <c r="AP37" s="815"/>
      <c r="AQ37" s="815"/>
      <c r="AR37" s="815"/>
      <c r="AS37" s="815"/>
      <c r="AT37" s="815"/>
      <c r="AU37" s="815"/>
      <c r="AV37" s="815"/>
      <c r="AW37" s="815"/>
      <c r="AX37" s="815"/>
      <c r="AY37" s="815"/>
      <c r="AZ37" s="815"/>
      <c r="BA37" s="815"/>
      <c r="BB37" s="815"/>
      <c r="BC37" s="815"/>
      <c r="BD37" s="815"/>
      <c r="BE37" s="815"/>
      <c r="BF37" s="815"/>
      <c r="BG37" s="815"/>
      <c r="BH37" s="815"/>
      <c r="BI37" s="815"/>
      <c r="BJ37" s="815"/>
      <c r="BK37" s="815"/>
      <c r="BL37" s="815"/>
      <c r="BM37" s="815"/>
      <c r="BN37" s="815"/>
      <c r="BO37" s="815"/>
      <c r="BP37" s="815"/>
      <c r="BQ37" s="815"/>
      <c r="BR37" s="815"/>
      <c r="BS37" s="815"/>
      <c r="BT37" s="815"/>
      <c r="BU37" s="815"/>
      <c r="BV37" s="815"/>
      <c r="BW37" s="815"/>
      <c r="BX37" s="815"/>
      <c r="BY37" s="815"/>
      <c r="BZ37" s="815"/>
      <c r="CA37" s="815"/>
      <c r="CB37" s="815"/>
      <c r="CC37" s="815"/>
      <c r="CD37" s="815"/>
      <c r="CE37" s="815"/>
      <c r="CF37" s="815"/>
      <c r="CG37" s="815"/>
      <c r="CH37" s="815"/>
      <c r="CI37" s="815"/>
      <c r="CJ37" s="815"/>
      <c r="CK37" s="815"/>
      <c r="CL37" s="815"/>
      <c r="CM37" s="815"/>
      <c r="CN37" s="815"/>
      <c r="CO37" s="815"/>
      <c r="CP37" s="815"/>
      <c r="CQ37" s="815"/>
      <c r="CR37" s="815"/>
      <c r="CS37" s="815"/>
      <c r="CT37" s="815"/>
      <c r="CU37" s="815"/>
      <c r="CV37" s="815"/>
      <c r="CW37" s="815"/>
      <c r="CX37" s="815"/>
      <c r="CY37" s="815"/>
      <c r="CZ37" s="815"/>
    </row>
    <row r="38" spans="1:104" hidden="1" x14ac:dyDescent="0.2">
      <c r="A38" s="796"/>
      <c r="B38" s="828"/>
      <c r="C38" s="41"/>
      <c r="D38" s="42"/>
      <c r="E38" s="41"/>
      <c r="F38" s="41"/>
      <c r="G38" s="43"/>
      <c r="H38" s="43"/>
      <c r="I38" s="43"/>
      <c r="J38" s="43"/>
      <c r="K38" s="44"/>
      <c r="L38" s="821"/>
      <c r="M38" s="821"/>
      <c r="N38" s="824"/>
      <c r="O38" s="827"/>
      <c r="P38" s="818"/>
      <c r="Q38" s="811"/>
      <c r="R38" s="811"/>
      <c r="S38" s="811"/>
      <c r="T38" s="811"/>
      <c r="U38" s="811"/>
      <c r="V38" s="811"/>
      <c r="W38" s="811"/>
      <c r="X38" s="811"/>
      <c r="Y38" s="811"/>
      <c r="Z38" s="811"/>
      <c r="AA38" s="811"/>
      <c r="AB38" s="811"/>
      <c r="AC38" s="811"/>
      <c r="AD38" s="811"/>
      <c r="AE38" s="811"/>
      <c r="AF38" s="811"/>
      <c r="AG38" s="811"/>
      <c r="AH38" s="811"/>
      <c r="AI38" s="811"/>
      <c r="AJ38" s="811"/>
      <c r="AK38" s="811"/>
      <c r="AL38" s="811"/>
      <c r="AM38" s="811"/>
      <c r="AN38" s="811"/>
      <c r="AO38" s="811"/>
      <c r="AP38" s="811"/>
      <c r="AQ38" s="811"/>
      <c r="AR38" s="811"/>
      <c r="AS38" s="811"/>
      <c r="AT38" s="811"/>
      <c r="AU38" s="811"/>
      <c r="AV38" s="811"/>
      <c r="AW38" s="811"/>
      <c r="AX38" s="811"/>
      <c r="AY38" s="811"/>
      <c r="AZ38" s="811"/>
      <c r="BA38" s="811"/>
      <c r="BB38" s="811"/>
      <c r="BC38" s="811"/>
      <c r="BD38" s="811"/>
      <c r="BE38" s="811"/>
      <c r="BF38" s="811"/>
      <c r="BG38" s="811"/>
      <c r="BH38" s="811"/>
      <c r="BI38" s="811"/>
      <c r="BJ38" s="811"/>
      <c r="BK38" s="811"/>
      <c r="BL38" s="811"/>
      <c r="BM38" s="811"/>
      <c r="BN38" s="811"/>
      <c r="BO38" s="811"/>
      <c r="BP38" s="811"/>
      <c r="BQ38" s="811"/>
      <c r="BR38" s="811"/>
      <c r="BS38" s="811"/>
      <c r="BT38" s="811"/>
      <c r="BU38" s="811"/>
      <c r="BV38" s="811"/>
      <c r="BW38" s="811"/>
      <c r="BX38" s="811"/>
      <c r="BY38" s="811"/>
      <c r="BZ38" s="811"/>
      <c r="CA38" s="811"/>
      <c r="CB38" s="811"/>
      <c r="CC38" s="811"/>
      <c r="CD38" s="811"/>
      <c r="CE38" s="811"/>
      <c r="CF38" s="811"/>
      <c r="CG38" s="811"/>
      <c r="CH38" s="811"/>
      <c r="CI38" s="811"/>
      <c r="CJ38" s="811"/>
      <c r="CK38" s="811"/>
      <c r="CL38" s="811"/>
      <c r="CM38" s="811"/>
      <c r="CN38" s="811"/>
      <c r="CO38" s="811"/>
      <c r="CP38" s="811"/>
      <c r="CQ38" s="811"/>
      <c r="CR38" s="811"/>
      <c r="CS38" s="811"/>
      <c r="CT38" s="811"/>
      <c r="CU38" s="811"/>
      <c r="CV38" s="811"/>
      <c r="CW38" s="811"/>
      <c r="CX38" s="811"/>
      <c r="CY38" s="811"/>
      <c r="CZ38" s="811"/>
    </row>
    <row r="39" spans="1:104" ht="15" hidden="1" x14ac:dyDescent="0.2">
      <c r="A39" s="796"/>
      <c r="B39" s="828"/>
      <c r="C39" s="41"/>
      <c r="D39" s="42"/>
      <c r="E39" s="41"/>
      <c r="F39" s="41"/>
      <c r="G39" s="43"/>
      <c r="H39" s="43"/>
      <c r="I39" s="43"/>
      <c r="J39" s="43"/>
      <c r="K39" s="44"/>
      <c r="L39" s="45"/>
      <c r="M39" s="45"/>
      <c r="N39" s="46"/>
      <c r="O39" s="42"/>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row>
    <row r="40" spans="1:104" ht="15" hidden="1" x14ac:dyDescent="0.2">
      <c r="A40" s="796"/>
      <c r="B40" s="828"/>
      <c r="C40" s="41"/>
      <c r="D40" s="42"/>
      <c r="E40" s="41"/>
      <c r="F40" s="41"/>
      <c r="G40" s="43"/>
      <c r="H40" s="43"/>
      <c r="I40" s="43"/>
      <c r="J40" s="43"/>
      <c r="K40" s="44"/>
      <c r="L40" s="45"/>
      <c r="M40" s="45"/>
      <c r="N40" s="46"/>
      <c r="O40" s="42"/>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row>
    <row r="41" spans="1:104" hidden="1" x14ac:dyDescent="0.2">
      <c r="A41" s="796"/>
      <c r="B41" s="828"/>
      <c r="C41" s="41"/>
      <c r="D41" s="42"/>
      <c r="E41" s="41"/>
      <c r="F41" s="41"/>
      <c r="G41" s="43"/>
      <c r="H41" s="43"/>
      <c r="I41" s="43"/>
      <c r="J41" s="43"/>
      <c r="K41" s="44"/>
      <c r="L41" s="819"/>
      <c r="M41" s="819"/>
      <c r="N41" s="822"/>
      <c r="O41" s="825"/>
      <c r="P41" s="816"/>
      <c r="Q41" s="810"/>
      <c r="R41" s="810"/>
      <c r="S41" s="810"/>
      <c r="T41" s="810"/>
      <c r="U41" s="810"/>
      <c r="V41" s="810"/>
      <c r="W41" s="810"/>
      <c r="X41" s="810"/>
      <c r="Y41" s="810"/>
      <c r="Z41" s="810"/>
      <c r="AA41" s="810"/>
      <c r="AB41" s="810"/>
      <c r="AC41" s="810"/>
      <c r="AD41" s="810"/>
      <c r="AE41" s="810"/>
      <c r="AF41" s="810"/>
      <c r="AG41" s="810"/>
      <c r="AH41" s="810"/>
      <c r="AI41" s="810"/>
      <c r="AJ41" s="810"/>
      <c r="AK41" s="810"/>
      <c r="AL41" s="810"/>
      <c r="AM41" s="810"/>
      <c r="AN41" s="810"/>
      <c r="AO41" s="810"/>
      <c r="AP41" s="810"/>
      <c r="AQ41" s="810"/>
      <c r="AR41" s="810"/>
      <c r="AS41" s="810"/>
      <c r="AT41" s="810"/>
      <c r="AU41" s="810"/>
      <c r="AV41" s="810"/>
      <c r="AW41" s="810"/>
      <c r="AX41" s="810"/>
      <c r="AY41" s="810"/>
      <c r="AZ41" s="810"/>
      <c r="BA41" s="810"/>
      <c r="BB41" s="810"/>
      <c r="BC41" s="810"/>
      <c r="BD41" s="810"/>
      <c r="BE41" s="810"/>
      <c r="BF41" s="810"/>
      <c r="BG41" s="810"/>
      <c r="BH41" s="810"/>
      <c r="BI41" s="810"/>
      <c r="BJ41" s="810"/>
      <c r="BK41" s="810"/>
      <c r="BL41" s="810"/>
      <c r="BM41" s="810"/>
      <c r="BN41" s="810"/>
      <c r="BO41" s="810"/>
      <c r="BP41" s="810"/>
      <c r="BQ41" s="810"/>
      <c r="BR41" s="810"/>
      <c r="BS41" s="810"/>
      <c r="BT41" s="810"/>
      <c r="BU41" s="810"/>
      <c r="BV41" s="810"/>
      <c r="BW41" s="810"/>
      <c r="BX41" s="810"/>
      <c r="BY41" s="810"/>
      <c r="BZ41" s="810"/>
      <c r="CA41" s="810"/>
      <c r="CB41" s="810"/>
      <c r="CC41" s="810"/>
      <c r="CD41" s="810"/>
      <c r="CE41" s="810"/>
      <c r="CF41" s="810"/>
      <c r="CG41" s="810"/>
      <c r="CH41" s="810"/>
      <c r="CI41" s="810"/>
      <c r="CJ41" s="810"/>
      <c r="CK41" s="810"/>
      <c r="CL41" s="810"/>
      <c r="CM41" s="810"/>
      <c r="CN41" s="810"/>
      <c r="CO41" s="810"/>
      <c r="CP41" s="810"/>
      <c r="CQ41" s="810"/>
      <c r="CR41" s="810"/>
      <c r="CS41" s="810"/>
      <c r="CT41" s="810"/>
      <c r="CU41" s="810"/>
      <c r="CV41" s="810"/>
      <c r="CW41" s="810"/>
      <c r="CX41" s="810"/>
      <c r="CY41" s="810"/>
      <c r="CZ41" s="810"/>
    </row>
    <row r="42" spans="1:104" hidden="1" x14ac:dyDescent="0.2">
      <c r="A42" s="796"/>
      <c r="B42" s="828"/>
      <c r="C42" s="41"/>
      <c r="D42" s="42"/>
      <c r="E42" s="41"/>
      <c r="F42" s="41"/>
      <c r="G42" s="43"/>
      <c r="H42" s="43"/>
      <c r="I42" s="43"/>
      <c r="J42" s="43"/>
      <c r="K42" s="44"/>
      <c r="L42" s="820"/>
      <c r="M42" s="820"/>
      <c r="N42" s="823"/>
      <c r="O42" s="826"/>
      <c r="P42" s="817"/>
      <c r="Q42" s="815"/>
      <c r="R42" s="815"/>
      <c r="S42" s="815"/>
      <c r="T42" s="815"/>
      <c r="U42" s="815"/>
      <c r="V42" s="815"/>
      <c r="W42" s="815"/>
      <c r="X42" s="815"/>
      <c r="Y42" s="815"/>
      <c r="Z42" s="815"/>
      <c r="AA42" s="815"/>
      <c r="AB42" s="815"/>
      <c r="AC42" s="815"/>
      <c r="AD42" s="815"/>
      <c r="AE42" s="815"/>
      <c r="AF42" s="815"/>
      <c r="AG42" s="815"/>
      <c r="AH42" s="815"/>
      <c r="AI42" s="815"/>
      <c r="AJ42" s="815"/>
      <c r="AK42" s="815"/>
      <c r="AL42" s="815"/>
      <c r="AM42" s="815"/>
      <c r="AN42" s="815"/>
      <c r="AO42" s="815"/>
      <c r="AP42" s="815"/>
      <c r="AQ42" s="815"/>
      <c r="AR42" s="815"/>
      <c r="AS42" s="815"/>
      <c r="AT42" s="815"/>
      <c r="AU42" s="815"/>
      <c r="AV42" s="815"/>
      <c r="AW42" s="815"/>
      <c r="AX42" s="815"/>
      <c r="AY42" s="815"/>
      <c r="AZ42" s="815"/>
      <c r="BA42" s="815"/>
      <c r="BB42" s="815"/>
      <c r="BC42" s="815"/>
      <c r="BD42" s="815"/>
      <c r="BE42" s="815"/>
      <c r="BF42" s="815"/>
      <c r="BG42" s="815"/>
      <c r="BH42" s="815"/>
      <c r="BI42" s="815"/>
      <c r="BJ42" s="815"/>
      <c r="BK42" s="815"/>
      <c r="BL42" s="815"/>
      <c r="BM42" s="815"/>
      <c r="BN42" s="815"/>
      <c r="BO42" s="815"/>
      <c r="BP42" s="815"/>
      <c r="BQ42" s="815"/>
      <c r="BR42" s="815"/>
      <c r="BS42" s="815"/>
      <c r="BT42" s="815"/>
      <c r="BU42" s="815"/>
      <c r="BV42" s="815"/>
      <c r="BW42" s="815"/>
      <c r="BX42" s="815"/>
      <c r="BY42" s="815"/>
      <c r="BZ42" s="815"/>
      <c r="CA42" s="815"/>
      <c r="CB42" s="815"/>
      <c r="CC42" s="815"/>
      <c r="CD42" s="815"/>
      <c r="CE42" s="815"/>
      <c r="CF42" s="815"/>
      <c r="CG42" s="815"/>
      <c r="CH42" s="815"/>
      <c r="CI42" s="815"/>
      <c r="CJ42" s="815"/>
      <c r="CK42" s="815"/>
      <c r="CL42" s="815"/>
      <c r="CM42" s="815"/>
      <c r="CN42" s="815"/>
      <c r="CO42" s="815"/>
      <c r="CP42" s="815"/>
      <c r="CQ42" s="815"/>
      <c r="CR42" s="815"/>
      <c r="CS42" s="815"/>
      <c r="CT42" s="815"/>
      <c r="CU42" s="815"/>
      <c r="CV42" s="815"/>
      <c r="CW42" s="815"/>
      <c r="CX42" s="815"/>
      <c r="CY42" s="815"/>
      <c r="CZ42" s="815"/>
    </row>
    <row r="43" spans="1:104" hidden="1" x14ac:dyDescent="0.2">
      <c r="A43" s="796"/>
      <c r="B43" s="828"/>
      <c r="C43" s="41"/>
      <c r="D43" s="42"/>
      <c r="E43" s="41"/>
      <c r="F43" s="41"/>
      <c r="G43" s="43"/>
      <c r="H43" s="43"/>
      <c r="I43" s="43"/>
      <c r="J43" s="43"/>
      <c r="K43" s="44"/>
      <c r="L43" s="820"/>
      <c r="M43" s="820"/>
      <c r="N43" s="823"/>
      <c r="O43" s="826"/>
      <c r="P43" s="817"/>
      <c r="Q43" s="815"/>
      <c r="R43" s="815"/>
      <c r="S43" s="815"/>
      <c r="T43" s="815"/>
      <c r="U43" s="815"/>
      <c r="V43" s="815"/>
      <c r="W43" s="815"/>
      <c r="X43" s="815"/>
      <c r="Y43" s="815"/>
      <c r="Z43" s="815"/>
      <c r="AA43" s="815"/>
      <c r="AB43" s="815"/>
      <c r="AC43" s="815"/>
      <c r="AD43" s="815"/>
      <c r="AE43" s="815"/>
      <c r="AF43" s="815"/>
      <c r="AG43" s="815"/>
      <c r="AH43" s="815"/>
      <c r="AI43" s="815"/>
      <c r="AJ43" s="815"/>
      <c r="AK43" s="815"/>
      <c r="AL43" s="815"/>
      <c r="AM43" s="815"/>
      <c r="AN43" s="815"/>
      <c r="AO43" s="815"/>
      <c r="AP43" s="815"/>
      <c r="AQ43" s="815"/>
      <c r="AR43" s="815"/>
      <c r="AS43" s="815"/>
      <c r="AT43" s="815"/>
      <c r="AU43" s="815"/>
      <c r="AV43" s="815"/>
      <c r="AW43" s="815"/>
      <c r="AX43" s="815"/>
      <c r="AY43" s="815"/>
      <c r="AZ43" s="815"/>
      <c r="BA43" s="815"/>
      <c r="BB43" s="815"/>
      <c r="BC43" s="815"/>
      <c r="BD43" s="815"/>
      <c r="BE43" s="815"/>
      <c r="BF43" s="815"/>
      <c r="BG43" s="815"/>
      <c r="BH43" s="815"/>
      <c r="BI43" s="815"/>
      <c r="BJ43" s="815"/>
      <c r="BK43" s="815"/>
      <c r="BL43" s="815"/>
      <c r="BM43" s="815"/>
      <c r="BN43" s="815"/>
      <c r="BO43" s="815"/>
      <c r="BP43" s="815"/>
      <c r="BQ43" s="815"/>
      <c r="BR43" s="815"/>
      <c r="BS43" s="815"/>
      <c r="BT43" s="815"/>
      <c r="BU43" s="815"/>
      <c r="BV43" s="815"/>
      <c r="BW43" s="815"/>
      <c r="BX43" s="815"/>
      <c r="BY43" s="815"/>
      <c r="BZ43" s="815"/>
      <c r="CA43" s="815"/>
      <c r="CB43" s="815"/>
      <c r="CC43" s="815"/>
      <c r="CD43" s="815"/>
      <c r="CE43" s="815"/>
      <c r="CF43" s="815"/>
      <c r="CG43" s="815"/>
      <c r="CH43" s="815"/>
      <c r="CI43" s="815"/>
      <c r="CJ43" s="815"/>
      <c r="CK43" s="815"/>
      <c r="CL43" s="815"/>
      <c r="CM43" s="815"/>
      <c r="CN43" s="815"/>
      <c r="CO43" s="815"/>
      <c r="CP43" s="815"/>
      <c r="CQ43" s="815"/>
      <c r="CR43" s="815"/>
      <c r="CS43" s="815"/>
      <c r="CT43" s="815"/>
      <c r="CU43" s="815"/>
      <c r="CV43" s="815"/>
      <c r="CW43" s="815"/>
      <c r="CX43" s="815"/>
      <c r="CY43" s="815"/>
      <c r="CZ43" s="815"/>
    </row>
    <row r="44" spans="1:104" hidden="1" x14ac:dyDescent="0.2">
      <c r="A44" s="796"/>
      <c r="B44" s="828"/>
      <c r="C44" s="41"/>
      <c r="D44" s="42"/>
      <c r="E44" s="41"/>
      <c r="F44" s="41"/>
      <c r="G44" s="43"/>
      <c r="H44" s="43"/>
      <c r="I44" s="43"/>
      <c r="J44" s="43"/>
      <c r="K44" s="44"/>
      <c r="L44" s="820"/>
      <c r="M44" s="820"/>
      <c r="N44" s="823"/>
      <c r="O44" s="826"/>
      <c r="P44" s="817"/>
      <c r="Q44" s="815"/>
      <c r="R44" s="815"/>
      <c r="S44" s="815"/>
      <c r="T44" s="815"/>
      <c r="U44" s="815"/>
      <c r="V44" s="815"/>
      <c r="W44" s="815"/>
      <c r="X44" s="815"/>
      <c r="Y44" s="815"/>
      <c r="Z44" s="815"/>
      <c r="AA44" s="815"/>
      <c r="AB44" s="815"/>
      <c r="AC44" s="815"/>
      <c r="AD44" s="815"/>
      <c r="AE44" s="815"/>
      <c r="AF44" s="815"/>
      <c r="AG44" s="815"/>
      <c r="AH44" s="815"/>
      <c r="AI44" s="815"/>
      <c r="AJ44" s="815"/>
      <c r="AK44" s="815"/>
      <c r="AL44" s="815"/>
      <c r="AM44" s="815"/>
      <c r="AN44" s="815"/>
      <c r="AO44" s="815"/>
      <c r="AP44" s="815"/>
      <c r="AQ44" s="815"/>
      <c r="AR44" s="815"/>
      <c r="AS44" s="815"/>
      <c r="AT44" s="815"/>
      <c r="AU44" s="815"/>
      <c r="AV44" s="815"/>
      <c r="AW44" s="815"/>
      <c r="AX44" s="815"/>
      <c r="AY44" s="815"/>
      <c r="AZ44" s="815"/>
      <c r="BA44" s="815"/>
      <c r="BB44" s="815"/>
      <c r="BC44" s="815"/>
      <c r="BD44" s="815"/>
      <c r="BE44" s="815"/>
      <c r="BF44" s="815"/>
      <c r="BG44" s="815"/>
      <c r="BH44" s="815"/>
      <c r="BI44" s="815"/>
      <c r="BJ44" s="815"/>
      <c r="BK44" s="815"/>
      <c r="BL44" s="815"/>
      <c r="BM44" s="815"/>
      <c r="BN44" s="815"/>
      <c r="BO44" s="815"/>
      <c r="BP44" s="815"/>
      <c r="BQ44" s="815"/>
      <c r="BR44" s="815"/>
      <c r="BS44" s="815"/>
      <c r="BT44" s="815"/>
      <c r="BU44" s="815"/>
      <c r="BV44" s="815"/>
      <c r="BW44" s="815"/>
      <c r="BX44" s="815"/>
      <c r="BY44" s="815"/>
      <c r="BZ44" s="815"/>
      <c r="CA44" s="815"/>
      <c r="CB44" s="815"/>
      <c r="CC44" s="815"/>
      <c r="CD44" s="815"/>
      <c r="CE44" s="815"/>
      <c r="CF44" s="815"/>
      <c r="CG44" s="815"/>
      <c r="CH44" s="815"/>
      <c r="CI44" s="815"/>
      <c r="CJ44" s="815"/>
      <c r="CK44" s="815"/>
      <c r="CL44" s="815"/>
      <c r="CM44" s="815"/>
      <c r="CN44" s="815"/>
      <c r="CO44" s="815"/>
      <c r="CP44" s="815"/>
      <c r="CQ44" s="815"/>
      <c r="CR44" s="815"/>
      <c r="CS44" s="815"/>
      <c r="CT44" s="815"/>
      <c r="CU44" s="815"/>
      <c r="CV44" s="815"/>
      <c r="CW44" s="815"/>
      <c r="CX44" s="815"/>
      <c r="CY44" s="815"/>
      <c r="CZ44" s="815"/>
    </row>
    <row r="45" spans="1:104" hidden="1" x14ac:dyDescent="0.2">
      <c r="A45" s="796"/>
      <c r="B45" s="828"/>
      <c r="C45" s="41"/>
      <c r="D45" s="42"/>
      <c r="E45" s="41"/>
      <c r="F45" s="41"/>
      <c r="G45" s="43"/>
      <c r="H45" s="43"/>
      <c r="I45" s="43"/>
      <c r="J45" s="43"/>
      <c r="K45" s="44"/>
      <c r="L45" s="821"/>
      <c r="M45" s="821"/>
      <c r="N45" s="824"/>
      <c r="O45" s="827"/>
      <c r="P45" s="818"/>
      <c r="Q45" s="811"/>
      <c r="R45" s="811"/>
      <c r="S45" s="811"/>
      <c r="T45" s="811"/>
      <c r="U45" s="811"/>
      <c r="V45" s="811"/>
      <c r="W45" s="811"/>
      <c r="X45" s="811"/>
      <c r="Y45" s="811"/>
      <c r="Z45" s="811"/>
      <c r="AA45" s="811"/>
      <c r="AB45" s="811"/>
      <c r="AC45" s="811"/>
      <c r="AD45" s="811"/>
      <c r="AE45" s="811"/>
      <c r="AF45" s="811"/>
      <c r="AG45" s="811"/>
      <c r="AH45" s="811"/>
      <c r="AI45" s="811"/>
      <c r="AJ45" s="811"/>
      <c r="AK45" s="811"/>
      <c r="AL45" s="811"/>
      <c r="AM45" s="811"/>
      <c r="AN45" s="811"/>
      <c r="AO45" s="811"/>
      <c r="AP45" s="811"/>
      <c r="AQ45" s="811"/>
      <c r="AR45" s="811"/>
      <c r="AS45" s="811"/>
      <c r="AT45" s="811"/>
      <c r="AU45" s="811"/>
      <c r="AV45" s="811"/>
      <c r="AW45" s="811"/>
      <c r="AX45" s="811"/>
      <c r="AY45" s="811"/>
      <c r="AZ45" s="811"/>
      <c r="BA45" s="811"/>
      <c r="BB45" s="811"/>
      <c r="BC45" s="811"/>
      <c r="BD45" s="811"/>
      <c r="BE45" s="811"/>
      <c r="BF45" s="811"/>
      <c r="BG45" s="811"/>
      <c r="BH45" s="811"/>
      <c r="BI45" s="811"/>
      <c r="BJ45" s="811"/>
      <c r="BK45" s="811"/>
      <c r="BL45" s="811"/>
      <c r="BM45" s="811"/>
      <c r="BN45" s="811"/>
      <c r="BO45" s="811"/>
      <c r="BP45" s="811"/>
      <c r="BQ45" s="811"/>
      <c r="BR45" s="811"/>
      <c r="BS45" s="811"/>
      <c r="BT45" s="811"/>
      <c r="BU45" s="811"/>
      <c r="BV45" s="811"/>
      <c r="BW45" s="811"/>
      <c r="BX45" s="811"/>
      <c r="BY45" s="811"/>
      <c r="BZ45" s="811"/>
      <c r="CA45" s="811"/>
      <c r="CB45" s="811"/>
      <c r="CC45" s="811"/>
      <c r="CD45" s="811"/>
      <c r="CE45" s="811"/>
      <c r="CF45" s="811"/>
      <c r="CG45" s="811"/>
      <c r="CH45" s="811"/>
      <c r="CI45" s="811"/>
      <c r="CJ45" s="811"/>
      <c r="CK45" s="811"/>
      <c r="CL45" s="811"/>
      <c r="CM45" s="811"/>
      <c r="CN45" s="811"/>
      <c r="CO45" s="811"/>
      <c r="CP45" s="811"/>
      <c r="CQ45" s="811"/>
      <c r="CR45" s="811"/>
      <c r="CS45" s="811"/>
      <c r="CT45" s="811"/>
      <c r="CU45" s="811"/>
      <c r="CV45" s="811"/>
      <c r="CW45" s="811"/>
      <c r="CX45" s="811"/>
      <c r="CY45" s="811"/>
      <c r="CZ45" s="811"/>
    </row>
    <row r="46" spans="1:104" ht="15" hidden="1" x14ac:dyDescent="0.2">
      <c r="A46" s="796"/>
      <c r="B46" s="828"/>
      <c r="C46" s="41"/>
      <c r="D46" s="42"/>
      <c r="E46" s="41"/>
      <c r="F46" s="41"/>
      <c r="G46" s="43"/>
      <c r="H46" s="43"/>
      <c r="I46" s="43"/>
      <c r="J46" s="43"/>
      <c r="K46" s="44"/>
      <c r="L46" s="45"/>
      <c r="M46" s="45"/>
      <c r="N46" s="46"/>
      <c r="O46" s="42"/>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row>
    <row r="47" spans="1:104" ht="15" hidden="1" x14ac:dyDescent="0.2">
      <c r="A47" s="796"/>
      <c r="B47" s="828"/>
      <c r="C47" s="41"/>
      <c r="D47" s="42"/>
      <c r="E47" s="41"/>
      <c r="F47" s="41"/>
      <c r="G47" s="43"/>
      <c r="H47" s="43"/>
      <c r="I47" s="43"/>
      <c r="J47" s="43"/>
      <c r="K47" s="44"/>
      <c r="L47" s="45"/>
      <c r="M47" s="45"/>
      <c r="N47" s="46"/>
      <c r="O47" s="42"/>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row>
    <row r="48" spans="1:104" ht="15" x14ac:dyDescent="0.2">
      <c r="A48" s="96">
        <v>2</v>
      </c>
      <c r="B48" s="97" t="s">
        <v>93</v>
      </c>
      <c r="C48" s="807"/>
      <c r="D48" s="807"/>
      <c r="E48" s="807"/>
      <c r="F48" s="807"/>
      <c r="G48" s="807"/>
      <c r="H48" s="807"/>
      <c r="I48" s="807"/>
      <c r="J48" s="807"/>
      <c r="K48" s="807"/>
      <c r="L48" s="807"/>
      <c r="M48" s="807"/>
      <c r="N48" s="807"/>
      <c r="O48" s="80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row>
    <row r="49" spans="1:104" ht="53.25" customHeight="1" x14ac:dyDescent="0.2">
      <c r="A49" s="808" t="s">
        <v>94</v>
      </c>
      <c r="B49" s="808"/>
      <c r="C49" s="807"/>
      <c r="D49" s="807"/>
      <c r="E49" s="807"/>
      <c r="F49" s="807"/>
      <c r="G49" s="807"/>
      <c r="H49" s="807"/>
      <c r="I49" s="807"/>
      <c r="J49" s="807"/>
      <c r="K49" s="807"/>
      <c r="L49" s="807"/>
      <c r="M49" s="807"/>
      <c r="N49" s="807"/>
      <c r="O49" s="80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row>
    <row r="50" spans="1:104" ht="111" customHeight="1" x14ac:dyDescent="0.2">
      <c r="A50" s="808" t="s">
        <v>95</v>
      </c>
      <c r="B50" s="808"/>
      <c r="C50" s="809"/>
      <c r="D50" s="809"/>
      <c r="E50" s="809"/>
      <c r="F50" s="809"/>
      <c r="G50" s="809"/>
      <c r="H50" s="809"/>
      <c r="I50" s="809"/>
      <c r="J50" s="809"/>
      <c r="K50" s="809"/>
      <c r="L50" s="809"/>
      <c r="M50" s="809"/>
      <c r="N50" s="809"/>
      <c r="O50" s="809"/>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row>
    <row r="51" spans="1:104" ht="54" customHeight="1" x14ac:dyDescent="0.2">
      <c r="A51" s="808" t="s">
        <v>106</v>
      </c>
      <c r="B51" s="808"/>
      <c r="C51" s="96" t="s">
        <v>107</v>
      </c>
      <c r="D51" s="96" t="s">
        <v>108</v>
      </c>
      <c r="E51" s="98" t="s">
        <v>109</v>
      </c>
      <c r="F51" s="98" t="s">
        <v>118</v>
      </c>
      <c r="G51" s="98" t="s">
        <v>119</v>
      </c>
      <c r="H51" s="98" t="s">
        <v>120</v>
      </c>
      <c r="I51" s="98" t="s">
        <v>121</v>
      </c>
      <c r="J51" s="98" t="s">
        <v>122</v>
      </c>
      <c r="K51" s="98" t="s">
        <v>12</v>
      </c>
      <c r="L51" s="96" t="s">
        <v>110</v>
      </c>
      <c r="M51" s="96" t="s">
        <v>111</v>
      </c>
      <c r="N51" s="96" t="s">
        <v>112</v>
      </c>
      <c r="O51" s="96" t="s">
        <v>113</v>
      </c>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row>
    <row r="52" spans="1:104" ht="21" customHeight="1" x14ac:dyDescent="0.2">
      <c r="A52" s="796"/>
      <c r="B52" s="797"/>
      <c r="C52" s="796"/>
      <c r="D52" s="812"/>
      <c r="E52" s="47"/>
      <c r="F52" s="47"/>
      <c r="G52" s="48"/>
      <c r="H52" s="48"/>
      <c r="I52" s="48"/>
      <c r="J52" s="48"/>
      <c r="K52" s="44"/>
      <c r="L52" s="793"/>
      <c r="M52" s="793"/>
      <c r="N52" s="798"/>
      <c r="O52" s="812"/>
      <c r="P52" s="810"/>
      <c r="Q52" s="810"/>
      <c r="R52" s="810"/>
      <c r="S52" s="810"/>
      <c r="T52" s="810"/>
      <c r="U52" s="810"/>
      <c r="V52" s="810"/>
      <c r="W52" s="810"/>
      <c r="X52" s="810"/>
      <c r="Y52" s="810"/>
      <c r="Z52" s="810"/>
      <c r="AA52" s="810"/>
      <c r="AB52" s="810"/>
      <c r="AC52" s="810"/>
      <c r="AD52" s="810"/>
      <c r="AE52" s="810"/>
      <c r="AF52" s="810"/>
      <c r="AG52" s="810"/>
      <c r="AH52" s="810"/>
      <c r="AI52" s="810"/>
      <c r="AJ52" s="810"/>
      <c r="AK52" s="810"/>
      <c r="AL52" s="810"/>
      <c r="AM52" s="810"/>
      <c r="AN52" s="810"/>
      <c r="AO52" s="810"/>
      <c r="AP52" s="810"/>
      <c r="AQ52" s="810"/>
      <c r="AR52" s="810"/>
      <c r="AS52" s="810"/>
      <c r="AT52" s="810"/>
      <c r="AU52" s="810"/>
      <c r="AV52" s="810"/>
      <c r="AW52" s="810"/>
      <c r="AX52" s="810"/>
      <c r="AY52" s="810"/>
      <c r="AZ52" s="810"/>
      <c r="BA52" s="810"/>
      <c r="BB52" s="810"/>
      <c r="BC52" s="810"/>
      <c r="BD52" s="810"/>
      <c r="BE52" s="810"/>
      <c r="BF52" s="810"/>
      <c r="BG52" s="810"/>
      <c r="BH52" s="810"/>
      <c r="BI52" s="810"/>
      <c r="BJ52" s="810"/>
      <c r="BK52" s="810"/>
      <c r="BL52" s="810"/>
      <c r="BM52" s="810"/>
      <c r="BN52" s="810"/>
      <c r="BO52" s="810"/>
      <c r="BP52" s="810"/>
      <c r="BQ52" s="810"/>
      <c r="BR52" s="810"/>
      <c r="BS52" s="810"/>
      <c r="BT52" s="810"/>
      <c r="BU52" s="810"/>
      <c r="BV52" s="810"/>
      <c r="BW52" s="810"/>
      <c r="BX52" s="810"/>
      <c r="BY52" s="810"/>
      <c r="BZ52" s="810"/>
      <c r="CA52" s="810"/>
      <c r="CB52" s="810"/>
      <c r="CC52" s="810"/>
      <c r="CD52" s="810"/>
      <c r="CE52" s="810"/>
      <c r="CF52" s="810"/>
      <c r="CG52" s="810"/>
      <c r="CH52" s="810"/>
      <c r="CI52" s="810"/>
      <c r="CJ52" s="810"/>
      <c r="CK52" s="810"/>
      <c r="CL52" s="810"/>
      <c r="CM52" s="810"/>
      <c r="CN52" s="810"/>
      <c r="CO52" s="810"/>
      <c r="CP52" s="810"/>
      <c r="CQ52" s="810"/>
      <c r="CR52" s="810"/>
      <c r="CS52" s="810"/>
      <c r="CT52" s="810"/>
      <c r="CU52" s="810"/>
      <c r="CV52" s="810"/>
      <c r="CW52" s="810"/>
      <c r="CX52" s="810"/>
      <c r="CY52" s="810"/>
      <c r="CZ52" s="810"/>
    </row>
    <row r="53" spans="1:104" ht="21" customHeight="1" x14ac:dyDescent="0.2">
      <c r="A53" s="796"/>
      <c r="B53" s="797"/>
      <c r="C53" s="796"/>
      <c r="D53" s="812"/>
      <c r="E53" s="47"/>
      <c r="F53" s="47"/>
      <c r="G53" s="48"/>
      <c r="H53" s="48"/>
      <c r="I53" s="48"/>
      <c r="J53" s="48"/>
      <c r="K53" s="44"/>
      <c r="L53" s="793"/>
      <c r="M53" s="793"/>
      <c r="N53" s="798"/>
      <c r="O53" s="812"/>
      <c r="P53" s="811"/>
      <c r="Q53" s="811"/>
      <c r="R53" s="811"/>
      <c r="S53" s="811"/>
      <c r="T53" s="811"/>
      <c r="U53" s="811"/>
      <c r="V53" s="811"/>
      <c r="W53" s="811"/>
      <c r="X53" s="811"/>
      <c r="Y53" s="811"/>
      <c r="Z53" s="811"/>
      <c r="AA53" s="811"/>
      <c r="AB53" s="811"/>
      <c r="AC53" s="811"/>
      <c r="AD53" s="811"/>
      <c r="AE53" s="811"/>
      <c r="AF53" s="811"/>
      <c r="AG53" s="811"/>
      <c r="AH53" s="811"/>
      <c r="AI53" s="811"/>
      <c r="AJ53" s="811"/>
      <c r="AK53" s="811"/>
      <c r="AL53" s="811"/>
      <c r="AM53" s="811"/>
      <c r="AN53" s="811"/>
      <c r="AO53" s="811"/>
      <c r="AP53" s="811"/>
      <c r="AQ53" s="811"/>
      <c r="AR53" s="811"/>
      <c r="AS53" s="811"/>
      <c r="AT53" s="811"/>
      <c r="AU53" s="811"/>
      <c r="AV53" s="811"/>
      <c r="AW53" s="811"/>
      <c r="AX53" s="811"/>
      <c r="AY53" s="811"/>
      <c r="AZ53" s="811"/>
      <c r="BA53" s="811"/>
      <c r="BB53" s="811"/>
      <c r="BC53" s="811"/>
      <c r="BD53" s="811"/>
      <c r="BE53" s="811"/>
      <c r="BF53" s="811"/>
      <c r="BG53" s="811"/>
      <c r="BH53" s="811"/>
      <c r="BI53" s="811"/>
      <c r="BJ53" s="811"/>
      <c r="BK53" s="811"/>
      <c r="BL53" s="811"/>
      <c r="BM53" s="811"/>
      <c r="BN53" s="811"/>
      <c r="BO53" s="811"/>
      <c r="BP53" s="811"/>
      <c r="BQ53" s="811"/>
      <c r="BR53" s="811"/>
      <c r="BS53" s="811"/>
      <c r="BT53" s="811"/>
      <c r="BU53" s="811"/>
      <c r="BV53" s="811"/>
      <c r="BW53" s="811"/>
      <c r="BX53" s="811"/>
      <c r="BY53" s="811"/>
      <c r="BZ53" s="811"/>
      <c r="CA53" s="811"/>
      <c r="CB53" s="811"/>
      <c r="CC53" s="811"/>
      <c r="CD53" s="811"/>
      <c r="CE53" s="811"/>
      <c r="CF53" s="811"/>
      <c r="CG53" s="811"/>
      <c r="CH53" s="811"/>
      <c r="CI53" s="811"/>
      <c r="CJ53" s="811"/>
      <c r="CK53" s="811"/>
      <c r="CL53" s="811"/>
      <c r="CM53" s="811"/>
      <c r="CN53" s="811"/>
      <c r="CO53" s="811"/>
      <c r="CP53" s="811"/>
      <c r="CQ53" s="811"/>
      <c r="CR53" s="811"/>
      <c r="CS53" s="811"/>
      <c r="CT53" s="811"/>
      <c r="CU53" s="811"/>
      <c r="CV53" s="811"/>
      <c r="CW53" s="811"/>
      <c r="CX53" s="811"/>
      <c r="CY53" s="811"/>
      <c r="CZ53" s="811"/>
    </row>
    <row r="54" spans="1:104" ht="21" customHeight="1" x14ac:dyDescent="0.2">
      <c r="A54" s="796"/>
      <c r="B54" s="797"/>
      <c r="C54" s="796"/>
      <c r="D54" s="795"/>
      <c r="E54" s="41"/>
      <c r="F54" s="41"/>
      <c r="G54" s="48"/>
      <c r="H54" s="48"/>
      <c r="I54" s="48"/>
      <c r="J54" s="48"/>
      <c r="K54" s="44"/>
      <c r="L54" s="793"/>
      <c r="M54" s="793"/>
      <c r="N54" s="794"/>
      <c r="O54" s="795"/>
      <c r="P54" s="810"/>
      <c r="Q54" s="810"/>
      <c r="R54" s="810"/>
      <c r="S54" s="810"/>
      <c r="T54" s="810"/>
      <c r="U54" s="810"/>
      <c r="V54" s="810"/>
      <c r="W54" s="810"/>
      <c r="X54" s="810"/>
      <c r="Y54" s="810"/>
      <c r="Z54" s="810"/>
      <c r="AA54" s="810"/>
      <c r="AB54" s="810"/>
      <c r="AC54" s="810"/>
      <c r="AD54" s="810"/>
      <c r="AE54" s="810"/>
      <c r="AF54" s="810"/>
      <c r="AG54" s="810"/>
      <c r="AH54" s="810"/>
      <c r="AI54" s="810"/>
      <c r="AJ54" s="810"/>
      <c r="AK54" s="810"/>
      <c r="AL54" s="810"/>
      <c r="AM54" s="810"/>
      <c r="AN54" s="810"/>
      <c r="AO54" s="810"/>
      <c r="AP54" s="810"/>
      <c r="AQ54" s="810"/>
      <c r="AR54" s="810"/>
      <c r="AS54" s="810"/>
      <c r="AT54" s="810"/>
      <c r="AU54" s="810"/>
      <c r="AV54" s="810"/>
      <c r="AW54" s="810"/>
      <c r="AX54" s="810"/>
      <c r="AY54" s="810"/>
      <c r="AZ54" s="810"/>
      <c r="BA54" s="810"/>
      <c r="BB54" s="810"/>
      <c r="BC54" s="810"/>
      <c r="BD54" s="810"/>
      <c r="BE54" s="810"/>
      <c r="BF54" s="810"/>
      <c r="BG54" s="810"/>
      <c r="BH54" s="810"/>
      <c r="BI54" s="810"/>
      <c r="BJ54" s="810"/>
      <c r="BK54" s="810"/>
      <c r="BL54" s="810"/>
      <c r="BM54" s="810"/>
      <c r="BN54" s="810"/>
      <c r="BO54" s="810"/>
      <c r="BP54" s="810"/>
      <c r="BQ54" s="810"/>
      <c r="BR54" s="810"/>
      <c r="BS54" s="810"/>
      <c r="BT54" s="810"/>
      <c r="BU54" s="810"/>
      <c r="BV54" s="810"/>
      <c r="BW54" s="810"/>
      <c r="BX54" s="810"/>
      <c r="BY54" s="810"/>
      <c r="BZ54" s="810"/>
      <c r="CA54" s="810"/>
      <c r="CB54" s="810"/>
      <c r="CC54" s="810"/>
      <c r="CD54" s="810"/>
      <c r="CE54" s="810"/>
      <c r="CF54" s="810"/>
      <c r="CG54" s="810"/>
      <c r="CH54" s="810"/>
      <c r="CI54" s="810"/>
      <c r="CJ54" s="810"/>
      <c r="CK54" s="810"/>
      <c r="CL54" s="810"/>
      <c r="CM54" s="810"/>
      <c r="CN54" s="810"/>
      <c r="CO54" s="810"/>
      <c r="CP54" s="810"/>
      <c r="CQ54" s="810"/>
      <c r="CR54" s="810"/>
      <c r="CS54" s="810"/>
      <c r="CT54" s="810"/>
      <c r="CU54" s="810"/>
      <c r="CV54" s="810"/>
      <c r="CW54" s="810"/>
      <c r="CX54" s="810"/>
      <c r="CY54" s="810"/>
      <c r="CZ54" s="810"/>
    </row>
    <row r="55" spans="1:104" ht="21" customHeight="1" x14ac:dyDescent="0.2">
      <c r="A55" s="796"/>
      <c r="B55" s="797"/>
      <c r="C55" s="796"/>
      <c r="D55" s="795"/>
      <c r="E55" s="41"/>
      <c r="F55" s="41"/>
      <c r="G55" s="48"/>
      <c r="H55" s="48"/>
      <c r="I55" s="48"/>
      <c r="J55" s="48"/>
      <c r="K55" s="44"/>
      <c r="L55" s="793"/>
      <c r="M55" s="793"/>
      <c r="N55" s="794"/>
      <c r="O55" s="795"/>
      <c r="P55" s="811"/>
      <c r="Q55" s="811"/>
      <c r="R55" s="811"/>
      <c r="S55" s="811"/>
      <c r="T55" s="811"/>
      <c r="U55" s="811"/>
      <c r="V55" s="811"/>
      <c r="W55" s="811"/>
      <c r="X55" s="811"/>
      <c r="Y55" s="811"/>
      <c r="Z55" s="811"/>
      <c r="AA55" s="811"/>
      <c r="AB55" s="811"/>
      <c r="AC55" s="811"/>
      <c r="AD55" s="811"/>
      <c r="AE55" s="811"/>
      <c r="AF55" s="811"/>
      <c r="AG55" s="811"/>
      <c r="AH55" s="811"/>
      <c r="AI55" s="811"/>
      <c r="AJ55" s="811"/>
      <c r="AK55" s="811"/>
      <c r="AL55" s="811"/>
      <c r="AM55" s="811"/>
      <c r="AN55" s="811"/>
      <c r="AO55" s="811"/>
      <c r="AP55" s="811"/>
      <c r="AQ55" s="811"/>
      <c r="AR55" s="811"/>
      <c r="AS55" s="811"/>
      <c r="AT55" s="811"/>
      <c r="AU55" s="811"/>
      <c r="AV55" s="811"/>
      <c r="AW55" s="811"/>
      <c r="AX55" s="811"/>
      <c r="AY55" s="811"/>
      <c r="AZ55" s="811"/>
      <c r="BA55" s="811"/>
      <c r="BB55" s="811"/>
      <c r="BC55" s="811"/>
      <c r="BD55" s="811"/>
      <c r="BE55" s="811"/>
      <c r="BF55" s="811"/>
      <c r="BG55" s="811"/>
      <c r="BH55" s="811"/>
      <c r="BI55" s="811"/>
      <c r="BJ55" s="811"/>
      <c r="BK55" s="811"/>
      <c r="BL55" s="811"/>
      <c r="BM55" s="811"/>
      <c r="BN55" s="811"/>
      <c r="BO55" s="811"/>
      <c r="BP55" s="811"/>
      <c r="BQ55" s="811"/>
      <c r="BR55" s="811"/>
      <c r="BS55" s="811"/>
      <c r="BT55" s="811"/>
      <c r="BU55" s="811"/>
      <c r="BV55" s="811"/>
      <c r="BW55" s="811"/>
      <c r="BX55" s="811"/>
      <c r="BY55" s="811"/>
      <c r="BZ55" s="811"/>
      <c r="CA55" s="811"/>
      <c r="CB55" s="811"/>
      <c r="CC55" s="811"/>
      <c r="CD55" s="811"/>
      <c r="CE55" s="811"/>
      <c r="CF55" s="811"/>
      <c r="CG55" s="811"/>
      <c r="CH55" s="811"/>
      <c r="CI55" s="811"/>
      <c r="CJ55" s="811"/>
      <c r="CK55" s="811"/>
      <c r="CL55" s="811"/>
      <c r="CM55" s="811"/>
      <c r="CN55" s="811"/>
      <c r="CO55" s="811"/>
      <c r="CP55" s="811"/>
      <c r="CQ55" s="811"/>
      <c r="CR55" s="811"/>
      <c r="CS55" s="811"/>
      <c r="CT55" s="811"/>
      <c r="CU55" s="811"/>
      <c r="CV55" s="811"/>
      <c r="CW55" s="811"/>
      <c r="CX55" s="811"/>
      <c r="CY55" s="811"/>
      <c r="CZ55" s="811"/>
    </row>
    <row r="56" spans="1:104" ht="21" customHeight="1" x14ac:dyDescent="0.2">
      <c r="A56" s="796"/>
      <c r="B56" s="797"/>
      <c r="C56" s="41"/>
      <c r="D56" s="42"/>
      <c r="E56" s="47"/>
      <c r="F56" s="47"/>
      <c r="G56" s="48"/>
      <c r="H56" s="48"/>
      <c r="I56" s="48"/>
      <c r="J56" s="48"/>
      <c r="K56" s="47"/>
      <c r="L56" s="45"/>
      <c r="M56" s="45"/>
      <c r="N56" s="46"/>
      <c r="O56" s="42"/>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row>
    <row r="57" spans="1:104" ht="21" customHeight="1" x14ac:dyDescent="0.2">
      <c r="A57" s="796"/>
      <c r="B57" s="797"/>
      <c r="C57" s="796"/>
      <c r="D57" s="795"/>
      <c r="E57" s="41"/>
      <c r="F57" s="41"/>
      <c r="G57" s="43"/>
      <c r="H57" s="43"/>
      <c r="I57" s="43"/>
      <c r="J57" s="43"/>
      <c r="K57" s="44"/>
      <c r="L57" s="793"/>
      <c r="M57" s="793"/>
      <c r="N57" s="794"/>
      <c r="O57" s="795"/>
      <c r="P57" s="810"/>
      <c r="Q57" s="810"/>
      <c r="R57" s="810"/>
      <c r="S57" s="810"/>
      <c r="T57" s="810"/>
      <c r="U57" s="810"/>
      <c r="V57" s="810"/>
      <c r="W57" s="810"/>
      <c r="X57" s="810"/>
      <c r="Y57" s="810"/>
      <c r="Z57" s="810"/>
      <c r="AA57" s="810"/>
      <c r="AB57" s="810"/>
      <c r="AC57" s="810"/>
      <c r="AD57" s="810"/>
      <c r="AE57" s="810"/>
      <c r="AF57" s="810"/>
      <c r="AG57" s="810"/>
      <c r="AH57" s="810"/>
      <c r="AI57" s="810"/>
      <c r="AJ57" s="810"/>
      <c r="AK57" s="810"/>
      <c r="AL57" s="810"/>
      <c r="AM57" s="810"/>
      <c r="AN57" s="810"/>
      <c r="AO57" s="810"/>
      <c r="AP57" s="810"/>
      <c r="AQ57" s="810"/>
      <c r="AR57" s="810"/>
      <c r="AS57" s="810"/>
      <c r="AT57" s="810"/>
      <c r="AU57" s="810"/>
      <c r="AV57" s="810"/>
      <c r="AW57" s="810"/>
      <c r="AX57" s="810"/>
      <c r="AY57" s="810"/>
      <c r="AZ57" s="810"/>
      <c r="BA57" s="810"/>
      <c r="BB57" s="810"/>
      <c r="BC57" s="810"/>
      <c r="BD57" s="810"/>
      <c r="BE57" s="810"/>
      <c r="BF57" s="810"/>
      <c r="BG57" s="810"/>
      <c r="BH57" s="810"/>
      <c r="BI57" s="810"/>
      <c r="BJ57" s="810"/>
      <c r="BK57" s="810"/>
      <c r="BL57" s="810"/>
      <c r="BM57" s="810"/>
      <c r="BN57" s="810"/>
      <c r="BO57" s="810"/>
      <c r="BP57" s="810"/>
      <c r="BQ57" s="810"/>
      <c r="BR57" s="810"/>
      <c r="BS57" s="810"/>
      <c r="BT57" s="810"/>
      <c r="BU57" s="810"/>
      <c r="BV57" s="810"/>
      <c r="BW57" s="810"/>
      <c r="BX57" s="810"/>
      <c r="BY57" s="810"/>
      <c r="BZ57" s="810"/>
      <c r="CA57" s="810"/>
      <c r="CB57" s="810"/>
      <c r="CC57" s="810"/>
      <c r="CD57" s="810"/>
      <c r="CE57" s="810"/>
      <c r="CF57" s="810"/>
      <c r="CG57" s="810"/>
      <c r="CH57" s="810"/>
      <c r="CI57" s="810"/>
      <c r="CJ57" s="810"/>
      <c r="CK57" s="810"/>
      <c r="CL57" s="810"/>
      <c r="CM57" s="810"/>
      <c r="CN57" s="810"/>
      <c r="CO57" s="810"/>
      <c r="CP57" s="810"/>
      <c r="CQ57" s="810"/>
      <c r="CR57" s="810"/>
      <c r="CS57" s="810"/>
      <c r="CT57" s="810"/>
      <c r="CU57" s="810"/>
      <c r="CV57" s="810"/>
      <c r="CW57" s="810"/>
      <c r="CX57" s="810"/>
      <c r="CY57" s="810"/>
      <c r="CZ57" s="810"/>
    </row>
    <row r="58" spans="1:104" ht="21" customHeight="1" x14ac:dyDescent="0.2">
      <c r="A58" s="796"/>
      <c r="B58" s="797"/>
      <c r="C58" s="796"/>
      <c r="D58" s="795"/>
      <c r="E58" s="41"/>
      <c r="F58" s="41"/>
      <c r="G58" s="43"/>
      <c r="H58" s="43"/>
      <c r="I58" s="43"/>
      <c r="J58" s="43"/>
      <c r="K58" s="44"/>
      <c r="L58" s="793"/>
      <c r="M58" s="793"/>
      <c r="N58" s="794"/>
      <c r="O58" s="795"/>
      <c r="P58" s="811"/>
      <c r="Q58" s="811"/>
      <c r="R58" s="811"/>
      <c r="S58" s="811"/>
      <c r="T58" s="811"/>
      <c r="U58" s="811"/>
      <c r="V58" s="811"/>
      <c r="W58" s="811"/>
      <c r="X58" s="811"/>
      <c r="Y58" s="811"/>
      <c r="Z58" s="811"/>
      <c r="AA58" s="811"/>
      <c r="AB58" s="811"/>
      <c r="AC58" s="811"/>
      <c r="AD58" s="811"/>
      <c r="AE58" s="811"/>
      <c r="AF58" s="811"/>
      <c r="AG58" s="811"/>
      <c r="AH58" s="811"/>
      <c r="AI58" s="811"/>
      <c r="AJ58" s="811"/>
      <c r="AK58" s="811"/>
      <c r="AL58" s="811"/>
      <c r="AM58" s="811"/>
      <c r="AN58" s="811"/>
      <c r="AO58" s="811"/>
      <c r="AP58" s="811"/>
      <c r="AQ58" s="811"/>
      <c r="AR58" s="811"/>
      <c r="AS58" s="811"/>
      <c r="AT58" s="811"/>
      <c r="AU58" s="811"/>
      <c r="AV58" s="811"/>
      <c r="AW58" s="811"/>
      <c r="AX58" s="811"/>
      <c r="AY58" s="811"/>
      <c r="AZ58" s="811"/>
      <c r="BA58" s="811"/>
      <c r="BB58" s="811"/>
      <c r="BC58" s="811"/>
      <c r="BD58" s="811"/>
      <c r="BE58" s="811"/>
      <c r="BF58" s="811"/>
      <c r="BG58" s="811"/>
      <c r="BH58" s="811"/>
      <c r="BI58" s="811"/>
      <c r="BJ58" s="811"/>
      <c r="BK58" s="811"/>
      <c r="BL58" s="811"/>
      <c r="BM58" s="811"/>
      <c r="BN58" s="811"/>
      <c r="BO58" s="811"/>
      <c r="BP58" s="811"/>
      <c r="BQ58" s="811"/>
      <c r="BR58" s="811"/>
      <c r="BS58" s="811"/>
      <c r="BT58" s="811"/>
      <c r="BU58" s="811"/>
      <c r="BV58" s="811"/>
      <c r="BW58" s="811"/>
      <c r="BX58" s="811"/>
      <c r="BY58" s="811"/>
      <c r="BZ58" s="811"/>
      <c r="CA58" s="811"/>
      <c r="CB58" s="811"/>
      <c r="CC58" s="811"/>
      <c r="CD58" s="811"/>
      <c r="CE58" s="811"/>
      <c r="CF58" s="811"/>
      <c r="CG58" s="811"/>
      <c r="CH58" s="811"/>
      <c r="CI58" s="811"/>
      <c r="CJ58" s="811"/>
      <c r="CK58" s="811"/>
      <c r="CL58" s="811"/>
      <c r="CM58" s="811"/>
      <c r="CN58" s="811"/>
      <c r="CO58" s="811"/>
      <c r="CP58" s="811"/>
      <c r="CQ58" s="811"/>
      <c r="CR58" s="811"/>
      <c r="CS58" s="811"/>
      <c r="CT58" s="811"/>
      <c r="CU58" s="811"/>
      <c r="CV58" s="811"/>
      <c r="CW58" s="811"/>
      <c r="CX58" s="811"/>
      <c r="CY58" s="811"/>
      <c r="CZ58" s="811"/>
    </row>
    <row r="59" spans="1:104" ht="21" customHeight="1" x14ac:dyDescent="0.2">
      <c r="A59" s="796"/>
      <c r="B59" s="797"/>
      <c r="C59" s="796"/>
      <c r="D59" s="795"/>
      <c r="E59" s="41"/>
      <c r="F59" s="41"/>
      <c r="G59" s="43"/>
      <c r="H59" s="43"/>
      <c r="I59" s="43"/>
      <c r="J59" s="43"/>
      <c r="K59" s="44"/>
      <c r="L59" s="793"/>
      <c r="M59" s="793"/>
      <c r="N59" s="794"/>
      <c r="O59" s="795"/>
      <c r="P59" s="810"/>
      <c r="Q59" s="810"/>
      <c r="R59" s="810"/>
      <c r="S59" s="810"/>
      <c r="T59" s="810"/>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0"/>
      <c r="AY59" s="810"/>
      <c r="AZ59" s="810"/>
      <c r="BA59" s="810"/>
      <c r="BB59" s="810"/>
      <c r="BC59" s="810"/>
      <c r="BD59" s="810"/>
      <c r="BE59" s="810"/>
      <c r="BF59" s="810"/>
      <c r="BG59" s="810"/>
      <c r="BH59" s="810"/>
      <c r="BI59" s="810"/>
      <c r="BJ59" s="810"/>
      <c r="BK59" s="810"/>
      <c r="BL59" s="810"/>
      <c r="BM59" s="810"/>
      <c r="BN59" s="810"/>
      <c r="BO59" s="810"/>
      <c r="BP59" s="810"/>
      <c r="BQ59" s="810"/>
      <c r="BR59" s="810"/>
      <c r="BS59" s="810"/>
      <c r="BT59" s="810"/>
      <c r="BU59" s="810"/>
      <c r="BV59" s="810"/>
      <c r="BW59" s="810"/>
      <c r="BX59" s="810"/>
      <c r="BY59" s="810"/>
      <c r="BZ59" s="810"/>
      <c r="CA59" s="810"/>
      <c r="CB59" s="810"/>
      <c r="CC59" s="810"/>
      <c r="CD59" s="810"/>
      <c r="CE59" s="810"/>
      <c r="CF59" s="810"/>
      <c r="CG59" s="810"/>
      <c r="CH59" s="810"/>
      <c r="CI59" s="810"/>
      <c r="CJ59" s="810"/>
      <c r="CK59" s="810"/>
      <c r="CL59" s="810"/>
      <c r="CM59" s="810"/>
      <c r="CN59" s="810"/>
      <c r="CO59" s="810"/>
      <c r="CP59" s="810"/>
      <c r="CQ59" s="810"/>
      <c r="CR59" s="810"/>
      <c r="CS59" s="810"/>
      <c r="CT59" s="810"/>
      <c r="CU59" s="810"/>
      <c r="CV59" s="810"/>
      <c r="CW59" s="810"/>
      <c r="CX59" s="810"/>
      <c r="CY59" s="810"/>
      <c r="CZ59" s="810"/>
    </row>
    <row r="60" spans="1:104" ht="21" customHeight="1" x14ac:dyDescent="0.2">
      <c r="A60" s="796"/>
      <c r="B60" s="797"/>
      <c r="C60" s="796"/>
      <c r="D60" s="795"/>
      <c r="E60" s="41"/>
      <c r="F60" s="41"/>
      <c r="G60" s="43"/>
      <c r="H60" s="43"/>
      <c r="I60" s="43"/>
      <c r="J60" s="43"/>
      <c r="K60" s="44"/>
      <c r="L60" s="793"/>
      <c r="M60" s="793"/>
      <c r="N60" s="794"/>
      <c r="O60" s="795"/>
      <c r="P60" s="811"/>
      <c r="Q60" s="811"/>
      <c r="R60" s="811"/>
      <c r="S60" s="811"/>
      <c r="T60" s="811"/>
      <c r="U60" s="811"/>
      <c r="V60" s="811"/>
      <c r="W60" s="811"/>
      <c r="X60" s="811"/>
      <c r="Y60" s="811"/>
      <c r="Z60" s="811"/>
      <c r="AA60" s="811"/>
      <c r="AB60" s="811"/>
      <c r="AC60" s="811"/>
      <c r="AD60" s="811"/>
      <c r="AE60" s="811"/>
      <c r="AF60" s="811"/>
      <c r="AG60" s="811"/>
      <c r="AH60" s="811"/>
      <c r="AI60" s="811"/>
      <c r="AJ60" s="811"/>
      <c r="AK60" s="811"/>
      <c r="AL60" s="811"/>
      <c r="AM60" s="811"/>
      <c r="AN60" s="811"/>
      <c r="AO60" s="811"/>
      <c r="AP60" s="811"/>
      <c r="AQ60" s="811"/>
      <c r="AR60" s="811"/>
      <c r="AS60" s="811"/>
      <c r="AT60" s="811"/>
      <c r="AU60" s="811"/>
      <c r="AV60" s="811"/>
      <c r="AW60" s="811"/>
      <c r="AX60" s="811"/>
      <c r="AY60" s="811"/>
      <c r="AZ60" s="811"/>
      <c r="BA60" s="811"/>
      <c r="BB60" s="811"/>
      <c r="BC60" s="811"/>
      <c r="BD60" s="811"/>
      <c r="BE60" s="811"/>
      <c r="BF60" s="811"/>
      <c r="BG60" s="811"/>
      <c r="BH60" s="811"/>
      <c r="BI60" s="811"/>
      <c r="BJ60" s="811"/>
      <c r="BK60" s="811"/>
      <c r="BL60" s="811"/>
      <c r="BM60" s="811"/>
      <c r="BN60" s="811"/>
      <c r="BO60" s="811"/>
      <c r="BP60" s="811"/>
      <c r="BQ60" s="811"/>
      <c r="BR60" s="811"/>
      <c r="BS60" s="811"/>
      <c r="BT60" s="811"/>
      <c r="BU60" s="811"/>
      <c r="BV60" s="811"/>
      <c r="BW60" s="811"/>
      <c r="BX60" s="811"/>
      <c r="BY60" s="811"/>
      <c r="BZ60" s="811"/>
      <c r="CA60" s="811"/>
      <c r="CB60" s="811"/>
      <c r="CC60" s="811"/>
      <c r="CD60" s="811"/>
      <c r="CE60" s="811"/>
      <c r="CF60" s="811"/>
      <c r="CG60" s="811"/>
      <c r="CH60" s="811"/>
      <c r="CI60" s="811"/>
      <c r="CJ60" s="811"/>
      <c r="CK60" s="811"/>
      <c r="CL60" s="811"/>
      <c r="CM60" s="811"/>
      <c r="CN60" s="811"/>
      <c r="CO60" s="811"/>
      <c r="CP60" s="811"/>
      <c r="CQ60" s="811"/>
      <c r="CR60" s="811"/>
      <c r="CS60" s="811"/>
      <c r="CT60" s="811"/>
      <c r="CU60" s="811"/>
      <c r="CV60" s="811"/>
      <c r="CW60" s="811"/>
      <c r="CX60" s="811"/>
      <c r="CY60" s="811"/>
      <c r="CZ60" s="811"/>
    </row>
    <row r="61" spans="1:104" ht="21" customHeight="1" x14ac:dyDescent="0.2">
      <c r="A61" s="796"/>
      <c r="B61" s="797"/>
      <c r="C61" s="796"/>
      <c r="D61" s="795"/>
      <c r="E61" s="41"/>
      <c r="F61" s="41"/>
      <c r="G61" s="43"/>
      <c r="H61" s="43"/>
      <c r="I61" s="43"/>
      <c r="J61" s="43"/>
      <c r="K61" s="44"/>
      <c r="L61" s="793"/>
      <c r="M61" s="793"/>
      <c r="N61" s="794"/>
      <c r="O61" s="795"/>
      <c r="P61" s="810"/>
      <c r="Q61" s="810"/>
      <c r="R61" s="810"/>
      <c r="S61" s="810"/>
      <c r="T61" s="810"/>
      <c r="U61" s="810"/>
      <c r="V61" s="810"/>
      <c r="W61" s="810"/>
      <c r="X61" s="810"/>
      <c r="Y61" s="810"/>
      <c r="Z61" s="810"/>
      <c r="AA61" s="810"/>
      <c r="AB61" s="810"/>
      <c r="AC61" s="810"/>
      <c r="AD61" s="810"/>
      <c r="AE61" s="810"/>
      <c r="AF61" s="810"/>
      <c r="AG61" s="810"/>
      <c r="AH61" s="810"/>
      <c r="AI61" s="810"/>
      <c r="AJ61" s="810"/>
      <c r="AK61" s="810"/>
      <c r="AL61" s="810"/>
      <c r="AM61" s="810"/>
      <c r="AN61" s="810"/>
      <c r="AO61" s="810"/>
      <c r="AP61" s="810"/>
      <c r="AQ61" s="810"/>
      <c r="AR61" s="810"/>
      <c r="AS61" s="810"/>
      <c r="AT61" s="810"/>
      <c r="AU61" s="810"/>
      <c r="AV61" s="810"/>
      <c r="AW61" s="810"/>
      <c r="AX61" s="810"/>
      <c r="AY61" s="810"/>
      <c r="AZ61" s="810"/>
      <c r="BA61" s="810"/>
      <c r="BB61" s="810"/>
      <c r="BC61" s="810"/>
      <c r="BD61" s="810"/>
      <c r="BE61" s="810"/>
      <c r="BF61" s="810"/>
      <c r="BG61" s="810"/>
      <c r="BH61" s="810"/>
      <c r="BI61" s="810"/>
      <c r="BJ61" s="810"/>
      <c r="BK61" s="810"/>
      <c r="BL61" s="810"/>
      <c r="BM61" s="810"/>
      <c r="BN61" s="810"/>
      <c r="BO61" s="810"/>
      <c r="BP61" s="810"/>
      <c r="BQ61" s="810"/>
      <c r="BR61" s="810"/>
      <c r="BS61" s="810"/>
      <c r="BT61" s="810"/>
      <c r="BU61" s="810"/>
      <c r="BV61" s="810"/>
      <c r="BW61" s="810"/>
      <c r="BX61" s="810"/>
      <c r="BY61" s="810"/>
      <c r="BZ61" s="810"/>
      <c r="CA61" s="810"/>
      <c r="CB61" s="810"/>
      <c r="CC61" s="810"/>
      <c r="CD61" s="810"/>
      <c r="CE61" s="810"/>
      <c r="CF61" s="810"/>
      <c r="CG61" s="810"/>
      <c r="CH61" s="810"/>
      <c r="CI61" s="810"/>
      <c r="CJ61" s="810"/>
      <c r="CK61" s="810"/>
      <c r="CL61" s="810"/>
      <c r="CM61" s="810"/>
      <c r="CN61" s="810"/>
      <c r="CO61" s="810"/>
      <c r="CP61" s="810"/>
      <c r="CQ61" s="810"/>
      <c r="CR61" s="810"/>
      <c r="CS61" s="810"/>
      <c r="CT61" s="810"/>
      <c r="CU61" s="810"/>
      <c r="CV61" s="810"/>
      <c r="CW61" s="810"/>
      <c r="CX61" s="810"/>
      <c r="CY61" s="810"/>
      <c r="CZ61" s="810"/>
    </row>
    <row r="62" spans="1:104" ht="21" customHeight="1" x14ac:dyDescent="0.2">
      <c r="A62" s="796"/>
      <c r="B62" s="797"/>
      <c r="C62" s="796"/>
      <c r="D62" s="795"/>
      <c r="E62" s="41"/>
      <c r="F62" s="41"/>
      <c r="G62" s="43"/>
      <c r="H62" s="43"/>
      <c r="I62" s="43"/>
      <c r="J62" s="43"/>
      <c r="K62" s="44"/>
      <c r="L62" s="793"/>
      <c r="M62" s="793"/>
      <c r="N62" s="794"/>
      <c r="O62" s="795"/>
      <c r="P62" s="811"/>
      <c r="Q62" s="811"/>
      <c r="R62" s="811"/>
      <c r="S62" s="811"/>
      <c r="T62" s="811"/>
      <c r="U62" s="811"/>
      <c r="V62" s="811"/>
      <c r="W62" s="811"/>
      <c r="X62" s="811"/>
      <c r="Y62" s="811"/>
      <c r="Z62" s="811"/>
      <c r="AA62" s="811"/>
      <c r="AB62" s="811"/>
      <c r="AC62" s="811"/>
      <c r="AD62" s="811"/>
      <c r="AE62" s="811"/>
      <c r="AF62" s="811"/>
      <c r="AG62" s="811"/>
      <c r="AH62" s="811"/>
      <c r="AI62" s="811"/>
      <c r="AJ62" s="811"/>
      <c r="AK62" s="811"/>
      <c r="AL62" s="811"/>
      <c r="AM62" s="811"/>
      <c r="AN62" s="811"/>
      <c r="AO62" s="811"/>
      <c r="AP62" s="811"/>
      <c r="AQ62" s="811"/>
      <c r="AR62" s="811"/>
      <c r="AS62" s="811"/>
      <c r="AT62" s="811"/>
      <c r="AU62" s="811"/>
      <c r="AV62" s="811"/>
      <c r="AW62" s="811"/>
      <c r="AX62" s="811"/>
      <c r="AY62" s="811"/>
      <c r="AZ62" s="811"/>
      <c r="BA62" s="811"/>
      <c r="BB62" s="811"/>
      <c r="BC62" s="811"/>
      <c r="BD62" s="811"/>
      <c r="BE62" s="811"/>
      <c r="BF62" s="811"/>
      <c r="BG62" s="811"/>
      <c r="BH62" s="811"/>
      <c r="BI62" s="811"/>
      <c r="BJ62" s="811"/>
      <c r="BK62" s="811"/>
      <c r="BL62" s="811"/>
      <c r="BM62" s="811"/>
      <c r="BN62" s="811"/>
      <c r="BO62" s="811"/>
      <c r="BP62" s="811"/>
      <c r="BQ62" s="811"/>
      <c r="BR62" s="811"/>
      <c r="BS62" s="811"/>
      <c r="BT62" s="811"/>
      <c r="BU62" s="811"/>
      <c r="BV62" s="811"/>
      <c r="BW62" s="811"/>
      <c r="BX62" s="811"/>
      <c r="BY62" s="811"/>
      <c r="BZ62" s="811"/>
      <c r="CA62" s="811"/>
      <c r="CB62" s="811"/>
      <c r="CC62" s="811"/>
      <c r="CD62" s="811"/>
      <c r="CE62" s="811"/>
      <c r="CF62" s="811"/>
      <c r="CG62" s="811"/>
      <c r="CH62" s="811"/>
      <c r="CI62" s="811"/>
      <c r="CJ62" s="811"/>
      <c r="CK62" s="811"/>
      <c r="CL62" s="811"/>
      <c r="CM62" s="811"/>
      <c r="CN62" s="811"/>
      <c r="CO62" s="811"/>
      <c r="CP62" s="811"/>
      <c r="CQ62" s="811"/>
      <c r="CR62" s="811"/>
      <c r="CS62" s="811"/>
      <c r="CT62" s="811"/>
      <c r="CU62" s="811"/>
      <c r="CV62" s="811"/>
      <c r="CW62" s="811"/>
      <c r="CX62" s="811"/>
      <c r="CY62" s="811"/>
      <c r="CZ62" s="811"/>
    </row>
    <row r="63" spans="1:104" ht="26.25" hidden="1" customHeight="1" x14ac:dyDescent="0.2">
      <c r="A63" s="796"/>
      <c r="B63" s="797"/>
      <c r="C63" s="796"/>
      <c r="D63" s="795"/>
      <c r="E63" s="47"/>
      <c r="F63" s="47"/>
      <c r="G63" s="48"/>
      <c r="H63" s="48"/>
      <c r="I63" s="48"/>
      <c r="J63" s="48"/>
      <c r="K63" s="44"/>
      <c r="L63" s="793"/>
      <c r="M63" s="793"/>
      <c r="N63" s="814"/>
      <c r="O63" s="812"/>
      <c r="P63" s="810"/>
      <c r="Q63" s="810"/>
      <c r="R63" s="810"/>
      <c r="S63" s="810"/>
      <c r="T63" s="810"/>
      <c r="U63" s="810"/>
      <c r="V63" s="810"/>
      <c r="W63" s="810"/>
      <c r="X63" s="810"/>
      <c r="Y63" s="810"/>
      <c r="Z63" s="810"/>
      <c r="AA63" s="810"/>
      <c r="AB63" s="810"/>
      <c r="AC63" s="810"/>
      <c r="AD63" s="810"/>
      <c r="AE63" s="810"/>
      <c r="AF63" s="810"/>
      <c r="AG63" s="810"/>
      <c r="AH63" s="810"/>
      <c r="AI63" s="810"/>
      <c r="AJ63" s="810"/>
      <c r="AK63" s="810"/>
      <c r="AL63" s="810"/>
      <c r="AM63" s="810"/>
      <c r="AN63" s="810"/>
      <c r="AO63" s="810"/>
      <c r="AP63" s="810"/>
      <c r="AQ63" s="810"/>
      <c r="AR63" s="810"/>
      <c r="AS63" s="810"/>
      <c r="AT63" s="810"/>
      <c r="AU63" s="810"/>
      <c r="AV63" s="810"/>
      <c r="AW63" s="810"/>
      <c r="AX63" s="810"/>
      <c r="AY63" s="810"/>
      <c r="AZ63" s="810"/>
      <c r="BA63" s="810"/>
      <c r="BB63" s="810"/>
      <c r="BC63" s="810"/>
      <c r="BD63" s="810"/>
      <c r="BE63" s="810"/>
      <c r="BF63" s="810"/>
      <c r="BG63" s="810"/>
      <c r="BH63" s="810"/>
      <c r="BI63" s="810"/>
      <c r="BJ63" s="810"/>
      <c r="BK63" s="810"/>
      <c r="BL63" s="810"/>
      <c r="BM63" s="810"/>
      <c r="BN63" s="810"/>
      <c r="BO63" s="810"/>
      <c r="BP63" s="810"/>
      <c r="BQ63" s="810"/>
      <c r="BR63" s="810"/>
      <c r="BS63" s="810"/>
      <c r="BT63" s="810"/>
      <c r="BU63" s="810"/>
      <c r="BV63" s="810"/>
      <c r="BW63" s="810"/>
      <c r="BX63" s="810"/>
      <c r="BY63" s="810"/>
      <c r="BZ63" s="810"/>
      <c r="CA63" s="810"/>
      <c r="CB63" s="810"/>
      <c r="CC63" s="810"/>
      <c r="CD63" s="810"/>
      <c r="CE63" s="810"/>
      <c r="CF63" s="810"/>
      <c r="CG63" s="810"/>
      <c r="CH63" s="810"/>
      <c r="CI63" s="810"/>
      <c r="CJ63" s="810"/>
      <c r="CK63" s="810"/>
      <c r="CL63" s="810"/>
      <c r="CM63" s="810"/>
      <c r="CN63" s="810"/>
      <c r="CO63" s="810"/>
      <c r="CP63" s="810"/>
      <c r="CQ63" s="810"/>
      <c r="CR63" s="810"/>
      <c r="CS63" s="810"/>
      <c r="CT63" s="810"/>
      <c r="CU63" s="810"/>
      <c r="CV63" s="810"/>
      <c r="CW63" s="810"/>
      <c r="CX63" s="810"/>
      <c r="CY63" s="810"/>
      <c r="CZ63" s="810"/>
    </row>
    <row r="64" spans="1:104" ht="26.25" hidden="1" customHeight="1" x14ac:dyDescent="0.2">
      <c r="A64" s="796"/>
      <c r="B64" s="797"/>
      <c r="C64" s="796"/>
      <c r="D64" s="795"/>
      <c r="E64" s="41"/>
      <c r="F64" s="41"/>
      <c r="G64" s="43"/>
      <c r="H64" s="43"/>
      <c r="I64" s="43"/>
      <c r="J64" s="43"/>
      <c r="K64" s="44"/>
      <c r="L64" s="793"/>
      <c r="M64" s="793"/>
      <c r="N64" s="814"/>
      <c r="O64" s="812"/>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1"/>
      <c r="AY64" s="811"/>
      <c r="AZ64" s="811"/>
      <c r="BA64" s="811"/>
      <c r="BB64" s="811"/>
      <c r="BC64" s="811"/>
      <c r="BD64" s="811"/>
      <c r="BE64" s="811"/>
      <c r="BF64" s="811"/>
      <c r="BG64" s="811"/>
      <c r="BH64" s="811"/>
      <c r="BI64" s="811"/>
      <c r="BJ64" s="811"/>
      <c r="BK64" s="811"/>
      <c r="BL64" s="811"/>
      <c r="BM64" s="811"/>
      <c r="BN64" s="811"/>
      <c r="BO64" s="811"/>
      <c r="BP64" s="811"/>
      <c r="BQ64" s="811"/>
      <c r="BR64" s="811"/>
      <c r="BS64" s="811"/>
      <c r="BT64" s="811"/>
      <c r="BU64" s="811"/>
      <c r="BV64" s="811"/>
      <c r="BW64" s="811"/>
      <c r="BX64" s="811"/>
      <c r="BY64" s="811"/>
      <c r="BZ64" s="811"/>
      <c r="CA64" s="811"/>
      <c r="CB64" s="811"/>
      <c r="CC64" s="811"/>
      <c r="CD64" s="811"/>
      <c r="CE64" s="811"/>
      <c r="CF64" s="811"/>
      <c r="CG64" s="811"/>
      <c r="CH64" s="811"/>
      <c r="CI64" s="811"/>
      <c r="CJ64" s="811"/>
      <c r="CK64" s="811"/>
      <c r="CL64" s="811"/>
      <c r="CM64" s="811"/>
      <c r="CN64" s="811"/>
      <c r="CO64" s="811"/>
      <c r="CP64" s="811"/>
      <c r="CQ64" s="811"/>
      <c r="CR64" s="811"/>
      <c r="CS64" s="811"/>
      <c r="CT64" s="811"/>
      <c r="CU64" s="811"/>
      <c r="CV64" s="811"/>
      <c r="CW64" s="811"/>
      <c r="CX64" s="811"/>
      <c r="CY64" s="811"/>
      <c r="CZ64" s="811"/>
    </row>
    <row r="65" spans="1:104" ht="26.25" hidden="1" customHeight="1" x14ac:dyDescent="0.2">
      <c r="A65" s="796"/>
      <c r="B65" s="797"/>
      <c r="C65" s="796"/>
      <c r="D65" s="795"/>
      <c r="E65" s="47"/>
      <c r="F65" s="47"/>
      <c r="G65" s="48"/>
      <c r="H65" s="48"/>
      <c r="I65" s="48"/>
      <c r="J65" s="48"/>
      <c r="K65" s="44"/>
      <c r="L65" s="793"/>
      <c r="M65" s="793"/>
      <c r="N65" s="813"/>
      <c r="O65" s="812"/>
      <c r="P65" s="810"/>
      <c r="Q65" s="810"/>
      <c r="R65" s="810"/>
      <c r="S65" s="810"/>
      <c r="T65" s="810"/>
      <c r="U65" s="810"/>
      <c r="V65" s="810"/>
      <c r="W65" s="810"/>
      <c r="X65" s="810"/>
      <c r="Y65" s="810"/>
      <c r="Z65" s="810"/>
      <c r="AA65" s="810"/>
      <c r="AB65" s="810"/>
      <c r="AC65" s="810"/>
      <c r="AD65" s="810"/>
      <c r="AE65" s="810"/>
      <c r="AF65" s="810"/>
      <c r="AG65" s="810"/>
      <c r="AH65" s="810"/>
      <c r="AI65" s="810"/>
      <c r="AJ65" s="810"/>
      <c r="AK65" s="810"/>
      <c r="AL65" s="810"/>
      <c r="AM65" s="810"/>
      <c r="AN65" s="810"/>
      <c r="AO65" s="810"/>
      <c r="AP65" s="810"/>
      <c r="AQ65" s="810"/>
      <c r="AR65" s="810"/>
      <c r="AS65" s="810"/>
      <c r="AT65" s="810"/>
      <c r="AU65" s="810"/>
      <c r="AV65" s="810"/>
      <c r="AW65" s="810"/>
      <c r="AX65" s="810"/>
      <c r="AY65" s="810"/>
      <c r="AZ65" s="810"/>
      <c r="BA65" s="810"/>
      <c r="BB65" s="810"/>
      <c r="BC65" s="810"/>
      <c r="BD65" s="810"/>
      <c r="BE65" s="810"/>
      <c r="BF65" s="810"/>
      <c r="BG65" s="810"/>
      <c r="BH65" s="810"/>
      <c r="BI65" s="810"/>
      <c r="BJ65" s="810"/>
      <c r="BK65" s="810"/>
      <c r="BL65" s="810"/>
      <c r="BM65" s="810"/>
      <c r="BN65" s="810"/>
      <c r="BO65" s="810"/>
      <c r="BP65" s="810"/>
      <c r="BQ65" s="810"/>
      <c r="BR65" s="810"/>
      <c r="BS65" s="810"/>
      <c r="BT65" s="810"/>
      <c r="BU65" s="810"/>
      <c r="BV65" s="810"/>
      <c r="BW65" s="810"/>
      <c r="BX65" s="810"/>
      <c r="BY65" s="810"/>
      <c r="BZ65" s="810"/>
      <c r="CA65" s="810"/>
      <c r="CB65" s="810"/>
      <c r="CC65" s="810"/>
      <c r="CD65" s="810"/>
      <c r="CE65" s="810"/>
      <c r="CF65" s="810"/>
      <c r="CG65" s="810"/>
      <c r="CH65" s="810"/>
      <c r="CI65" s="810"/>
      <c r="CJ65" s="810"/>
      <c r="CK65" s="810"/>
      <c r="CL65" s="810"/>
      <c r="CM65" s="810"/>
      <c r="CN65" s="810"/>
      <c r="CO65" s="810"/>
      <c r="CP65" s="810"/>
      <c r="CQ65" s="810"/>
      <c r="CR65" s="810"/>
      <c r="CS65" s="810"/>
      <c r="CT65" s="810"/>
      <c r="CU65" s="810"/>
      <c r="CV65" s="810"/>
      <c r="CW65" s="810"/>
      <c r="CX65" s="810"/>
      <c r="CY65" s="810"/>
      <c r="CZ65" s="810"/>
    </row>
    <row r="66" spans="1:104" ht="26.25" hidden="1" customHeight="1" x14ac:dyDescent="0.2">
      <c r="A66" s="796"/>
      <c r="B66" s="797"/>
      <c r="C66" s="796"/>
      <c r="D66" s="795"/>
      <c r="E66" s="47"/>
      <c r="F66" s="47"/>
      <c r="G66" s="48"/>
      <c r="H66" s="48"/>
      <c r="I66" s="48"/>
      <c r="J66" s="48"/>
      <c r="K66" s="44"/>
      <c r="L66" s="793"/>
      <c r="M66" s="793"/>
      <c r="N66" s="813"/>
      <c r="O66" s="812"/>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1"/>
      <c r="AY66" s="811"/>
      <c r="AZ66" s="811"/>
      <c r="BA66" s="811"/>
      <c r="BB66" s="811"/>
      <c r="BC66" s="811"/>
      <c r="BD66" s="811"/>
      <c r="BE66" s="811"/>
      <c r="BF66" s="811"/>
      <c r="BG66" s="811"/>
      <c r="BH66" s="811"/>
      <c r="BI66" s="811"/>
      <c r="BJ66" s="811"/>
      <c r="BK66" s="811"/>
      <c r="BL66" s="811"/>
      <c r="BM66" s="811"/>
      <c r="BN66" s="811"/>
      <c r="BO66" s="811"/>
      <c r="BP66" s="811"/>
      <c r="BQ66" s="811"/>
      <c r="BR66" s="811"/>
      <c r="BS66" s="811"/>
      <c r="BT66" s="811"/>
      <c r="BU66" s="811"/>
      <c r="BV66" s="811"/>
      <c r="BW66" s="811"/>
      <c r="BX66" s="811"/>
      <c r="BY66" s="811"/>
      <c r="BZ66" s="811"/>
      <c r="CA66" s="811"/>
      <c r="CB66" s="811"/>
      <c r="CC66" s="811"/>
      <c r="CD66" s="811"/>
      <c r="CE66" s="811"/>
      <c r="CF66" s="811"/>
      <c r="CG66" s="811"/>
      <c r="CH66" s="811"/>
      <c r="CI66" s="811"/>
      <c r="CJ66" s="811"/>
      <c r="CK66" s="811"/>
      <c r="CL66" s="811"/>
      <c r="CM66" s="811"/>
      <c r="CN66" s="811"/>
      <c r="CO66" s="811"/>
      <c r="CP66" s="811"/>
      <c r="CQ66" s="811"/>
      <c r="CR66" s="811"/>
      <c r="CS66" s="811"/>
      <c r="CT66" s="811"/>
      <c r="CU66" s="811"/>
      <c r="CV66" s="811"/>
      <c r="CW66" s="811"/>
      <c r="CX66" s="811"/>
      <c r="CY66" s="811"/>
      <c r="CZ66" s="811"/>
    </row>
    <row r="67" spans="1:104" ht="42" hidden="1" customHeight="1" x14ac:dyDescent="0.2">
      <c r="A67" s="796"/>
      <c r="B67" s="797"/>
      <c r="C67" s="41"/>
      <c r="D67" s="42"/>
      <c r="E67" s="41"/>
      <c r="F67" s="41"/>
      <c r="G67" s="43"/>
      <c r="H67" s="43"/>
      <c r="I67" s="43"/>
      <c r="J67" s="43"/>
      <c r="K67" s="44"/>
      <c r="L67" s="45"/>
      <c r="M67" s="45"/>
      <c r="N67" s="46"/>
      <c r="O67" s="42"/>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row>
    <row r="68" spans="1:104" ht="78.75" hidden="1" customHeight="1" x14ac:dyDescent="0.2">
      <c r="A68" s="796"/>
      <c r="B68" s="797"/>
      <c r="C68" s="41"/>
      <c r="D68" s="42"/>
      <c r="E68" s="41"/>
      <c r="F68" s="41"/>
      <c r="G68" s="43"/>
      <c r="H68" s="43"/>
      <c r="I68" s="43"/>
      <c r="J68" s="43"/>
      <c r="K68" s="44"/>
      <c r="L68" s="45"/>
      <c r="M68" s="45"/>
      <c r="N68" s="46"/>
      <c r="O68" s="42"/>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row>
    <row r="69" spans="1:104" ht="37.5" hidden="1" customHeight="1" x14ac:dyDescent="0.2">
      <c r="A69" s="796"/>
      <c r="B69" s="797"/>
      <c r="C69" s="796"/>
      <c r="D69" s="795"/>
      <c r="E69" s="41"/>
      <c r="F69" s="41"/>
      <c r="G69" s="43"/>
      <c r="H69" s="43"/>
      <c r="I69" s="43"/>
      <c r="J69" s="43"/>
      <c r="K69" s="44"/>
      <c r="L69" s="793"/>
      <c r="M69" s="793"/>
      <c r="N69" s="798"/>
      <c r="O69" s="812"/>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810"/>
      <c r="AM69" s="810"/>
      <c r="AN69" s="810"/>
      <c r="AO69" s="810"/>
      <c r="AP69" s="810"/>
      <c r="AQ69" s="810"/>
      <c r="AR69" s="810"/>
      <c r="AS69" s="810"/>
      <c r="AT69" s="810"/>
      <c r="AU69" s="810"/>
      <c r="AV69" s="810"/>
      <c r="AW69" s="810"/>
      <c r="AX69" s="810"/>
      <c r="AY69" s="810"/>
      <c r="AZ69" s="810"/>
      <c r="BA69" s="810"/>
      <c r="BB69" s="810"/>
      <c r="BC69" s="810"/>
      <c r="BD69" s="810"/>
      <c r="BE69" s="810"/>
      <c r="BF69" s="810"/>
      <c r="BG69" s="810"/>
      <c r="BH69" s="810"/>
      <c r="BI69" s="810"/>
      <c r="BJ69" s="810"/>
      <c r="BK69" s="810"/>
      <c r="BL69" s="810"/>
      <c r="BM69" s="810"/>
      <c r="BN69" s="810"/>
      <c r="BO69" s="810"/>
      <c r="BP69" s="810"/>
      <c r="BQ69" s="810"/>
      <c r="BR69" s="810"/>
      <c r="BS69" s="810"/>
      <c r="BT69" s="810"/>
      <c r="BU69" s="810"/>
      <c r="BV69" s="810"/>
      <c r="BW69" s="810"/>
      <c r="BX69" s="810"/>
      <c r="BY69" s="810"/>
      <c r="BZ69" s="810"/>
      <c r="CA69" s="810"/>
      <c r="CB69" s="810"/>
      <c r="CC69" s="810"/>
      <c r="CD69" s="810"/>
      <c r="CE69" s="810"/>
      <c r="CF69" s="810"/>
      <c r="CG69" s="810"/>
      <c r="CH69" s="810"/>
      <c r="CI69" s="810"/>
      <c r="CJ69" s="810"/>
      <c r="CK69" s="810"/>
      <c r="CL69" s="810"/>
      <c r="CM69" s="810"/>
      <c r="CN69" s="810"/>
      <c r="CO69" s="810"/>
      <c r="CP69" s="810"/>
      <c r="CQ69" s="810"/>
      <c r="CR69" s="810"/>
      <c r="CS69" s="810"/>
      <c r="CT69" s="810"/>
      <c r="CU69" s="810"/>
      <c r="CV69" s="810"/>
      <c r="CW69" s="810"/>
      <c r="CX69" s="810"/>
      <c r="CY69" s="810"/>
      <c r="CZ69" s="810"/>
    </row>
    <row r="70" spans="1:104" ht="37.5" hidden="1" customHeight="1" x14ac:dyDescent="0.2">
      <c r="A70" s="796"/>
      <c r="B70" s="797"/>
      <c r="C70" s="796"/>
      <c r="D70" s="795"/>
      <c r="E70" s="41"/>
      <c r="F70" s="41"/>
      <c r="G70" s="43"/>
      <c r="H70" s="43"/>
      <c r="I70" s="43"/>
      <c r="J70" s="43"/>
      <c r="K70" s="44"/>
      <c r="L70" s="793"/>
      <c r="M70" s="793"/>
      <c r="N70" s="798"/>
      <c r="O70" s="812"/>
      <c r="P70" s="811"/>
      <c r="Q70" s="811"/>
      <c r="R70" s="811"/>
      <c r="S70" s="811"/>
      <c r="T70" s="811"/>
      <c r="U70" s="811"/>
      <c r="V70" s="811"/>
      <c r="W70" s="811"/>
      <c r="X70" s="811"/>
      <c r="Y70" s="811"/>
      <c r="Z70" s="811"/>
      <c r="AA70" s="811"/>
      <c r="AB70" s="811"/>
      <c r="AC70" s="811"/>
      <c r="AD70" s="811"/>
      <c r="AE70" s="811"/>
      <c r="AF70" s="811"/>
      <c r="AG70" s="811"/>
      <c r="AH70" s="811"/>
      <c r="AI70" s="811"/>
      <c r="AJ70" s="811"/>
      <c r="AK70" s="811"/>
      <c r="AL70" s="811"/>
      <c r="AM70" s="811"/>
      <c r="AN70" s="811"/>
      <c r="AO70" s="811"/>
      <c r="AP70" s="811"/>
      <c r="AQ70" s="811"/>
      <c r="AR70" s="811"/>
      <c r="AS70" s="811"/>
      <c r="AT70" s="811"/>
      <c r="AU70" s="811"/>
      <c r="AV70" s="811"/>
      <c r="AW70" s="811"/>
      <c r="AX70" s="811"/>
      <c r="AY70" s="811"/>
      <c r="AZ70" s="811"/>
      <c r="BA70" s="811"/>
      <c r="BB70" s="811"/>
      <c r="BC70" s="811"/>
      <c r="BD70" s="811"/>
      <c r="BE70" s="811"/>
      <c r="BF70" s="811"/>
      <c r="BG70" s="811"/>
      <c r="BH70" s="811"/>
      <c r="BI70" s="811"/>
      <c r="BJ70" s="811"/>
      <c r="BK70" s="811"/>
      <c r="BL70" s="811"/>
      <c r="BM70" s="811"/>
      <c r="BN70" s="811"/>
      <c r="BO70" s="811"/>
      <c r="BP70" s="811"/>
      <c r="BQ70" s="811"/>
      <c r="BR70" s="811"/>
      <c r="BS70" s="811"/>
      <c r="BT70" s="811"/>
      <c r="BU70" s="811"/>
      <c r="BV70" s="811"/>
      <c r="BW70" s="811"/>
      <c r="BX70" s="811"/>
      <c r="BY70" s="811"/>
      <c r="BZ70" s="811"/>
      <c r="CA70" s="811"/>
      <c r="CB70" s="811"/>
      <c r="CC70" s="811"/>
      <c r="CD70" s="811"/>
      <c r="CE70" s="811"/>
      <c r="CF70" s="811"/>
      <c r="CG70" s="811"/>
      <c r="CH70" s="811"/>
      <c r="CI70" s="811"/>
      <c r="CJ70" s="811"/>
      <c r="CK70" s="811"/>
      <c r="CL70" s="811"/>
      <c r="CM70" s="811"/>
      <c r="CN70" s="811"/>
      <c r="CO70" s="811"/>
      <c r="CP70" s="811"/>
      <c r="CQ70" s="811"/>
      <c r="CR70" s="811"/>
      <c r="CS70" s="811"/>
      <c r="CT70" s="811"/>
      <c r="CU70" s="811"/>
      <c r="CV70" s="811"/>
      <c r="CW70" s="811"/>
      <c r="CX70" s="811"/>
      <c r="CY70" s="811"/>
      <c r="CZ70" s="811"/>
    </row>
    <row r="71" spans="1:104" ht="37.5" hidden="1" customHeight="1" x14ac:dyDescent="0.2">
      <c r="A71" s="796"/>
      <c r="B71" s="797"/>
      <c r="C71" s="796"/>
      <c r="D71" s="795"/>
      <c r="E71" s="41"/>
      <c r="F71" s="41"/>
      <c r="G71" s="43"/>
      <c r="H71" s="43"/>
      <c r="I71" s="43"/>
      <c r="J71" s="43"/>
      <c r="K71" s="44"/>
      <c r="L71" s="793"/>
      <c r="M71" s="793"/>
      <c r="N71" s="798"/>
      <c r="O71" s="812"/>
      <c r="P71" s="810"/>
      <c r="Q71" s="810"/>
      <c r="R71" s="810"/>
      <c r="S71" s="810"/>
      <c r="T71" s="810"/>
      <c r="U71" s="810"/>
      <c r="V71" s="810"/>
      <c r="W71" s="810"/>
      <c r="X71" s="810"/>
      <c r="Y71" s="810"/>
      <c r="Z71" s="810"/>
      <c r="AA71" s="810"/>
      <c r="AB71" s="810"/>
      <c r="AC71" s="810"/>
      <c r="AD71" s="810"/>
      <c r="AE71" s="810"/>
      <c r="AF71" s="810"/>
      <c r="AG71" s="810"/>
      <c r="AH71" s="810"/>
      <c r="AI71" s="810"/>
      <c r="AJ71" s="810"/>
      <c r="AK71" s="810"/>
      <c r="AL71" s="810"/>
      <c r="AM71" s="810"/>
      <c r="AN71" s="810"/>
      <c r="AO71" s="810"/>
      <c r="AP71" s="810"/>
      <c r="AQ71" s="810"/>
      <c r="AR71" s="810"/>
      <c r="AS71" s="810"/>
      <c r="AT71" s="810"/>
      <c r="AU71" s="810"/>
      <c r="AV71" s="810"/>
      <c r="AW71" s="810"/>
      <c r="AX71" s="810"/>
      <c r="AY71" s="810"/>
      <c r="AZ71" s="810"/>
      <c r="BA71" s="810"/>
      <c r="BB71" s="810"/>
      <c r="BC71" s="810"/>
      <c r="BD71" s="810"/>
      <c r="BE71" s="810"/>
      <c r="BF71" s="810"/>
      <c r="BG71" s="810"/>
      <c r="BH71" s="810"/>
      <c r="BI71" s="810"/>
      <c r="BJ71" s="810"/>
      <c r="BK71" s="810"/>
      <c r="BL71" s="810"/>
      <c r="BM71" s="810"/>
      <c r="BN71" s="810"/>
      <c r="BO71" s="810"/>
      <c r="BP71" s="810"/>
      <c r="BQ71" s="810"/>
      <c r="BR71" s="810"/>
      <c r="BS71" s="810"/>
      <c r="BT71" s="810"/>
      <c r="BU71" s="810"/>
      <c r="BV71" s="810"/>
      <c r="BW71" s="810"/>
      <c r="BX71" s="810"/>
      <c r="BY71" s="810"/>
      <c r="BZ71" s="810"/>
      <c r="CA71" s="810"/>
      <c r="CB71" s="810"/>
      <c r="CC71" s="810"/>
      <c r="CD71" s="810"/>
      <c r="CE71" s="810"/>
      <c r="CF71" s="810"/>
      <c r="CG71" s="810"/>
      <c r="CH71" s="810"/>
      <c r="CI71" s="810"/>
      <c r="CJ71" s="810"/>
      <c r="CK71" s="810"/>
      <c r="CL71" s="810"/>
      <c r="CM71" s="810"/>
      <c r="CN71" s="810"/>
      <c r="CO71" s="810"/>
      <c r="CP71" s="810"/>
      <c r="CQ71" s="810"/>
      <c r="CR71" s="810"/>
      <c r="CS71" s="810"/>
      <c r="CT71" s="810"/>
      <c r="CU71" s="810"/>
      <c r="CV71" s="810"/>
      <c r="CW71" s="810"/>
      <c r="CX71" s="810"/>
      <c r="CY71" s="810"/>
      <c r="CZ71" s="810"/>
    </row>
    <row r="72" spans="1:104" ht="37.5" hidden="1" customHeight="1" x14ac:dyDescent="0.2">
      <c r="A72" s="796"/>
      <c r="B72" s="797"/>
      <c r="C72" s="796"/>
      <c r="D72" s="795"/>
      <c r="E72" s="41"/>
      <c r="F72" s="41"/>
      <c r="G72" s="43"/>
      <c r="H72" s="43"/>
      <c r="I72" s="43"/>
      <c r="J72" s="43"/>
      <c r="K72" s="44"/>
      <c r="L72" s="793"/>
      <c r="M72" s="793"/>
      <c r="N72" s="798"/>
      <c r="O72" s="812"/>
      <c r="P72" s="811"/>
      <c r="Q72" s="811"/>
      <c r="R72" s="811"/>
      <c r="S72" s="811"/>
      <c r="T72" s="811"/>
      <c r="U72" s="811"/>
      <c r="V72" s="811"/>
      <c r="W72" s="811"/>
      <c r="X72" s="811"/>
      <c r="Y72" s="811"/>
      <c r="Z72" s="811"/>
      <c r="AA72" s="811"/>
      <c r="AB72" s="811"/>
      <c r="AC72" s="811"/>
      <c r="AD72" s="811"/>
      <c r="AE72" s="811"/>
      <c r="AF72" s="811"/>
      <c r="AG72" s="811"/>
      <c r="AH72" s="811"/>
      <c r="AI72" s="811"/>
      <c r="AJ72" s="811"/>
      <c r="AK72" s="811"/>
      <c r="AL72" s="811"/>
      <c r="AM72" s="811"/>
      <c r="AN72" s="811"/>
      <c r="AO72" s="811"/>
      <c r="AP72" s="811"/>
      <c r="AQ72" s="811"/>
      <c r="AR72" s="811"/>
      <c r="AS72" s="811"/>
      <c r="AT72" s="811"/>
      <c r="AU72" s="811"/>
      <c r="AV72" s="811"/>
      <c r="AW72" s="811"/>
      <c r="AX72" s="811"/>
      <c r="AY72" s="811"/>
      <c r="AZ72" s="811"/>
      <c r="BA72" s="811"/>
      <c r="BB72" s="811"/>
      <c r="BC72" s="811"/>
      <c r="BD72" s="811"/>
      <c r="BE72" s="811"/>
      <c r="BF72" s="811"/>
      <c r="BG72" s="811"/>
      <c r="BH72" s="811"/>
      <c r="BI72" s="811"/>
      <c r="BJ72" s="811"/>
      <c r="BK72" s="811"/>
      <c r="BL72" s="811"/>
      <c r="BM72" s="811"/>
      <c r="BN72" s="811"/>
      <c r="BO72" s="811"/>
      <c r="BP72" s="811"/>
      <c r="BQ72" s="811"/>
      <c r="BR72" s="811"/>
      <c r="BS72" s="811"/>
      <c r="BT72" s="811"/>
      <c r="BU72" s="811"/>
      <c r="BV72" s="811"/>
      <c r="BW72" s="811"/>
      <c r="BX72" s="811"/>
      <c r="BY72" s="811"/>
      <c r="BZ72" s="811"/>
      <c r="CA72" s="811"/>
      <c r="CB72" s="811"/>
      <c r="CC72" s="811"/>
      <c r="CD72" s="811"/>
      <c r="CE72" s="811"/>
      <c r="CF72" s="811"/>
      <c r="CG72" s="811"/>
      <c r="CH72" s="811"/>
      <c r="CI72" s="811"/>
      <c r="CJ72" s="811"/>
      <c r="CK72" s="811"/>
      <c r="CL72" s="811"/>
      <c r="CM72" s="811"/>
      <c r="CN72" s="811"/>
      <c r="CO72" s="811"/>
      <c r="CP72" s="811"/>
      <c r="CQ72" s="811"/>
      <c r="CR72" s="811"/>
      <c r="CS72" s="811"/>
      <c r="CT72" s="811"/>
      <c r="CU72" s="811"/>
      <c r="CV72" s="811"/>
      <c r="CW72" s="811"/>
      <c r="CX72" s="811"/>
      <c r="CY72" s="811"/>
      <c r="CZ72" s="811"/>
    </row>
    <row r="73" spans="1:104" ht="48.75" customHeight="1" x14ac:dyDescent="0.2">
      <c r="A73" s="96">
        <v>3</v>
      </c>
      <c r="B73" s="97" t="s">
        <v>93</v>
      </c>
      <c r="C73" s="807"/>
      <c r="D73" s="807"/>
      <c r="E73" s="807"/>
      <c r="F73" s="807"/>
      <c r="G73" s="807"/>
      <c r="H73" s="807"/>
      <c r="I73" s="807"/>
      <c r="J73" s="807"/>
      <c r="K73" s="807"/>
      <c r="L73" s="807"/>
      <c r="M73" s="807"/>
      <c r="N73" s="807"/>
      <c r="O73" s="80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row>
    <row r="74" spans="1:104" ht="46.5" customHeight="1" x14ac:dyDescent="0.2">
      <c r="A74" s="808" t="s">
        <v>94</v>
      </c>
      <c r="B74" s="808"/>
      <c r="C74" s="809"/>
      <c r="D74" s="809"/>
      <c r="E74" s="809"/>
      <c r="F74" s="809"/>
      <c r="G74" s="809"/>
      <c r="H74" s="809"/>
      <c r="I74" s="809"/>
      <c r="J74" s="809"/>
      <c r="K74" s="809"/>
      <c r="L74" s="809"/>
      <c r="M74" s="809"/>
      <c r="N74" s="809"/>
      <c r="O74" s="809"/>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row>
    <row r="75" spans="1:104" ht="52.5" customHeight="1" x14ac:dyDescent="0.2">
      <c r="A75" s="808" t="s">
        <v>95</v>
      </c>
      <c r="B75" s="808"/>
      <c r="C75" s="809"/>
      <c r="D75" s="809"/>
      <c r="E75" s="809"/>
      <c r="F75" s="809"/>
      <c r="G75" s="809"/>
      <c r="H75" s="809"/>
      <c r="I75" s="809"/>
      <c r="J75" s="809"/>
      <c r="K75" s="809"/>
      <c r="L75" s="809"/>
      <c r="M75" s="809"/>
      <c r="N75" s="809"/>
      <c r="O75" s="809"/>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row>
    <row r="76" spans="1:104" ht="45" customHeight="1" x14ac:dyDescent="0.2">
      <c r="A76" s="808" t="s">
        <v>106</v>
      </c>
      <c r="B76" s="808"/>
      <c r="C76" s="96"/>
      <c r="D76" s="96" t="s">
        <v>108</v>
      </c>
      <c r="E76" s="98" t="s">
        <v>109</v>
      </c>
      <c r="F76" s="98" t="s">
        <v>118</v>
      </c>
      <c r="G76" s="98" t="s">
        <v>119</v>
      </c>
      <c r="H76" s="98" t="s">
        <v>120</v>
      </c>
      <c r="I76" s="98" t="s">
        <v>121</v>
      </c>
      <c r="J76" s="98" t="s">
        <v>122</v>
      </c>
      <c r="K76" s="98" t="s">
        <v>12</v>
      </c>
      <c r="L76" s="96" t="s">
        <v>110</v>
      </c>
      <c r="M76" s="96" t="s">
        <v>111</v>
      </c>
      <c r="N76" s="96" t="s">
        <v>112</v>
      </c>
      <c r="O76" s="96" t="s">
        <v>113</v>
      </c>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row>
    <row r="77" spans="1:104" ht="66" customHeight="1" x14ac:dyDescent="0.2">
      <c r="A77" s="796"/>
      <c r="B77" s="797"/>
      <c r="C77" s="796"/>
      <c r="D77" s="795"/>
      <c r="E77" s="41"/>
      <c r="F77" s="41"/>
      <c r="G77" s="43"/>
      <c r="H77" s="43"/>
      <c r="I77" s="43"/>
      <c r="J77" s="43"/>
      <c r="K77" s="44"/>
      <c r="L77" s="793"/>
      <c r="M77" s="793"/>
      <c r="N77" s="794"/>
      <c r="O77" s="795"/>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row>
    <row r="78" spans="1:104" ht="66" customHeight="1" x14ac:dyDescent="0.2">
      <c r="A78" s="796"/>
      <c r="B78" s="797"/>
      <c r="C78" s="796"/>
      <c r="D78" s="795"/>
      <c r="E78" s="41"/>
      <c r="F78" s="41"/>
      <c r="G78" s="43"/>
      <c r="H78" s="43"/>
      <c r="I78" s="43"/>
      <c r="J78" s="43"/>
      <c r="K78" s="44"/>
      <c r="L78" s="793"/>
      <c r="M78" s="793"/>
      <c r="N78" s="794"/>
      <c r="O78" s="795"/>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row>
    <row r="79" spans="1:104" ht="66" customHeight="1" x14ac:dyDescent="0.2">
      <c r="A79" s="796"/>
      <c r="B79" s="797"/>
      <c r="C79" s="796"/>
      <c r="D79" s="795"/>
      <c r="E79" s="41"/>
      <c r="F79" s="41"/>
      <c r="G79" s="43"/>
      <c r="H79" s="43"/>
      <c r="I79" s="43"/>
      <c r="J79" s="43"/>
      <c r="K79" s="44"/>
      <c r="L79" s="793"/>
      <c r="M79" s="793"/>
      <c r="N79" s="794"/>
      <c r="O79" s="795"/>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row>
    <row r="80" spans="1:104" ht="55.5" customHeight="1" x14ac:dyDescent="0.2">
      <c r="A80" s="796"/>
      <c r="B80" s="797"/>
      <c r="C80" s="796"/>
      <c r="D80" s="795"/>
      <c r="E80" s="41"/>
      <c r="F80" s="41"/>
      <c r="G80" s="43"/>
      <c r="H80" s="43"/>
      <c r="I80" s="43"/>
      <c r="J80" s="43"/>
      <c r="K80" s="44"/>
      <c r="L80" s="793"/>
      <c r="M80" s="793"/>
      <c r="N80" s="794"/>
      <c r="O80" s="795"/>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row>
    <row r="81" spans="1:104" ht="54" hidden="1" customHeight="1" x14ac:dyDescent="0.2">
      <c r="A81" s="796"/>
      <c r="B81" s="797"/>
      <c r="C81" s="796"/>
      <c r="D81" s="795"/>
      <c r="E81" s="41"/>
      <c r="F81" s="41"/>
      <c r="G81" s="48"/>
      <c r="H81" s="48"/>
      <c r="I81" s="48"/>
      <c r="J81" s="48"/>
      <c r="K81" s="44"/>
      <c r="L81" s="793"/>
      <c r="M81" s="793"/>
      <c r="N81" s="798"/>
      <c r="O81" s="795"/>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row>
    <row r="82" spans="1:104" ht="54" hidden="1" customHeight="1" x14ac:dyDescent="0.2">
      <c r="A82" s="796"/>
      <c r="B82" s="797"/>
      <c r="C82" s="796"/>
      <c r="D82" s="795"/>
      <c r="E82" s="41"/>
      <c r="F82" s="41"/>
      <c r="G82" s="48"/>
      <c r="H82" s="48"/>
      <c r="I82" s="48"/>
      <c r="J82" s="48"/>
      <c r="K82" s="44"/>
      <c r="L82" s="793"/>
      <c r="M82" s="793"/>
      <c r="N82" s="798"/>
      <c r="O82" s="795"/>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row>
    <row r="83" spans="1:104" ht="54" hidden="1" customHeight="1" x14ac:dyDescent="0.2">
      <c r="A83" s="796"/>
      <c r="B83" s="797"/>
      <c r="C83" s="796"/>
      <c r="D83" s="795"/>
      <c r="E83" s="41"/>
      <c r="F83" s="41"/>
      <c r="G83" s="48"/>
      <c r="H83" s="48"/>
      <c r="I83" s="48"/>
      <c r="J83" s="48"/>
      <c r="K83" s="44"/>
      <c r="L83" s="793"/>
      <c r="M83" s="793"/>
      <c r="N83" s="798"/>
      <c r="O83" s="795"/>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row>
    <row r="84" spans="1:104" ht="50.25" hidden="1" customHeight="1" x14ac:dyDescent="0.2">
      <c r="A84" s="796"/>
      <c r="B84" s="797"/>
      <c r="C84" s="796"/>
      <c r="D84" s="795"/>
      <c r="E84" s="41"/>
      <c r="F84" s="41"/>
      <c r="G84" s="48"/>
      <c r="H84" s="48"/>
      <c r="I84" s="48"/>
      <c r="J84" s="48"/>
      <c r="K84" s="44"/>
      <c r="L84" s="793"/>
      <c r="M84" s="793"/>
      <c r="N84" s="798"/>
      <c r="O84" s="795"/>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row>
    <row r="85" spans="1:104" ht="69.75" hidden="1" customHeight="1" x14ac:dyDescent="0.2">
      <c r="A85" s="796"/>
      <c r="B85" s="797"/>
      <c r="C85" s="796"/>
      <c r="D85" s="795"/>
      <c r="E85" s="41"/>
      <c r="F85" s="41"/>
      <c r="G85" s="43"/>
      <c r="H85" s="43"/>
      <c r="I85" s="43"/>
      <c r="J85" s="43"/>
      <c r="K85" s="44"/>
      <c r="L85" s="793"/>
      <c r="M85" s="793"/>
      <c r="N85" s="794"/>
      <c r="O85" s="795"/>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row>
    <row r="86" spans="1:104" ht="69.75" hidden="1" customHeight="1" x14ac:dyDescent="0.2">
      <c r="A86" s="796"/>
      <c r="B86" s="797"/>
      <c r="C86" s="796"/>
      <c r="D86" s="795"/>
      <c r="E86" s="41"/>
      <c r="F86" s="41"/>
      <c r="G86" s="43"/>
      <c r="H86" s="43"/>
      <c r="I86" s="43"/>
      <c r="J86" s="43"/>
      <c r="K86" s="44"/>
      <c r="L86" s="793"/>
      <c r="M86" s="793"/>
      <c r="N86" s="794"/>
      <c r="O86" s="795"/>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row>
    <row r="87" spans="1:104" ht="69.75" hidden="1" customHeight="1" x14ac:dyDescent="0.2">
      <c r="A87" s="796"/>
      <c r="B87" s="797"/>
      <c r="C87" s="796"/>
      <c r="D87" s="795"/>
      <c r="E87" s="41"/>
      <c r="F87" s="41"/>
      <c r="G87" s="43"/>
      <c r="H87" s="43"/>
      <c r="I87" s="43"/>
      <c r="J87" s="43"/>
      <c r="K87" s="44"/>
      <c r="L87" s="793"/>
      <c r="M87" s="793"/>
      <c r="N87" s="794"/>
      <c r="O87" s="795"/>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row>
    <row r="88" spans="1:104" ht="45.75" hidden="1" customHeight="1" x14ac:dyDescent="0.2">
      <c r="A88" s="796"/>
      <c r="B88" s="797"/>
      <c r="C88" s="796"/>
      <c r="D88" s="795"/>
      <c r="E88" s="41"/>
      <c r="F88" s="41"/>
      <c r="G88" s="43"/>
      <c r="H88" s="43"/>
      <c r="I88" s="43"/>
      <c r="J88" s="43"/>
      <c r="K88" s="44"/>
      <c r="L88" s="793"/>
      <c r="M88" s="793"/>
      <c r="N88" s="794"/>
      <c r="O88" s="795"/>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row>
    <row r="89" spans="1:104" ht="47.25" customHeight="1" x14ac:dyDescent="0.2">
      <c r="A89" s="96">
        <v>4</v>
      </c>
      <c r="B89" s="97" t="s">
        <v>93</v>
      </c>
      <c r="C89" s="807"/>
      <c r="D89" s="807"/>
      <c r="E89" s="807"/>
      <c r="F89" s="807"/>
      <c r="G89" s="807"/>
      <c r="H89" s="807"/>
      <c r="I89" s="807"/>
      <c r="J89" s="807"/>
      <c r="K89" s="807"/>
      <c r="L89" s="807"/>
      <c r="M89" s="807"/>
      <c r="N89" s="807"/>
      <c r="O89" s="80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row>
    <row r="90" spans="1:104" ht="48.75" customHeight="1" x14ac:dyDescent="0.2">
      <c r="A90" s="808" t="s">
        <v>94</v>
      </c>
      <c r="B90" s="808"/>
      <c r="C90" s="809"/>
      <c r="D90" s="809"/>
      <c r="E90" s="809"/>
      <c r="F90" s="809"/>
      <c r="G90" s="809"/>
      <c r="H90" s="809"/>
      <c r="I90" s="809"/>
      <c r="J90" s="809"/>
      <c r="K90" s="809"/>
      <c r="L90" s="809"/>
      <c r="M90" s="809"/>
      <c r="N90" s="809"/>
      <c r="O90" s="809"/>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row>
    <row r="91" spans="1:104" ht="52.5" customHeight="1" x14ac:dyDescent="0.2">
      <c r="A91" s="808" t="s">
        <v>95</v>
      </c>
      <c r="B91" s="808"/>
      <c r="C91" s="809"/>
      <c r="D91" s="809"/>
      <c r="E91" s="809"/>
      <c r="F91" s="809"/>
      <c r="G91" s="809"/>
      <c r="H91" s="809"/>
      <c r="I91" s="809"/>
      <c r="J91" s="809"/>
      <c r="K91" s="809"/>
      <c r="L91" s="809"/>
      <c r="M91" s="809"/>
      <c r="N91" s="809"/>
      <c r="O91" s="809"/>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row>
    <row r="92" spans="1:104" ht="50.25" customHeight="1" x14ac:dyDescent="0.2">
      <c r="A92" s="808" t="s">
        <v>106</v>
      </c>
      <c r="B92" s="808"/>
      <c r="C92" s="96"/>
      <c r="D92" s="96" t="s">
        <v>108</v>
      </c>
      <c r="E92" s="98" t="s">
        <v>109</v>
      </c>
      <c r="F92" s="98" t="s">
        <v>118</v>
      </c>
      <c r="G92" s="98" t="s">
        <v>119</v>
      </c>
      <c r="H92" s="98" t="s">
        <v>120</v>
      </c>
      <c r="I92" s="98" t="s">
        <v>121</v>
      </c>
      <c r="J92" s="98" t="s">
        <v>122</v>
      </c>
      <c r="K92" s="98" t="s">
        <v>12</v>
      </c>
      <c r="L92" s="96" t="s">
        <v>110</v>
      </c>
      <c r="M92" s="96" t="s">
        <v>111</v>
      </c>
      <c r="N92" s="96" t="s">
        <v>112</v>
      </c>
      <c r="O92" s="96" t="s">
        <v>113</v>
      </c>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row>
    <row r="93" spans="1:104" ht="15" x14ac:dyDescent="0.2">
      <c r="A93" s="796"/>
      <c r="B93" s="797"/>
      <c r="C93" s="796"/>
      <c r="D93" s="795"/>
      <c r="E93" s="41"/>
      <c r="F93" s="41"/>
      <c r="G93" s="43"/>
      <c r="H93" s="43"/>
      <c r="I93" s="43"/>
      <c r="J93" s="43"/>
      <c r="K93" s="44"/>
      <c r="L93" s="793"/>
      <c r="M93" s="793"/>
      <c r="N93" s="794"/>
      <c r="O93" s="795"/>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row>
    <row r="94" spans="1:104" ht="15" x14ac:dyDescent="0.2">
      <c r="A94" s="796"/>
      <c r="B94" s="797"/>
      <c r="C94" s="796"/>
      <c r="D94" s="795"/>
      <c r="E94" s="41"/>
      <c r="F94" s="41"/>
      <c r="G94" s="43"/>
      <c r="H94" s="43"/>
      <c r="I94" s="43"/>
      <c r="J94" s="43"/>
      <c r="K94" s="44"/>
      <c r="L94" s="793"/>
      <c r="M94" s="793"/>
      <c r="N94" s="794"/>
      <c r="O94" s="795"/>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row>
    <row r="95" spans="1:104" ht="15" x14ac:dyDescent="0.2">
      <c r="A95" s="796"/>
      <c r="B95" s="797"/>
      <c r="C95" s="796"/>
      <c r="D95" s="795"/>
      <c r="E95" s="41"/>
      <c r="F95" s="41"/>
      <c r="G95" s="43"/>
      <c r="H95" s="43"/>
      <c r="I95" s="43"/>
      <c r="J95" s="43"/>
      <c r="K95" s="44"/>
      <c r="L95" s="793"/>
      <c r="M95" s="793"/>
      <c r="N95" s="794"/>
      <c r="O95" s="795"/>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row>
    <row r="96" spans="1:104" ht="15" x14ac:dyDescent="0.2">
      <c r="A96" s="796"/>
      <c r="B96" s="797"/>
      <c r="C96" s="796"/>
      <c r="D96" s="795"/>
      <c r="E96" s="41"/>
      <c r="F96" s="41"/>
      <c r="G96" s="43"/>
      <c r="H96" s="43"/>
      <c r="I96" s="43"/>
      <c r="J96" s="43"/>
      <c r="K96" s="44"/>
      <c r="L96" s="793"/>
      <c r="M96" s="793"/>
      <c r="N96" s="794"/>
      <c r="O96" s="795"/>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row>
    <row r="97" spans="1:104" ht="15" x14ac:dyDescent="0.2">
      <c r="A97" s="796"/>
      <c r="B97" s="797"/>
      <c r="C97" s="796"/>
      <c r="D97" s="795"/>
      <c r="E97" s="41"/>
      <c r="F97" s="41"/>
      <c r="G97" s="43"/>
      <c r="H97" s="43"/>
      <c r="I97" s="43"/>
      <c r="J97" s="43"/>
      <c r="K97" s="44"/>
      <c r="L97" s="793"/>
      <c r="M97" s="793"/>
      <c r="N97" s="794"/>
      <c r="O97" s="795"/>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row>
    <row r="98" spans="1:104" ht="15" x14ac:dyDescent="0.2">
      <c r="A98" s="796"/>
      <c r="B98" s="797"/>
      <c r="C98" s="796"/>
      <c r="D98" s="795"/>
      <c r="E98" s="41"/>
      <c r="F98" s="41"/>
      <c r="G98" s="43"/>
      <c r="H98" s="43"/>
      <c r="I98" s="43"/>
      <c r="J98" s="43"/>
      <c r="K98" s="44"/>
      <c r="L98" s="793"/>
      <c r="M98" s="793"/>
      <c r="N98" s="794"/>
      <c r="O98" s="795"/>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row>
    <row r="99" spans="1:104" ht="15" x14ac:dyDescent="0.2">
      <c r="A99" s="796"/>
      <c r="B99" s="797"/>
      <c r="C99" s="796"/>
      <c r="D99" s="795"/>
      <c r="E99" s="41"/>
      <c r="F99" s="41"/>
      <c r="G99" s="43"/>
      <c r="H99" s="43"/>
      <c r="I99" s="43"/>
      <c r="J99" s="43"/>
      <c r="K99" s="44"/>
      <c r="L99" s="793"/>
      <c r="M99" s="793"/>
      <c r="N99" s="794"/>
      <c r="O99" s="795"/>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row>
    <row r="100" spans="1:104" ht="15" x14ac:dyDescent="0.2">
      <c r="A100" s="796"/>
      <c r="B100" s="797"/>
      <c r="C100" s="796"/>
      <c r="D100" s="795"/>
      <c r="E100" s="41"/>
      <c r="F100" s="41"/>
      <c r="G100" s="43"/>
      <c r="H100" s="43"/>
      <c r="I100" s="43"/>
      <c r="J100" s="43"/>
      <c r="K100" s="44"/>
      <c r="L100" s="793"/>
      <c r="M100" s="793"/>
      <c r="N100" s="794"/>
      <c r="O100" s="795"/>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row>
    <row r="101" spans="1:104" ht="15" x14ac:dyDescent="0.2">
      <c r="A101" s="796"/>
      <c r="B101" s="797"/>
      <c r="C101" s="796"/>
      <c r="D101" s="795"/>
      <c r="E101" s="41"/>
      <c r="F101" s="41"/>
      <c r="G101" s="43"/>
      <c r="H101" s="43"/>
      <c r="I101" s="43"/>
      <c r="J101" s="43"/>
      <c r="K101" s="44"/>
      <c r="L101" s="793"/>
      <c r="M101" s="793"/>
      <c r="N101" s="794"/>
      <c r="O101" s="795"/>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row>
    <row r="102" spans="1:104" ht="15" x14ac:dyDescent="0.2">
      <c r="A102" s="796"/>
      <c r="B102" s="797"/>
      <c r="C102" s="796"/>
      <c r="D102" s="795"/>
      <c r="E102" s="41"/>
      <c r="F102" s="41"/>
      <c r="G102" s="43"/>
      <c r="H102" s="43"/>
      <c r="I102" s="43"/>
      <c r="J102" s="43"/>
      <c r="K102" s="44"/>
      <c r="L102" s="793"/>
      <c r="M102" s="793"/>
      <c r="N102" s="794"/>
      <c r="O102" s="795"/>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row>
    <row r="103" spans="1:104" x14ac:dyDescent="0.2">
      <c r="A103" s="830" t="s">
        <v>1095</v>
      </c>
      <c r="B103" s="830"/>
      <c r="C103" s="830"/>
      <c r="D103" s="830"/>
      <c r="E103" s="830"/>
      <c r="F103" s="830"/>
      <c r="G103" s="830"/>
      <c r="H103" s="830"/>
      <c r="I103" s="830"/>
      <c r="J103" s="830"/>
      <c r="K103" s="830"/>
      <c r="L103" s="830"/>
      <c r="M103" s="830"/>
      <c r="N103" s="830"/>
      <c r="O103" s="830"/>
    </row>
    <row r="104" spans="1:104" x14ac:dyDescent="0.2">
      <c r="A104" s="830"/>
      <c r="B104" s="830"/>
      <c r="C104" s="830"/>
      <c r="D104" s="830"/>
      <c r="E104" s="830"/>
      <c r="F104" s="830"/>
      <c r="G104" s="830"/>
      <c r="H104" s="830"/>
      <c r="I104" s="830"/>
      <c r="J104" s="830"/>
      <c r="K104" s="830"/>
      <c r="L104" s="830"/>
      <c r="M104" s="830"/>
      <c r="N104" s="830"/>
      <c r="O104" s="830"/>
    </row>
  </sheetData>
  <mergeCells count="1522">
    <mergeCell ref="A103:O104"/>
    <mergeCell ref="C5:O5"/>
    <mergeCell ref="BK11:BN11"/>
    <mergeCell ref="BO11:BS11"/>
    <mergeCell ref="BT11:BW11"/>
    <mergeCell ref="BX11:CB11"/>
    <mergeCell ref="AB11:AF11"/>
    <mergeCell ref="AG11:AJ11"/>
    <mergeCell ref="AK11:AN11"/>
    <mergeCell ref="AO11:AS11"/>
    <mergeCell ref="AT11:AW11"/>
    <mergeCell ref="AX11:BB11"/>
    <mergeCell ref="A6:B6"/>
    <mergeCell ref="C6:O6"/>
    <mergeCell ref="P6:CZ7"/>
    <mergeCell ref="A7:B11"/>
    <mergeCell ref="C7:O11"/>
    <mergeCell ref="P10:AA10"/>
    <mergeCell ref="AB10:CB10"/>
    <mergeCell ref="CC10:CN10"/>
    <mergeCell ref="CO10:CZ10"/>
    <mergeCell ref="AG17:AG21"/>
    <mergeCell ref="AH17:AH21"/>
    <mergeCell ref="AI17:AI21"/>
    <mergeCell ref="AJ17:AJ21"/>
    <mergeCell ref="Y17:Y21"/>
    <mergeCell ref="Z17:Z21"/>
    <mergeCell ref="AA17:AA21"/>
    <mergeCell ref="AB17:AB21"/>
    <mergeCell ref="AC17:AC21"/>
    <mergeCell ref="AD17:AD21"/>
    <mergeCell ref="BC17:BC21"/>
    <mergeCell ref="M17:M21"/>
    <mergeCell ref="N17:N21"/>
    <mergeCell ref="O17:O21"/>
    <mergeCell ref="A12:B12"/>
    <mergeCell ref="A13:A47"/>
    <mergeCell ref="B13:B47"/>
    <mergeCell ref="L17:L21"/>
    <mergeCell ref="L41:L45"/>
    <mergeCell ref="BC11:BF11"/>
    <mergeCell ref="BG11:BJ11"/>
    <mergeCell ref="S17:S21"/>
    <mergeCell ref="T17:T21"/>
    <mergeCell ref="U17:U21"/>
    <mergeCell ref="V17:V21"/>
    <mergeCell ref="W17:W21"/>
    <mergeCell ref="X17:X21"/>
    <mergeCell ref="P17:P21"/>
    <mergeCell ref="Q17:Q21"/>
    <mergeCell ref="R17:R21"/>
    <mergeCell ref="AK17:AK21"/>
    <mergeCell ref="AL17:AL21"/>
    <mergeCell ref="AM17:AM21"/>
    <mergeCell ref="AN17:AN21"/>
    <mergeCell ref="AO17:AO21"/>
    <mergeCell ref="AP17:AP21"/>
    <mergeCell ref="AE17:AE21"/>
    <mergeCell ref="AF17:AF21"/>
    <mergeCell ref="BD17:BD21"/>
    <mergeCell ref="BE17:BE21"/>
    <mergeCell ref="BF17:BF21"/>
    <mergeCell ref="BG17:BG21"/>
    <mergeCell ref="BH17:BH21"/>
    <mergeCell ref="AW17:AW21"/>
    <mergeCell ref="AX17:AX21"/>
    <mergeCell ref="AY17:AY21"/>
    <mergeCell ref="AZ17:AZ21"/>
    <mergeCell ref="BA17:BA21"/>
    <mergeCell ref="BB17:BB21"/>
    <mergeCell ref="AQ17:AQ21"/>
    <mergeCell ref="AR17:AR21"/>
    <mergeCell ref="AS17:AS21"/>
    <mergeCell ref="AT17:AT21"/>
    <mergeCell ref="AU17:AU21"/>
    <mergeCell ref="AV17:AV21"/>
    <mergeCell ref="CE17:CE21"/>
    <mergeCell ref="CF17:CF21"/>
    <mergeCell ref="BU17:BU21"/>
    <mergeCell ref="BV17:BV21"/>
    <mergeCell ref="BW17:BW21"/>
    <mergeCell ref="BX17:BX21"/>
    <mergeCell ref="BY17:BY21"/>
    <mergeCell ref="BZ17:BZ21"/>
    <mergeCell ref="BO17:BO21"/>
    <mergeCell ref="BP17:BP21"/>
    <mergeCell ref="BQ17:BQ21"/>
    <mergeCell ref="BR17:BR21"/>
    <mergeCell ref="BS17:BS21"/>
    <mergeCell ref="BT17:BT21"/>
    <mergeCell ref="BI17:BI21"/>
    <mergeCell ref="BJ17:BJ21"/>
    <mergeCell ref="BK17:BK21"/>
    <mergeCell ref="BL17:BL21"/>
    <mergeCell ref="BM17:BM21"/>
    <mergeCell ref="BN17:BN21"/>
    <mergeCell ref="P22:P26"/>
    <mergeCell ref="Q22:Q26"/>
    <mergeCell ref="CY17:CY21"/>
    <mergeCell ref="CZ17:CZ21"/>
    <mergeCell ref="L22:L26"/>
    <mergeCell ref="M22:M26"/>
    <mergeCell ref="N22:N26"/>
    <mergeCell ref="O22:O26"/>
    <mergeCell ref="CS17:CS21"/>
    <mergeCell ref="CT17:CT21"/>
    <mergeCell ref="CU17:CU21"/>
    <mergeCell ref="CV17:CV21"/>
    <mergeCell ref="CW17:CW21"/>
    <mergeCell ref="CX17:CX21"/>
    <mergeCell ref="CM17:CM21"/>
    <mergeCell ref="CN17:CN21"/>
    <mergeCell ref="CO17:CO21"/>
    <mergeCell ref="CP17:CP21"/>
    <mergeCell ref="CQ17:CQ21"/>
    <mergeCell ref="CR17:CR21"/>
    <mergeCell ref="CG17:CG21"/>
    <mergeCell ref="CH17:CH21"/>
    <mergeCell ref="CI17:CI21"/>
    <mergeCell ref="CJ17:CJ21"/>
    <mergeCell ref="CK17:CK21"/>
    <mergeCell ref="CL17:CL21"/>
    <mergeCell ref="CA17:CA21"/>
    <mergeCell ref="CB17:CB21"/>
    <mergeCell ref="CC17:CC21"/>
    <mergeCell ref="CD17:CD21"/>
    <mergeCell ref="AD22:AD26"/>
    <mergeCell ref="AE22:AE26"/>
    <mergeCell ref="AF22:AF26"/>
    <mergeCell ref="AG22:AG26"/>
    <mergeCell ref="AH22:AH26"/>
    <mergeCell ref="AI22:AI26"/>
    <mergeCell ref="X22:X26"/>
    <mergeCell ref="Y22:Y26"/>
    <mergeCell ref="Z22:Z26"/>
    <mergeCell ref="AA22:AA26"/>
    <mergeCell ref="AB22:AB26"/>
    <mergeCell ref="AC22:AC26"/>
    <mergeCell ref="R22:R26"/>
    <mergeCell ref="S22:S26"/>
    <mergeCell ref="T22:T26"/>
    <mergeCell ref="U22:U26"/>
    <mergeCell ref="V22:V26"/>
    <mergeCell ref="W22:W26"/>
    <mergeCell ref="AV22:AV26"/>
    <mergeCell ref="AW22:AW26"/>
    <mergeCell ref="AX22:AX26"/>
    <mergeCell ref="AY22:AY26"/>
    <mergeCell ref="AZ22:AZ26"/>
    <mergeCell ref="BA22:BA26"/>
    <mergeCell ref="AP22:AP26"/>
    <mergeCell ref="AQ22:AQ26"/>
    <mergeCell ref="AR22:AR26"/>
    <mergeCell ref="AS22:AS26"/>
    <mergeCell ref="AT22:AT26"/>
    <mergeCell ref="AU22:AU26"/>
    <mergeCell ref="AJ22:AJ26"/>
    <mergeCell ref="AK22:AK26"/>
    <mergeCell ref="AL22:AL26"/>
    <mergeCell ref="AM22:AM26"/>
    <mergeCell ref="AN22:AN26"/>
    <mergeCell ref="AO22:AO26"/>
    <mergeCell ref="BN22:BN26"/>
    <mergeCell ref="BO22:BO26"/>
    <mergeCell ref="BP22:BP26"/>
    <mergeCell ref="BQ22:BQ26"/>
    <mergeCell ref="BR22:BR26"/>
    <mergeCell ref="BS22:BS26"/>
    <mergeCell ref="BH22:BH26"/>
    <mergeCell ref="BI22:BI26"/>
    <mergeCell ref="BJ22:BJ26"/>
    <mergeCell ref="BK22:BK26"/>
    <mergeCell ref="BL22:BL26"/>
    <mergeCell ref="BM22:BM26"/>
    <mergeCell ref="BB22:BB26"/>
    <mergeCell ref="BC22:BC26"/>
    <mergeCell ref="BD22:BD26"/>
    <mergeCell ref="BE22:BE26"/>
    <mergeCell ref="BF22:BF26"/>
    <mergeCell ref="BG22:BG26"/>
    <mergeCell ref="CP22:CP26"/>
    <mergeCell ref="CQ22:CQ26"/>
    <mergeCell ref="CF22:CF26"/>
    <mergeCell ref="CG22:CG26"/>
    <mergeCell ref="CH22:CH26"/>
    <mergeCell ref="CI22:CI26"/>
    <mergeCell ref="CJ22:CJ26"/>
    <mergeCell ref="CK22:CK26"/>
    <mergeCell ref="BZ22:BZ26"/>
    <mergeCell ref="CA22:CA26"/>
    <mergeCell ref="CB22:CB26"/>
    <mergeCell ref="CC22:CC26"/>
    <mergeCell ref="CD22:CD26"/>
    <mergeCell ref="CE22:CE26"/>
    <mergeCell ref="BT22:BT26"/>
    <mergeCell ref="BU22:BU26"/>
    <mergeCell ref="BV22:BV26"/>
    <mergeCell ref="BW22:BW26"/>
    <mergeCell ref="BX22:BX26"/>
    <mergeCell ref="BY22:BY26"/>
    <mergeCell ref="W27:W31"/>
    <mergeCell ref="X27:X31"/>
    <mergeCell ref="Y27:Y31"/>
    <mergeCell ref="Z27:Z31"/>
    <mergeCell ref="AA27:AA31"/>
    <mergeCell ref="AB27:AB31"/>
    <mergeCell ref="Q27:Q31"/>
    <mergeCell ref="R27:R31"/>
    <mergeCell ref="S27:S31"/>
    <mergeCell ref="T27:T31"/>
    <mergeCell ref="U27:U31"/>
    <mergeCell ref="V27:V31"/>
    <mergeCell ref="P27:P31"/>
    <mergeCell ref="CX22:CX26"/>
    <mergeCell ref="CY22:CY26"/>
    <mergeCell ref="CZ22:CZ26"/>
    <mergeCell ref="L27:L31"/>
    <mergeCell ref="M27:M31"/>
    <mergeCell ref="N27:N31"/>
    <mergeCell ref="O27:O31"/>
    <mergeCell ref="CR22:CR26"/>
    <mergeCell ref="CS22:CS26"/>
    <mergeCell ref="CT22:CT26"/>
    <mergeCell ref="CU22:CU26"/>
    <mergeCell ref="CV22:CV26"/>
    <mergeCell ref="CW22:CW26"/>
    <mergeCell ref="CL22:CL26"/>
    <mergeCell ref="CM22:CM26"/>
    <mergeCell ref="CN22:CN26"/>
    <mergeCell ref="CO22:CO26"/>
    <mergeCell ref="AO27:AO31"/>
    <mergeCell ref="AP27:AP31"/>
    <mergeCell ref="AQ27:AQ31"/>
    <mergeCell ref="AR27:AR31"/>
    <mergeCell ref="AS27:AS31"/>
    <mergeCell ref="AT27:AT31"/>
    <mergeCell ref="AI27:AI31"/>
    <mergeCell ref="AJ27:AJ31"/>
    <mergeCell ref="AK27:AK31"/>
    <mergeCell ref="AL27:AL31"/>
    <mergeCell ref="AM27:AM31"/>
    <mergeCell ref="AN27:AN31"/>
    <mergeCell ref="AC27:AC31"/>
    <mergeCell ref="AD27:AD31"/>
    <mergeCell ref="AE27:AE31"/>
    <mergeCell ref="AF27:AF31"/>
    <mergeCell ref="AG27:AG31"/>
    <mergeCell ref="AH27:AH31"/>
    <mergeCell ref="BG27:BG31"/>
    <mergeCell ref="BH27:BH31"/>
    <mergeCell ref="BI27:BI31"/>
    <mergeCell ref="BJ27:BJ31"/>
    <mergeCell ref="BK27:BK31"/>
    <mergeCell ref="BL27:BL31"/>
    <mergeCell ref="BA27:BA31"/>
    <mergeCell ref="BB27:BB31"/>
    <mergeCell ref="BC27:BC31"/>
    <mergeCell ref="BD27:BD31"/>
    <mergeCell ref="BE27:BE31"/>
    <mergeCell ref="BF27:BF31"/>
    <mergeCell ref="AU27:AU31"/>
    <mergeCell ref="AV27:AV31"/>
    <mergeCell ref="AW27:AW31"/>
    <mergeCell ref="AX27:AX31"/>
    <mergeCell ref="AY27:AY31"/>
    <mergeCell ref="AZ27:AZ31"/>
    <mergeCell ref="CI27:CI31"/>
    <mergeCell ref="CJ27:CJ31"/>
    <mergeCell ref="BY27:BY31"/>
    <mergeCell ref="BZ27:BZ31"/>
    <mergeCell ref="CA27:CA31"/>
    <mergeCell ref="CB27:CB31"/>
    <mergeCell ref="CC27:CC31"/>
    <mergeCell ref="CD27:CD31"/>
    <mergeCell ref="BS27:BS31"/>
    <mergeCell ref="BT27:BT31"/>
    <mergeCell ref="BU27:BU31"/>
    <mergeCell ref="BV27:BV31"/>
    <mergeCell ref="BW27:BW31"/>
    <mergeCell ref="BX27:BX31"/>
    <mergeCell ref="BM27:BM31"/>
    <mergeCell ref="BN27:BN31"/>
    <mergeCell ref="BO27:BO31"/>
    <mergeCell ref="BP27:BP31"/>
    <mergeCell ref="BQ27:BQ31"/>
    <mergeCell ref="BR27:BR31"/>
    <mergeCell ref="P32:P33"/>
    <mergeCell ref="Q32:Q33"/>
    <mergeCell ref="R32:R33"/>
    <mergeCell ref="S32:S33"/>
    <mergeCell ref="T32:T33"/>
    <mergeCell ref="U32:U33"/>
    <mergeCell ref="CW27:CW31"/>
    <mergeCell ref="CX27:CX31"/>
    <mergeCell ref="CY27:CY31"/>
    <mergeCell ref="CZ27:CZ31"/>
    <mergeCell ref="L32:L33"/>
    <mergeCell ref="M32:M33"/>
    <mergeCell ref="N32:N33"/>
    <mergeCell ref="O32:O33"/>
    <mergeCell ref="CQ27:CQ31"/>
    <mergeCell ref="CR27:CR31"/>
    <mergeCell ref="CS27:CS31"/>
    <mergeCell ref="CT27:CT31"/>
    <mergeCell ref="CU27:CU31"/>
    <mergeCell ref="CV27:CV31"/>
    <mergeCell ref="CK27:CK31"/>
    <mergeCell ref="CL27:CL31"/>
    <mergeCell ref="CM27:CM31"/>
    <mergeCell ref="CN27:CN31"/>
    <mergeCell ref="CO27:CO31"/>
    <mergeCell ref="CP27:CP31"/>
    <mergeCell ref="CE27:CE31"/>
    <mergeCell ref="CF27:CF31"/>
    <mergeCell ref="CG27:CG31"/>
    <mergeCell ref="CH27:CH31"/>
    <mergeCell ref="AH32:AH33"/>
    <mergeCell ref="AI32:AI33"/>
    <mergeCell ref="AJ32:AJ33"/>
    <mergeCell ref="AK32:AK33"/>
    <mergeCell ref="AL32:AL33"/>
    <mergeCell ref="AM32:AM33"/>
    <mergeCell ref="AB32:AB33"/>
    <mergeCell ref="AC32:AC33"/>
    <mergeCell ref="AD32:AD33"/>
    <mergeCell ref="AE32:AE33"/>
    <mergeCell ref="AF32:AF33"/>
    <mergeCell ref="AG32:AG33"/>
    <mergeCell ref="V32:V33"/>
    <mergeCell ref="W32:W33"/>
    <mergeCell ref="X32:X33"/>
    <mergeCell ref="Y32:Y33"/>
    <mergeCell ref="Z32:Z33"/>
    <mergeCell ref="AA32:AA33"/>
    <mergeCell ref="AZ32:AZ33"/>
    <mergeCell ref="BA32:BA33"/>
    <mergeCell ref="BB32:BB33"/>
    <mergeCell ref="BC32:BC33"/>
    <mergeCell ref="BD32:BD33"/>
    <mergeCell ref="BE32:BE33"/>
    <mergeCell ref="AT32:AT33"/>
    <mergeCell ref="AU32:AU33"/>
    <mergeCell ref="AV32:AV33"/>
    <mergeCell ref="AW32:AW33"/>
    <mergeCell ref="AX32:AX33"/>
    <mergeCell ref="AY32:AY33"/>
    <mergeCell ref="AN32:AN33"/>
    <mergeCell ref="AO32:AO33"/>
    <mergeCell ref="AP32:AP33"/>
    <mergeCell ref="AQ32:AQ33"/>
    <mergeCell ref="AR32:AR33"/>
    <mergeCell ref="AS32:AS33"/>
    <mergeCell ref="L34:L38"/>
    <mergeCell ref="M34:M38"/>
    <mergeCell ref="N34:N38"/>
    <mergeCell ref="CP32:CP33"/>
    <mergeCell ref="CQ32:CQ33"/>
    <mergeCell ref="CR32:CR33"/>
    <mergeCell ref="CS32:CS33"/>
    <mergeCell ref="CT32:CT33"/>
    <mergeCell ref="CU32:CU33"/>
    <mergeCell ref="CJ32:CJ33"/>
    <mergeCell ref="CK32:CK33"/>
    <mergeCell ref="CL32:CL33"/>
    <mergeCell ref="CM32:CM33"/>
    <mergeCell ref="CN32:CN33"/>
    <mergeCell ref="CO32:CO33"/>
    <mergeCell ref="CD32:CD33"/>
    <mergeCell ref="CE32:CE33"/>
    <mergeCell ref="CF32:CF33"/>
    <mergeCell ref="CG32:CG33"/>
    <mergeCell ref="CH32:CH33"/>
    <mergeCell ref="CI32:CI33"/>
    <mergeCell ref="BX32:BX33"/>
    <mergeCell ref="BY32:BY33"/>
    <mergeCell ref="BZ32:BZ33"/>
    <mergeCell ref="CA32:CA33"/>
    <mergeCell ref="CB32:CB33"/>
    <mergeCell ref="CC32:CC33"/>
    <mergeCell ref="BR32:BR33"/>
    <mergeCell ref="BS32:BS33"/>
    <mergeCell ref="BT32:BT33"/>
    <mergeCell ref="U34:U38"/>
    <mergeCell ref="V34:V38"/>
    <mergeCell ref="W34:W38"/>
    <mergeCell ref="X34:X38"/>
    <mergeCell ref="Y34:Y38"/>
    <mergeCell ref="Z34:Z38"/>
    <mergeCell ref="P34:P38"/>
    <mergeCell ref="Q34:Q38"/>
    <mergeCell ref="R34:R38"/>
    <mergeCell ref="S34:S38"/>
    <mergeCell ref="T34:T38"/>
    <mergeCell ref="O34:O38"/>
    <mergeCell ref="CV32:CV33"/>
    <mergeCell ref="CW32:CW33"/>
    <mergeCell ref="CX32:CX33"/>
    <mergeCell ref="CY32:CY33"/>
    <mergeCell ref="CZ32:CZ33"/>
    <mergeCell ref="BU32:BU33"/>
    <mergeCell ref="BV32:BV33"/>
    <mergeCell ref="BW32:BW33"/>
    <mergeCell ref="BL32:BL33"/>
    <mergeCell ref="BM32:BM33"/>
    <mergeCell ref="BN32:BN33"/>
    <mergeCell ref="BO32:BO33"/>
    <mergeCell ref="BP32:BP33"/>
    <mergeCell ref="BQ32:BQ33"/>
    <mergeCell ref="BF32:BF33"/>
    <mergeCell ref="BG32:BG33"/>
    <mergeCell ref="BH32:BH33"/>
    <mergeCell ref="BI32:BI33"/>
    <mergeCell ref="BJ32:BJ33"/>
    <mergeCell ref="BK32:BK33"/>
    <mergeCell ref="AM34:AM38"/>
    <mergeCell ref="AN34:AN38"/>
    <mergeCell ref="AO34:AO38"/>
    <mergeCell ref="AP34:AP38"/>
    <mergeCell ref="AQ34:AQ38"/>
    <mergeCell ref="AR34:AR38"/>
    <mergeCell ref="AG34:AG38"/>
    <mergeCell ref="AH34:AH38"/>
    <mergeCell ref="AI34:AI38"/>
    <mergeCell ref="AJ34:AJ38"/>
    <mergeCell ref="AK34:AK38"/>
    <mergeCell ref="AL34:AL38"/>
    <mergeCell ref="AA34:AA38"/>
    <mergeCell ref="AB34:AB38"/>
    <mergeCell ref="AC34:AC38"/>
    <mergeCell ref="AD34:AD38"/>
    <mergeCell ref="AE34:AE38"/>
    <mergeCell ref="AF34:AF38"/>
    <mergeCell ref="BN34:BN38"/>
    <mergeCell ref="BO34:BO38"/>
    <mergeCell ref="BP34:BP38"/>
    <mergeCell ref="BE34:BE38"/>
    <mergeCell ref="BF34:BF38"/>
    <mergeCell ref="BG34:BG38"/>
    <mergeCell ref="BH34:BH38"/>
    <mergeCell ref="BI34:BI38"/>
    <mergeCell ref="BJ34:BJ38"/>
    <mergeCell ref="AY34:AY38"/>
    <mergeCell ref="AZ34:AZ38"/>
    <mergeCell ref="BA34:BA38"/>
    <mergeCell ref="BB34:BB38"/>
    <mergeCell ref="BC34:BC38"/>
    <mergeCell ref="BD34:BD38"/>
    <mergeCell ref="AS34:AS38"/>
    <mergeCell ref="AT34:AT38"/>
    <mergeCell ref="AU34:AU38"/>
    <mergeCell ref="AV34:AV38"/>
    <mergeCell ref="AW34:AW38"/>
    <mergeCell ref="AX34:AX38"/>
    <mergeCell ref="CZ34:CZ38"/>
    <mergeCell ref="CO34:CO38"/>
    <mergeCell ref="CP34:CP38"/>
    <mergeCell ref="CQ34:CQ38"/>
    <mergeCell ref="CR34:CR38"/>
    <mergeCell ref="CS34:CS38"/>
    <mergeCell ref="CT34:CT38"/>
    <mergeCell ref="CI34:CI38"/>
    <mergeCell ref="CJ34:CJ38"/>
    <mergeCell ref="CK34:CK38"/>
    <mergeCell ref="CL34:CL38"/>
    <mergeCell ref="CM34:CM38"/>
    <mergeCell ref="CN34:CN38"/>
    <mergeCell ref="CC34:CC38"/>
    <mergeCell ref="CD34:CD38"/>
    <mergeCell ref="CE34:CE38"/>
    <mergeCell ref="CF34:CF38"/>
    <mergeCell ref="CG34:CG38"/>
    <mergeCell ref="CH34:CH38"/>
    <mergeCell ref="S41:S45"/>
    <mergeCell ref="T41:T45"/>
    <mergeCell ref="U41:U45"/>
    <mergeCell ref="V41:V45"/>
    <mergeCell ref="W41:W45"/>
    <mergeCell ref="X41:X45"/>
    <mergeCell ref="P41:P45"/>
    <mergeCell ref="Q41:Q45"/>
    <mergeCell ref="R41:R45"/>
    <mergeCell ref="M41:M45"/>
    <mergeCell ref="N41:N45"/>
    <mergeCell ref="O41:O45"/>
    <mergeCell ref="CU34:CU38"/>
    <mergeCell ref="CV34:CV38"/>
    <mergeCell ref="CW34:CW38"/>
    <mergeCell ref="CX34:CX38"/>
    <mergeCell ref="CY34:CY38"/>
    <mergeCell ref="BW34:BW38"/>
    <mergeCell ref="BX34:BX38"/>
    <mergeCell ref="BY34:BY38"/>
    <mergeCell ref="BZ34:BZ38"/>
    <mergeCell ref="CA34:CA38"/>
    <mergeCell ref="CB34:CB38"/>
    <mergeCell ref="BQ34:BQ38"/>
    <mergeCell ref="BR34:BR38"/>
    <mergeCell ref="BS34:BS38"/>
    <mergeCell ref="BT34:BT38"/>
    <mergeCell ref="BU34:BU38"/>
    <mergeCell ref="BV34:BV38"/>
    <mergeCell ref="BK34:BK38"/>
    <mergeCell ref="BL34:BL38"/>
    <mergeCell ref="BM34:BM38"/>
    <mergeCell ref="AK41:AK45"/>
    <mergeCell ref="AL41:AL45"/>
    <mergeCell ref="AM41:AM45"/>
    <mergeCell ref="AN41:AN45"/>
    <mergeCell ref="AO41:AO45"/>
    <mergeCell ref="AP41:AP45"/>
    <mergeCell ref="AE41:AE45"/>
    <mergeCell ref="AF41:AF45"/>
    <mergeCell ref="AG41:AG45"/>
    <mergeCell ref="AH41:AH45"/>
    <mergeCell ref="AI41:AI45"/>
    <mergeCell ref="AJ41:AJ45"/>
    <mergeCell ref="Y41:Y45"/>
    <mergeCell ref="Z41:Z45"/>
    <mergeCell ref="AA41:AA45"/>
    <mergeCell ref="AB41:AB45"/>
    <mergeCell ref="AC41:AC45"/>
    <mergeCell ref="AD41:AD45"/>
    <mergeCell ref="BC41:BC45"/>
    <mergeCell ref="BD41:BD45"/>
    <mergeCell ref="BE41:BE45"/>
    <mergeCell ref="BF41:BF45"/>
    <mergeCell ref="BG41:BG45"/>
    <mergeCell ref="BH41:BH45"/>
    <mergeCell ref="AW41:AW45"/>
    <mergeCell ref="AX41:AX45"/>
    <mergeCell ref="AY41:AY45"/>
    <mergeCell ref="AZ41:AZ45"/>
    <mergeCell ref="BA41:BA45"/>
    <mergeCell ref="BB41:BB45"/>
    <mergeCell ref="AQ41:AQ45"/>
    <mergeCell ref="AR41:AR45"/>
    <mergeCell ref="AS41:AS45"/>
    <mergeCell ref="AT41:AT45"/>
    <mergeCell ref="AU41:AU45"/>
    <mergeCell ref="AV41:AV45"/>
    <mergeCell ref="BV41:BV45"/>
    <mergeCell ref="BW41:BW45"/>
    <mergeCell ref="BX41:BX45"/>
    <mergeCell ref="BY41:BY45"/>
    <mergeCell ref="BZ41:BZ45"/>
    <mergeCell ref="BO41:BO45"/>
    <mergeCell ref="BP41:BP45"/>
    <mergeCell ref="BQ41:BQ45"/>
    <mergeCell ref="BR41:BR45"/>
    <mergeCell ref="BS41:BS45"/>
    <mergeCell ref="BT41:BT45"/>
    <mergeCell ref="BI41:BI45"/>
    <mergeCell ref="BJ41:BJ45"/>
    <mergeCell ref="BK41:BK45"/>
    <mergeCell ref="BL41:BL45"/>
    <mergeCell ref="BM41:BM45"/>
    <mergeCell ref="BN41:BN45"/>
    <mergeCell ref="CY41:CY45"/>
    <mergeCell ref="CZ41:CZ45"/>
    <mergeCell ref="C48:O48"/>
    <mergeCell ref="A49:B49"/>
    <mergeCell ref="C49:O49"/>
    <mergeCell ref="A50:B50"/>
    <mergeCell ref="C50:O50"/>
    <mergeCell ref="CS41:CS45"/>
    <mergeCell ref="CT41:CT45"/>
    <mergeCell ref="CU41:CU45"/>
    <mergeCell ref="CV41:CV45"/>
    <mergeCell ref="CW41:CW45"/>
    <mergeCell ref="CX41:CX45"/>
    <mergeCell ref="CM41:CM45"/>
    <mergeCell ref="CN41:CN45"/>
    <mergeCell ref="CO41:CO45"/>
    <mergeCell ref="CP41:CP45"/>
    <mergeCell ref="CQ41:CQ45"/>
    <mergeCell ref="CR41:CR45"/>
    <mergeCell ref="CG41:CG45"/>
    <mergeCell ref="CH41:CH45"/>
    <mergeCell ref="CI41:CI45"/>
    <mergeCell ref="CJ41:CJ45"/>
    <mergeCell ref="CK41:CK45"/>
    <mergeCell ref="CL41:CL45"/>
    <mergeCell ref="CA41:CA45"/>
    <mergeCell ref="CB41:CB45"/>
    <mergeCell ref="CC41:CC45"/>
    <mergeCell ref="CD41:CD45"/>
    <mergeCell ref="CE41:CE45"/>
    <mergeCell ref="CF41:CF45"/>
    <mergeCell ref="BU41:BU45"/>
    <mergeCell ref="P52:P53"/>
    <mergeCell ref="Q52:Q53"/>
    <mergeCell ref="R52:R53"/>
    <mergeCell ref="M52:M53"/>
    <mergeCell ref="N52:N53"/>
    <mergeCell ref="O52:O53"/>
    <mergeCell ref="A51:B51"/>
    <mergeCell ref="A52:A62"/>
    <mergeCell ref="B52:B62"/>
    <mergeCell ref="C52:C53"/>
    <mergeCell ref="D52:D53"/>
    <mergeCell ref="L52:L53"/>
    <mergeCell ref="P54:P55"/>
    <mergeCell ref="Q54:Q55"/>
    <mergeCell ref="W57:W58"/>
    <mergeCell ref="X57:X58"/>
    <mergeCell ref="P59:P60"/>
    <mergeCell ref="Q59:Q60"/>
    <mergeCell ref="R59:R60"/>
    <mergeCell ref="S59:S60"/>
    <mergeCell ref="T59:T60"/>
    <mergeCell ref="U59:U60"/>
    <mergeCell ref="W61:W62"/>
    <mergeCell ref="X61:X62"/>
    <mergeCell ref="R54:R55"/>
    <mergeCell ref="S54:S55"/>
    <mergeCell ref="T54:T55"/>
    <mergeCell ref="U54:U55"/>
    <mergeCell ref="V54:V55"/>
    <mergeCell ref="W54:W55"/>
    <mergeCell ref="Q57:Q58"/>
    <mergeCell ref="R57:R58"/>
    <mergeCell ref="AE52:AE53"/>
    <mergeCell ref="AF52:AF53"/>
    <mergeCell ref="AG52:AG53"/>
    <mergeCell ref="AH52:AH53"/>
    <mergeCell ref="AI52:AI53"/>
    <mergeCell ref="AJ52:AJ53"/>
    <mergeCell ref="Y52:Y53"/>
    <mergeCell ref="Z52:Z53"/>
    <mergeCell ref="AA52:AA53"/>
    <mergeCell ref="AB52:AB53"/>
    <mergeCell ref="AC52:AC53"/>
    <mergeCell ref="AD52:AD53"/>
    <mergeCell ref="S52:S53"/>
    <mergeCell ref="T52:T53"/>
    <mergeCell ref="U52:U53"/>
    <mergeCell ref="V52:V53"/>
    <mergeCell ref="W52:W53"/>
    <mergeCell ref="X52:X53"/>
    <mergeCell ref="AW52:AW53"/>
    <mergeCell ref="AX52:AX53"/>
    <mergeCell ref="AY52:AY53"/>
    <mergeCell ref="AZ52:AZ53"/>
    <mergeCell ref="BA52:BA53"/>
    <mergeCell ref="BB52:BB53"/>
    <mergeCell ref="AQ52:AQ53"/>
    <mergeCell ref="AR52:AR53"/>
    <mergeCell ref="AS52:AS53"/>
    <mergeCell ref="AT52:AT53"/>
    <mergeCell ref="AU52:AU53"/>
    <mergeCell ref="AV52:AV53"/>
    <mergeCell ref="AK52:AK53"/>
    <mergeCell ref="AL52:AL53"/>
    <mergeCell ref="AM52:AM53"/>
    <mergeCell ref="AN52:AN53"/>
    <mergeCell ref="AO52:AO53"/>
    <mergeCell ref="AP52:AP53"/>
    <mergeCell ref="CA52:CA53"/>
    <mergeCell ref="CB52:CB53"/>
    <mergeCell ref="CC52:CC53"/>
    <mergeCell ref="CD52:CD53"/>
    <mergeCell ref="AD54:AD55"/>
    <mergeCell ref="AE54:AE55"/>
    <mergeCell ref="CE52:CE53"/>
    <mergeCell ref="CF52:CF53"/>
    <mergeCell ref="BU52:BU53"/>
    <mergeCell ref="BV52:BV53"/>
    <mergeCell ref="BW52:BW53"/>
    <mergeCell ref="BX52:BX53"/>
    <mergeCell ref="BY52:BY53"/>
    <mergeCell ref="BZ52:BZ53"/>
    <mergeCell ref="BO52:BO53"/>
    <mergeCell ref="BP52:BP53"/>
    <mergeCell ref="BQ52:BQ53"/>
    <mergeCell ref="BR52:BR53"/>
    <mergeCell ref="BS52:BS53"/>
    <mergeCell ref="BT52:BT53"/>
    <mergeCell ref="BI52:BI53"/>
    <mergeCell ref="BJ52:BJ53"/>
    <mergeCell ref="BK52:BK53"/>
    <mergeCell ref="BL52:BL53"/>
    <mergeCell ref="BM52:BM53"/>
    <mergeCell ref="BN52:BN53"/>
    <mergeCell ref="BC52:BC53"/>
    <mergeCell ref="BD52:BD53"/>
    <mergeCell ref="BE52:BE53"/>
    <mergeCell ref="BF52:BF53"/>
    <mergeCell ref="BG52:BG53"/>
    <mergeCell ref="BH52:BH53"/>
    <mergeCell ref="CY52:CY53"/>
    <mergeCell ref="CZ52:CZ53"/>
    <mergeCell ref="C54:C55"/>
    <mergeCell ref="D54:D55"/>
    <mergeCell ref="L54:L55"/>
    <mergeCell ref="M54:M55"/>
    <mergeCell ref="N54:N55"/>
    <mergeCell ref="O54:O55"/>
    <mergeCell ref="CS52:CS53"/>
    <mergeCell ref="CT52:CT53"/>
    <mergeCell ref="CU52:CU53"/>
    <mergeCell ref="CV52:CV53"/>
    <mergeCell ref="CW52:CW53"/>
    <mergeCell ref="CX52:CX53"/>
    <mergeCell ref="CM52:CM53"/>
    <mergeCell ref="CN52:CN53"/>
    <mergeCell ref="CO52:CO53"/>
    <mergeCell ref="CP52:CP53"/>
    <mergeCell ref="CQ52:CQ53"/>
    <mergeCell ref="CR52:CR53"/>
    <mergeCell ref="CG52:CG53"/>
    <mergeCell ref="CH52:CH53"/>
    <mergeCell ref="CI52:CI53"/>
    <mergeCell ref="CJ52:CJ53"/>
    <mergeCell ref="CK52:CK53"/>
    <mergeCell ref="AP54:AP55"/>
    <mergeCell ref="AQ54:AQ55"/>
    <mergeCell ref="AR54:AR55"/>
    <mergeCell ref="AS54:AS55"/>
    <mergeCell ref="AT54:AT55"/>
    <mergeCell ref="AU54:AU55"/>
    <mergeCell ref="CL52:CL53"/>
    <mergeCell ref="AJ54:AJ55"/>
    <mergeCell ref="AK54:AK55"/>
    <mergeCell ref="AL54:AL55"/>
    <mergeCell ref="AM54:AM55"/>
    <mergeCell ref="AN54:AN55"/>
    <mergeCell ref="AO54:AO55"/>
    <mergeCell ref="AF54:AF55"/>
    <mergeCell ref="AG54:AG55"/>
    <mergeCell ref="AH54:AH55"/>
    <mergeCell ref="AI54:AI55"/>
    <mergeCell ref="X54:X55"/>
    <mergeCell ref="Y54:Y55"/>
    <mergeCell ref="Z54:Z55"/>
    <mergeCell ref="AA54:AA55"/>
    <mergeCell ref="AB54:AB55"/>
    <mergeCell ref="AC54:AC55"/>
    <mergeCell ref="BH54:BH55"/>
    <mergeCell ref="AV54:AV55"/>
    <mergeCell ref="AX54:AX55"/>
    <mergeCell ref="AY54:AY55"/>
    <mergeCell ref="AZ54:AZ55"/>
    <mergeCell ref="BA54:BA55"/>
    <mergeCell ref="CH54:CH55"/>
    <mergeCell ref="CA54:CA55"/>
    <mergeCell ref="CB54:CB55"/>
    <mergeCell ref="CC54:CC55"/>
    <mergeCell ref="CD54:CD55"/>
    <mergeCell ref="CE54:CE55"/>
    <mergeCell ref="BT54:BT55"/>
    <mergeCell ref="BU54:BU55"/>
    <mergeCell ref="BV54:BV55"/>
    <mergeCell ref="BW54:BW55"/>
    <mergeCell ref="BX54:BX55"/>
    <mergeCell ref="BY54:BY55"/>
    <mergeCell ref="BN54:BN55"/>
    <mergeCell ref="BO54:BO55"/>
    <mergeCell ref="BP54:BP55"/>
    <mergeCell ref="BQ54:BQ55"/>
    <mergeCell ref="P57:P58"/>
    <mergeCell ref="CX54:CX55"/>
    <mergeCell ref="CY54:CY55"/>
    <mergeCell ref="CZ54:CZ55"/>
    <mergeCell ref="C57:C58"/>
    <mergeCell ref="D57:D58"/>
    <mergeCell ref="L57:L58"/>
    <mergeCell ref="M57:M58"/>
    <mergeCell ref="N57:N58"/>
    <mergeCell ref="O57:O58"/>
    <mergeCell ref="CR54:CR55"/>
    <mergeCell ref="CS54:CS55"/>
    <mergeCell ref="CT54:CT55"/>
    <mergeCell ref="CU54:CU55"/>
    <mergeCell ref="CV54:CV55"/>
    <mergeCell ref="CW54:CW55"/>
    <mergeCell ref="CL54:CL55"/>
    <mergeCell ref="CM54:CM55"/>
    <mergeCell ref="CN54:CN55"/>
    <mergeCell ref="CO54:CO55"/>
    <mergeCell ref="AO57:AO58"/>
    <mergeCell ref="AP57:AP58"/>
    <mergeCell ref="CP54:CP55"/>
    <mergeCell ref="CQ54:CQ55"/>
    <mergeCell ref="CF54:CF55"/>
    <mergeCell ref="CG54:CG55"/>
    <mergeCell ref="AI57:AI58"/>
    <mergeCell ref="AJ57:AJ58"/>
    <mergeCell ref="CI54:CI55"/>
    <mergeCell ref="CJ54:CJ55"/>
    <mergeCell ref="BI54:BI55"/>
    <mergeCell ref="BJ54:BJ55"/>
    <mergeCell ref="Y57:Y58"/>
    <mergeCell ref="Z57:Z58"/>
    <mergeCell ref="AA57:AA58"/>
    <mergeCell ref="AB57:AB58"/>
    <mergeCell ref="BJ57:BJ58"/>
    <mergeCell ref="BK57:BK58"/>
    <mergeCell ref="S57:S58"/>
    <mergeCell ref="T57:T58"/>
    <mergeCell ref="U57:U58"/>
    <mergeCell ref="V57:V58"/>
    <mergeCell ref="BC57:BC58"/>
    <mergeCell ref="BD57:BD58"/>
    <mergeCell ref="BE57:BE58"/>
    <mergeCell ref="BF57:BF58"/>
    <mergeCell ref="AU57:AU58"/>
    <mergeCell ref="AV57:AV58"/>
    <mergeCell ref="AW57:AW58"/>
    <mergeCell ref="AX57:AX58"/>
    <mergeCell ref="AY57:AY58"/>
    <mergeCell ref="AZ57:AZ58"/>
    <mergeCell ref="AQ57:AQ58"/>
    <mergeCell ref="AR57:AR58"/>
    <mergeCell ref="AS57:AS58"/>
    <mergeCell ref="BT57:BT58"/>
    <mergeCell ref="BU57:BU58"/>
    <mergeCell ref="BV57:BV58"/>
    <mergeCell ref="BW57:BW58"/>
    <mergeCell ref="BX57:BX58"/>
    <mergeCell ref="BM57:BM58"/>
    <mergeCell ref="BN57:BN58"/>
    <mergeCell ref="BO57:BO58"/>
    <mergeCell ref="BP57:BP58"/>
    <mergeCell ref="BQ57:BQ58"/>
    <mergeCell ref="BR57:BR58"/>
    <mergeCell ref="CK54:CK55"/>
    <mergeCell ref="BZ54:BZ55"/>
    <mergeCell ref="AC57:AC58"/>
    <mergeCell ref="AD57:AD58"/>
    <mergeCell ref="AE57:AE58"/>
    <mergeCell ref="AF57:AF58"/>
    <mergeCell ref="AG57:AG58"/>
    <mergeCell ref="AH57:AH58"/>
    <mergeCell ref="BG57:BG58"/>
    <mergeCell ref="BR54:BR55"/>
    <mergeCell ref="BS54:BS55"/>
    <mergeCell ref="BK54:BK55"/>
    <mergeCell ref="BL54:BL55"/>
    <mergeCell ref="BM54:BM55"/>
    <mergeCell ref="BB54:BB55"/>
    <mergeCell ref="BC54:BC55"/>
    <mergeCell ref="BD54:BD55"/>
    <mergeCell ref="BE54:BE55"/>
    <mergeCell ref="BF54:BF55"/>
    <mergeCell ref="BG54:BG55"/>
    <mergeCell ref="AW54:AW55"/>
    <mergeCell ref="CW57:CW58"/>
    <mergeCell ref="CX57:CX58"/>
    <mergeCell ref="CY57:CY58"/>
    <mergeCell ref="CZ57:CZ58"/>
    <mergeCell ref="C59:C60"/>
    <mergeCell ref="D59:D60"/>
    <mergeCell ref="L59:L60"/>
    <mergeCell ref="M59:M60"/>
    <mergeCell ref="N59:N60"/>
    <mergeCell ref="O59:O60"/>
    <mergeCell ref="CQ57:CQ58"/>
    <mergeCell ref="CR57:CR58"/>
    <mergeCell ref="CS57:CS58"/>
    <mergeCell ref="CT57:CT58"/>
    <mergeCell ref="CU57:CU58"/>
    <mergeCell ref="CV57:CV58"/>
    <mergeCell ref="CK57:CK58"/>
    <mergeCell ref="CL57:CL58"/>
    <mergeCell ref="CM57:CM58"/>
    <mergeCell ref="CN57:CN58"/>
    <mergeCell ref="AT57:AT58"/>
    <mergeCell ref="AK57:AK58"/>
    <mergeCell ref="AL57:AL58"/>
    <mergeCell ref="AM57:AM58"/>
    <mergeCell ref="AN57:AN58"/>
    <mergeCell ref="CH57:CH58"/>
    <mergeCell ref="AH59:AH60"/>
    <mergeCell ref="AI59:AI60"/>
    <mergeCell ref="AJ59:AJ60"/>
    <mergeCell ref="AK59:AK60"/>
    <mergeCell ref="AL59:AL60"/>
    <mergeCell ref="AM59:AM60"/>
    <mergeCell ref="CO57:CO58"/>
    <mergeCell ref="CP57:CP58"/>
    <mergeCell ref="CE57:CE58"/>
    <mergeCell ref="CF57:CF58"/>
    <mergeCell ref="CG57:CG58"/>
    <mergeCell ref="AX59:AX60"/>
    <mergeCell ref="AY59:AY60"/>
    <mergeCell ref="AZ59:AZ60"/>
    <mergeCell ref="BA59:BA60"/>
    <mergeCell ref="BB59:BB60"/>
    <mergeCell ref="BC59:BC60"/>
    <mergeCell ref="BD59:BD60"/>
    <mergeCell ref="AN59:AN60"/>
    <mergeCell ref="AO59:AO60"/>
    <mergeCell ref="AP59:AP60"/>
    <mergeCell ref="AQ59:AQ60"/>
    <mergeCell ref="AR59:AR60"/>
    <mergeCell ref="AS59:AS60"/>
    <mergeCell ref="BH57:BH58"/>
    <mergeCell ref="BI57:BI58"/>
    <mergeCell ref="BL57:BL58"/>
    <mergeCell ref="BA57:BA58"/>
    <mergeCell ref="BB57:BB58"/>
    <mergeCell ref="CI57:CI58"/>
    <mergeCell ref="CJ57:CJ58"/>
    <mergeCell ref="BY57:BY58"/>
    <mergeCell ref="BZ57:BZ58"/>
    <mergeCell ref="CA57:CA58"/>
    <mergeCell ref="CB57:CB58"/>
    <mergeCell ref="CC57:CC58"/>
    <mergeCell ref="CD57:CD58"/>
    <mergeCell ref="BS57:BS58"/>
    <mergeCell ref="C61:C62"/>
    <mergeCell ref="D61:D62"/>
    <mergeCell ref="L61:L62"/>
    <mergeCell ref="M61:M62"/>
    <mergeCell ref="N61:N62"/>
    <mergeCell ref="O61:O62"/>
    <mergeCell ref="AA61:AA62"/>
    <mergeCell ref="AB61:AB62"/>
    <mergeCell ref="AC61:AC62"/>
    <mergeCell ref="AD61:AD62"/>
    <mergeCell ref="AE61:AE62"/>
    <mergeCell ref="AF61:AF62"/>
    <mergeCell ref="AB59:AB60"/>
    <mergeCell ref="AC59:AC60"/>
    <mergeCell ref="AD59:AD60"/>
    <mergeCell ref="AE59:AE60"/>
    <mergeCell ref="AF59:AF60"/>
    <mergeCell ref="W59:W60"/>
    <mergeCell ref="X59:X60"/>
    <mergeCell ref="Y59:Y60"/>
    <mergeCell ref="Z59:Z60"/>
    <mergeCell ref="AA59:AA60"/>
    <mergeCell ref="U61:U62"/>
    <mergeCell ref="V61:V62"/>
    <mergeCell ref="AG59:AG60"/>
    <mergeCell ref="V59:V60"/>
    <mergeCell ref="Y61:Y62"/>
    <mergeCell ref="Z61:Z62"/>
    <mergeCell ref="P61:P62"/>
    <mergeCell ref="Q61:Q62"/>
    <mergeCell ref="R61:R62"/>
    <mergeCell ref="S61:S62"/>
    <mergeCell ref="T61:T62"/>
    <mergeCell ref="AM61:AM62"/>
    <mergeCell ref="AN61:AN62"/>
    <mergeCell ref="AO61:AO62"/>
    <mergeCell ref="AP61:AP62"/>
    <mergeCell ref="AQ61:AQ62"/>
    <mergeCell ref="AR61:AR62"/>
    <mergeCell ref="AG61:AG62"/>
    <mergeCell ref="AH61:AH62"/>
    <mergeCell ref="AI61:AI62"/>
    <mergeCell ref="AJ61:AJ62"/>
    <mergeCell ref="AK61:AK62"/>
    <mergeCell ref="AL61:AL62"/>
    <mergeCell ref="CX59:CX60"/>
    <mergeCell ref="CY59:CY60"/>
    <mergeCell ref="CZ59:CZ60"/>
    <mergeCell ref="BU59:BU60"/>
    <mergeCell ref="BV59:BV60"/>
    <mergeCell ref="BW59:BW60"/>
    <mergeCell ref="BL59:BL60"/>
    <mergeCell ref="BM59:BM60"/>
    <mergeCell ref="BN59:BN60"/>
    <mergeCell ref="BO59:BO60"/>
    <mergeCell ref="BP59:BP60"/>
    <mergeCell ref="BQ59:BQ60"/>
    <mergeCell ref="BF59:BF60"/>
    <mergeCell ref="BG59:BG60"/>
    <mergeCell ref="BH59:BH60"/>
    <mergeCell ref="BI59:BI60"/>
    <mergeCell ref="BJ59:BJ60"/>
    <mergeCell ref="BK59:BK60"/>
    <mergeCell ref="BX59:BX60"/>
    <mergeCell ref="BY59:BY60"/>
    <mergeCell ref="BZ59:BZ60"/>
    <mergeCell ref="CA59:CA60"/>
    <mergeCell ref="CB59:CB60"/>
    <mergeCell ref="CC59:CC60"/>
    <mergeCell ref="BR59:BR60"/>
    <mergeCell ref="BS59:BS60"/>
    <mergeCell ref="BT59:BT60"/>
    <mergeCell ref="CP59:CP60"/>
    <mergeCell ref="CQ59:CQ60"/>
    <mergeCell ref="CR59:CR60"/>
    <mergeCell ref="CS59:CS60"/>
    <mergeCell ref="CT59:CT60"/>
    <mergeCell ref="AY61:AY62"/>
    <mergeCell ref="AZ61:AZ62"/>
    <mergeCell ref="BA61:BA62"/>
    <mergeCell ref="BB61:BB62"/>
    <mergeCell ref="BC61:BC62"/>
    <mergeCell ref="BD61:BD62"/>
    <mergeCell ref="AS61:AS62"/>
    <mergeCell ref="AT61:AT62"/>
    <mergeCell ref="AU61:AU62"/>
    <mergeCell ref="AV61:AV62"/>
    <mergeCell ref="AW61:AW62"/>
    <mergeCell ref="AX61:AX62"/>
    <mergeCell ref="CV59:CV60"/>
    <mergeCell ref="CW59:CW60"/>
    <mergeCell ref="CU59:CU60"/>
    <mergeCell ref="CJ59:CJ60"/>
    <mergeCell ref="CK59:CK60"/>
    <mergeCell ref="CL59:CL60"/>
    <mergeCell ref="CM59:CM60"/>
    <mergeCell ref="CN59:CN60"/>
    <mergeCell ref="CO59:CO60"/>
    <mergeCell ref="CD59:CD60"/>
    <mergeCell ref="CE59:CE60"/>
    <mergeCell ref="CF59:CF60"/>
    <mergeCell ref="CG59:CG60"/>
    <mergeCell ref="CH59:CH60"/>
    <mergeCell ref="CI59:CI60"/>
    <mergeCell ref="BE59:BE60"/>
    <mergeCell ref="AT59:AT60"/>
    <mergeCell ref="AU59:AU60"/>
    <mergeCell ref="AV59:AV60"/>
    <mergeCell ref="AW59:AW60"/>
    <mergeCell ref="BN61:BN62"/>
    <mergeCell ref="BO61:BO62"/>
    <mergeCell ref="BP61:BP62"/>
    <mergeCell ref="BE61:BE62"/>
    <mergeCell ref="BF61:BF62"/>
    <mergeCell ref="BG61:BG62"/>
    <mergeCell ref="CZ61:CZ62"/>
    <mergeCell ref="CO61:CO62"/>
    <mergeCell ref="CP61:CP62"/>
    <mergeCell ref="CQ61:CQ62"/>
    <mergeCell ref="CR61:CR62"/>
    <mergeCell ref="CS61:CS62"/>
    <mergeCell ref="CT61:CT62"/>
    <mergeCell ref="CI61:CI62"/>
    <mergeCell ref="CJ61:CJ62"/>
    <mergeCell ref="CK61:CK62"/>
    <mergeCell ref="CL61:CL62"/>
    <mergeCell ref="CM61:CM62"/>
    <mergeCell ref="CN61:CN62"/>
    <mergeCell ref="CC61:CC62"/>
    <mergeCell ref="CD61:CD62"/>
    <mergeCell ref="CE61:CE62"/>
    <mergeCell ref="CF61:CF62"/>
    <mergeCell ref="CG61:CG62"/>
    <mergeCell ref="CH61:CH62"/>
    <mergeCell ref="BH61:BH62"/>
    <mergeCell ref="BI61:BI62"/>
    <mergeCell ref="BJ61:BJ62"/>
    <mergeCell ref="P63:P64"/>
    <mergeCell ref="Q63:Q64"/>
    <mergeCell ref="R63:R64"/>
    <mergeCell ref="S63:S64"/>
    <mergeCell ref="N63:N64"/>
    <mergeCell ref="O63:O64"/>
    <mergeCell ref="A63:A68"/>
    <mergeCell ref="B63:B68"/>
    <mergeCell ref="C63:C64"/>
    <mergeCell ref="D63:D64"/>
    <mergeCell ref="L63:L64"/>
    <mergeCell ref="M63:M64"/>
    <mergeCell ref="CU61:CU62"/>
    <mergeCell ref="CV61:CV62"/>
    <mergeCell ref="CW61:CW62"/>
    <mergeCell ref="CX61:CX62"/>
    <mergeCell ref="CY61:CY62"/>
    <mergeCell ref="BW61:BW62"/>
    <mergeCell ref="BX61:BX62"/>
    <mergeCell ref="BY61:BY62"/>
    <mergeCell ref="BZ61:BZ62"/>
    <mergeCell ref="CA61:CA62"/>
    <mergeCell ref="CB61:CB62"/>
    <mergeCell ref="BQ61:BQ62"/>
    <mergeCell ref="BR61:BR62"/>
    <mergeCell ref="BS61:BS62"/>
    <mergeCell ref="BT61:BT62"/>
    <mergeCell ref="BU61:BU62"/>
    <mergeCell ref="BV61:BV62"/>
    <mergeCell ref="BK61:BK62"/>
    <mergeCell ref="BL61:BL62"/>
    <mergeCell ref="BM61:BM62"/>
    <mergeCell ref="AF63:AF64"/>
    <mergeCell ref="AG63:AG64"/>
    <mergeCell ref="AH63:AH64"/>
    <mergeCell ref="AI63:AI64"/>
    <mergeCell ref="AJ63:AJ64"/>
    <mergeCell ref="AK63:AK64"/>
    <mergeCell ref="Z63:Z64"/>
    <mergeCell ref="AA63:AA64"/>
    <mergeCell ref="AB63:AB64"/>
    <mergeCell ref="AC63:AC64"/>
    <mergeCell ref="AD63:AD64"/>
    <mergeCell ref="AE63:AE64"/>
    <mergeCell ref="T63:T64"/>
    <mergeCell ref="U63:U64"/>
    <mergeCell ref="V63:V64"/>
    <mergeCell ref="W63:W64"/>
    <mergeCell ref="X63:X64"/>
    <mergeCell ref="Y63:Y64"/>
    <mergeCell ref="AX63:AX64"/>
    <mergeCell ref="AY63:AY64"/>
    <mergeCell ref="AZ63:AZ64"/>
    <mergeCell ref="BA63:BA64"/>
    <mergeCell ref="BB63:BB64"/>
    <mergeCell ref="BC63:BC64"/>
    <mergeCell ref="AR63:AR64"/>
    <mergeCell ref="AS63:AS64"/>
    <mergeCell ref="AT63:AT64"/>
    <mergeCell ref="AU63:AU64"/>
    <mergeCell ref="AV63:AV64"/>
    <mergeCell ref="AW63:AW64"/>
    <mergeCell ref="AL63:AL64"/>
    <mergeCell ref="AM63:AM64"/>
    <mergeCell ref="AN63:AN64"/>
    <mergeCell ref="AO63:AO64"/>
    <mergeCell ref="AP63:AP64"/>
    <mergeCell ref="AQ63:AQ64"/>
    <mergeCell ref="BP63:BP64"/>
    <mergeCell ref="BQ63:BQ64"/>
    <mergeCell ref="BR63:BR64"/>
    <mergeCell ref="BS63:BS64"/>
    <mergeCell ref="BT63:BT64"/>
    <mergeCell ref="BU63:BU64"/>
    <mergeCell ref="BJ63:BJ64"/>
    <mergeCell ref="BK63:BK64"/>
    <mergeCell ref="BL63:BL64"/>
    <mergeCell ref="BM63:BM64"/>
    <mergeCell ref="BN63:BN64"/>
    <mergeCell ref="BO63:BO64"/>
    <mergeCell ref="BD63:BD64"/>
    <mergeCell ref="BE63:BE64"/>
    <mergeCell ref="BF63:BF64"/>
    <mergeCell ref="BG63:BG64"/>
    <mergeCell ref="BH63:BH64"/>
    <mergeCell ref="BI63:BI64"/>
    <mergeCell ref="CR63:CR64"/>
    <mergeCell ref="CS63:CS64"/>
    <mergeCell ref="CH63:CH64"/>
    <mergeCell ref="CI63:CI64"/>
    <mergeCell ref="CJ63:CJ64"/>
    <mergeCell ref="CK63:CK64"/>
    <mergeCell ref="CL63:CL64"/>
    <mergeCell ref="CM63:CM64"/>
    <mergeCell ref="CB63:CB64"/>
    <mergeCell ref="CC63:CC64"/>
    <mergeCell ref="CD63:CD64"/>
    <mergeCell ref="CE63:CE64"/>
    <mergeCell ref="CF63:CF64"/>
    <mergeCell ref="CG63:CG64"/>
    <mergeCell ref="BV63:BV64"/>
    <mergeCell ref="BW63:BW64"/>
    <mergeCell ref="BX63:BX64"/>
    <mergeCell ref="BY63:BY64"/>
    <mergeCell ref="BZ63:BZ64"/>
    <mergeCell ref="CA63:CA64"/>
    <mergeCell ref="Y65:Y66"/>
    <mergeCell ref="Z65:Z66"/>
    <mergeCell ref="AA65:AA66"/>
    <mergeCell ref="AB65:AB66"/>
    <mergeCell ref="AC65:AC66"/>
    <mergeCell ref="AD65:AD66"/>
    <mergeCell ref="S65:S66"/>
    <mergeCell ref="T65:T66"/>
    <mergeCell ref="U65:U66"/>
    <mergeCell ref="V65:V66"/>
    <mergeCell ref="W65:W66"/>
    <mergeCell ref="X65:X66"/>
    <mergeCell ref="P65:P66"/>
    <mergeCell ref="Q65:Q66"/>
    <mergeCell ref="R65:R66"/>
    <mergeCell ref="CZ63:CZ64"/>
    <mergeCell ref="C65:C66"/>
    <mergeCell ref="D65:D66"/>
    <mergeCell ref="L65:L66"/>
    <mergeCell ref="M65:M66"/>
    <mergeCell ref="N65:N66"/>
    <mergeCell ref="O65:O66"/>
    <mergeCell ref="CT63:CT64"/>
    <mergeCell ref="CU63:CU64"/>
    <mergeCell ref="CV63:CV64"/>
    <mergeCell ref="CW63:CW64"/>
    <mergeCell ref="CX63:CX64"/>
    <mergeCell ref="CY63:CY64"/>
    <mergeCell ref="CN63:CN64"/>
    <mergeCell ref="CO63:CO64"/>
    <mergeCell ref="CP63:CP64"/>
    <mergeCell ref="CQ63:CQ64"/>
    <mergeCell ref="AQ65:AQ66"/>
    <mergeCell ref="AR65:AR66"/>
    <mergeCell ref="AS65:AS66"/>
    <mergeCell ref="AT65:AT66"/>
    <mergeCell ref="AU65:AU66"/>
    <mergeCell ref="AV65:AV66"/>
    <mergeCell ref="AK65:AK66"/>
    <mergeCell ref="AL65:AL66"/>
    <mergeCell ref="AM65:AM66"/>
    <mergeCell ref="AN65:AN66"/>
    <mergeCell ref="AO65:AO66"/>
    <mergeCell ref="AP65:AP66"/>
    <mergeCell ref="AE65:AE66"/>
    <mergeCell ref="AF65:AF66"/>
    <mergeCell ref="AG65:AG66"/>
    <mergeCell ref="AH65:AH66"/>
    <mergeCell ref="AI65:AI66"/>
    <mergeCell ref="AJ65:AJ66"/>
    <mergeCell ref="BI65:BI66"/>
    <mergeCell ref="BJ65:BJ66"/>
    <mergeCell ref="BK65:BK66"/>
    <mergeCell ref="BL65:BL66"/>
    <mergeCell ref="BM65:BM66"/>
    <mergeCell ref="BN65:BN66"/>
    <mergeCell ref="BC65:BC66"/>
    <mergeCell ref="BD65:BD66"/>
    <mergeCell ref="BE65:BE66"/>
    <mergeCell ref="BF65:BF66"/>
    <mergeCell ref="BG65:BG66"/>
    <mergeCell ref="BH65:BH66"/>
    <mergeCell ref="AW65:AW66"/>
    <mergeCell ref="AX65:AX66"/>
    <mergeCell ref="AY65:AY66"/>
    <mergeCell ref="AZ65:AZ66"/>
    <mergeCell ref="BA65:BA66"/>
    <mergeCell ref="BB65:BB66"/>
    <mergeCell ref="CJ65:CJ66"/>
    <mergeCell ref="CK65:CK66"/>
    <mergeCell ref="CL65:CL66"/>
    <mergeCell ref="CA65:CA66"/>
    <mergeCell ref="CB65:CB66"/>
    <mergeCell ref="CC65:CC66"/>
    <mergeCell ref="CD65:CD66"/>
    <mergeCell ref="CE65:CE66"/>
    <mergeCell ref="CF65:CF66"/>
    <mergeCell ref="BU65:BU66"/>
    <mergeCell ref="BV65:BV66"/>
    <mergeCell ref="BW65:BW66"/>
    <mergeCell ref="BX65:BX66"/>
    <mergeCell ref="BY65:BY66"/>
    <mergeCell ref="BZ65:BZ66"/>
    <mergeCell ref="BO65:BO66"/>
    <mergeCell ref="BP65:BP66"/>
    <mergeCell ref="BQ65:BQ66"/>
    <mergeCell ref="BR65:BR66"/>
    <mergeCell ref="BS65:BS66"/>
    <mergeCell ref="BT65:BT66"/>
    <mergeCell ref="S69:S70"/>
    <mergeCell ref="T69:T70"/>
    <mergeCell ref="U69:U70"/>
    <mergeCell ref="V69:V70"/>
    <mergeCell ref="W69:W70"/>
    <mergeCell ref="X69:X70"/>
    <mergeCell ref="P69:P70"/>
    <mergeCell ref="Q69:Q70"/>
    <mergeCell ref="R69:R70"/>
    <mergeCell ref="M69:M70"/>
    <mergeCell ref="N69:N70"/>
    <mergeCell ref="O69:O70"/>
    <mergeCell ref="C69:C70"/>
    <mergeCell ref="D69:D70"/>
    <mergeCell ref="L69:L70"/>
    <mergeCell ref="CY65:CY66"/>
    <mergeCell ref="CZ65:CZ66"/>
    <mergeCell ref="CS65:CS66"/>
    <mergeCell ref="CT65:CT66"/>
    <mergeCell ref="CU65:CU66"/>
    <mergeCell ref="CV65:CV66"/>
    <mergeCell ref="CW65:CW66"/>
    <mergeCell ref="CX65:CX66"/>
    <mergeCell ref="CM65:CM66"/>
    <mergeCell ref="CN65:CN66"/>
    <mergeCell ref="CO65:CO66"/>
    <mergeCell ref="CP65:CP66"/>
    <mergeCell ref="CQ65:CQ66"/>
    <mergeCell ref="CR65:CR66"/>
    <mergeCell ref="CG65:CG66"/>
    <mergeCell ref="CH65:CH66"/>
    <mergeCell ref="CI65:CI66"/>
    <mergeCell ref="AK69:AK70"/>
    <mergeCell ref="AL69:AL70"/>
    <mergeCell ref="AM69:AM70"/>
    <mergeCell ref="AN69:AN70"/>
    <mergeCell ref="AO69:AO70"/>
    <mergeCell ref="AP69:AP70"/>
    <mergeCell ref="AE69:AE70"/>
    <mergeCell ref="AF69:AF70"/>
    <mergeCell ref="AG69:AG70"/>
    <mergeCell ref="AH69:AH70"/>
    <mergeCell ref="AI69:AI70"/>
    <mergeCell ref="AJ69:AJ70"/>
    <mergeCell ref="Y69:Y70"/>
    <mergeCell ref="Z69:Z70"/>
    <mergeCell ref="AA69:AA70"/>
    <mergeCell ref="AB69:AB70"/>
    <mergeCell ref="AC69:AC70"/>
    <mergeCell ref="AD69:AD70"/>
    <mergeCell ref="BC69:BC70"/>
    <mergeCell ref="BD69:BD70"/>
    <mergeCell ref="BE69:BE70"/>
    <mergeCell ref="BF69:BF70"/>
    <mergeCell ref="BG69:BG70"/>
    <mergeCell ref="BH69:BH70"/>
    <mergeCell ref="AW69:AW70"/>
    <mergeCell ref="AX69:AX70"/>
    <mergeCell ref="AY69:AY70"/>
    <mergeCell ref="AZ69:AZ70"/>
    <mergeCell ref="BA69:BA70"/>
    <mergeCell ref="BB69:BB70"/>
    <mergeCell ref="AQ69:AQ70"/>
    <mergeCell ref="AR69:AR70"/>
    <mergeCell ref="AS69:AS70"/>
    <mergeCell ref="AT69:AT70"/>
    <mergeCell ref="AU69:AU70"/>
    <mergeCell ref="AV69:AV70"/>
    <mergeCell ref="CE69:CE70"/>
    <mergeCell ref="CF69:CF70"/>
    <mergeCell ref="BU69:BU70"/>
    <mergeCell ref="BV69:BV70"/>
    <mergeCell ref="BW69:BW70"/>
    <mergeCell ref="BX69:BX70"/>
    <mergeCell ref="BY69:BY70"/>
    <mergeCell ref="BZ69:BZ70"/>
    <mergeCell ref="BO69:BO70"/>
    <mergeCell ref="BP69:BP70"/>
    <mergeCell ref="BQ69:BQ70"/>
    <mergeCell ref="BR69:BR70"/>
    <mergeCell ref="BS69:BS70"/>
    <mergeCell ref="BT69:BT70"/>
    <mergeCell ref="BI69:BI70"/>
    <mergeCell ref="BJ69:BJ70"/>
    <mergeCell ref="BK69:BK70"/>
    <mergeCell ref="BL69:BL70"/>
    <mergeCell ref="BM69:BM70"/>
    <mergeCell ref="BN69:BN70"/>
    <mergeCell ref="P71:P72"/>
    <mergeCell ref="Q71:Q72"/>
    <mergeCell ref="CY69:CY70"/>
    <mergeCell ref="CZ69:CZ70"/>
    <mergeCell ref="C71:C72"/>
    <mergeCell ref="D71:D72"/>
    <mergeCell ref="L71:L72"/>
    <mergeCell ref="M71:M72"/>
    <mergeCell ref="N71:N72"/>
    <mergeCell ref="O71:O72"/>
    <mergeCell ref="CS69:CS70"/>
    <mergeCell ref="CT69:CT70"/>
    <mergeCell ref="CU69:CU70"/>
    <mergeCell ref="CV69:CV70"/>
    <mergeCell ref="CW69:CW70"/>
    <mergeCell ref="CX69:CX70"/>
    <mergeCell ref="CM69:CM70"/>
    <mergeCell ref="CN69:CN70"/>
    <mergeCell ref="CO69:CO70"/>
    <mergeCell ref="CP69:CP70"/>
    <mergeCell ref="CQ69:CQ70"/>
    <mergeCell ref="CR69:CR70"/>
    <mergeCell ref="CG69:CG70"/>
    <mergeCell ref="CH69:CH70"/>
    <mergeCell ref="CI69:CI70"/>
    <mergeCell ref="CJ69:CJ70"/>
    <mergeCell ref="CK69:CK70"/>
    <mergeCell ref="CL69:CL70"/>
    <mergeCell ref="CA69:CA70"/>
    <mergeCell ref="CB69:CB70"/>
    <mergeCell ref="CC69:CC70"/>
    <mergeCell ref="CD69:CD70"/>
    <mergeCell ref="AD71:AD72"/>
    <mergeCell ref="AE71:AE72"/>
    <mergeCell ref="AF71:AF72"/>
    <mergeCell ref="AG71:AG72"/>
    <mergeCell ref="AH71:AH72"/>
    <mergeCell ref="AI71:AI72"/>
    <mergeCell ref="X71:X72"/>
    <mergeCell ref="Y71:Y72"/>
    <mergeCell ref="Z71:Z72"/>
    <mergeCell ref="AA71:AA72"/>
    <mergeCell ref="AB71:AB72"/>
    <mergeCell ref="AC71:AC72"/>
    <mergeCell ref="R71:R72"/>
    <mergeCell ref="S71:S72"/>
    <mergeCell ref="T71:T72"/>
    <mergeCell ref="U71:U72"/>
    <mergeCell ref="V71:V72"/>
    <mergeCell ref="W71:W72"/>
    <mergeCell ref="AV71:AV72"/>
    <mergeCell ref="AW71:AW72"/>
    <mergeCell ref="AX71:AX72"/>
    <mergeCell ref="AY71:AY72"/>
    <mergeCell ref="AZ71:AZ72"/>
    <mergeCell ref="BA71:BA72"/>
    <mergeCell ref="AP71:AP72"/>
    <mergeCell ref="AQ71:AQ72"/>
    <mergeCell ref="AR71:AR72"/>
    <mergeCell ref="AS71:AS72"/>
    <mergeCell ref="AT71:AT72"/>
    <mergeCell ref="AU71:AU72"/>
    <mergeCell ref="AJ71:AJ72"/>
    <mergeCell ref="AK71:AK72"/>
    <mergeCell ref="AL71:AL72"/>
    <mergeCell ref="AM71:AM72"/>
    <mergeCell ref="AN71:AN72"/>
    <mergeCell ref="AO71:AO72"/>
    <mergeCell ref="BV71:BV72"/>
    <mergeCell ref="BW71:BW72"/>
    <mergeCell ref="BX71:BX72"/>
    <mergeCell ref="BY71:BY72"/>
    <mergeCell ref="BN71:BN72"/>
    <mergeCell ref="BO71:BO72"/>
    <mergeCell ref="BP71:BP72"/>
    <mergeCell ref="BQ71:BQ72"/>
    <mergeCell ref="BR71:BR72"/>
    <mergeCell ref="BS71:BS72"/>
    <mergeCell ref="BH71:BH72"/>
    <mergeCell ref="BI71:BI72"/>
    <mergeCell ref="BJ71:BJ72"/>
    <mergeCell ref="BK71:BK72"/>
    <mergeCell ref="BL71:BL72"/>
    <mergeCell ref="BM71:BM72"/>
    <mergeCell ref="BB71:BB72"/>
    <mergeCell ref="BC71:BC72"/>
    <mergeCell ref="BD71:BD72"/>
    <mergeCell ref="BE71:BE72"/>
    <mergeCell ref="BF71:BF72"/>
    <mergeCell ref="BG71:BG72"/>
    <mergeCell ref="CX71:CX72"/>
    <mergeCell ref="CY71:CY72"/>
    <mergeCell ref="CZ71:CZ72"/>
    <mergeCell ref="C73:O73"/>
    <mergeCell ref="A74:B74"/>
    <mergeCell ref="C74:O74"/>
    <mergeCell ref="CR71:CR72"/>
    <mergeCell ref="CS71:CS72"/>
    <mergeCell ref="CT71:CT72"/>
    <mergeCell ref="CU71:CU72"/>
    <mergeCell ref="CV71:CV72"/>
    <mergeCell ref="CW71:CW72"/>
    <mergeCell ref="CL71:CL72"/>
    <mergeCell ref="CM71:CM72"/>
    <mergeCell ref="CN71:CN72"/>
    <mergeCell ref="CO71:CO72"/>
    <mergeCell ref="CP71:CP72"/>
    <mergeCell ref="CQ71:CQ72"/>
    <mergeCell ref="CF71:CF72"/>
    <mergeCell ref="CG71:CG72"/>
    <mergeCell ref="CH71:CH72"/>
    <mergeCell ref="CI71:CI72"/>
    <mergeCell ref="CJ71:CJ72"/>
    <mergeCell ref="CK71:CK72"/>
    <mergeCell ref="BZ71:BZ72"/>
    <mergeCell ref="CA71:CA72"/>
    <mergeCell ref="CB71:CB72"/>
    <mergeCell ref="CC71:CC72"/>
    <mergeCell ref="CD71:CD72"/>
    <mergeCell ref="CE71:CE72"/>
    <mergeCell ref="BT71:BT72"/>
    <mergeCell ref="BU71:BU72"/>
    <mergeCell ref="M81:M82"/>
    <mergeCell ref="O77:O78"/>
    <mergeCell ref="C79:C80"/>
    <mergeCell ref="D79:D80"/>
    <mergeCell ref="L79:L80"/>
    <mergeCell ref="M79:M80"/>
    <mergeCell ref="N79:N80"/>
    <mergeCell ref="O79:O80"/>
    <mergeCell ref="A75:B75"/>
    <mergeCell ref="C75:O75"/>
    <mergeCell ref="A76:B76"/>
    <mergeCell ref="A77:A80"/>
    <mergeCell ref="B77:B80"/>
    <mergeCell ref="C77:C78"/>
    <mergeCell ref="D77:D78"/>
    <mergeCell ref="L77:L78"/>
    <mergeCell ref="M77:M78"/>
    <mergeCell ref="N77:N78"/>
    <mergeCell ref="N93:N97"/>
    <mergeCell ref="O93:O97"/>
    <mergeCell ref="C98:C102"/>
    <mergeCell ref="D98:D102"/>
    <mergeCell ref="L98:L102"/>
    <mergeCell ref="M98:M102"/>
    <mergeCell ref="N98:N102"/>
    <mergeCell ref="O98:O102"/>
    <mergeCell ref="A93:A102"/>
    <mergeCell ref="B93:B102"/>
    <mergeCell ref="C93:C97"/>
    <mergeCell ref="D93:D97"/>
    <mergeCell ref="L93:L97"/>
    <mergeCell ref="M93:M97"/>
    <mergeCell ref="C89:O89"/>
    <mergeCell ref="A90:B90"/>
    <mergeCell ref="C90:O90"/>
    <mergeCell ref="A91:B91"/>
    <mergeCell ref="C91:O91"/>
    <mergeCell ref="A92:B92"/>
    <mergeCell ref="P1:CZ5"/>
    <mergeCell ref="L87:L88"/>
    <mergeCell ref="M87:M88"/>
    <mergeCell ref="N87:N88"/>
    <mergeCell ref="O87:O88"/>
    <mergeCell ref="A85:A88"/>
    <mergeCell ref="B85:B88"/>
    <mergeCell ref="C85:C86"/>
    <mergeCell ref="D85:D86"/>
    <mergeCell ref="L85:L86"/>
    <mergeCell ref="M85:M86"/>
    <mergeCell ref="N81:N82"/>
    <mergeCell ref="O81:O82"/>
    <mergeCell ref="C83:C84"/>
    <mergeCell ref="D83:D84"/>
    <mergeCell ref="A1:B4"/>
    <mergeCell ref="A69:A72"/>
    <mergeCell ref="B69:B72"/>
    <mergeCell ref="N85:N86"/>
    <mergeCell ref="O85:O86"/>
    <mergeCell ref="C87:C88"/>
    <mergeCell ref="D87:D88"/>
    <mergeCell ref="C1:N4"/>
    <mergeCell ref="L83:L84"/>
    <mergeCell ref="M83:M84"/>
    <mergeCell ref="N83:N84"/>
    <mergeCell ref="O83:O84"/>
    <mergeCell ref="A81:A84"/>
    <mergeCell ref="B81:B84"/>
    <mergeCell ref="C81:C82"/>
    <mergeCell ref="D81:D82"/>
    <mergeCell ref="L81:L82"/>
  </mergeCells>
  <conditionalFormatting sqref="L13:M47 L52:M52 L54:M63 L65:M72 L77:M88 L93:M102">
    <cfRule type="expression" dxfId="14" priority="1">
      <formula>"SI(#¡REF!=""P"";1:0)"</formula>
    </cfRule>
  </conditionalFormatting>
  <conditionalFormatting sqref="P13:CZ102">
    <cfRule type="expression" dxfId="13" priority="5" stopIfTrue="1">
      <formula>IF(AND(P$9&gt;=$L13,P$8&lt;=$M13),1,0)</formula>
    </cfRule>
  </conditionalFormatting>
  <pageMargins left="0.70866141732283472" right="0.70866141732283472" top="0.74803149606299213" bottom="0.74803149606299213" header="0.31496062992125984" footer="0.31496062992125984"/>
  <pageSetup scale="35" orientation="landscape" r:id="rId1"/>
  <headerFooter>
    <oddHeader>&amp;C&amp;"Arial,Negrita"&amp;72&amp;K00-034
BORRADOR</oddHeader>
  </headerFooter>
  <rowBreaks count="3" manualBreakCount="3">
    <brk id="47" max="16383" man="1"/>
    <brk id="72" max="16383" man="1"/>
    <brk id="88" max="16383" man="1"/>
  </rowBreaks>
  <colBreaks count="1" manualBreakCount="1">
    <brk id="15" max="113"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[2]LISTAS!#REF!</xm:f>
          </x14:formula1>
          <xm:sqref>AC16</xm:sqref>
        </x14:dataValidation>
        <x14:dataValidation type="list" allowBlank="1" showInputMessage="1" showErrorMessage="1">
          <x14:formula1>
            <xm:f>Listas!$A$2:$A$7</xm:f>
          </x14:formula1>
          <xm:sqref>K13:K47 K77:K88 K93:K102 K52:K72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M24"/>
  <sheetViews>
    <sheetView zoomScale="90" zoomScaleNormal="90" workbookViewId="0">
      <selection activeCell="C1" sqref="C1:K4"/>
    </sheetView>
  </sheetViews>
  <sheetFormatPr baseColWidth="10" defaultRowHeight="12.75" x14ac:dyDescent="0.2"/>
  <cols>
    <col min="1" max="1" width="11.42578125" style="86"/>
    <col min="2" max="2" width="20.28515625" style="86" customWidth="1"/>
    <col min="3" max="3" width="37" style="86" customWidth="1"/>
    <col min="4" max="4" width="49.140625" style="86" customWidth="1"/>
    <col min="5" max="5" width="18.28515625" style="86" customWidth="1"/>
    <col min="6" max="6" width="21.140625" style="86" customWidth="1"/>
    <col min="7" max="7" width="17.140625" style="86" customWidth="1"/>
    <col min="8" max="8" width="14.140625" style="86" customWidth="1"/>
    <col min="9" max="9" width="16.85546875" style="86" customWidth="1"/>
    <col min="10" max="10" width="21.28515625" style="86" customWidth="1"/>
    <col min="11" max="11" width="22.7109375" style="86" customWidth="1"/>
    <col min="12" max="12" width="31.140625" style="86" customWidth="1"/>
    <col min="13" max="13" width="31.7109375" style="86" customWidth="1"/>
    <col min="14" max="16384" width="11.42578125" style="86"/>
  </cols>
  <sheetData>
    <row r="1" spans="1:13" ht="24.75" customHeight="1" x14ac:dyDescent="0.2">
      <c r="A1" s="850"/>
      <c r="B1" s="850"/>
      <c r="C1" s="851" t="s">
        <v>984</v>
      </c>
      <c r="D1" s="851"/>
      <c r="E1" s="851"/>
      <c r="F1" s="851"/>
      <c r="G1" s="851"/>
      <c r="H1" s="851"/>
      <c r="I1" s="851"/>
      <c r="J1" s="851"/>
      <c r="K1" s="851"/>
      <c r="L1" s="852" t="s">
        <v>976</v>
      </c>
      <c r="M1" s="852"/>
    </row>
    <row r="2" spans="1:13" ht="24.75" customHeight="1" x14ac:dyDescent="0.2">
      <c r="A2" s="850"/>
      <c r="B2" s="850"/>
      <c r="C2" s="851"/>
      <c r="D2" s="851"/>
      <c r="E2" s="851"/>
      <c r="F2" s="851"/>
      <c r="G2" s="851"/>
      <c r="H2" s="851"/>
      <c r="I2" s="851"/>
      <c r="J2" s="851"/>
      <c r="K2" s="851"/>
      <c r="L2" s="852" t="s">
        <v>1075</v>
      </c>
      <c r="M2" s="852"/>
    </row>
    <row r="3" spans="1:13" ht="24.75" customHeight="1" x14ac:dyDescent="0.2">
      <c r="A3" s="850"/>
      <c r="B3" s="850"/>
      <c r="C3" s="851"/>
      <c r="D3" s="851"/>
      <c r="E3" s="851"/>
      <c r="F3" s="851"/>
      <c r="G3" s="851"/>
      <c r="H3" s="851"/>
      <c r="I3" s="851"/>
      <c r="J3" s="851"/>
      <c r="K3" s="851"/>
      <c r="L3" s="852" t="s">
        <v>1083</v>
      </c>
      <c r="M3" s="852"/>
    </row>
    <row r="4" spans="1:13" ht="24.75" customHeight="1" x14ac:dyDescent="0.2">
      <c r="A4" s="850"/>
      <c r="B4" s="850"/>
      <c r="C4" s="851"/>
      <c r="D4" s="851"/>
      <c r="E4" s="851"/>
      <c r="F4" s="851"/>
      <c r="G4" s="851"/>
      <c r="H4" s="851"/>
      <c r="I4" s="851"/>
      <c r="J4" s="851"/>
      <c r="K4" s="851"/>
      <c r="L4" s="852" t="s">
        <v>1076</v>
      </c>
      <c r="M4" s="852"/>
    </row>
    <row r="5" spans="1:13" ht="18" customHeight="1" x14ac:dyDescent="0.2">
      <c r="A5" s="854"/>
      <c r="B5" s="854"/>
      <c r="C5" s="854"/>
      <c r="D5" s="854"/>
      <c r="E5" s="854"/>
      <c r="F5" s="854"/>
      <c r="G5" s="854"/>
      <c r="H5" s="854"/>
      <c r="I5" s="854"/>
      <c r="J5" s="854"/>
      <c r="K5" s="854"/>
      <c r="L5" s="854"/>
      <c r="M5" s="854"/>
    </row>
    <row r="6" spans="1:13" ht="75" customHeight="1" x14ac:dyDescent="0.2">
      <c r="A6" s="841" t="s">
        <v>205</v>
      </c>
      <c r="B6" s="841"/>
      <c r="C6" s="855" t="s">
        <v>206</v>
      </c>
      <c r="D6" s="855"/>
      <c r="E6" s="855"/>
      <c r="F6" s="841" t="s">
        <v>207</v>
      </c>
      <c r="G6" s="856"/>
      <c r="H6" s="857"/>
      <c r="I6" s="857"/>
      <c r="J6" s="857"/>
      <c r="K6" s="857"/>
      <c r="L6" s="857"/>
      <c r="M6" s="858"/>
    </row>
    <row r="7" spans="1:13" ht="50.25" customHeight="1" x14ac:dyDescent="0.2">
      <c r="A7" s="841"/>
      <c r="B7" s="841"/>
      <c r="C7" s="855"/>
      <c r="D7" s="855"/>
      <c r="E7" s="855"/>
      <c r="F7" s="841"/>
      <c r="G7" s="859"/>
      <c r="H7" s="860"/>
      <c r="I7" s="860"/>
      <c r="J7" s="860"/>
      <c r="K7" s="860"/>
      <c r="L7" s="860"/>
      <c r="M7" s="861"/>
    </row>
    <row r="8" spans="1:13" ht="42.75" customHeight="1" x14ac:dyDescent="0.2">
      <c r="A8" s="869" t="s">
        <v>208</v>
      </c>
      <c r="B8" s="869"/>
      <c r="C8" s="870"/>
      <c r="D8" s="870"/>
      <c r="E8" s="841" t="s">
        <v>209</v>
      </c>
      <c r="F8" s="841"/>
      <c r="G8" s="862"/>
      <c r="H8" s="862"/>
      <c r="I8" s="841" t="s">
        <v>210</v>
      </c>
      <c r="J8" s="841"/>
      <c r="K8" s="862"/>
      <c r="L8" s="862"/>
      <c r="M8" s="862"/>
    </row>
    <row r="9" spans="1:13" ht="42.75" customHeight="1" x14ac:dyDescent="0.2">
      <c r="A9" s="842"/>
      <c r="B9" s="843"/>
      <c r="C9" s="848"/>
      <c r="D9" s="849"/>
      <c r="E9" s="842"/>
      <c r="F9" s="843"/>
      <c r="G9" s="844"/>
      <c r="H9" s="845"/>
      <c r="I9" s="842"/>
      <c r="J9" s="843"/>
      <c r="K9" s="844"/>
      <c r="L9" s="846"/>
      <c r="M9" s="845"/>
    </row>
    <row r="10" spans="1:13" ht="42.75" customHeight="1" x14ac:dyDescent="0.2">
      <c r="A10" s="842" t="s">
        <v>773</v>
      </c>
      <c r="B10" s="863"/>
      <c r="C10" s="863"/>
      <c r="D10" s="863"/>
      <c r="E10" s="863"/>
      <c r="F10" s="863"/>
      <c r="G10" s="863"/>
      <c r="H10" s="863"/>
      <c r="I10" s="863"/>
      <c r="J10" s="863"/>
      <c r="K10" s="863"/>
      <c r="L10" s="863"/>
      <c r="M10" s="843"/>
    </row>
    <row r="11" spans="1:13" ht="77.25" customHeight="1" x14ac:dyDescent="0.2">
      <c r="A11" s="864"/>
      <c r="B11" s="865"/>
      <c r="C11" s="865"/>
      <c r="D11" s="865"/>
      <c r="E11" s="865"/>
      <c r="F11" s="144" t="s">
        <v>218</v>
      </c>
      <c r="G11" s="868" t="s">
        <v>297</v>
      </c>
      <c r="H11" s="868"/>
      <c r="I11" s="868"/>
      <c r="J11" s="868"/>
      <c r="K11" s="868"/>
      <c r="L11" s="868"/>
      <c r="M11" s="868"/>
    </row>
    <row r="12" spans="1:13" ht="77.25" customHeight="1" x14ac:dyDescent="0.2">
      <c r="A12" s="866"/>
      <c r="B12" s="867"/>
      <c r="C12" s="867"/>
      <c r="D12" s="867"/>
      <c r="E12" s="867"/>
      <c r="F12" s="144" t="s">
        <v>296</v>
      </c>
      <c r="G12" s="868" t="s">
        <v>298</v>
      </c>
      <c r="H12" s="868"/>
      <c r="I12" s="868"/>
      <c r="J12" s="868"/>
      <c r="K12" s="868"/>
      <c r="L12" s="868"/>
      <c r="M12" s="868"/>
    </row>
    <row r="13" spans="1:13" ht="77.25" customHeight="1" x14ac:dyDescent="0.2">
      <c r="A13" s="866"/>
      <c r="B13" s="867"/>
      <c r="C13" s="867"/>
      <c r="D13" s="867"/>
      <c r="E13" s="867"/>
      <c r="F13" s="144" t="s">
        <v>1089</v>
      </c>
      <c r="G13" s="868" t="s">
        <v>299</v>
      </c>
      <c r="H13" s="868"/>
      <c r="I13" s="868"/>
      <c r="J13" s="868"/>
      <c r="K13" s="868"/>
      <c r="L13" s="868"/>
      <c r="M13" s="868"/>
    </row>
    <row r="14" spans="1:13" ht="26.25" customHeight="1" x14ac:dyDescent="0.2">
      <c r="A14" s="847"/>
      <c r="B14" s="847"/>
      <c r="C14" s="847"/>
      <c r="D14" s="847"/>
      <c r="E14" s="847"/>
      <c r="F14" s="847"/>
      <c r="G14" s="847"/>
      <c r="H14" s="847"/>
      <c r="I14" s="847"/>
      <c r="J14" s="847"/>
      <c r="K14" s="847"/>
      <c r="L14" s="847"/>
      <c r="M14" s="847"/>
    </row>
    <row r="15" spans="1:13" ht="26.25" customHeight="1" x14ac:dyDescent="0.2">
      <c r="A15" s="841" t="s">
        <v>211</v>
      </c>
      <c r="B15" s="841" t="s">
        <v>212</v>
      </c>
      <c r="C15" s="841" t="s">
        <v>213</v>
      </c>
      <c r="D15" s="841"/>
      <c r="E15" s="841" t="s">
        <v>214</v>
      </c>
      <c r="F15" s="841"/>
      <c r="G15" s="841"/>
      <c r="H15" s="841"/>
      <c r="I15" s="841"/>
      <c r="J15" s="841"/>
      <c r="K15" s="841"/>
      <c r="L15" s="841" t="s">
        <v>337</v>
      </c>
      <c r="M15" s="841" t="s">
        <v>338</v>
      </c>
    </row>
    <row r="16" spans="1:13" ht="46.5" customHeight="1" x14ac:dyDescent="0.2">
      <c r="A16" s="841"/>
      <c r="B16" s="841"/>
      <c r="C16" s="94" t="s">
        <v>215</v>
      </c>
      <c r="D16" s="94" t="s">
        <v>216</v>
      </c>
      <c r="E16" s="94" t="s">
        <v>217</v>
      </c>
      <c r="F16" s="94" t="s">
        <v>218</v>
      </c>
      <c r="G16" s="95" t="s">
        <v>219</v>
      </c>
      <c r="H16" s="95" t="s">
        <v>220</v>
      </c>
      <c r="I16" s="95" t="s">
        <v>221</v>
      </c>
      <c r="J16" s="94" t="s">
        <v>222</v>
      </c>
      <c r="K16" s="94" t="s">
        <v>223</v>
      </c>
      <c r="L16" s="841"/>
      <c r="M16" s="841"/>
    </row>
    <row r="17" spans="1:13" ht="129.75" customHeight="1" x14ac:dyDescent="0.2">
      <c r="A17" s="88">
        <v>1</v>
      </c>
      <c r="B17" s="89" t="s">
        <v>224</v>
      </c>
      <c r="C17" s="88" t="s">
        <v>225</v>
      </c>
      <c r="D17" s="89" t="s">
        <v>226</v>
      </c>
      <c r="E17" s="159" t="s">
        <v>328</v>
      </c>
      <c r="F17" s="160" t="s">
        <v>335</v>
      </c>
      <c r="G17" s="90">
        <f>VLOOKUP(E17,'MATRIZ CALIFICACION'!$B$8:$C$22,2,FALSE)</f>
        <v>3</v>
      </c>
      <c r="H17" s="90">
        <f>HLOOKUP(F17,'MATRIZ CALIFICACION'!$D$6:$H$7,2,FALSE)</f>
        <v>5</v>
      </c>
      <c r="I17" s="91">
        <f>VALUE(CONCATENATE(G17,H17))</f>
        <v>35</v>
      </c>
      <c r="J17" s="92" t="str">
        <f>VLOOKUP(I17,'MATRIZ CALIFICACION'!$D$28:$E$52,2,FALSE)</f>
        <v>EXTREMA</v>
      </c>
      <c r="K17" s="93" t="str">
        <f>VLOOKUP(J17,'MATRIZ CALIFICACION'!$G$29:$I$32,2,FALSE)</f>
        <v>* Evitar el riesgo
* Reducir el riesgo
* Compartir o transferir</v>
      </c>
      <c r="L17" s="88" t="s">
        <v>1090</v>
      </c>
      <c r="M17" s="88"/>
    </row>
    <row r="18" spans="1:13" ht="129.75" customHeight="1" x14ac:dyDescent="0.2">
      <c r="A18" s="88">
        <v>2</v>
      </c>
      <c r="B18" s="89" t="s">
        <v>224</v>
      </c>
      <c r="C18" s="88" t="s">
        <v>227</v>
      </c>
      <c r="D18" s="89" t="s">
        <v>228</v>
      </c>
      <c r="E18" s="159" t="s">
        <v>330</v>
      </c>
      <c r="F18" s="160" t="s">
        <v>333</v>
      </c>
      <c r="G18" s="90">
        <f>VLOOKUP(E18,'MATRIZ CALIFICACION'!$B$8:$C$22,2,FALSE)</f>
        <v>1</v>
      </c>
      <c r="H18" s="90">
        <f>HLOOKUP(F18,'MATRIZ CALIFICACION'!$D$6:$H$7,2,FALSE)</f>
        <v>4</v>
      </c>
      <c r="I18" s="91">
        <f t="shared" ref="I18:I23" si="0">VALUE(CONCATENATE(G18,H18))</f>
        <v>14</v>
      </c>
      <c r="J18" s="92" t="str">
        <f>VLOOKUP(I18,'MATRIZ CALIFICACION'!$D$28:$E$52,2,FALSE)</f>
        <v>ALTA</v>
      </c>
      <c r="K18" s="93" t="str">
        <f>VLOOKUP(J18,'MATRIZ CALIFICACION'!$G$29:$I$32,2,FALSE)</f>
        <v>* Reducir el riesgo
* Evitar el riesgo
* Compartir o transferir</v>
      </c>
      <c r="L18" s="88" t="s">
        <v>1090</v>
      </c>
      <c r="M18" s="88"/>
    </row>
    <row r="19" spans="1:13" ht="129" customHeight="1" x14ac:dyDescent="0.2">
      <c r="A19" s="88">
        <v>3</v>
      </c>
      <c r="B19" s="89" t="s">
        <v>224</v>
      </c>
      <c r="C19" s="88" t="s">
        <v>229</v>
      </c>
      <c r="D19" s="89" t="s">
        <v>230</v>
      </c>
      <c r="E19" s="159" t="s">
        <v>328</v>
      </c>
      <c r="F19" s="160" t="s">
        <v>335</v>
      </c>
      <c r="G19" s="90">
        <f>VLOOKUP(E19,'MATRIZ CALIFICACION'!$B$8:$C$22,2,FALSE)</f>
        <v>3</v>
      </c>
      <c r="H19" s="90">
        <f>HLOOKUP(F19,'MATRIZ CALIFICACION'!$D$6:$H$7,2,FALSE)</f>
        <v>5</v>
      </c>
      <c r="I19" s="91">
        <f t="shared" si="0"/>
        <v>35</v>
      </c>
      <c r="J19" s="92" t="str">
        <f>VLOOKUP(I19,'MATRIZ CALIFICACION'!$D$28:$E$52,2,FALSE)</f>
        <v>EXTREMA</v>
      </c>
      <c r="K19" s="93" t="str">
        <f>VLOOKUP(J19,'MATRIZ CALIFICACION'!$G$29:$I$32,2,FALSE)</f>
        <v>* Evitar el riesgo
* Reducir el riesgo
* Compartir o transferir</v>
      </c>
      <c r="L19" s="88" t="s">
        <v>1090</v>
      </c>
      <c r="M19" s="88"/>
    </row>
    <row r="20" spans="1:13" ht="131.25" customHeight="1" x14ac:dyDescent="0.2">
      <c r="A20" s="88">
        <v>4</v>
      </c>
      <c r="B20" s="89" t="s">
        <v>231</v>
      </c>
      <c r="C20" s="88" t="s">
        <v>232</v>
      </c>
      <c r="D20" s="89" t="s">
        <v>233</v>
      </c>
      <c r="E20" s="159" t="s">
        <v>330</v>
      </c>
      <c r="F20" s="160" t="s">
        <v>331</v>
      </c>
      <c r="G20" s="90">
        <f>VLOOKUP(E20,'MATRIZ CALIFICACION'!$B$8:$C$22,2,FALSE)</f>
        <v>1</v>
      </c>
      <c r="H20" s="90">
        <f>HLOOKUP(F20,'MATRIZ CALIFICACION'!$D$6:$H$7,2,FALSE)</f>
        <v>1</v>
      </c>
      <c r="I20" s="91">
        <f t="shared" si="0"/>
        <v>11</v>
      </c>
      <c r="J20" s="92" t="str">
        <f>VLOOKUP(I20,'MATRIZ CALIFICACION'!$D$28:$E$52,2,FALSE)</f>
        <v>BAJA</v>
      </c>
      <c r="K20" s="93" t="str">
        <f>VLOOKUP(J20,'MATRIZ CALIFICACION'!$G$29:$I$32,2,FALSE)</f>
        <v>* Asumir el riesgo</v>
      </c>
      <c r="L20" s="88" t="s">
        <v>1090</v>
      </c>
      <c r="M20" s="88"/>
    </row>
    <row r="21" spans="1:13" ht="94.5" customHeight="1" x14ac:dyDescent="0.2">
      <c r="A21" s="88">
        <v>5</v>
      </c>
      <c r="B21" s="89" t="s">
        <v>234</v>
      </c>
      <c r="C21" s="88" t="s">
        <v>235</v>
      </c>
      <c r="D21" s="89" t="s">
        <v>236</v>
      </c>
      <c r="E21" s="159" t="s">
        <v>327</v>
      </c>
      <c r="F21" s="160" t="s">
        <v>334</v>
      </c>
      <c r="G21" s="90">
        <f>VLOOKUP(E21,'MATRIZ CALIFICACION'!$B$8:$C$22,2,FALSE)</f>
        <v>4</v>
      </c>
      <c r="H21" s="90">
        <f>HLOOKUP(F21,'MATRIZ CALIFICACION'!$D$6:$H$7,2,FALSE)</f>
        <v>3</v>
      </c>
      <c r="I21" s="91">
        <f t="shared" si="0"/>
        <v>43</v>
      </c>
      <c r="J21" s="92" t="str">
        <f>VLOOKUP(I21,'MATRIZ CALIFICACION'!$D$28:$E$52,2,FALSE)</f>
        <v>MODERADA</v>
      </c>
      <c r="K21" s="93" t="str">
        <f>VLOOKUP(J21,'MATRIZ CALIFICACION'!$G$29:$I$32,2,FALSE)</f>
        <v>* Asumir el riesgo
* Reducir el riesgo</v>
      </c>
      <c r="L21" s="88" t="s">
        <v>1090</v>
      </c>
      <c r="M21" s="88"/>
    </row>
    <row r="22" spans="1:13" ht="150.75" customHeight="1" x14ac:dyDescent="0.2">
      <c r="A22" s="88">
        <v>6</v>
      </c>
      <c r="B22" s="89" t="s">
        <v>231</v>
      </c>
      <c r="C22" s="88" t="s">
        <v>237</v>
      </c>
      <c r="D22" s="89" t="s">
        <v>238</v>
      </c>
      <c r="E22" s="159" t="s">
        <v>329</v>
      </c>
      <c r="F22" s="160" t="s">
        <v>333</v>
      </c>
      <c r="G22" s="90">
        <f>VLOOKUP(E22,'MATRIZ CALIFICACION'!$B$8:$C$22,2,FALSE)</f>
        <v>2</v>
      </c>
      <c r="H22" s="90">
        <f>HLOOKUP(F22,'MATRIZ CALIFICACION'!$D$6:$H$7,2,FALSE)</f>
        <v>4</v>
      </c>
      <c r="I22" s="91">
        <f t="shared" si="0"/>
        <v>24</v>
      </c>
      <c r="J22" s="92" t="str">
        <f>VLOOKUP(I22,'MATRIZ CALIFICACION'!$D$28:$E$52,2,FALSE)</f>
        <v>ALTA</v>
      </c>
      <c r="K22" s="93" t="str">
        <f>VLOOKUP(J22,'MATRIZ CALIFICACION'!$G$29:$I$32,2,FALSE)</f>
        <v>* Reducir el riesgo
* Evitar el riesgo
* Compartir o transferir</v>
      </c>
      <c r="L22" s="88" t="s">
        <v>1090</v>
      </c>
      <c r="M22" s="88"/>
    </row>
    <row r="23" spans="1:13" ht="87" customHeight="1" x14ac:dyDescent="0.2">
      <c r="A23" s="525">
        <v>7</v>
      </c>
      <c r="B23" s="526" t="s">
        <v>231</v>
      </c>
      <c r="C23" s="525" t="s">
        <v>239</v>
      </c>
      <c r="D23" s="526" t="s">
        <v>240</v>
      </c>
      <c r="E23" s="527" t="s">
        <v>327</v>
      </c>
      <c r="F23" s="528" t="s">
        <v>334</v>
      </c>
      <c r="G23" s="529">
        <f>VLOOKUP(E23,'MATRIZ CALIFICACION'!$B$8:$C$22,2,FALSE)</f>
        <v>4</v>
      </c>
      <c r="H23" s="529">
        <f>HLOOKUP(F23,'MATRIZ CALIFICACION'!$D$6:$H$7,2,FALSE)</f>
        <v>3</v>
      </c>
      <c r="I23" s="530">
        <f t="shared" si="0"/>
        <v>43</v>
      </c>
      <c r="J23" s="531" t="str">
        <f>VLOOKUP(I23,'MATRIZ CALIFICACION'!$D$28:$E$52,2,FALSE)</f>
        <v>MODERADA</v>
      </c>
      <c r="K23" s="532" t="str">
        <f>VLOOKUP(J23,'MATRIZ CALIFICACION'!$G$29:$I$32,2,FALSE)</f>
        <v>* Asumir el riesgo
* Reducir el riesgo</v>
      </c>
      <c r="L23" s="525" t="s">
        <v>1090</v>
      </c>
      <c r="M23" s="525"/>
    </row>
    <row r="24" spans="1:13" ht="20.100000000000001" customHeight="1" x14ac:dyDescent="0.2">
      <c r="A24" s="853" t="s">
        <v>1096</v>
      </c>
      <c r="B24" s="853"/>
      <c r="C24" s="853"/>
      <c r="D24" s="853"/>
      <c r="E24" s="853"/>
      <c r="F24" s="853"/>
      <c r="G24" s="853"/>
      <c r="H24" s="853"/>
      <c r="I24" s="853"/>
      <c r="J24" s="853"/>
      <c r="K24" s="853"/>
      <c r="L24" s="853"/>
      <c r="M24" s="853"/>
    </row>
  </sheetData>
  <mergeCells count="36">
    <mergeCell ref="A24:M24"/>
    <mergeCell ref="A5:M5"/>
    <mergeCell ref="A6:B7"/>
    <mergeCell ref="C6:E7"/>
    <mergeCell ref="F6:F7"/>
    <mergeCell ref="G6:M7"/>
    <mergeCell ref="K8:M8"/>
    <mergeCell ref="A10:M10"/>
    <mergeCell ref="A11:E13"/>
    <mergeCell ref="G11:M11"/>
    <mergeCell ref="G12:M12"/>
    <mergeCell ref="G13:M13"/>
    <mergeCell ref="A8:B8"/>
    <mergeCell ref="C8:D8"/>
    <mergeCell ref="E8:F8"/>
    <mergeCell ref="G8:H8"/>
    <mergeCell ref="A1:B4"/>
    <mergeCell ref="C1:K4"/>
    <mergeCell ref="L1:M1"/>
    <mergeCell ref="L2:M2"/>
    <mergeCell ref="L3:M3"/>
    <mergeCell ref="L4:M4"/>
    <mergeCell ref="I8:J8"/>
    <mergeCell ref="L15:L16"/>
    <mergeCell ref="I9:J9"/>
    <mergeCell ref="E9:F9"/>
    <mergeCell ref="G9:H9"/>
    <mergeCell ref="K9:M9"/>
    <mergeCell ref="A14:M14"/>
    <mergeCell ref="M15:M16"/>
    <mergeCell ref="A15:A16"/>
    <mergeCell ref="B15:B16"/>
    <mergeCell ref="C15:D15"/>
    <mergeCell ref="E15:K15"/>
    <mergeCell ref="A9:B9"/>
    <mergeCell ref="C9:D9"/>
  </mergeCells>
  <pageMargins left="0.70866141732283472" right="0.70866141732283472" top="0.74803149606299213" bottom="0.74803149606299213" header="0.31496062992125984" footer="0.31496062992125984"/>
  <pageSetup paperSize="14" scale="48"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0CB02BE3-0014-46E7-92F2-F0DB7B63F1B3}">
            <xm:f>'MATRIZ CALIFICACION'!$G$32</xm:f>
            <x14:dxf>
              <font>
                <b/>
                <i val="0"/>
                <color theme="1"/>
              </font>
              <fill>
                <patternFill>
                  <bgColor rgb="FFFF0000"/>
                </patternFill>
              </fill>
            </x14:dxf>
          </x14:cfRule>
          <x14:cfRule type="cellIs" priority="2" operator="equal" id="{749CD04A-6852-4394-A54A-7941EEC10F45}">
            <xm:f>'MATRIZ CALIFICACION'!$G$31</xm:f>
            <x14:dxf>
              <font>
                <b/>
                <i val="0"/>
                <strike val="0"/>
              </font>
              <fill>
                <patternFill>
                  <bgColor rgb="FFF79F57"/>
                </patternFill>
              </fill>
            </x14:dxf>
          </x14:cfRule>
          <x14:cfRule type="cellIs" priority="3" operator="equal" id="{35F72764-B4DA-4F6C-96E9-DE936341867C}">
            <xm:f>'MATRIZ CALIFICACION'!$G$30</xm:f>
            <x14:dxf>
              <font>
                <b/>
                <i val="0"/>
                <strike val="0"/>
                <color auto="1"/>
              </font>
              <fill>
                <patternFill>
                  <bgColor rgb="FFFFFF00"/>
                </patternFill>
              </fill>
            </x14:dxf>
          </x14:cfRule>
          <x14:cfRule type="cellIs" priority="4" operator="equal" id="{8895C0F9-A7AE-4A70-95D0-A434C748B459}">
            <xm:f>'MATRIZ CALIFICACION'!$G$29</xm:f>
            <x14:dxf>
              <font>
                <b/>
                <i val="0"/>
                <strike val="0"/>
                <color auto="1"/>
              </font>
              <fill>
                <patternFill>
                  <bgColor rgb="FF00B050"/>
                </patternFill>
              </fill>
            </x14:dxf>
          </x14:cfRule>
          <xm:sqref>J17:J23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'MATRIZ CALIFICACION'!$B$8:$B$22</xm:f>
          </x14:formula1>
          <xm:sqref>E17:E23</xm:sqref>
        </x14:dataValidation>
        <x14:dataValidation type="list" allowBlank="1" showInputMessage="1" showErrorMessage="1">
          <x14:formula1>
            <xm:f>'MATRIZ CALIFICACION'!$D$6:$H$6</xm:f>
          </x14:formula1>
          <xm:sqref>F17:F23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E85"/>
  <sheetViews>
    <sheetView topLeftCell="A48" zoomScale="75" zoomScaleNormal="75" workbookViewId="0">
      <selection activeCell="A67" sqref="A67"/>
    </sheetView>
  </sheetViews>
  <sheetFormatPr baseColWidth="10" defaultColWidth="9.140625" defaultRowHeight="14.25" x14ac:dyDescent="0.2"/>
  <cols>
    <col min="1" max="1" width="47.28515625" style="465" customWidth="1"/>
    <col min="2" max="2" width="21.140625" style="465" customWidth="1"/>
    <col min="3" max="3" width="27.28515625" style="465" customWidth="1"/>
    <col min="4" max="4" width="16" style="465" customWidth="1"/>
    <col min="5" max="5" width="9.140625" style="465" customWidth="1"/>
    <col min="6" max="6" width="30.85546875" style="465" customWidth="1"/>
    <col min="7" max="7" width="32.140625" style="465" customWidth="1"/>
    <col min="8" max="8" width="56.7109375" style="465" customWidth="1"/>
    <col min="9" max="1016" width="9.140625" style="465"/>
    <col min="1017" max="16384" width="9.140625" style="464"/>
  </cols>
  <sheetData>
    <row r="1" spans="1:1016" s="86" customFormat="1" ht="35.25" customHeight="1" x14ac:dyDescent="0.2">
      <c r="A1" s="871"/>
      <c r="B1" s="872"/>
      <c r="C1" s="877" t="s">
        <v>956</v>
      </c>
      <c r="D1" s="878"/>
      <c r="E1" s="878"/>
      <c r="F1" s="878"/>
      <c r="G1" s="878"/>
      <c r="H1" s="501" t="s">
        <v>45</v>
      </c>
    </row>
    <row r="2" spans="1:1016" s="86" customFormat="1" ht="35.25" customHeight="1" x14ac:dyDescent="0.2">
      <c r="A2" s="873"/>
      <c r="B2" s="874"/>
      <c r="C2" s="879"/>
      <c r="D2" s="880"/>
      <c r="E2" s="880"/>
      <c r="F2" s="880"/>
      <c r="G2" s="880"/>
      <c r="H2" s="87" t="s">
        <v>15</v>
      </c>
    </row>
    <row r="3" spans="1:1016" s="86" customFormat="1" ht="35.25" customHeight="1" x14ac:dyDescent="0.2">
      <c r="A3" s="875"/>
      <c r="B3" s="876"/>
      <c r="C3" s="881"/>
      <c r="D3" s="882"/>
      <c r="E3" s="882"/>
      <c r="F3" s="882"/>
      <c r="G3" s="882"/>
      <c r="H3" s="87" t="s">
        <v>46</v>
      </c>
    </row>
    <row r="4" spans="1:1016" s="86" customFormat="1" ht="13.5" customHeight="1" x14ac:dyDescent="0.2">
      <c r="A4" s="847"/>
      <c r="B4" s="847"/>
      <c r="C4" s="847"/>
      <c r="D4" s="847"/>
      <c r="E4" s="847"/>
      <c r="F4" s="847"/>
      <c r="G4" s="847"/>
      <c r="H4" s="847"/>
    </row>
    <row r="5" spans="1:1016" s="86" customFormat="1" ht="75" customHeight="1" x14ac:dyDescent="0.2">
      <c r="A5" s="463" t="s">
        <v>66</v>
      </c>
      <c r="B5" s="887"/>
      <c r="C5" s="887"/>
      <c r="D5" s="887"/>
      <c r="E5" s="887"/>
      <c r="F5" s="463" t="s">
        <v>67</v>
      </c>
      <c r="G5" s="862"/>
      <c r="H5" s="862"/>
    </row>
    <row r="6" spans="1:1016" s="86" customFormat="1" ht="42.75" customHeight="1" x14ac:dyDescent="0.2">
      <c r="A6" s="885" t="s">
        <v>931</v>
      </c>
      <c r="B6" s="885"/>
      <c r="C6" s="885"/>
      <c r="D6" s="885"/>
      <c r="E6" s="885"/>
      <c r="F6" s="885"/>
      <c r="G6" s="885"/>
      <c r="H6" s="885"/>
    </row>
    <row r="7" spans="1:1016" s="86" customFormat="1" ht="77.25" customHeight="1" x14ac:dyDescent="0.2">
      <c r="A7" s="886"/>
      <c r="B7" s="886"/>
      <c r="C7" s="886"/>
      <c r="D7" s="886"/>
      <c r="E7" s="886"/>
      <c r="F7" s="144" t="s">
        <v>972</v>
      </c>
      <c r="G7" s="883" t="s">
        <v>973</v>
      </c>
      <c r="H7" s="883"/>
    </row>
    <row r="8" spans="1:1016" s="86" customFormat="1" ht="77.25" customHeight="1" x14ac:dyDescent="0.2">
      <c r="A8" s="886"/>
      <c r="B8" s="886"/>
      <c r="C8" s="886"/>
      <c r="D8" s="886"/>
      <c r="E8" s="886"/>
      <c r="F8" s="144" t="s">
        <v>970</v>
      </c>
      <c r="G8" s="883" t="s">
        <v>971</v>
      </c>
      <c r="H8" s="883"/>
    </row>
    <row r="9" spans="1:1016" s="86" customFormat="1" ht="77.25" customHeight="1" x14ac:dyDescent="0.2">
      <c r="A9" s="886"/>
      <c r="B9" s="886"/>
      <c r="C9" s="886"/>
      <c r="D9" s="886"/>
      <c r="E9" s="886"/>
      <c r="F9" s="144" t="s">
        <v>968</v>
      </c>
      <c r="G9" s="883" t="s">
        <v>969</v>
      </c>
      <c r="H9" s="883"/>
    </row>
    <row r="10" spans="1:1016" ht="52.5" customHeight="1" x14ac:dyDescent="0.2">
      <c r="A10" s="889" t="s">
        <v>930</v>
      </c>
      <c r="B10" s="890"/>
      <c r="C10" s="890"/>
      <c r="D10" s="890"/>
      <c r="E10" s="890"/>
      <c r="F10" s="890"/>
      <c r="G10" s="890"/>
      <c r="H10" s="891"/>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c r="AT10" s="464"/>
      <c r="AU10" s="464"/>
      <c r="AV10" s="464"/>
      <c r="AW10" s="464"/>
      <c r="AX10" s="464"/>
      <c r="AY10" s="464"/>
      <c r="AZ10" s="464"/>
      <c r="BA10" s="464"/>
      <c r="BB10" s="464"/>
      <c r="BC10" s="464"/>
      <c r="BD10" s="464"/>
      <c r="BE10" s="464"/>
      <c r="BF10" s="464"/>
      <c r="BG10" s="464"/>
      <c r="BH10" s="464"/>
      <c r="BI10" s="464"/>
      <c r="BJ10" s="464"/>
      <c r="BK10" s="464"/>
      <c r="BL10" s="464"/>
      <c r="BM10" s="464"/>
      <c r="BN10" s="464"/>
      <c r="BO10" s="464"/>
      <c r="BP10" s="464"/>
      <c r="BQ10" s="464"/>
      <c r="BR10" s="464"/>
      <c r="BS10" s="464"/>
      <c r="BT10" s="464"/>
      <c r="BU10" s="464"/>
      <c r="BV10" s="464"/>
      <c r="BW10" s="464"/>
      <c r="BX10" s="464"/>
      <c r="BY10" s="464"/>
      <c r="BZ10" s="464"/>
      <c r="CA10" s="464"/>
      <c r="CB10" s="464"/>
      <c r="CC10" s="464"/>
      <c r="CD10" s="464"/>
      <c r="CE10" s="464"/>
      <c r="CF10" s="464"/>
      <c r="CG10" s="464"/>
      <c r="CH10" s="464"/>
      <c r="CI10" s="464"/>
      <c r="CJ10" s="464"/>
      <c r="CK10" s="464"/>
      <c r="CL10" s="464"/>
      <c r="CM10" s="464"/>
      <c r="CN10" s="464"/>
      <c r="CO10" s="464"/>
      <c r="CP10" s="464"/>
      <c r="CQ10" s="464"/>
      <c r="CR10" s="464"/>
      <c r="CS10" s="464"/>
      <c r="CT10" s="464"/>
      <c r="CU10" s="464"/>
      <c r="CV10" s="464"/>
      <c r="CW10" s="464"/>
      <c r="CX10" s="464"/>
      <c r="CY10" s="464"/>
      <c r="CZ10" s="464"/>
      <c r="DA10" s="464"/>
      <c r="DB10" s="464"/>
      <c r="DC10" s="464"/>
      <c r="DD10" s="464"/>
      <c r="DE10" s="464"/>
      <c r="DF10" s="464"/>
      <c r="DG10" s="464"/>
      <c r="DH10" s="464"/>
      <c r="DI10" s="464"/>
      <c r="DJ10" s="464"/>
      <c r="DK10" s="464"/>
      <c r="DL10" s="464"/>
      <c r="DM10" s="464"/>
      <c r="DN10" s="464"/>
      <c r="DO10" s="464"/>
      <c r="DP10" s="464"/>
      <c r="DQ10" s="464"/>
      <c r="DR10" s="464"/>
      <c r="DS10" s="464"/>
      <c r="DT10" s="464"/>
      <c r="DU10" s="464"/>
      <c r="DV10" s="464"/>
      <c r="DW10" s="464"/>
      <c r="DX10" s="464"/>
      <c r="DY10" s="464"/>
      <c r="DZ10" s="464"/>
      <c r="EA10" s="464"/>
      <c r="EB10" s="464"/>
      <c r="EC10" s="464"/>
      <c r="ED10" s="464"/>
      <c r="EE10" s="464"/>
      <c r="EF10" s="464"/>
      <c r="EG10" s="464"/>
      <c r="EH10" s="464"/>
      <c r="EI10" s="464"/>
      <c r="EJ10" s="464"/>
      <c r="EK10" s="464"/>
      <c r="EL10" s="464"/>
      <c r="EM10" s="464"/>
      <c r="EN10" s="464"/>
      <c r="EO10" s="464"/>
      <c r="EP10" s="464"/>
      <c r="EQ10" s="464"/>
      <c r="ER10" s="464"/>
      <c r="ES10" s="464"/>
      <c r="ET10" s="464"/>
      <c r="EU10" s="464"/>
      <c r="EV10" s="464"/>
      <c r="EW10" s="464"/>
      <c r="EX10" s="464"/>
      <c r="EY10" s="464"/>
      <c r="EZ10" s="464"/>
      <c r="FA10" s="464"/>
      <c r="FB10" s="464"/>
      <c r="FC10" s="464"/>
      <c r="FD10" s="464"/>
      <c r="FE10" s="464"/>
      <c r="FF10" s="464"/>
      <c r="FG10" s="464"/>
      <c r="FH10" s="464"/>
      <c r="FI10" s="464"/>
      <c r="FJ10" s="464"/>
      <c r="FK10" s="464"/>
      <c r="FL10" s="464"/>
      <c r="FM10" s="464"/>
      <c r="FN10" s="464"/>
      <c r="FO10" s="464"/>
      <c r="FP10" s="464"/>
      <c r="FQ10" s="464"/>
      <c r="FR10" s="464"/>
      <c r="FS10" s="464"/>
      <c r="FT10" s="464"/>
      <c r="FU10" s="464"/>
      <c r="FV10" s="464"/>
      <c r="FW10" s="464"/>
      <c r="FX10" s="464"/>
      <c r="FY10" s="464"/>
      <c r="FZ10" s="464"/>
      <c r="GA10" s="464"/>
      <c r="GB10" s="464"/>
      <c r="GC10" s="464"/>
      <c r="GD10" s="464"/>
      <c r="GE10" s="464"/>
      <c r="GF10" s="464"/>
      <c r="GG10" s="464"/>
      <c r="GH10" s="464"/>
      <c r="GI10" s="464"/>
      <c r="GJ10" s="464"/>
      <c r="GK10" s="464"/>
      <c r="GL10" s="464"/>
      <c r="GM10" s="464"/>
      <c r="GN10" s="464"/>
      <c r="GO10" s="464"/>
      <c r="GP10" s="464"/>
      <c r="GQ10" s="464"/>
      <c r="GR10" s="464"/>
      <c r="GS10" s="464"/>
      <c r="GT10" s="464"/>
      <c r="GU10" s="464"/>
      <c r="GV10" s="464"/>
      <c r="GW10" s="464"/>
      <c r="GX10" s="464"/>
      <c r="GY10" s="464"/>
      <c r="GZ10" s="464"/>
      <c r="HA10" s="464"/>
      <c r="HB10" s="464"/>
      <c r="HC10" s="464"/>
      <c r="HD10" s="464"/>
      <c r="HE10" s="464"/>
      <c r="HF10" s="464"/>
      <c r="HG10" s="464"/>
      <c r="HH10" s="464"/>
      <c r="HI10" s="464"/>
      <c r="HJ10" s="464"/>
      <c r="HK10" s="464"/>
      <c r="HL10" s="464"/>
      <c r="HM10" s="464"/>
      <c r="HN10" s="464"/>
      <c r="HO10" s="464"/>
      <c r="HP10" s="464"/>
      <c r="HQ10" s="464"/>
      <c r="HR10" s="464"/>
      <c r="HS10" s="464"/>
      <c r="HT10" s="464"/>
      <c r="HU10" s="464"/>
      <c r="HV10" s="464"/>
      <c r="HW10" s="464"/>
      <c r="HX10" s="464"/>
      <c r="HY10" s="464"/>
      <c r="HZ10" s="464"/>
      <c r="IA10" s="464"/>
      <c r="IB10" s="464"/>
      <c r="IC10" s="464"/>
      <c r="ID10" s="464"/>
      <c r="IE10" s="464"/>
      <c r="IF10" s="464"/>
      <c r="IG10" s="464"/>
      <c r="IH10" s="464"/>
      <c r="II10" s="464"/>
      <c r="IJ10" s="464"/>
      <c r="IK10" s="464"/>
      <c r="IL10" s="464"/>
      <c r="IM10" s="464"/>
      <c r="IN10" s="464"/>
      <c r="IO10" s="464"/>
      <c r="IP10" s="464"/>
      <c r="IQ10" s="464"/>
      <c r="IR10" s="464"/>
      <c r="IS10" s="464"/>
      <c r="IT10" s="464"/>
      <c r="IU10" s="464"/>
      <c r="IV10" s="464"/>
      <c r="IW10" s="464"/>
      <c r="IX10" s="464"/>
      <c r="IY10" s="464"/>
      <c r="IZ10" s="464"/>
      <c r="JA10" s="464"/>
      <c r="JB10" s="464"/>
      <c r="JC10" s="464"/>
      <c r="JD10" s="464"/>
      <c r="JE10" s="464"/>
      <c r="JF10" s="464"/>
      <c r="JG10" s="464"/>
      <c r="JH10" s="464"/>
      <c r="JI10" s="464"/>
      <c r="JJ10" s="464"/>
      <c r="JK10" s="464"/>
      <c r="JL10" s="464"/>
      <c r="JM10" s="464"/>
      <c r="JN10" s="464"/>
      <c r="JO10" s="464"/>
      <c r="JP10" s="464"/>
      <c r="JQ10" s="464"/>
      <c r="JR10" s="464"/>
      <c r="JS10" s="464"/>
      <c r="JT10" s="464"/>
      <c r="JU10" s="464"/>
      <c r="JV10" s="464"/>
      <c r="JW10" s="464"/>
      <c r="JX10" s="464"/>
      <c r="JY10" s="464"/>
      <c r="JZ10" s="464"/>
      <c r="KA10" s="464"/>
      <c r="KB10" s="464"/>
      <c r="KC10" s="464"/>
      <c r="KD10" s="464"/>
      <c r="KE10" s="464"/>
      <c r="KF10" s="464"/>
      <c r="KG10" s="464"/>
      <c r="KH10" s="464"/>
      <c r="KI10" s="464"/>
      <c r="KJ10" s="464"/>
      <c r="KK10" s="464"/>
      <c r="KL10" s="464"/>
      <c r="KM10" s="464"/>
      <c r="KN10" s="464"/>
      <c r="KO10" s="464"/>
      <c r="KP10" s="464"/>
      <c r="KQ10" s="464"/>
      <c r="KR10" s="464"/>
      <c r="KS10" s="464"/>
      <c r="KT10" s="464"/>
      <c r="KU10" s="464"/>
      <c r="KV10" s="464"/>
      <c r="KW10" s="464"/>
      <c r="KX10" s="464"/>
      <c r="KY10" s="464"/>
      <c r="KZ10" s="464"/>
      <c r="LA10" s="464"/>
      <c r="LB10" s="464"/>
      <c r="LC10" s="464"/>
      <c r="LD10" s="464"/>
      <c r="LE10" s="464"/>
      <c r="LF10" s="464"/>
      <c r="LG10" s="464"/>
      <c r="LH10" s="464"/>
      <c r="LI10" s="464"/>
      <c r="LJ10" s="464"/>
      <c r="LK10" s="464"/>
      <c r="LL10" s="464"/>
      <c r="LM10" s="464"/>
      <c r="LN10" s="464"/>
      <c r="LO10" s="464"/>
      <c r="LP10" s="464"/>
      <c r="LQ10" s="464"/>
      <c r="LR10" s="464"/>
      <c r="LS10" s="464"/>
      <c r="LT10" s="464"/>
      <c r="LU10" s="464"/>
      <c r="LV10" s="464"/>
      <c r="LW10" s="464"/>
      <c r="LX10" s="464"/>
      <c r="LY10" s="464"/>
      <c r="LZ10" s="464"/>
      <c r="MA10" s="464"/>
      <c r="MB10" s="464"/>
      <c r="MC10" s="464"/>
      <c r="MD10" s="464"/>
      <c r="ME10" s="464"/>
      <c r="MF10" s="464"/>
      <c r="MG10" s="464"/>
      <c r="MH10" s="464"/>
      <c r="MI10" s="464"/>
      <c r="MJ10" s="464"/>
      <c r="MK10" s="464"/>
      <c r="ML10" s="464"/>
      <c r="MM10" s="464"/>
      <c r="MN10" s="464"/>
      <c r="MO10" s="464"/>
      <c r="MP10" s="464"/>
      <c r="MQ10" s="464"/>
      <c r="MR10" s="464"/>
      <c r="MS10" s="464"/>
      <c r="MT10" s="464"/>
      <c r="MU10" s="464"/>
      <c r="MV10" s="464"/>
      <c r="MW10" s="464"/>
      <c r="MX10" s="464"/>
      <c r="MY10" s="464"/>
      <c r="MZ10" s="464"/>
      <c r="NA10" s="464"/>
      <c r="NB10" s="464"/>
      <c r="NC10" s="464"/>
      <c r="ND10" s="464"/>
      <c r="NE10" s="464"/>
      <c r="NF10" s="464"/>
      <c r="NG10" s="464"/>
      <c r="NH10" s="464"/>
      <c r="NI10" s="464"/>
      <c r="NJ10" s="464"/>
      <c r="NK10" s="464"/>
      <c r="NL10" s="464"/>
      <c r="NM10" s="464"/>
      <c r="NN10" s="464"/>
      <c r="NO10" s="464"/>
      <c r="NP10" s="464"/>
      <c r="NQ10" s="464"/>
      <c r="NR10" s="464"/>
      <c r="NS10" s="464"/>
      <c r="NT10" s="464"/>
      <c r="NU10" s="464"/>
      <c r="NV10" s="464"/>
      <c r="NW10" s="464"/>
      <c r="NX10" s="464"/>
      <c r="NY10" s="464"/>
      <c r="NZ10" s="464"/>
      <c r="OA10" s="464"/>
      <c r="OB10" s="464"/>
      <c r="OC10" s="464"/>
      <c r="OD10" s="464"/>
      <c r="OE10" s="464"/>
      <c r="OF10" s="464"/>
      <c r="OG10" s="464"/>
      <c r="OH10" s="464"/>
      <c r="OI10" s="464"/>
      <c r="OJ10" s="464"/>
      <c r="OK10" s="464"/>
      <c r="OL10" s="464"/>
      <c r="OM10" s="464"/>
      <c r="ON10" s="464"/>
      <c r="OO10" s="464"/>
      <c r="OP10" s="464"/>
      <c r="OQ10" s="464"/>
      <c r="OR10" s="464"/>
      <c r="OS10" s="464"/>
      <c r="OT10" s="464"/>
      <c r="OU10" s="464"/>
      <c r="OV10" s="464"/>
      <c r="OW10" s="464"/>
      <c r="OX10" s="464"/>
      <c r="OY10" s="464"/>
      <c r="OZ10" s="464"/>
      <c r="PA10" s="464"/>
      <c r="PB10" s="464"/>
      <c r="PC10" s="464"/>
      <c r="PD10" s="464"/>
      <c r="PE10" s="464"/>
      <c r="PF10" s="464"/>
      <c r="PG10" s="464"/>
      <c r="PH10" s="464"/>
      <c r="PI10" s="464"/>
      <c r="PJ10" s="464"/>
      <c r="PK10" s="464"/>
      <c r="PL10" s="464"/>
      <c r="PM10" s="464"/>
      <c r="PN10" s="464"/>
      <c r="PO10" s="464"/>
      <c r="PP10" s="464"/>
      <c r="PQ10" s="464"/>
      <c r="PR10" s="464"/>
      <c r="PS10" s="464"/>
      <c r="PT10" s="464"/>
      <c r="PU10" s="464"/>
      <c r="PV10" s="464"/>
      <c r="PW10" s="464"/>
      <c r="PX10" s="464"/>
      <c r="PY10" s="464"/>
      <c r="PZ10" s="464"/>
      <c r="QA10" s="464"/>
      <c r="QB10" s="464"/>
      <c r="QC10" s="464"/>
      <c r="QD10" s="464"/>
      <c r="QE10" s="464"/>
      <c r="QF10" s="464"/>
      <c r="QG10" s="464"/>
      <c r="QH10" s="464"/>
      <c r="QI10" s="464"/>
      <c r="QJ10" s="464"/>
      <c r="QK10" s="464"/>
      <c r="QL10" s="464"/>
      <c r="QM10" s="464"/>
      <c r="QN10" s="464"/>
      <c r="QO10" s="464"/>
      <c r="QP10" s="464"/>
      <c r="QQ10" s="464"/>
      <c r="QR10" s="464"/>
      <c r="QS10" s="464"/>
      <c r="QT10" s="464"/>
      <c r="QU10" s="464"/>
      <c r="QV10" s="464"/>
      <c r="QW10" s="464"/>
      <c r="QX10" s="464"/>
      <c r="QY10" s="464"/>
      <c r="QZ10" s="464"/>
      <c r="RA10" s="464"/>
      <c r="RB10" s="464"/>
      <c r="RC10" s="464"/>
      <c r="RD10" s="464"/>
      <c r="RE10" s="464"/>
      <c r="RF10" s="464"/>
      <c r="RG10" s="464"/>
      <c r="RH10" s="464"/>
      <c r="RI10" s="464"/>
      <c r="RJ10" s="464"/>
      <c r="RK10" s="464"/>
      <c r="RL10" s="464"/>
      <c r="RM10" s="464"/>
      <c r="RN10" s="464"/>
      <c r="RO10" s="464"/>
      <c r="RP10" s="464"/>
      <c r="RQ10" s="464"/>
      <c r="RR10" s="464"/>
      <c r="RS10" s="464"/>
      <c r="RT10" s="464"/>
      <c r="RU10" s="464"/>
      <c r="RV10" s="464"/>
      <c r="RW10" s="464"/>
      <c r="RX10" s="464"/>
      <c r="RY10" s="464"/>
      <c r="RZ10" s="464"/>
      <c r="SA10" s="464"/>
      <c r="SB10" s="464"/>
      <c r="SC10" s="464"/>
      <c r="SD10" s="464"/>
      <c r="SE10" s="464"/>
      <c r="SF10" s="464"/>
      <c r="SG10" s="464"/>
      <c r="SH10" s="464"/>
      <c r="SI10" s="464"/>
      <c r="SJ10" s="464"/>
      <c r="SK10" s="464"/>
      <c r="SL10" s="464"/>
      <c r="SM10" s="464"/>
      <c r="SN10" s="464"/>
      <c r="SO10" s="464"/>
      <c r="SP10" s="464"/>
      <c r="SQ10" s="464"/>
      <c r="SR10" s="464"/>
      <c r="SS10" s="464"/>
      <c r="ST10" s="464"/>
      <c r="SU10" s="464"/>
      <c r="SV10" s="464"/>
      <c r="SW10" s="464"/>
      <c r="SX10" s="464"/>
      <c r="SY10" s="464"/>
      <c r="SZ10" s="464"/>
      <c r="TA10" s="464"/>
      <c r="TB10" s="464"/>
      <c r="TC10" s="464"/>
      <c r="TD10" s="464"/>
      <c r="TE10" s="464"/>
      <c r="TF10" s="464"/>
      <c r="TG10" s="464"/>
      <c r="TH10" s="464"/>
      <c r="TI10" s="464"/>
      <c r="TJ10" s="464"/>
      <c r="TK10" s="464"/>
      <c r="TL10" s="464"/>
      <c r="TM10" s="464"/>
      <c r="TN10" s="464"/>
      <c r="TO10" s="464"/>
      <c r="TP10" s="464"/>
      <c r="TQ10" s="464"/>
      <c r="TR10" s="464"/>
      <c r="TS10" s="464"/>
      <c r="TT10" s="464"/>
      <c r="TU10" s="464"/>
      <c r="TV10" s="464"/>
      <c r="TW10" s="464"/>
      <c r="TX10" s="464"/>
      <c r="TY10" s="464"/>
      <c r="TZ10" s="464"/>
      <c r="UA10" s="464"/>
      <c r="UB10" s="464"/>
      <c r="UC10" s="464"/>
      <c r="UD10" s="464"/>
      <c r="UE10" s="464"/>
      <c r="UF10" s="464"/>
      <c r="UG10" s="464"/>
      <c r="UH10" s="464"/>
      <c r="UI10" s="464"/>
      <c r="UJ10" s="464"/>
      <c r="UK10" s="464"/>
      <c r="UL10" s="464"/>
      <c r="UM10" s="464"/>
      <c r="UN10" s="464"/>
      <c r="UO10" s="464"/>
      <c r="UP10" s="464"/>
      <c r="UQ10" s="464"/>
      <c r="UR10" s="464"/>
      <c r="US10" s="464"/>
      <c r="UT10" s="464"/>
      <c r="UU10" s="464"/>
      <c r="UV10" s="464"/>
      <c r="UW10" s="464"/>
      <c r="UX10" s="464"/>
      <c r="UY10" s="464"/>
      <c r="UZ10" s="464"/>
      <c r="VA10" s="464"/>
      <c r="VB10" s="464"/>
      <c r="VC10" s="464"/>
      <c r="VD10" s="464"/>
      <c r="VE10" s="464"/>
      <c r="VF10" s="464"/>
      <c r="VG10" s="464"/>
      <c r="VH10" s="464"/>
      <c r="VI10" s="464"/>
      <c r="VJ10" s="464"/>
      <c r="VK10" s="464"/>
      <c r="VL10" s="464"/>
      <c r="VM10" s="464"/>
      <c r="VN10" s="464"/>
      <c r="VO10" s="464"/>
      <c r="VP10" s="464"/>
      <c r="VQ10" s="464"/>
      <c r="VR10" s="464"/>
      <c r="VS10" s="464"/>
      <c r="VT10" s="464"/>
      <c r="VU10" s="464"/>
      <c r="VV10" s="464"/>
      <c r="VW10" s="464"/>
      <c r="VX10" s="464"/>
      <c r="VY10" s="464"/>
      <c r="VZ10" s="464"/>
      <c r="WA10" s="464"/>
      <c r="WB10" s="464"/>
      <c r="WC10" s="464"/>
      <c r="WD10" s="464"/>
      <c r="WE10" s="464"/>
      <c r="WF10" s="464"/>
      <c r="WG10" s="464"/>
      <c r="WH10" s="464"/>
      <c r="WI10" s="464"/>
      <c r="WJ10" s="464"/>
      <c r="WK10" s="464"/>
      <c r="WL10" s="464"/>
      <c r="WM10" s="464"/>
      <c r="WN10" s="464"/>
      <c r="WO10" s="464"/>
      <c r="WP10" s="464"/>
      <c r="WQ10" s="464"/>
      <c r="WR10" s="464"/>
      <c r="WS10" s="464"/>
      <c r="WT10" s="464"/>
      <c r="WU10" s="464"/>
      <c r="WV10" s="464"/>
      <c r="WW10" s="464"/>
      <c r="WX10" s="464"/>
      <c r="WY10" s="464"/>
      <c r="WZ10" s="464"/>
      <c r="XA10" s="464"/>
      <c r="XB10" s="464"/>
      <c r="XC10" s="464"/>
      <c r="XD10" s="464"/>
      <c r="XE10" s="464"/>
      <c r="XF10" s="464"/>
      <c r="XG10" s="464"/>
      <c r="XH10" s="464"/>
      <c r="XI10" s="464"/>
      <c r="XJ10" s="464"/>
      <c r="XK10" s="464"/>
      <c r="XL10" s="464"/>
      <c r="XM10" s="464"/>
      <c r="XN10" s="464"/>
      <c r="XO10" s="464"/>
      <c r="XP10" s="464"/>
      <c r="XQ10" s="464"/>
      <c r="XR10" s="464"/>
      <c r="XS10" s="464"/>
      <c r="XT10" s="464"/>
      <c r="XU10" s="464"/>
      <c r="XV10" s="464"/>
      <c r="XW10" s="464"/>
      <c r="XX10" s="464"/>
      <c r="XY10" s="464"/>
      <c r="XZ10" s="464"/>
      <c r="YA10" s="464"/>
      <c r="YB10" s="464"/>
      <c r="YC10" s="464"/>
      <c r="YD10" s="464"/>
      <c r="YE10" s="464"/>
      <c r="YF10" s="464"/>
      <c r="YG10" s="464"/>
      <c r="YH10" s="464"/>
      <c r="YI10" s="464"/>
      <c r="YJ10" s="464"/>
      <c r="YK10" s="464"/>
      <c r="YL10" s="464"/>
      <c r="YM10" s="464"/>
      <c r="YN10" s="464"/>
      <c r="YO10" s="464"/>
      <c r="YP10" s="464"/>
      <c r="YQ10" s="464"/>
      <c r="YR10" s="464"/>
      <c r="YS10" s="464"/>
      <c r="YT10" s="464"/>
      <c r="YU10" s="464"/>
      <c r="YV10" s="464"/>
      <c r="YW10" s="464"/>
      <c r="YX10" s="464"/>
      <c r="YY10" s="464"/>
      <c r="YZ10" s="464"/>
      <c r="ZA10" s="464"/>
      <c r="ZB10" s="464"/>
      <c r="ZC10" s="464"/>
      <c r="ZD10" s="464"/>
      <c r="ZE10" s="464"/>
      <c r="ZF10" s="464"/>
      <c r="ZG10" s="464"/>
      <c r="ZH10" s="464"/>
      <c r="ZI10" s="464"/>
      <c r="ZJ10" s="464"/>
      <c r="ZK10" s="464"/>
      <c r="ZL10" s="464"/>
      <c r="ZM10" s="464"/>
      <c r="ZN10" s="464"/>
      <c r="ZO10" s="464"/>
      <c r="ZP10" s="464"/>
      <c r="ZQ10" s="464"/>
      <c r="ZR10" s="464"/>
      <c r="ZS10" s="464"/>
      <c r="ZT10" s="464"/>
      <c r="ZU10" s="464"/>
      <c r="ZV10" s="464"/>
      <c r="ZW10" s="464"/>
      <c r="ZX10" s="464"/>
      <c r="ZY10" s="464"/>
      <c r="ZZ10" s="464"/>
      <c r="AAA10" s="464"/>
      <c r="AAB10" s="464"/>
      <c r="AAC10" s="464"/>
      <c r="AAD10" s="464"/>
      <c r="AAE10" s="464"/>
      <c r="AAF10" s="464"/>
      <c r="AAG10" s="464"/>
      <c r="AAH10" s="464"/>
      <c r="AAI10" s="464"/>
      <c r="AAJ10" s="464"/>
      <c r="AAK10" s="464"/>
      <c r="AAL10" s="464"/>
      <c r="AAM10" s="464"/>
      <c r="AAN10" s="464"/>
      <c r="AAO10" s="464"/>
      <c r="AAP10" s="464"/>
      <c r="AAQ10" s="464"/>
      <c r="AAR10" s="464"/>
      <c r="AAS10" s="464"/>
      <c r="AAT10" s="464"/>
      <c r="AAU10" s="464"/>
      <c r="AAV10" s="464"/>
      <c r="AAW10" s="464"/>
      <c r="AAX10" s="464"/>
      <c r="AAY10" s="464"/>
      <c r="AAZ10" s="464"/>
      <c r="ABA10" s="464"/>
      <c r="ABB10" s="464"/>
      <c r="ABC10" s="464"/>
      <c r="ABD10" s="464"/>
      <c r="ABE10" s="464"/>
      <c r="ABF10" s="464"/>
      <c r="ABG10" s="464"/>
      <c r="ABH10" s="464"/>
      <c r="ABI10" s="464"/>
      <c r="ABJ10" s="464"/>
      <c r="ABK10" s="464"/>
      <c r="ABL10" s="464"/>
      <c r="ABM10" s="464"/>
      <c r="ABN10" s="464"/>
      <c r="ABO10" s="464"/>
      <c r="ABP10" s="464"/>
      <c r="ABQ10" s="464"/>
      <c r="ABR10" s="464"/>
      <c r="ABS10" s="464"/>
      <c r="ABT10" s="464"/>
      <c r="ABU10" s="464"/>
      <c r="ABV10" s="464"/>
      <c r="ABW10" s="464"/>
      <c r="ABX10" s="464"/>
      <c r="ABY10" s="464"/>
      <c r="ABZ10" s="464"/>
      <c r="ACA10" s="464"/>
      <c r="ACB10" s="464"/>
      <c r="ACC10" s="464"/>
      <c r="ACD10" s="464"/>
      <c r="ACE10" s="464"/>
      <c r="ACF10" s="464"/>
      <c r="ACG10" s="464"/>
      <c r="ACH10" s="464"/>
      <c r="ACI10" s="464"/>
      <c r="ACJ10" s="464"/>
      <c r="ACK10" s="464"/>
      <c r="ACL10" s="464"/>
      <c r="ACM10" s="464"/>
      <c r="ACN10" s="464"/>
      <c r="ACO10" s="464"/>
      <c r="ACP10" s="464"/>
      <c r="ACQ10" s="464"/>
      <c r="ACR10" s="464"/>
      <c r="ACS10" s="464"/>
      <c r="ACT10" s="464"/>
      <c r="ACU10" s="464"/>
      <c r="ACV10" s="464"/>
      <c r="ACW10" s="464"/>
      <c r="ACX10" s="464"/>
      <c r="ACY10" s="464"/>
      <c r="ACZ10" s="464"/>
      <c r="ADA10" s="464"/>
      <c r="ADB10" s="464"/>
      <c r="ADC10" s="464"/>
      <c r="ADD10" s="464"/>
      <c r="ADE10" s="464"/>
      <c r="ADF10" s="464"/>
      <c r="ADG10" s="464"/>
      <c r="ADH10" s="464"/>
      <c r="ADI10" s="464"/>
      <c r="ADJ10" s="464"/>
      <c r="ADK10" s="464"/>
      <c r="ADL10" s="464"/>
      <c r="ADM10" s="464"/>
      <c r="ADN10" s="464"/>
      <c r="ADO10" s="464"/>
      <c r="ADP10" s="464"/>
      <c r="ADQ10" s="464"/>
      <c r="ADR10" s="464"/>
      <c r="ADS10" s="464"/>
      <c r="ADT10" s="464"/>
      <c r="ADU10" s="464"/>
      <c r="ADV10" s="464"/>
      <c r="ADW10" s="464"/>
      <c r="ADX10" s="464"/>
      <c r="ADY10" s="464"/>
      <c r="ADZ10" s="464"/>
      <c r="AEA10" s="464"/>
      <c r="AEB10" s="464"/>
      <c r="AEC10" s="464"/>
      <c r="AED10" s="464"/>
      <c r="AEE10" s="464"/>
      <c r="AEF10" s="464"/>
      <c r="AEG10" s="464"/>
      <c r="AEH10" s="464"/>
      <c r="AEI10" s="464"/>
      <c r="AEJ10" s="464"/>
      <c r="AEK10" s="464"/>
      <c r="AEL10" s="464"/>
      <c r="AEM10" s="464"/>
      <c r="AEN10" s="464"/>
      <c r="AEO10" s="464"/>
      <c r="AEP10" s="464"/>
      <c r="AEQ10" s="464"/>
      <c r="AER10" s="464"/>
      <c r="AES10" s="464"/>
      <c r="AET10" s="464"/>
      <c r="AEU10" s="464"/>
      <c r="AEV10" s="464"/>
      <c r="AEW10" s="464"/>
      <c r="AEX10" s="464"/>
      <c r="AEY10" s="464"/>
      <c r="AEZ10" s="464"/>
      <c r="AFA10" s="464"/>
      <c r="AFB10" s="464"/>
      <c r="AFC10" s="464"/>
      <c r="AFD10" s="464"/>
      <c r="AFE10" s="464"/>
      <c r="AFF10" s="464"/>
      <c r="AFG10" s="464"/>
      <c r="AFH10" s="464"/>
      <c r="AFI10" s="464"/>
      <c r="AFJ10" s="464"/>
      <c r="AFK10" s="464"/>
      <c r="AFL10" s="464"/>
      <c r="AFM10" s="464"/>
      <c r="AFN10" s="464"/>
      <c r="AFO10" s="464"/>
      <c r="AFP10" s="464"/>
      <c r="AFQ10" s="464"/>
      <c r="AFR10" s="464"/>
      <c r="AFS10" s="464"/>
      <c r="AFT10" s="464"/>
      <c r="AFU10" s="464"/>
      <c r="AFV10" s="464"/>
      <c r="AFW10" s="464"/>
      <c r="AFX10" s="464"/>
      <c r="AFY10" s="464"/>
      <c r="AFZ10" s="464"/>
      <c r="AGA10" s="464"/>
      <c r="AGB10" s="464"/>
      <c r="AGC10" s="464"/>
      <c r="AGD10" s="464"/>
      <c r="AGE10" s="464"/>
      <c r="AGF10" s="464"/>
      <c r="AGG10" s="464"/>
      <c r="AGH10" s="464"/>
      <c r="AGI10" s="464"/>
      <c r="AGJ10" s="464"/>
      <c r="AGK10" s="464"/>
      <c r="AGL10" s="464"/>
      <c r="AGM10" s="464"/>
      <c r="AGN10" s="464"/>
      <c r="AGO10" s="464"/>
      <c r="AGP10" s="464"/>
      <c r="AGQ10" s="464"/>
      <c r="AGR10" s="464"/>
      <c r="AGS10" s="464"/>
      <c r="AGT10" s="464"/>
      <c r="AGU10" s="464"/>
      <c r="AGV10" s="464"/>
      <c r="AGW10" s="464"/>
      <c r="AGX10" s="464"/>
      <c r="AGY10" s="464"/>
      <c r="AGZ10" s="464"/>
      <c r="AHA10" s="464"/>
      <c r="AHB10" s="464"/>
      <c r="AHC10" s="464"/>
      <c r="AHD10" s="464"/>
      <c r="AHE10" s="464"/>
      <c r="AHF10" s="464"/>
      <c r="AHG10" s="464"/>
      <c r="AHH10" s="464"/>
      <c r="AHI10" s="464"/>
      <c r="AHJ10" s="464"/>
      <c r="AHK10" s="464"/>
      <c r="AHL10" s="464"/>
      <c r="AHM10" s="464"/>
      <c r="AHN10" s="464"/>
      <c r="AHO10" s="464"/>
      <c r="AHP10" s="464"/>
      <c r="AHQ10" s="464"/>
      <c r="AHR10" s="464"/>
      <c r="AHS10" s="464"/>
      <c r="AHT10" s="464"/>
      <c r="AHU10" s="464"/>
      <c r="AHV10" s="464"/>
      <c r="AHW10" s="464"/>
      <c r="AHX10" s="464"/>
      <c r="AHY10" s="464"/>
      <c r="AHZ10" s="464"/>
      <c r="AIA10" s="464"/>
      <c r="AIB10" s="464"/>
      <c r="AIC10" s="464"/>
      <c r="AID10" s="464"/>
      <c r="AIE10" s="464"/>
      <c r="AIF10" s="464"/>
      <c r="AIG10" s="464"/>
      <c r="AIH10" s="464"/>
      <c r="AII10" s="464"/>
      <c r="AIJ10" s="464"/>
      <c r="AIK10" s="464"/>
      <c r="AIL10" s="464"/>
      <c r="AIM10" s="464"/>
      <c r="AIN10" s="464"/>
      <c r="AIO10" s="464"/>
      <c r="AIP10" s="464"/>
      <c r="AIQ10" s="464"/>
      <c r="AIR10" s="464"/>
      <c r="AIS10" s="464"/>
      <c r="AIT10" s="464"/>
      <c r="AIU10" s="464"/>
      <c r="AIV10" s="464"/>
      <c r="AIW10" s="464"/>
      <c r="AIX10" s="464"/>
      <c r="AIY10" s="464"/>
      <c r="AIZ10" s="464"/>
      <c r="AJA10" s="464"/>
      <c r="AJB10" s="464"/>
      <c r="AJC10" s="464"/>
      <c r="AJD10" s="464"/>
      <c r="AJE10" s="464"/>
      <c r="AJF10" s="464"/>
      <c r="AJG10" s="464"/>
      <c r="AJH10" s="464"/>
      <c r="AJI10" s="464"/>
      <c r="AJJ10" s="464"/>
      <c r="AJK10" s="464"/>
      <c r="AJL10" s="464"/>
      <c r="AJM10" s="464"/>
      <c r="AJN10" s="464"/>
      <c r="AJO10" s="464"/>
      <c r="AJP10" s="464"/>
      <c r="AJQ10" s="464"/>
      <c r="AJR10" s="464"/>
      <c r="AJS10" s="464"/>
      <c r="AJT10" s="464"/>
      <c r="AJU10" s="464"/>
      <c r="AJV10" s="464"/>
      <c r="AJW10" s="464"/>
      <c r="AJX10" s="464"/>
      <c r="AJY10" s="464"/>
      <c r="AJZ10" s="464"/>
      <c r="AKA10" s="464"/>
      <c r="AKB10" s="464"/>
      <c r="AKC10" s="464"/>
      <c r="AKD10" s="464"/>
      <c r="AKE10" s="464"/>
      <c r="AKF10" s="464"/>
      <c r="AKG10" s="464"/>
      <c r="AKH10" s="464"/>
      <c r="AKI10" s="464"/>
      <c r="AKJ10" s="464"/>
      <c r="AKK10" s="464"/>
      <c r="AKL10" s="464"/>
      <c r="AKM10" s="464"/>
      <c r="AKN10" s="464"/>
      <c r="AKO10" s="464"/>
      <c r="AKP10" s="464"/>
      <c r="AKQ10" s="464"/>
      <c r="AKR10" s="464"/>
      <c r="AKS10" s="464"/>
      <c r="AKT10" s="464"/>
      <c r="AKU10" s="464"/>
      <c r="AKV10" s="464"/>
      <c r="AKW10" s="464"/>
      <c r="AKX10" s="464"/>
      <c r="AKY10" s="464"/>
      <c r="AKZ10" s="464"/>
      <c r="ALA10" s="464"/>
      <c r="ALB10" s="464"/>
      <c r="ALC10" s="464"/>
      <c r="ALD10" s="464"/>
      <c r="ALE10" s="464"/>
      <c r="ALF10" s="464"/>
      <c r="ALG10" s="464"/>
      <c r="ALH10" s="464"/>
      <c r="ALI10" s="464"/>
      <c r="ALJ10" s="464"/>
      <c r="ALK10" s="464"/>
      <c r="ALL10" s="464"/>
      <c r="ALM10" s="464"/>
      <c r="ALN10" s="464"/>
      <c r="ALO10" s="464"/>
      <c r="ALP10" s="464"/>
      <c r="ALQ10" s="464"/>
      <c r="ALR10" s="464"/>
      <c r="ALS10" s="464"/>
      <c r="ALT10" s="464"/>
      <c r="ALU10" s="464"/>
      <c r="ALV10" s="464"/>
      <c r="ALW10" s="464"/>
      <c r="ALX10" s="464"/>
      <c r="ALY10" s="464"/>
      <c r="ALZ10" s="464"/>
      <c r="AMA10" s="464"/>
      <c r="AMB10" s="464"/>
    </row>
    <row r="11" spans="1:1016" ht="52.5" customHeight="1" x14ac:dyDescent="0.2">
      <c r="A11" s="892" t="s">
        <v>929</v>
      </c>
      <c r="B11" s="893"/>
      <c r="C11" s="893"/>
      <c r="D11" s="893"/>
      <c r="E11" s="893"/>
      <c r="F11" s="893"/>
      <c r="G11" s="893"/>
      <c r="H11" s="89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4"/>
      <c r="AY11" s="464"/>
      <c r="AZ11" s="464"/>
      <c r="BA11" s="464"/>
      <c r="BB11" s="464"/>
      <c r="BC11" s="464"/>
      <c r="BD11" s="464"/>
      <c r="BE11" s="464"/>
      <c r="BF11" s="464"/>
      <c r="BG11" s="464"/>
      <c r="BH11" s="464"/>
      <c r="BI11" s="464"/>
      <c r="BJ11" s="464"/>
      <c r="BK11" s="464"/>
      <c r="BL11" s="464"/>
      <c r="BM11" s="464"/>
      <c r="BN11" s="464"/>
      <c r="BO11" s="464"/>
      <c r="BP11" s="464"/>
      <c r="BQ11" s="464"/>
      <c r="BR11" s="464"/>
      <c r="BS11" s="464"/>
      <c r="BT11" s="464"/>
      <c r="BU11" s="464"/>
      <c r="BV11" s="464"/>
      <c r="BW11" s="464"/>
      <c r="BX11" s="464"/>
      <c r="BY11" s="464"/>
      <c r="BZ11" s="464"/>
      <c r="CA11" s="464"/>
      <c r="CB11" s="464"/>
      <c r="CC11" s="464"/>
      <c r="CD11" s="464"/>
      <c r="CE11" s="464"/>
      <c r="CF11" s="464"/>
      <c r="CG11" s="464"/>
      <c r="CH11" s="464"/>
      <c r="CI11" s="464"/>
      <c r="CJ11" s="464"/>
      <c r="CK11" s="464"/>
      <c r="CL11" s="464"/>
      <c r="CM11" s="464"/>
      <c r="CN11" s="464"/>
      <c r="CO11" s="464"/>
      <c r="CP11" s="464"/>
      <c r="CQ11" s="464"/>
      <c r="CR11" s="464"/>
      <c r="CS11" s="464"/>
      <c r="CT11" s="464"/>
      <c r="CU11" s="464"/>
      <c r="CV11" s="464"/>
      <c r="CW11" s="464"/>
      <c r="CX11" s="464"/>
      <c r="CY11" s="464"/>
      <c r="CZ11" s="464"/>
      <c r="DA11" s="464"/>
      <c r="DB11" s="464"/>
      <c r="DC11" s="464"/>
      <c r="DD11" s="464"/>
      <c r="DE11" s="464"/>
      <c r="DF11" s="464"/>
      <c r="DG11" s="464"/>
      <c r="DH11" s="464"/>
      <c r="DI11" s="464"/>
      <c r="DJ11" s="464"/>
      <c r="DK11" s="464"/>
      <c r="DL11" s="464"/>
      <c r="DM11" s="464"/>
      <c r="DN11" s="464"/>
      <c r="DO11" s="464"/>
      <c r="DP11" s="464"/>
      <c r="DQ11" s="464"/>
      <c r="DR11" s="464"/>
      <c r="DS11" s="464"/>
      <c r="DT11" s="464"/>
      <c r="DU11" s="464"/>
      <c r="DV11" s="464"/>
      <c r="DW11" s="464"/>
      <c r="DX11" s="464"/>
      <c r="DY11" s="464"/>
      <c r="DZ11" s="464"/>
      <c r="EA11" s="464"/>
      <c r="EB11" s="464"/>
      <c r="EC11" s="464"/>
      <c r="ED11" s="464"/>
      <c r="EE11" s="464"/>
      <c r="EF11" s="464"/>
      <c r="EG11" s="464"/>
      <c r="EH11" s="464"/>
      <c r="EI11" s="464"/>
      <c r="EJ11" s="464"/>
      <c r="EK11" s="464"/>
      <c r="EL11" s="464"/>
      <c r="EM11" s="464"/>
      <c r="EN11" s="464"/>
      <c r="EO11" s="464"/>
      <c r="EP11" s="464"/>
      <c r="EQ11" s="464"/>
      <c r="ER11" s="464"/>
      <c r="ES11" s="464"/>
      <c r="ET11" s="464"/>
      <c r="EU11" s="464"/>
      <c r="EV11" s="464"/>
      <c r="EW11" s="464"/>
      <c r="EX11" s="464"/>
      <c r="EY11" s="464"/>
      <c r="EZ11" s="464"/>
      <c r="FA11" s="464"/>
      <c r="FB11" s="464"/>
      <c r="FC11" s="464"/>
      <c r="FD11" s="464"/>
      <c r="FE11" s="464"/>
      <c r="FF11" s="464"/>
      <c r="FG11" s="464"/>
      <c r="FH11" s="464"/>
      <c r="FI11" s="464"/>
      <c r="FJ11" s="464"/>
      <c r="FK11" s="464"/>
      <c r="FL11" s="464"/>
      <c r="FM11" s="464"/>
      <c r="FN11" s="464"/>
      <c r="FO11" s="464"/>
      <c r="FP11" s="464"/>
      <c r="FQ11" s="464"/>
      <c r="FR11" s="464"/>
      <c r="FS11" s="464"/>
      <c r="FT11" s="464"/>
      <c r="FU11" s="464"/>
      <c r="FV11" s="464"/>
      <c r="FW11" s="464"/>
      <c r="FX11" s="464"/>
      <c r="FY11" s="464"/>
      <c r="FZ11" s="464"/>
      <c r="GA11" s="464"/>
      <c r="GB11" s="464"/>
      <c r="GC11" s="464"/>
      <c r="GD11" s="464"/>
      <c r="GE11" s="464"/>
      <c r="GF11" s="464"/>
      <c r="GG11" s="464"/>
      <c r="GH11" s="464"/>
      <c r="GI11" s="464"/>
      <c r="GJ11" s="464"/>
      <c r="GK11" s="464"/>
      <c r="GL11" s="464"/>
      <c r="GM11" s="464"/>
      <c r="GN11" s="464"/>
      <c r="GO11" s="464"/>
      <c r="GP11" s="464"/>
      <c r="GQ11" s="464"/>
      <c r="GR11" s="464"/>
      <c r="GS11" s="464"/>
      <c r="GT11" s="464"/>
      <c r="GU11" s="464"/>
      <c r="GV11" s="464"/>
      <c r="GW11" s="464"/>
      <c r="GX11" s="464"/>
      <c r="GY11" s="464"/>
      <c r="GZ11" s="464"/>
      <c r="HA11" s="464"/>
      <c r="HB11" s="464"/>
      <c r="HC11" s="464"/>
      <c r="HD11" s="464"/>
      <c r="HE11" s="464"/>
      <c r="HF11" s="464"/>
      <c r="HG11" s="464"/>
      <c r="HH11" s="464"/>
      <c r="HI11" s="464"/>
      <c r="HJ11" s="464"/>
      <c r="HK11" s="464"/>
      <c r="HL11" s="464"/>
      <c r="HM11" s="464"/>
      <c r="HN11" s="464"/>
      <c r="HO11" s="464"/>
      <c r="HP11" s="464"/>
      <c r="HQ11" s="464"/>
      <c r="HR11" s="464"/>
      <c r="HS11" s="464"/>
      <c r="HT11" s="464"/>
      <c r="HU11" s="464"/>
      <c r="HV11" s="464"/>
      <c r="HW11" s="464"/>
      <c r="HX11" s="464"/>
      <c r="HY11" s="464"/>
      <c r="HZ11" s="464"/>
      <c r="IA11" s="464"/>
      <c r="IB11" s="464"/>
      <c r="IC11" s="464"/>
      <c r="ID11" s="464"/>
      <c r="IE11" s="464"/>
      <c r="IF11" s="464"/>
      <c r="IG11" s="464"/>
      <c r="IH11" s="464"/>
      <c r="II11" s="464"/>
      <c r="IJ11" s="464"/>
      <c r="IK11" s="464"/>
      <c r="IL11" s="464"/>
      <c r="IM11" s="464"/>
      <c r="IN11" s="464"/>
      <c r="IO11" s="464"/>
      <c r="IP11" s="464"/>
      <c r="IQ11" s="464"/>
      <c r="IR11" s="464"/>
      <c r="IS11" s="464"/>
      <c r="IT11" s="464"/>
      <c r="IU11" s="464"/>
      <c r="IV11" s="464"/>
      <c r="IW11" s="464"/>
      <c r="IX11" s="464"/>
      <c r="IY11" s="464"/>
      <c r="IZ11" s="464"/>
      <c r="JA11" s="464"/>
      <c r="JB11" s="464"/>
      <c r="JC11" s="464"/>
      <c r="JD11" s="464"/>
      <c r="JE11" s="464"/>
      <c r="JF11" s="464"/>
      <c r="JG11" s="464"/>
      <c r="JH11" s="464"/>
      <c r="JI11" s="464"/>
      <c r="JJ11" s="464"/>
      <c r="JK11" s="464"/>
      <c r="JL11" s="464"/>
      <c r="JM11" s="464"/>
      <c r="JN11" s="464"/>
      <c r="JO11" s="464"/>
      <c r="JP11" s="464"/>
      <c r="JQ11" s="464"/>
      <c r="JR11" s="464"/>
      <c r="JS11" s="464"/>
      <c r="JT11" s="464"/>
      <c r="JU11" s="464"/>
      <c r="JV11" s="464"/>
      <c r="JW11" s="464"/>
      <c r="JX11" s="464"/>
      <c r="JY11" s="464"/>
      <c r="JZ11" s="464"/>
      <c r="KA11" s="464"/>
      <c r="KB11" s="464"/>
      <c r="KC11" s="464"/>
      <c r="KD11" s="464"/>
      <c r="KE11" s="464"/>
      <c r="KF11" s="464"/>
      <c r="KG11" s="464"/>
      <c r="KH11" s="464"/>
      <c r="KI11" s="464"/>
      <c r="KJ11" s="464"/>
      <c r="KK11" s="464"/>
      <c r="KL11" s="464"/>
      <c r="KM11" s="464"/>
      <c r="KN11" s="464"/>
      <c r="KO11" s="464"/>
      <c r="KP11" s="464"/>
      <c r="KQ11" s="464"/>
      <c r="KR11" s="464"/>
      <c r="KS11" s="464"/>
      <c r="KT11" s="464"/>
      <c r="KU11" s="464"/>
      <c r="KV11" s="464"/>
      <c r="KW11" s="464"/>
      <c r="KX11" s="464"/>
      <c r="KY11" s="464"/>
      <c r="KZ11" s="464"/>
      <c r="LA11" s="464"/>
      <c r="LB11" s="464"/>
      <c r="LC11" s="464"/>
      <c r="LD11" s="464"/>
      <c r="LE11" s="464"/>
      <c r="LF11" s="464"/>
      <c r="LG11" s="464"/>
      <c r="LH11" s="464"/>
      <c r="LI11" s="464"/>
      <c r="LJ11" s="464"/>
      <c r="LK11" s="464"/>
      <c r="LL11" s="464"/>
      <c r="LM11" s="464"/>
      <c r="LN11" s="464"/>
      <c r="LO11" s="464"/>
      <c r="LP11" s="464"/>
      <c r="LQ11" s="464"/>
      <c r="LR11" s="464"/>
      <c r="LS11" s="464"/>
      <c r="LT11" s="464"/>
      <c r="LU11" s="464"/>
      <c r="LV11" s="464"/>
      <c r="LW11" s="464"/>
      <c r="LX11" s="464"/>
      <c r="LY11" s="464"/>
      <c r="LZ11" s="464"/>
      <c r="MA11" s="464"/>
      <c r="MB11" s="464"/>
      <c r="MC11" s="464"/>
      <c r="MD11" s="464"/>
      <c r="ME11" s="464"/>
      <c r="MF11" s="464"/>
      <c r="MG11" s="464"/>
      <c r="MH11" s="464"/>
      <c r="MI11" s="464"/>
      <c r="MJ11" s="464"/>
      <c r="MK11" s="464"/>
      <c r="ML11" s="464"/>
      <c r="MM11" s="464"/>
      <c r="MN11" s="464"/>
      <c r="MO11" s="464"/>
      <c r="MP11" s="464"/>
      <c r="MQ11" s="464"/>
      <c r="MR11" s="464"/>
      <c r="MS11" s="464"/>
      <c r="MT11" s="464"/>
      <c r="MU11" s="464"/>
      <c r="MV11" s="464"/>
      <c r="MW11" s="464"/>
      <c r="MX11" s="464"/>
      <c r="MY11" s="464"/>
      <c r="MZ11" s="464"/>
      <c r="NA11" s="464"/>
      <c r="NB11" s="464"/>
      <c r="NC11" s="464"/>
      <c r="ND11" s="464"/>
      <c r="NE11" s="464"/>
      <c r="NF11" s="464"/>
      <c r="NG11" s="464"/>
      <c r="NH11" s="464"/>
      <c r="NI11" s="464"/>
      <c r="NJ11" s="464"/>
      <c r="NK11" s="464"/>
      <c r="NL11" s="464"/>
      <c r="NM11" s="464"/>
      <c r="NN11" s="464"/>
      <c r="NO11" s="464"/>
      <c r="NP11" s="464"/>
      <c r="NQ11" s="464"/>
      <c r="NR11" s="464"/>
      <c r="NS11" s="464"/>
      <c r="NT11" s="464"/>
      <c r="NU11" s="464"/>
      <c r="NV11" s="464"/>
      <c r="NW11" s="464"/>
      <c r="NX11" s="464"/>
      <c r="NY11" s="464"/>
      <c r="NZ11" s="464"/>
      <c r="OA11" s="464"/>
      <c r="OB11" s="464"/>
      <c r="OC11" s="464"/>
      <c r="OD11" s="464"/>
      <c r="OE11" s="464"/>
      <c r="OF11" s="464"/>
      <c r="OG11" s="464"/>
      <c r="OH11" s="464"/>
      <c r="OI11" s="464"/>
      <c r="OJ11" s="464"/>
      <c r="OK11" s="464"/>
      <c r="OL11" s="464"/>
      <c r="OM11" s="464"/>
      <c r="ON11" s="464"/>
      <c r="OO11" s="464"/>
      <c r="OP11" s="464"/>
      <c r="OQ11" s="464"/>
      <c r="OR11" s="464"/>
      <c r="OS11" s="464"/>
      <c r="OT11" s="464"/>
      <c r="OU11" s="464"/>
      <c r="OV11" s="464"/>
      <c r="OW11" s="464"/>
      <c r="OX11" s="464"/>
      <c r="OY11" s="464"/>
      <c r="OZ11" s="464"/>
      <c r="PA11" s="464"/>
      <c r="PB11" s="464"/>
      <c r="PC11" s="464"/>
      <c r="PD11" s="464"/>
      <c r="PE11" s="464"/>
      <c r="PF11" s="464"/>
      <c r="PG11" s="464"/>
      <c r="PH11" s="464"/>
      <c r="PI11" s="464"/>
      <c r="PJ11" s="464"/>
      <c r="PK11" s="464"/>
      <c r="PL11" s="464"/>
      <c r="PM11" s="464"/>
      <c r="PN11" s="464"/>
      <c r="PO11" s="464"/>
      <c r="PP11" s="464"/>
      <c r="PQ11" s="464"/>
      <c r="PR11" s="464"/>
      <c r="PS11" s="464"/>
      <c r="PT11" s="464"/>
      <c r="PU11" s="464"/>
      <c r="PV11" s="464"/>
      <c r="PW11" s="464"/>
      <c r="PX11" s="464"/>
      <c r="PY11" s="464"/>
      <c r="PZ11" s="464"/>
      <c r="QA11" s="464"/>
      <c r="QB11" s="464"/>
      <c r="QC11" s="464"/>
      <c r="QD11" s="464"/>
      <c r="QE11" s="464"/>
      <c r="QF11" s="464"/>
      <c r="QG11" s="464"/>
      <c r="QH11" s="464"/>
      <c r="QI11" s="464"/>
      <c r="QJ11" s="464"/>
      <c r="QK11" s="464"/>
      <c r="QL11" s="464"/>
      <c r="QM11" s="464"/>
      <c r="QN11" s="464"/>
      <c r="QO11" s="464"/>
      <c r="QP11" s="464"/>
      <c r="QQ11" s="464"/>
      <c r="QR11" s="464"/>
      <c r="QS11" s="464"/>
      <c r="QT11" s="464"/>
      <c r="QU11" s="464"/>
      <c r="QV11" s="464"/>
      <c r="QW11" s="464"/>
      <c r="QX11" s="464"/>
      <c r="QY11" s="464"/>
      <c r="QZ11" s="464"/>
      <c r="RA11" s="464"/>
      <c r="RB11" s="464"/>
      <c r="RC11" s="464"/>
      <c r="RD11" s="464"/>
      <c r="RE11" s="464"/>
      <c r="RF11" s="464"/>
      <c r="RG11" s="464"/>
      <c r="RH11" s="464"/>
      <c r="RI11" s="464"/>
      <c r="RJ11" s="464"/>
      <c r="RK11" s="464"/>
      <c r="RL11" s="464"/>
      <c r="RM11" s="464"/>
      <c r="RN11" s="464"/>
      <c r="RO11" s="464"/>
      <c r="RP11" s="464"/>
      <c r="RQ11" s="464"/>
      <c r="RR11" s="464"/>
      <c r="RS11" s="464"/>
      <c r="RT11" s="464"/>
      <c r="RU11" s="464"/>
      <c r="RV11" s="464"/>
      <c r="RW11" s="464"/>
      <c r="RX11" s="464"/>
      <c r="RY11" s="464"/>
      <c r="RZ11" s="464"/>
      <c r="SA11" s="464"/>
      <c r="SB11" s="464"/>
      <c r="SC11" s="464"/>
      <c r="SD11" s="464"/>
      <c r="SE11" s="464"/>
      <c r="SF11" s="464"/>
      <c r="SG11" s="464"/>
      <c r="SH11" s="464"/>
      <c r="SI11" s="464"/>
      <c r="SJ11" s="464"/>
      <c r="SK11" s="464"/>
      <c r="SL11" s="464"/>
      <c r="SM11" s="464"/>
      <c r="SN11" s="464"/>
      <c r="SO11" s="464"/>
      <c r="SP11" s="464"/>
      <c r="SQ11" s="464"/>
      <c r="SR11" s="464"/>
      <c r="SS11" s="464"/>
      <c r="ST11" s="464"/>
      <c r="SU11" s="464"/>
      <c r="SV11" s="464"/>
      <c r="SW11" s="464"/>
      <c r="SX11" s="464"/>
      <c r="SY11" s="464"/>
      <c r="SZ11" s="464"/>
      <c r="TA11" s="464"/>
      <c r="TB11" s="464"/>
      <c r="TC11" s="464"/>
      <c r="TD11" s="464"/>
      <c r="TE11" s="464"/>
      <c r="TF11" s="464"/>
      <c r="TG11" s="464"/>
      <c r="TH11" s="464"/>
      <c r="TI11" s="464"/>
      <c r="TJ11" s="464"/>
      <c r="TK11" s="464"/>
      <c r="TL11" s="464"/>
      <c r="TM11" s="464"/>
      <c r="TN11" s="464"/>
      <c r="TO11" s="464"/>
      <c r="TP11" s="464"/>
      <c r="TQ11" s="464"/>
      <c r="TR11" s="464"/>
      <c r="TS11" s="464"/>
      <c r="TT11" s="464"/>
      <c r="TU11" s="464"/>
      <c r="TV11" s="464"/>
      <c r="TW11" s="464"/>
      <c r="TX11" s="464"/>
      <c r="TY11" s="464"/>
      <c r="TZ11" s="464"/>
      <c r="UA11" s="464"/>
      <c r="UB11" s="464"/>
      <c r="UC11" s="464"/>
      <c r="UD11" s="464"/>
      <c r="UE11" s="464"/>
      <c r="UF11" s="464"/>
      <c r="UG11" s="464"/>
      <c r="UH11" s="464"/>
      <c r="UI11" s="464"/>
      <c r="UJ11" s="464"/>
      <c r="UK11" s="464"/>
      <c r="UL11" s="464"/>
      <c r="UM11" s="464"/>
      <c r="UN11" s="464"/>
      <c r="UO11" s="464"/>
      <c r="UP11" s="464"/>
      <c r="UQ11" s="464"/>
      <c r="UR11" s="464"/>
      <c r="US11" s="464"/>
      <c r="UT11" s="464"/>
      <c r="UU11" s="464"/>
      <c r="UV11" s="464"/>
      <c r="UW11" s="464"/>
      <c r="UX11" s="464"/>
      <c r="UY11" s="464"/>
      <c r="UZ11" s="464"/>
      <c r="VA11" s="464"/>
      <c r="VB11" s="464"/>
      <c r="VC11" s="464"/>
      <c r="VD11" s="464"/>
      <c r="VE11" s="464"/>
      <c r="VF11" s="464"/>
      <c r="VG11" s="464"/>
      <c r="VH11" s="464"/>
      <c r="VI11" s="464"/>
      <c r="VJ11" s="464"/>
      <c r="VK11" s="464"/>
      <c r="VL11" s="464"/>
      <c r="VM11" s="464"/>
      <c r="VN11" s="464"/>
      <c r="VO11" s="464"/>
      <c r="VP11" s="464"/>
      <c r="VQ11" s="464"/>
      <c r="VR11" s="464"/>
      <c r="VS11" s="464"/>
      <c r="VT11" s="464"/>
      <c r="VU11" s="464"/>
      <c r="VV11" s="464"/>
      <c r="VW11" s="464"/>
      <c r="VX11" s="464"/>
      <c r="VY11" s="464"/>
      <c r="VZ11" s="464"/>
      <c r="WA11" s="464"/>
      <c r="WB11" s="464"/>
      <c r="WC11" s="464"/>
      <c r="WD11" s="464"/>
      <c r="WE11" s="464"/>
      <c r="WF11" s="464"/>
      <c r="WG11" s="464"/>
      <c r="WH11" s="464"/>
      <c r="WI11" s="464"/>
      <c r="WJ11" s="464"/>
      <c r="WK11" s="464"/>
      <c r="WL11" s="464"/>
      <c r="WM11" s="464"/>
      <c r="WN11" s="464"/>
      <c r="WO11" s="464"/>
      <c r="WP11" s="464"/>
      <c r="WQ11" s="464"/>
      <c r="WR11" s="464"/>
      <c r="WS11" s="464"/>
      <c r="WT11" s="464"/>
      <c r="WU11" s="464"/>
      <c r="WV11" s="464"/>
      <c r="WW11" s="464"/>
      <c r="WX11" s="464"/>
      <c r="WY11" s="464"/>
      <c r="WZ11" s="464"/>
      <c r="XA11" s="464"/>
      <c r="XB11" s="464"/>
      <c r="XC11" s="464"/>
      <c r="XD11" s="464"/>
      <c r="XE11" s="464"/>
      <c r="XF11" s="464"/>
      <c r="XG11" s="464"/>
      <c r="XH11" s="464"/>
      <c r="XI11" s="464"/>
      <c r="XJ11" s="464"/>
      <c r="XK11" s="464"/>
      <c r="XL11" s="464"/>
      <c r="XM11" s="464"/>
      <c r="XN11" s="464"/>
      <c r="XO11" s="464"/>
      <c r="XP11" s="464"/>
      <c r="XQ11" s="464"/>
      <c r="XR11" s="464"/>
      <c r="XS11" s="464"/>
      <c r="XT11" s="464"/>
      <c r="XU11" s="464"/>
      <c r="XV11" s="464"/>
      <c r="XW11" s="464"/>
      <c r="XX11" s="464"/>
      <c r="XY11" s="464"/>
      <c r="XZ11" s="464"/>
      <c r="YA11" s="464"/>
      <c r="YB11" s="464"/>
      <c r="YC11" s="464"/>
      <c r="YD11" s="464"/>
      <c r="YE11" s="464"/>
      <c r="YF11" s="464"/>
      <c r="YG11" s="464"/>
      <c r="YH11" s="464"/>
      <c r="YI11" s="464"/>
      <c r="YJ11" s="464"/>
      <c r="YK11" s="464"/>
      <c r="YL11" s="464"/>
      <c r="YM11" s="464"/>
      <c r="YN11" s="464"/>
      <c r="YO11" s="464"/>
      <c r="YP11" s="464"/>
      <c r="YQ11" s="464"/>
      <c r="YR11" s="464"/>
      <c r="YS11" s="464"/>
      <c r="YT11" s="464"/>
      <c r="YU11" s="464"/>
      <c r="YV11" s="464"/>
      <c r="YW11" s="464"/>
      <c r="YX11" s="464"/>
      <c r="YY11" s="464"/>
      <c r="YZ11" s="464"/>
      <c r="ZA11" s="464"/>
      <c r="ZB11" s="464"/>
      <c r="ZC11" s="464"/>
      <c r="ZD11" s="464"/>
      <c r="ZE11" s="464"/>
      <c r="ZF11" s="464"/>
      <c r="ZG11" s="464"/>
      <c r="ZH11" s="464"/>
      <c r="ZI11" s="464"/>
      <c r="ZJ11" s="464"/>
      <c r="ZK11" s="464"/>
      <c r="ZL11" s="464"/>
      <c r="ZM11" s="464"/>
      <c r="ZN11" s="464"/>
      <c r="ZO11" s="464"/>
      <c r="ZP11" s="464"/>
      <c r="ZQ11" s="464"/>
      <c r="ZR11" s="464"/>
      <c r="ZS11" s="464"/>
      <c r="ZT11" s="464"/>
      <c r="ZU11" s="464"/>
      <c r="ZV11" s="464"/>
      <c r="ZW11" s="464"/>
      <c r="ZX11" s="464"/>
      <c r="ZY11" s="464"/>
      <c r="ZZ11" s="464"/>
      <c r="AAA11" s="464"/>
      <c r="AAB11" s="464"/>
      <c r="AAC11" s="464"/>
      <c r="AAD11" s="464"/>
      <c r="AAE11" s="464"/>
      <c r="AAF11" s="464"/>
      <c r="AAG11" s="464"/>
      <c r="AAH11" s="464"/>
      <c r="AAI11" s="464"/>
      <c r="AAJ11" s="464"/>
      <c r="AAK11" s="464"/>
      <c r="AAL11" s="464"/>
      <c r="AAM11" s="464"/>
      <c r="AAN11" s="464"/>
      <c r="AAO11" s="464"/>
      <c r="AAP11" s="464"/>
      <c r="AAQ11" s="464"/>
      <c r="AAR11" s="464"/>
      <c r="AAS11" s="464"/>
      <c r="AAT11" s="464"/>
      <c r="AAU11" s="464"/>
      <c r="AAV11" s="464"/>
      <c r="AAW11" s="464"/>
      <c r="AAX11" s="464"/>
      <c r="AAY11" s="464"/>
      <c r="AAZ11" s="464"/>
      <c r="ABA11" s="464"/>
      <c r="ABB11" s="464"/>
      <c r="ABC11" s="464"/>
      <c r="ABD11" s="464"/>
      <c r="ABE11" s="464"/>
      <c r="ABF11" s="464"/>
      <c r="ABG11" s="464"/>
      <c r="ABH11" s="464"/>
      <c r="ABI11" s="464"/>
      <c r="ABJ11" s="464"/>
      <c r="ABK11" s="464"/>
      <c r="ABL11" s="464"/>
      <c r="ABM11" s="464"/>
      <c r="ABN11" s="464"/>
      <c r="ABO11" s="464"/>
      <c r="ABP11" s="464"/>
      <c r="ABQ11" s="464"/>
      <c r="ABR11" s="464"/>
      <c r="ABS11" s="464"/>
      <c r="ABT11" s="464"/>
      <c r="ABU11" s="464"/>
      <c r="ABV11" s="464"/>
      <c r="ABW11" s="464"/>
      <c r="ABX11" s="464"/>
      <c r="ABY11" s="464"/>
      <c r="ABZ11" s="464"/>
      <c r="ACA11" s="464"/>
      <c r="ACB11" s="464"/>
      <c r="ACC11" s="464"/>
      <c r="ACD11" s="464"/>
      <c r="ACE11" s="464"/>
      <c r="ACF11" s="464"/>
      <c r="ACG11" s="464"/>
      <c r="ACH11" s="464"/>
      <c r="ACI11" s="464"/>
      <c r="ACJ11" s="464"/>
      <c r="ACK11" s="464"/>
      <c r="ACL11" s="464"/>
      <c r="ACM11" s="464"/>
      <c r="ACN11" s="464"/>
      <c r="ACO11" s="464"/>
      <c r="ACP11" s="464"/>
      <c r="ACQ11" s="464"/>
      <c r="ACR11" s="464"/>
      <c r="ACS11" s="464"/>
      <c r="ACT11" s="464"/>
      <c r="ACU11" s="464"/>
      <c r="ACV11" s="464"/>
      <c r="ACW11" s="464"/>
      <c r="ACX11" s="464"/>
      <c r="ACY11" s="464"/>
      <c r="ACZ11" s="464"/>
      <c r="ADA11" s="464"/>
      <c r="ADB11" s="464"/>
      <c r="ADC11" s="464"/>
      <c r="ADD11" s="464"/>
      <c r="ADE11" s="464"/>
      <c r="ADF11" s="464"/>
      <c r="ADG11" s="464"/>
      <c r="ADH11" s="464"/>
      <c r="ADI11" s="464"/>
      <c r="ADJ11" s="464"/>
      <c r="ADK11" s="464"/>
      <c r="ADL11" s="464"/>
      <c r="ADM11" s="464"/>
      <c r="ADN11" s="464"/>
      <c r="ADO11" s="464"/>
      <c r="ADP11" s="464"/>
      <c r="ADQ11" s="464"/>
      <c r="ADR11" s="464"/>
      <c r="ADS11" s="464"/>
      <c r="ADT11" s="464"/>
      <c r="ADU11" s="464"/>
      <c r="ADV11" s="464"/>
      <c r="ADW11" s="464"/>
      <c r="ADX11" s="464"/>
      <c r="ADY11" s="464"/>
      <c r="ADZ11" s="464"/>
      <c r="AEA11" s="464"/>
      <c r="AEB11" s="464"/>
      <c r="AEC11" s="464"/>
      <c r="AED11" s="464"/>
      <c r="AEE11" s="464"/>
      <c r="AEF11" s="464"/>
      <c r="AEG11" s="464"/>
      <c r="AEH11" s="464"/>
      <c r="AEI11" s="464"/>
      <c r="AEJ11" s="464"/>
      <c r="AEK11" s="464"/>
      <c r="AEL11" s="464"/>
      <c r="AEM11" s="464"/>
      <c r="AEN11" s="464"/>
      <c r="AEO11" s="464"/>
      <c r="AEP11" s="464"/>
      <c r="AEQ11" s="464"/>
      <c r="AER11" s="464"/>
      <c r="AES11" s="464"/>
      <c r="AET11" s="464"/>
      <c r="AEU11" s="464"/>
      <c r="AEV11" s="464"/>
      <c r="AEW11" s="464"/>
      <c r="AEX11" s="464"/>
      <c r="AEY11" s="464"/>
      <c r="AEZ11" s="464"/>
      <c r="AFA11" s="464"/>
      <c r="AFB11" s="464"/>
      <c r="AFC11" s="464"/>
      <c r="AFD11" s="464"/>
      <c r="AFE11" s="464"/>
      <c r="AFF11" s="464"/>
      <c r="AFG11" s="464"/>
      <c r="AFH11" s="464"/>
      <c r="AFI11" s="464"/>
      <c r="AFJ11" s="464"/>
      <c r="AFK11" s="464"/>
      <c r="AFL11" s="464"/>
      <c r="AFM11" s="464"/>
      <c r="AFN11" s="464"/>
      <c r="AFO11" s="464"/>
      <c r="AFP11" s="464"/>
      <c r="AFQ11" s="464"/>
      <c r="AFR11" s="464"/>
      <c r="AFS11" s="464"/>
      <c r="AFT11" s="464"/>
      <c r="AFU11" s="464"/>
      <c r="AFV11" s="464"/>
      <c r="AFW11" s="464"/>
      <c r="AFX11" s="464"/>
      <c r="AFY11" s="464"/>
      <c r="AFZ11" s="464"/>
      <c r="AGA11" s="464"/>
      <c r="AGB11" s="464"/>
      <c r="AGC11" s="464"/>
      <c r="AGD11" s="464"/>
      <c r="AGE11" s="464"/>
      <c r="AGF11" s="464"/>
      <c r="AGG11" s="464"/>
      <c r="AGH11" s="464"/>
      <c r="AGI11" s="464"/>
      <c r="AGJ11" s="464"/>
      <c r="AGK11" s="464"/>
      <c r="AGL11" s="464"/>
      <c r="AGM11" s="464"/>
      <c r="AGN11" s="464"/>
      <c r="AGO11" s="464"/>
      <c r="AGP11" s="464"/>
      <c r="AGQ11" s="464"/>
      <c r="AGR11" s="464"/>
      <c r="AGS11" s="464"/>
      <c r="AGT11" s="464"/>
      <c r="AGU11" s="464"/>
      <c r="AGV11" s="464"/>
      <c r="AGW11" s="464"/>
      <c r="AGX11" s="464"/>
      <c r="AGY11" s="464"/>
      <c r="AGZ11" s="464"/>
      <c r="AHA11" s="464"/>
      <c r="AHB11" s="464"/>
      <c r="AHC11" s="464"/>
      <c r="AHD11" s="464"/>
      <c r="AHE11" s="464"/>
      <c r="AHF11" s="464"/>
      <c r="AHG11" s="464"/>
      <c r="AHH11" s="464"/>
      <c r="AHI11" s="464"/>
      <c r="AHJ11" s="464"/>
      <c r="AHK11" s="464"/>
      <c r="AHL11" s="464"/>
      <c r="AHM11" s="464"/>
      <c r="AHN11" s="464"/>
      <c r="AHO11" s="464"/>
      <c r="AHP11" s="464"/>
      <c r="AHQ11" s="464"/>
      <c r="AHR11" s="464"/>
      <c r="AHS11" s="464"/>
      <c r="AHT11" s="464"/>
      <c r="AHU11" s="464"/>
      <c r="AHV11" s="464"/>
      <c r="AHW11" s="464"/>
      <c r="AHX11" s="464"/>
      <c r="AHY11" s="464"/>
      <c r="AHZ11" s="464"/>
      <c r="AIA11" s="464"/>
      <c r="AIB11" s="464"/>
      <c r="AIC11" s="464"/>
      <c r="AID11" s="464"/>
      <c r="AIE11" s="464"/>
      <c r="AIF11" s="464"/>
      <c r="AIG11" s="464"/>
      <c r="AIH11" s="464"/>
      <c r="AII11" s="464"/>
      <c r="AIJ11" s="464"/>
      <c r="AIK11" s="464"/>
      <c r="AIL11" s="464"/>
      <c r="AIM11" s="464"/>
      <c r="AIN11" s="464"/>
      <c r="AIO11" s="464"/>
      <c r="AIP11" s="464"/>
      <c r="AIQ11" s="464"/>
      <c r="AIR11" s="464"/>
      <c r="AIS11" s="464"/>
      <c r="AIT11" s="464"/>
      <c r="AIU11" s="464"/>
      <c r="AIV11" s="464"/>
      <c r="AIW11" s="464"/>
      <c r="AIX11" s="464"/>
      <c r="AIY11" s="464"/>
      <c r="AIZ11" s="464"/>
      <c r="AJA11" s="464"/>
      <c r="AJB11" s="464"/>
      <c r="AJC11" s="464"/>
      <c r="AJD11" s="464"/>
      <c r="AJE11" s="464"/>
      <c r="AJF11" s="464"/>
      <c r="AJG11" s="464"/>
      <c r="AJH11" s="464"/>
      <c r="AJI11" s="464"/>
      <c r="AJJ11" s="464"/>
      <c r="AJK11" s="464"/>
      <c r="AJL11" s="464"/>
      <c r="AJM11" s="464"/>
      <c r="AJN11" s="464"/>
      <c r="AJO11" s="464"/>
      <c r="AJP11" s="464"/>
      <c r="AJQ11" s="464"/>
      <c r="AJR11" s="464"/>
      <c r="AJS11" s="464"/>
      <c r="AJT11" s="464"/>
      <c r="AJU11" s="464"/>
      <c r="AJV11" s="464"/>
      <c r="AJW11" s="464"/>
      <c r="AJX11" s="464"/>
      <c r="AJY11" s="464"/>
      <c r="AJZ11" s="464"/>
      <c r="AKA11" s="464"/>
      <c r="AKB11" s="464"/>
      <c r="AKC11" s="464"/>
      <c r="AKD11" s="464"/>
      <c r="AKE11" s="464"/>
      <c r="AKF11" s="464"/>
      <c r="AKG11" s="464"/>
      <c r="AKH11" s="464"/>
      <c r="AKI11" s="464"/>
      <c r="AKJ11" s="464"/>
      <c r="AKK11" s="464"/>
      <c r="AKL11" s="464"/>
      <c r="AKM11" s="464"/>
      <c r="AKN11" s="464"/>
      <c r="AKO11" s="464"/>
      <c r="AKP11" s="464"/>
      <c r="AKQ11" s="464"/>
      <c r="AKR11" s="464"/>
      <c r="AKS11" s="464"/>
      <c r="AKT11" s="464"/>
      <c r="AKU11" s="464"/>
      <c r="AKV11" s="464"/>
      <c r="AKW11" s="464"/>
      <c r="AKX11" s="464"/>
      <c r="AKY11" s="464"/>
      <c r="AKZ11" s="464"/>
      <c r="ALA11" s="464"/>
      <c r="ALB11" s="464"/>
      <c r="ALC11" s="464"/>
      <c r="ALD11" s="464"/>
      <c r="ALE11" s="464"/>
      <c r="ALF11" s="464"/>
      <c r="ALG11" s="464"/>
      <c r="ALH11" s="464"/>
      <c r="ALI11" s="464"/>
      <c r="ALJ11" s="464"/>
      <c r="ALK11" s="464"/>
      <c r="ALL11" s="464"/>
      <c r="ALM11" s="464"/>
      <c r="ALN11" s="464"/>
      <c r="ALO11" s="464"/>
      <c r="ALP11" s="464"/>
      <c r="ALQ11" s="464"/>
      <c r="ALR11" s="464"/>
      <c r="ALS11" s="464"/>
      <c r="ALT11" s="464"/>
      <c r="ALU11" s="464"/>
      <c r="ALV11" s="464"/>
      <c r="ALW11" s="464"/>
      <c r="ALX11" s="464"/>
      <c r="ALY11" s="464"/>
      <c r="ALZ11" s="464"/>
      <c r="AMA11" s="464"/>
      <c r="AMB11" s="464"/>
    </row>
    <row r="12" spans="1:1016" ht="52.5" customHeight="1" x14ac:dyDescent="0.2">
      <c r="A12" s="496" t="s">
        <v>928</v>
      </c>
      <c r="B12" s="895" t="s">
        <v>927</v>
      </c>
      <c r="C12" s="896"/>
      <c r="D12" s="896"/>
      <c r="E12" s="897"/>
      <c r="F12" s="895" t="s">
        <v>926</v>
      </c>
      <c r="G12" s="897"/>
      <c r="H12" s="502" t="s">
        <v>925</v>
      </c>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c r="AV12" s="464"/>
      <c r="AW12" s="464"/>
      <c r="AX12" s="464"/>
      <c r="AY12" s="464"/>
      <c r="AZ12" s="464"/>
      <c r="BA12" s="464"/>
      <c r="BB12" s="464"/>
      <c r="BC12" s="464"/>
      <c r="BD12" s="464"/>
      <c r="BE12" s="464"/>
      <c r="BF12" s="464"/>
      <c r="BG12" s="464"/>
      <c r="BH12" s="464"/>
      <c r="BI12" s="464"/>
      <c r="BJ12" s="464"/>
      <c r="BK12" s="464"/>
      <c r="BL12" s="464"/>
      <c r="BM12" s="464"/>
      <c r="BN12" s="464"/>
      <c r="BO12" s="464"/>
      <c r="BP12" s="464"/>
      <c r="BQ12" s="464"/>
      <c r="BR12" s="464"/>
      <c r="BS12" s="464"/>
      <c r="BT12" s="464"/>
      <c r="BU12" s="464"/>
      <c r="BV12" s="464"/>
      <c r="BW12" s="464"/>
      <c r="BX12" s="464"/>
      <c r="BY12" s="464"/>
      <c r="BZ12" s="464"/>
      <c r="CA12" s="464"/>
      <c r="CB12" s="464"/>
      <c r="CC12" s="464"/>
      <c r="CD12" s="464"/>
      <c r="CE12" s="464"/>
      <c r="CF12" s="464"/>
      <c r="CG12" s="464"/>
      <c r="CH12" s="464"/>
      <c r="CI12" s="464"/>
      <c r="CJ12" s="464"/>
      <c r="CK12" s="464"/>
      <c r="CL12" s="464"/>
      <c r="CM12" s="464"/>
      <c r="CN12" s="464"/>
      <c r="CO12" s="464"/>
      <c r="CP12" s="464"/>
      <c r="CQ12" s="464"/>
      <c r="CR12" s="464"/>
      <c r="CS12" s="464"/>
      <c r="CT12" s="464"/>
      <c r="CU12" s="464"/>
      <c r="CV12" s="464"/>
      <c r="CW12" s="464"/>
      <c r="CX12" s="464"/>
      <c r="CY12" s="464"/>
      <c r="CZ12" s="464"/>
      <c r="DA12" s="464"/>
      <c r="DB12" s="464"/>
      <c r="DC12" s="464"/>
      <c r="DD12" s="464"/>
      <c r="DE12" s="464"/>
      <c r="DF12" s="464"/>
      <c r="DG12" s="464"/>
      <c r="DH12" s="464"/>
      <c r="DI12" s="464"/>
      <c r="DJ12" s="464"/>
      <c r="DK12" s="464"/>
      <c r="DL12" s="464"/>
      <c r="DM12" s="464"/>
      <c r="DN12" s="464"/>
      <c r="DO12" s="464"/>
      <c r="DP12" s="464"/>
      <c r="DQ12" s="464"/>
      <c r="DR12" s="464"/>
      <c r="DS12" s="464"/>
      <c r="DT12" s="464"/>
      <c r="DU12" s="464"/>
      <c r="DV12" s="464"/>
      <c r="DW12" s="464"/>
      <c r="DX12" s="464"/>
      <c r="DY12" s="464"/>
      <c r="DZ12" s="464"/>
      <c r="EA12" s="464"/>
      <c r="EB12" s="464"/>
      <c r="EC12" s="464"/>
      <c r="ED12" s="464"/>
      <c r="EE12" s="464"/>
      <c r="EF12" s="464"/>
      <c r="EG12" s="464"/>
      <c r="EH12" s="464"/>
      <c r="EI12" s="464"/>
      <c r="EJ12" s="464"/>
      <c r="EK12" s="464"/>
      <c r="EL12" s="464"/>
      <c r="EM12" s="464"/>
      <c r="EN12" s="464"/>
      <c r="EO12" s="464"/>
      <c r="EP12" s="464"/>
      <c r="EQ12" s="464"/>
      <c r="ER12" s="464"/>
      <c r="ES12" s="464"/>
      <c r="ET12" s="464"/>
      <c r="EU12" s="464"/>
      <c r="EV12" s="464"/>
      <c r="EW12" s="464"/>
      <c r="EX12" s="464"/>
      <c r="EY12" s="464"/>
      <c r="EZ12" s="464"/>
      <c r="FA12" s="464"/>
      <c r="FB12" s="464"/>
      <c r="FC12" s="464"/>
      <c r="FD12" s="464"/>
      <c r="FE12" s="464"/>
      <c r="FF12" s="464"/>
      <c r="FG12" s="464"/>
      <c r="FH12" s="464"/>
      <c r="FI12" s="464"/>
      <c r="FJ12" s="464"/>
      <c r="FK12" s="464"/>
      <c r="FL12" s="464"/>
      <c r="FM12" s="464"/>
      <c r="FN12" s="464"/>
      <c r="FO12" s="464"/>
      <c r="FP12" s="464"/>
      <c r="FQ12" s="464"/>
      <c r="FR12" s="464"/>
      <c r="FS12" s="464"/>
      <c r="FT12" s="464"/>
      <c r="FU12" s="464"/>
      <c r="FV12" s="464"/>
      <c r="FW12" s="464"/>
      <c r="FX12" s="464"/>
      <c r="FY12" s="464"/>
      <c r="FZ12" s="464"/>
      <c r="GA12" s="464"/>
      <c r="GB12" s="464"/>
      <c r="GC12" s="464"/>
      <c r="GD12" s="464"/>
      <c r="GE12" s="464"/>
      <c r="GF12" s="464"/>
      <c r="GG12" s="464"/>
      <c r="GH12" s="464"/>
      <c r="GI12" s="464"/>
      <c r="GJ12" s="464"/>
      <c r="GK12" s="464"/>
      <c r="GL12" s="464"/>
      <c r="GM12" s="464"/>
      <c r="GN12" s="464"/>
      <c r="GO12" s="464"/>
      <c r="GP12" s="464"/>
      <c r="GQ12" s="464"/>
      <c r="GR12" s="464"/>
      <c r="GS12" s="464"/>
      <c r="GT12" s="464"/>
      <c r="GU12" s="464"/>
      <c r="GV12" s="464"/>
      <c r="GW12" s="464"/>
      <c r="GX12" s="464"/>
      <c r="GY12" s="464"/>
      <c r="GZ12" s="464"/>
      <c r="HA12" s="464"/>
      <c r="HB12" s="464"/>
      <c r="HC12" s="464"/>
      <c r="HD12" s="464"/>
      <c r="HE12" s="464"/>
      <c r="HF12" s="464"/>
      <c r="HG12" s="464"/>
      <c r="HH12" s="464"/>
      <c r="HI12" s="464"/>
      <c r="HJ12" s="464"/>
      <c r="HK12" s="464"/>
      <c r="HL12" s="464"/>
      <c r="HM12" s="464"/>
      <c r="HN12" s="464"/>
      <c r="HO12" s="464"/>
      <c r="HP12" s="464"/>
      <c r="HQ12" s="464"/>
      <c r="HR12" s="464"/>
      <c r="HS12" s="464"/>
      <c r="HT12" s="464"/>
      <c r="HU12" s="464"/>
      <c r="HV12" s="464"/>
      <c r="HW12" s="464"/>
      <c r="HX12" s="464"/>
      <c r="HY12" s="464"/>
      <c r="HZ12" s="464"/>
      <c r="IA12" s="464"/>
      <c r="IB12" s="464"/>
      <c r="IC12" s="464"/>
      <c r="ID12" s="464"/>
      <c r="IE12" s="464"/>
      <c r="IF12" s="464"/>
      <c r="IG12" s="464"/>
      <c r="IH12" s="464"/>
      <c r="II12" s="464"/>
      <c r="IJ12" s="464"/>
      <c r="IK12" s="464"/>
      <c r="IL12" s="464"/>
      <c r="IM12" s="464"/>
      <c r="IN12" s="464"/>
      <c r="IO12" s="464"/>
      <c r="IP12" s="464"/>
      <c r="IQ12" s="464"/>
      <c r="IR12" s="464"/>
      <c r="IS12" s="464"/>
      <c r="IT12" s="464"/>
      <c r="IU12" s="464"/>
      <c r="IV12" s="464"/>
      <c r="IW12" s="464"/>
      <c r="IX12" s="464"/>
      <c r="IY12" s="464"/>
      <c r="IZ12" s="464"/>
      <c r="JA12" s="464"/>
      <c r="JB12" s="464"/>
      <c r="JC12" s="464"/>
      <c r="JD12" s="464"/>
      <c r="JE12" s="464"/>
      <c r="JF12" s="464"/>
      <c r="JG12" s="464"/>
      <c r="JH12" s="464"/>
      <c r="JI12" s="464"/>
      <c r="JJ12" s="464"/>
      <c r="JK12" s="464"/>
      <c r="JL12" s="464"/>
      <c r="JM12" s="464"/>
      <c r="JN12" s="464"/>
      <c r="JO12" s="464"/>
      <c r="JP12" s="464"/>
      <c r="JQ12" s="464"/>
      <c r="JR12" s="464"/>
      <c r="JS12" s="464"/>
      <c r="JT12" s="464"/>
      <c r="JU12" s="464"/>
      <c r="JV12" s="464"/>
      <c r="JW12" s="464"/>
      <c r="JX12" s="464"/>
      <c r="JY12" s="464"/>
      <c r="JZ12" s="464"/>
      <c r="KA12" s="464"/>
      <c r="KB12" s="464"/>
      <c r="KC12" s="464"/>
      <c r="KD12" s="464"/>
      <c r="KE12" s="464"/>
      <c r="KF12" s="464"/>
      <c r="KG12" s="464"/>
      <c r="KH12" s="464"/>
      <c r="KI12" s="464"/>
      <c r="KJ12" s="464"/>
      <c r="KK12" s="464"/>
      <c r="KL12" s="464"/>
      <c r="KM12" s="464"/>
      <c r="KN12" s="464"/>
      <c r="KO12" s="464"/>
      <c r="KP12" s="464"/>
      <c r="KQ12" s="464"/>
      <c r="KR12" s="464"/>
      <c r="KS12" s="464"/>
      <c r="KT12" s="464"/>
      <c r="KU12" s="464"/>
      <c r="KV12" s="464"/>
      <c r="KW12" s="464"/>
      <c r="KX12" s="464"/>
      <c r="KY12" s="464"/>
      <c r="KZ12" s="464"/>
      <c r="LA12" s="464"/>
      <c r="LB12" s="464"/>
      <c r="LC12" s="464"/>
      <c r="LD12" s="464"/>
      <c r="LE12" s="464"/>
      <c r="LF12" s="464"/>
      <c r="LG12" s="464"/>
      <c r="LH12" s="464"/>
      <c r="LI12" s="464"/>
      <c r="LJ12" s="464"/>
      <c r="LK12" s="464"/>
      <c r="LL12" s="464"/>
      <c r="LM12" s="464"/>
      <c r="LN12" s="464"/>
      <c r="LO12" s="464"/>
      <c r="LP12" s="464"/>
      <c r="LQ12" s="464"/>
      <c r="LR12" s="464"/>
      <c r="LS12" s="464"/>
      <c r="LT12" s="464"/>
      <c r="LU12" s="464"/>
      <c r="LV12" s="464"/>
      <c r="LW12" s="464"/>
      <c r="LX12" s="464"/>
      <c r="LY12" s="464"/>
      <c r="LZ12" s="464"/>
      <c r="MA12" s="464"/>
      <c r="MB12" s="464"/>
      <c r="MC12" s="464"/>
      <c r="MD12" s="464"/>
      <c r="ME12" s="464"/>
      <c r="MF12" s="464"/>
      <c r="MG12" s="464"/>
      <c r="MH12" s="464"/>
      <c r="MI12" s="464"/>
      <c r="MJ12" s="464"/>
      <c r="MK12" s="464"/>
      <c r="ML12" s="464"/>
      <c r="MM12" s="464"/>
      <c r="MN12" s="464"/>
      <c r="MO12" s="464"/>
      <c r="MP12" s="464"/>
      <c r="MQ12" s="464"/>
      <c r="MR12" s="464"/>
      <c r="MS12" s="464"/>
      <c r="MT12" s="464"/>
      <c r="MU12" s="464"/>
      <c r="MV12" s="464"/>
      <c r="MW12" s="464"/>
      <c r="MX12" s="464"/>
      <c r="MY12" s="464"/>
      <c r="MZ12" s="464"/>
      <c r="NA12" s="464"/>
      <c r="NB12" s="464"/>
      <c r="NC12" s="464"/>
      <c r="ND12" s="464"/>
      <c r="NE12" s="464"/>
      <c r="NF12" s="464"/>
      <c r="NG12" s="464"/>
      <c r="NH12" s="464"/>
      <c r="NI12" s="464"/>
      <c r="NJ12" s="464"/>
      <c r="NK12" s="464"/>
      <c r="NL12" s="464"/>
      <c r="NM12" s="464"/>
      <c r="NN12" s="464"/>
      <c r="NO12" s="464"/>
      <c r="NP12" s="464"/>
      <c r="NQ12" s="464"/>
      <c r="NR12" s="464"/>
      <c r="NS12" s="464"/>
      <c r="NT12" s="464"/>
      <c r="NU12" s="464"/>
      <c r="NV12" s="464"/>
      <c r="NW12" s="464"/>
      <c r="NX12" s="464"/>
      <c r="NY12" s="464"/>
      <c r="NZ12" s="464"/>
      <c r="OA12" s="464"/>
      <c r="OB12" s="464"/>
      <c r="OC12" s="464"/>
      <c r="OD12" s="464"/>
      <c r="OE12" s="464"/>
      <c r="OF12" s="464"/>
      <c r="OG12" s="464"/>
      <c r="OH12" s="464"/>
      <c r="OI12" s="464"/>
      <c r="OJ12" s="464"/>
      <c r="OK12" s="464"/>
      <c r="OL12" s="464"/>
      <c r="OM12" s="464"/>
      <c r="ON12" s="464"/>
      <c r="OO12" s="464"/>
      <c r="OP12" s="464"/>
      <c r="OQ12" s="464"/>
      <c r="OR12" s="464"/>
      <c r="OS12" s="464"/>
      <c r="OT12" s="464"/>
      <c r="OU12" s="464"/>
      <c r="OV12" s="464"/>
      <c r="OW12" s="464"/>
      <c r="OX12" s="464"/>
      <c r="OY12" s="464"/>
      <c r="OZ12" s="464"/>
      <c r="PA12" s="464"/>
      <c r="PB12" s="464"/>
      <c r="PC12" s="464"/>
      <c r="PD12" s="464"/>
      <c r="PE12" s="464"/>
      <c r="PF12" s="464"/>
      <c r="PG12" s="464"/>
      <c r="PH12" s="464"/>
      <c r="PI12" s="464"/>
      <c r="PJ12" s="464"/>
      <c r="PK12" s="464"/>
      <c r="PL12" s="464"/>
      <c r="PM12" s="464"/>
      <c r="PN12" s="464"/>
      <c r="PO12" s="464"/>
      <c r="PP12" s="464"/>
      <c r="PQ12" s="464"/>
      <c r="PR12" s="464"/>
      <c r="PS12" s="464"/>
      <c r="PT12" s="464"/>
      <c r="PU12" s="464"/>
      <c r="PV12" s="464"/>
      <c r="PW12" s="464"/>
      <c r="PX12" s="464"/>
      <c r="PY12" s="464"/>
      <c r="PZ12" s="464"/>
      <c r="QA12" s="464"/>
      <c r="QB12" s="464"/>
      <c r="QC12" s="464"/>
      <c r="QD12" s="464"/>
      <c r="QE12" s="464"/>
      <c r="QF12" s="464"/>
      <c r="QG12" s="464"/>
      <c r="QH12" s="464"/>
      <c r="QI12" s="464"/>
      <c r="QJ12" s="464"/>
      <c r="QK12" s="464"/>
      <c r="QL12" s="464"/>
      <c r="QM12" s="464"/>
      <c r="QN12" s="464"/>
      <c r="QO12" s="464"/>
      <c r="QP12" s="464"/>
      <c r="QQ12" s="464"/>
      <c r="QR12" s="464"/>
      <c r="QS12" s="464"/>
      <c r="QT12" s="464"/>
      <c r="QU12" s="464"/>
      <c r="QV12" s="464"/>
      <c r="QW12" s="464"/>
      <c r="QX12" s="464"/>
      <c r="QY12" s="464"/>
      <c r="QZ12" s="464"/>
      <c r="RA12" s="464"/>
      <c r="RB12" s="464"/>
      <c r="RC12" s="464"/>
      <c r="RD12" s="464"/>
      <c r="RE12" s="464"/>
      <c r="RF12" s="464"/>
      <c r="RG12" s="464"/>
      <c r="RH12" s="464"/>
      <c r="RI12" s="464"/>
      <c r="RJ12" s="464"/>
      <c r="RK12" s="464"/>
      <c r="RL12" s="464"/>
      <c r="RM12" s="464"/>
      <c r="RN12" s="464"/>
      <c r="RO12" s="464"/>
      <c r="RP12" s="464"/>
      <c r="RQ12" s="464"/>
      <c r="RR12" s="464"/>
      <c r="RS12" s="464"/>
      <c r="RT12" s="464"/>
      <c r="RU12" s="464"/>
      <c r="RV12" s="464"/>
      <c r="RW12" s="464"/>
      <c r="RX12" s="464"/>
      <c r="RY12" s="464"/>
      <c r="RZ12" s="464"/>
      <c r="SA12" s="464"/>
      <c r="SB12" s="464"/>
      <c r="SC12" s="464"/>
      <c r="SD12" s="464"/>
      <c r="SE12" s="464"/>
      <c r="SF12" s="464"/>
      <c r="SG12" s="464"/>
      <c r="SH12" s="464"/>
      <c r="SI12" s="464"/>
      <c r="SJ12" s="464"/>
      <c r="SK12" s="464"/>
      <c r="SL12" s="464"/>
      <c r="SM12" s="464"/>
      <c r="SN12" s="464"/>
      <c r="SO12" s="464"/>
      <c r="SP12" s="464"/>
      <c r="SQ12" s="464"/>
      <c r="SR12" s="464"/>
      <c r="SS12" s="464"/>
      <c r="ST12" s="464"/>
      <c r="SU12" s="464"/>
      <c r="SV12" s="464"/>
      <c r="SW12" s="464"/>
      <c r="SX12" s="464"/>
      <c r="SY12" s="464"/>
      <c r="SZ12" s="464"/>
      <c r="TA12" s="464"/>
      <c r="TB12" s="464"/>
      <c r="TC12" s="464"/>
      <c r="TD12" s="464"/>
      <c r="TE12" s="464"/>
      <c r="TF12" s="464"/>
      <c r="TG12" s="464"/>
      <c r="TH12" s="464"/>
      <c r="TI12" s="464"/>
      <c r="TJ12" s="464"/>
      <c r="TK12" s="464"/>
      <c r="TL12" s="464"/>
      <c r="TM12" s="464"/>
      <c r="TN12" s="464"/>
      <c r="TO12" s="464"/>
      <c r="TP12" s="464"/>
      <c r="TQ12" s="464"/>
      <c r="TR12" s="464"/>
      <c r="TS12" s="464"/>
      <c r="TT12" s="464"/>
      <c r="TU12" s="464"/>
      <c r="TV12" s="464"/>
      <c r="TW12" s="464"/>
      <c r="TX12" s="464"/>
      <c r="TY12" s="464"/>
      <c r="TZ12" s="464"/>
      <c r="UA12" s="464"/>
      <c r="UB12" s="464"/>
      <c r="UC12" s="464"/>
      <c r="UD12" s="464"/>
      <c r="UE12" s="464"/>
      <c r="UF12" s="464"/>
      <c r="UG12" s="464"/>
      <c r="UH12" s="464"/>
      <c r="UI12" s="464"/>
      <c r="UJ12" s="464"/>
      <c r="UK12" s="464"/>
      <c r="UL12" s="464"/>
      <c r="UM12" s="464"/>
      <c r="UN12" s="464"/>
      <c r="UO12" s="464"/>
      <c r="UP12" s="464"/>
      <c r="UQ12" s="464"/>
      <c r="UR12" s="464"/>
      <c r="US12" s="464"/>
      <c r="UT12" s="464"/>
      <c r="UU12" s="464"/>
      <c r="UV12" s="464"/>
      <c r="UW12" s="464"/>
      <c r="UX12" s="464"/>
      <c r="UY12" s="464"/>
      <c r="UZ12" s="464"/>
      <c r="VA12" s="464"/>
      <c r="VB12" s="464"/>
      <c r="VC12" s="464"/>
      <c r="VD12" s="464"/>
      <c r="VE12" s="464"/>
      <c r="VF12" s="464"/>
      <c r="VG12" s="464"/>
      <c r="VH12" s="464"/>
      <c r="VI12" s="464"/>
      <c r="VJ12" s="464"/>
      <c r="VK12" s="464"/>
      <c r="VL12" s="464"/>
      <c r="VM12" s="464"/>
      <c r="VN12" s="464"/>
      <c r="VO12" s="464"/>
      <c r="VP12" s="464"/>
      <c r="VQ12" s="464"/>
      <c r="VR12" s="464"/>
      <c r="VS12" s="464"/>
      <c r="VT12" s="464"/>
      <c r="VU12" s="464"/>
      <c r="VV12" s="464"/>
      <c r="VW12" s="464"/>
      <c r="VX12" s="464"/>
      <c r="VY12" s="464"/>
      <c r="VZ12" s="464"/>
      <c r="WA12" s="464"/>
      <c r="WB12" s="464"/>
      <c r="WC12" s="464"/>
      <c r="WD12" s="464"/>
      <c r="WE12" s="464"/>
      <c r="WF12" s="464"/>
      <c r="WG12" s="464"/>
      <c r="WH12" s="464"/>
      <c r="WI12" s="464"/>
      <c r="WJ12" s="464"/>
      <c r="WK12" s="464"/>
      <c r="WL12" s="464"/>
      <c r="WM12" s="464"/>
      <c r="WN12" s="464"/>
      <c r="WO12" s="464"/>
      <c r="WP12" s="464"/>
      <c r="WQ12" s="464"/>
      <c r="WR12" s="464"/>
      <c r="WS12" s="464"/>
      <c r="WT12" s="464"/>
      <c r="WU12" s="464"/>
      <c r="WV12" s="464"/>
      <c r="WW12" s="464"/>
      <c r="WX12" s="464"/>
      <c r="WY12" s="464"/>
      <c r="WZ12" s="464"/>
      <c r="XA12" s="464"/>
      <c r="XB12" s="464"/>
      <c r="XC12" s="464"/>
      <c r="XD12" s="464"/>
      <c r="XE12" s="464"/>
      <c r="XF12" s="464"/>
      <c r="XG12" s="464"/>
      <c r="XH12" s="464"/>
      <c r="XI12" s="464"/>
      <c r="XJ12" s="464"/>
      <c r="XK12" s="464"/>
      <c r="XL12" s="464"/>
      <c r="XM12" s="464"/>
      <c r="XN12" s="464"/>
      <c r="XO12" s="464"/>
      <c r="XP12" s="464"/>
      <c r="XQ12" s="464"/>
      <c r="XR12" s="464"/>
      <c r="XS12" s="464"/>
      <c r="XT12" s="464"/>
      <c r="XU12" s="464"/>
      <c r="XV12" s="464"/>
      <c r="XW12" s="464"/>
      <c r="XX12" s="464"/>
      <c r="XY12" s="464"/>
      <c r="XZ12" s="464"/>
      <c r="YA12" s="464"/>
      <c r="YB12" s="464"/>
      <c r="YC12" s="464"/>
      <c r="YD12" s="464"/>
      <c r="YE12" s="464"/>
      <c r="YF12" s="464"/>
      <c r="YG12" s="464"/>
      <c r="YH12" s="464"/>
      <c r="YI12" s="464"/>
      <c r="YJ12" s="464"/>
      <c r="YK12" s="464"/>
      <c r="YL12" s="464"/>
      <c r="YM12" s="464"/>
      <c r="YN12" s="464"/>
      <c r="YO12" s="464"/>
      <c r="YP12" s="464"/>
      <c r="YQ12" s="464"/>
      <c r="YR12" s="464"/>
      <c r="YS12" s="464"/>
      <c r="YT12" s="464"/>
      <c r="YU12" s="464"/>
      <c r="YV12" s="464"/>
      <c r="YW12" s="464"/>
      <c r="YX12" s="464"/>
      <c r="YY12" s="464"/>
      <c r="YZ12" s="464"/>
      <c r="ZA12" s="464"/>
      <c r="ZB12" s="464"/>
      <c r="ZC12" s="464"/>
      <c r="ZD12" s="464"/>
      <c r="ZE12" s="464"/>
      <c r="ZF12" s="464"/>
      <c r="ZG12" s="464"/>
      <c r="ZH12" s="464"/>
      <c r="ZI12" s="464"/>
      <c r="ZJ12" s="464"/>
      <c r="ZK12" s="464"/>
      <c r="ZL12" s="464"/>
      <c r="ZM12" s="464"/>
      <c r="ZN12" s="464"/>
      <c r="ZO12" s="464"/>
      <c r="ZP12" s="464"/>
      <c r="ZQ12" s="464"/>
      <c r="ZR12" s="464"/>
      <c r="ZS12" s="464"/>
      <c r="ZT12" s="464"/>
      <c r="ZU12" s="464"/>
      <c r="ZV12" s="464"/>
      <c r="ZW12" s="464"/>
      <c r="ZX12" s="464"/>
      <c r="ZY12" s="464"/>
      <c r="ZZ12" s="464"/>
      <c r="AAA12" s="464"/>
      <c r="AAB12" s="464"/>
      <c r="AAC12" s="464"/>
      <c r="AAD12" s="464"/>
      <c r="AAE12" s="464"/>
      <c r="AAF12" s="464"/>
      <c r="AAG12" s="464"/>
      <c r="AAH12" s="464"/>
      <c r="AAI12" s="464"/>
      <c r="AAJ12" s="464"/>
      <c r="AAK12" s="464"/>
      <c r="AAL12" s="464"/>
      <c r="AAM12" s="464"/>
      <c r="AAN12" s="464"/>
      <c r="AAO12" s="464"/>
      <c r="AAP12" s="464"/>
      <c r="AAQ12" s="464"/>
      <c r="AAR12" s="464"/>
      <c r="AAS12" s="464"/>
      <c r="AAT12" s="464"/>
      <c r="AAU12" s="464"/>
      <c r="AAV12" s="464"/>
      <c r="AAW12" s="464"/>
      <c r="AAX12" s="464"/>
      <c r="AAY12" s="464"/>
      <c r="AAZ12" s="464"/>
      <c r="ABA12" s="464"/>
      <c r="ABB12" s="464"/>
      <c r="ABC12" s="464"/>
      <c r="ABD12" s="464"/>
      <c r="ABE12" s="464"/>
      <c r="ABF12" s="464"/>
      <c r="ABG12" s="464"/>
      <c r="ABH12" s="464"/>
      <c r="ABI12" s="464"/>
      <c r="ABJ12" s="464"/>
      <c r="ABK12" s="464"/>
      <c r="ABL12" s="464"/>
      <c r="ABM12" s="464"/>
      <c r="ABN12" s="464"/>
      <c r="ABO12" s="464"/>
      <c r="ABP12" s="464"/>
      <c r="ABQ12" s="464"/>
      <c r="ABR12" s="464"/>
      <c r="ABS12" s="464"/>
      <c r="ABT12" s="464"/>
      <c r="ABU12" s="464"/>
      <c r="ABV12" s="464"/>
      <c r="ABW12" s="464"/>
      <c r="ABX12" s="464"/>
      <c r="ABY12" s="464"/>
      <c r="ABZ12" s="464"/>
      <c r="ACA12" s="464"/>
      <c r="ACB12" s="464"/>
      <c r="ACC12" s="464"/>
      <c r="ACD12" s="464"/>
      <c r="ACE12" s="464"/>
      <c r="ACF12" s="464"/>
      <c r="ACG12" s="464"/>
      <c r="ACH12" s="464"/>
      <c r="ACI12" s="464"/>
      <c r="ACJ12" s="464"/>
      <c r="ACK12" s="464"/>
      <c r="ACL12" s="464"/>
      <c r="ACM12" s="464"/>
      <c r="ACN12" s="464"/>
      <c r="ACO12" s="464"/>
      <c r="ACP12" s="464"/>
      <c r="ACQ12" s="464"/>
      <c r="ACR12" s="464"/>
      <c r="ACS12" s="464"/>
      <c r="ACT12" s="464"/>
      <c r="ACU12" s="464"/>
      <c r="ACV12" s="464"/>
      <c r="ACW12" s="464"/>
      <c r="ACX12" s="464"/>
      <c r="ACY12" s="464"/>
      <c r="ACZ12" s="464"/>
      <c r="ADA12" s="464"/>
      <c r="ADB12" s="464"/>
      <c r="ADC12" s="464"/>
      <c r="ADD12" s="464"/>
      <c r="ADE12" s="464"/>
      <c r="ADF12" s="464"/>
      <c r="ADG12" s="464"/>
      <c r="ADH12" s="464"/>
      <c r="ADI12" s="464"/>
      <c r="ADJ12" s="464"/>
      <c r="ADK12" s="464"/>
      <c r="ADL12" s="464"/>
      <c r="ADM12" s="464"/>
      <c r="ADN12" s="464"/>
      <c r="ADO12" s="464"/>
      <c r="ADP12" s="464"/>
      <c r="ADQ12" s="464"/>
      <c r="ADR12" s="464"/>
      <c r="ADS12" s="464"/>
      <c r="ADT12" s="464"/>
      <c r="ADU12" s="464"/>
      <c r="ADV12" s="464"/>
      <c r="ADW12" s="464"/>
      <c r="ADX12" s="464"/>
      <c r="ADY12" s="464"/>
      <c r="ADZ12" s="464"/>
      <c r="AEA12" s="464"/>
      <c r="AEB12" s="464"/>
      <c r="AEC12" s="464"/>
      <c r="AED12" s="464"/>
      <c r="AEE12" s="464"/>
      <c r="AEF12" s="464"/>
      <c r="AEG12" s="464"/>
      <c r="AEH12" s="464"/>
      <c r="AEI12" s="464"/>
      <c r="AEJ12" s="464"/>
      <c r="AEK12" s="464"/>
      <c r="AEL12" s="464"/>
      <c r="AEM12" s="464"/>
      <c r="AEN12" s="464"/>
      <c r="AEO12" s="464"/>
      <c r="AEP12" s="464"/>
      <c r="AEQ12" s="464"/>
      <c r="AER12" s="464"/>
      <c r="AES12" s="464"/>
      <c r="AET12" s="464"/>
      <c r="AEU12" s="464"/>
      <c r="AEV12" s="464"/>
      <c r="AEW12" s="464"/>
      <c r="AEX12" s="464"/>
      <c r="AEY12" s="464"/>
      <c r="AEZ12" s="464"/>
      <c r="AFA12" s="464"/>
      <c r="AFB12" s="464"/>
      <c r="AFC12" s="464"/>
      <c r="AFD12" s="464"/>
      <c r="AFE12" s="464"/>
      <c r="AFF12" s="464"/>
      <c r="AFG12" s="464"/>
      <c r="AFH12" s="464"/>
      <c r="AFI12" s="464"/>
      <c r="AFJ12" s="464"/>
      <c r="AFK12" s="464"/>
      <c r="AFL12" s="464"/>
      <c r="AFM12" s="464"/>
      <c r="AFN12" s="464"/>
      <c r="AFO12" s="464"/>
      <c r="AFP12" s="464"/>
      <c r="AFQ12" s="464"/>
      <c r="AFR12" s="464"/>
      <c r="AFS12" s="464"/>
      <c r="AFT12" s="464"/>
      <c r="AFU12" s="464"/>
      <c r="AFV12" s="464"/>
      <c r="AFW12" s="464"/>
      <c r="AFX12" s="464"/>
      <c r="AFY12" s="464"/>
      <c r="AFZ12" s="464"/>
      <c r="AGA12" s="464"/>
      <c r="AGB12" s="464"/>
      <c r="AGC12" s="464"/>
      <c r="AGD12" s="464"/>
      <c r="AGE12" s="464"/>
      <c r="AGF12" s="464"/>
      <c r="AGG12" s="464"/>
      <c r="AGH12" s="464"/>
      <c r="AGI12" s="464"/>
      <c r="AGJ12" s="464"/>
      <c r="AGK12" s="464"/>
      <c r="AGL12" s="464"/>
      <c r="AGM12" s="464"/>
      <c r="AGN12" s="464"/>
      <c r="AGO12" s="464"/>
      <c r="AGP12" s="464"/>
      <c r="AGQ12" s="464"/>
      <c r="AGR12" s="464"/>
      <c r="AGS12" s="464"/>
      <c r="AGT12" s="464"/>
      <c r="AGU12" s="464"/>
      <c r="AGV12" s="464"/>
      <c r="AGW12" s="464"/>
      <c r="AGX12" s="464"/>
      <c r="AGY12" s="464"/>
      <c r="AGZ12" s="464"/>
      <c r="AHA12" s="464"/>
      <c r="AHB12" s="464"/>
      <c r="AHC12" s="464"/>
      <c r="AHD12" s="464"/>
      <c r="AHE12" s="464"/>
      <c r="AHF12" s="464"/>
      <c r="AHG12" s="464"/>
      <c r="AHH12" s="464"/>
      <c r="AHI12" s="464"/>
      <c r="AHJ12" s="464"/>
      <c r="AHK12" s="464"/>
      <c r="AHL12" s="464"/>
      <c r="AHM12" s="464"/>
      <c r="AHN12" s="464"/>
      <c r="AHO12" s="464"/>
      <c r="AHP12" s="464"/>
      <c r="AHQ12" s="464"/>
      <c r="AHR12" s="464"/>
      <c r="AHS12" s="464"/>
      <c r="AHT12" s="464"/>
      <c r="AHU12" s="464"/>
      <c r="AHV12" s="464"/>
      <c r="AHW12" s="464"/>
      <c r="AHX12" s="464"/>
      <c r="AHY12" s="464"/>
      <c r="AHZ12" s="464"/>
      <c r="AIA12" s="464"/>
      <c r="AIB12" s="464"/>
      <c r="AIC12" s="464"/>
      <c r="AID12" s="464"/>
      <c r="AIE12" s="464"/>
      <c r="AIF12" s="464"/>
      <c r="AIG12" s="464"/>
      <c r="AIH12" s="464"/>
      <c r="AII12" s="464"/>
      <c r="AIJ12" s="464"/>
      <c r="AIK12" s="464"/>
      <c r="AIL12" s="464"/>
      <c r="AIM12" s="464"/>
      <c r="AIN12" s="464"/>
      <c r="AIO12" s="464"/>
      <c r="AIP12" s="464"/>
      <c r="AIQ12" s="464"/>
      <c r="AIR12" s="464"/>
      <c r="AIS12" s="464"/>
      <c r="AIT12" s="464"/>
      <c r="AIU12" s="464"/>
      <c r="AIV12" s="464"/>
      <c r="AIW12" s="464"/>
      <c r="AIX12" s="464"/>
      <c r="AIY12" s="464"/>
      <c r="AIZ12" s="464"/>
      <c r="AJA12" s="464"/>
      <c r="AJB12" s="464"/>
      <c r="AJC12" s="464"/>
      <c r="AJD12" s="464"/>
      <c r="AJE12" s="464"/>
      <c r="AJF12" s="464"/>
      <c r="AJG12" s="464"/>
      <c r="AJH12" s="464"/>
      <c r="AJI12" s="464"/>
      <c r="AJJ12" s="464"/>
      <c r="AJK12" s="464"/>
      <c r="AJL12" s="464"/>
      <c r="AJM12" s="464"/>
      <c r="AJN12" s="464"/>
      <c r="AJO12" s="464"/>
      <c r="AJP12" s="464"/>
      <c r="AJQ12" s="464"/>
      <c r="AJR12" s="464"/>
      <c r="AJS12" s="464"/>
      <c r="AJT12" s="464"/>
      <c r="AJU12" s="464"/>
      <c r="AJV12" s="464"/>
      <c r="AJW12" s="464"/>
      <c r="AJX12" s="464"/>
      <c r="AJY12" s="464"/>
      <c r="AJZ12" s="464"/>
      <c r="AKA12" s="464"/>
      <c r="AKB12" s="464"/>
      <c r="AKC12" s="464"/>
      <c r="AKD12" s="464"/>
      <c r="AKE12" s="464"/>
      <c r="AKF12" s="464"/>
      <c r="AKG12" s="464"/>
      <c r="AKH12" s="464"/>
      <c r="AKI12" s="464"/>
      <c r="AKJ12" s="464"/>
      <c r="AKK12" s="464"/>
      <c r="AKL12" s="464"/>
      <c r="AKM12" s="464"/>
      <c r="AKN12" s="464"/>
      <c r="AKO12" s="464"/>
      <c r="AKP12" s="464"/>
      <c r="AKQ12" s="464"/>
      <c r="AKR12" s="464"/>
      <c r="AKS12" s="464"/>
      <c r="AKT12" s="464"/>
      <c r="AKU12" s="464"/>
      <c r="AKV12" s="464"/>
      <c r="AKW12" s="464"/>
      <c r="AKX12" s="464"/>
      <c r="AKY12" s="464"/>
      <c r="AKZ12" s="464"/>
      <c r="ALA12" s="464"/>
      <c r="ALB12" s="464"/>
      <c r="ALC12" s="464"/>
      <c r="ALD12" s="464"/>
      <c r="ALE12" s="464"/>
      <c r="ALF12" s="464"/>
      <c r="ALG12" s="464"/>
      <c r="ALH12" s="464"/>
      <c r="ALI12" s="464"/>
      <c r="ALJ12" s="464"/>
      <c r="ALK12" s="464"/>
      <c r="ALL12" s="464"/>
      <c r="ALM12" s="464"/>
      <c r="ALN12" s="464"/>
      <c r="ALO12" s="464"/>
      <c r="ALP12" s="464"/>
      <c r="ALQ12" s="464"/>
      <c r="ALR12" s="464"/>
      <c r="ALS12" s="464"/>
      <c r="ALT12" s="464"/>
      <c r="ALU12" s="464"/>
      <c r="ALV12" s="464"/>
      <c r="ALW12" s="464"/>
      <c r="ALX12" s="464"/>
      <c r="ALY12" s="464"/>
      <c r="ALZ12" s="464"/>
      <c r="AMA12" s="464"/>
      <c r="AMB12" s="464"/>
    </row>
    <row r="13" spans="1:1016" ht="99.75" customHeight="1" x14ac:dyDescent="0.2">
      <c r="A13" s="477" t="s">
        <v>924</v>
      </c>
      <c r="B13" s="884" t="s">
        <v>901</v>
      </c>
      <c r="C13" s="884"/>
      <c r="D13" s="884"/>
      <c r="E13" s="884"/>
      <c r="F13" s="884" t="s">
        <v>900</v>
      </c>
      <c r="G13" s="884"/>
      <c r="H13" s="478" t="s">
        <v>923</v>
      </c>
      <c r="I13" s="464"/>
      <c r="J13" s="464"/>
      <c r="K13" s="464"/>
      <c r="L13" s="464"/>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c r="AT13" s="464"/>
      <c r="AU13" s="464"/>
      <c r="AV13" s="464"/>
      <c r="AW13" s="464"/>
      <c r="AX13" s="464"/>
      <c r="AY13" s="464"/>
      <c r="AZ13" s="464"/>
      <c r="BA13" s="464"/>
      <c r="BB13" s="464"/>
      <c r="BC13" s="464"/>
      <c r="BD13" s="464"/>
      <c r="BE13" s="464"/>
      <c r="BF13" s="464"/>
      <c r="BG13" s="464"/>
      <c r="BH13" s="464"/>
      <c r="BI13" s="464"/>
      <c r="BJ13" s="464"/>
      <c r="BK13" s="464"/>
      <c r="BL13" s="464"/>
      <c r="BM13" s="464"/>
      <c r="BN13" s="464"/>
      <c r="BO13" s="464"/>
      <c r="BP13" s="464"/>
      <c r="BQ13" s="464"/>
      <c r="BR13" s="464"/>
      <c r="BS13" s="464"/>
      <c r="BT13" s="464"/>
      <c r="BU13" s="464"/>
      <c r="BV13" s="464"/>
      <c r="BW13" s="464"/>
      <c r="BX13" s="464"/>
      <c r="BY13" s="464"/>
      <c r="BZ13" s="464"/>
      <c r="CA13" s="464"/>
      <c r="CB13" s="464"/>
      <c r="CC13" s="464"/>
      <c r="CD13" s="464"/>
      <c r="CE13" s="464"/>
      <c r="CF13" s="464"/>
      <c r="CG13" s="464"/>
      <c r="CH13" s="464"/>
      <c r="CI13" s="464"/>
      <c r="CJ13" s="464"/>
      <c r="CK13" s="464"/>
      <c r="CL13" s="464"/>
      <c r="CM13" s="464"/>
      <c r="CN13" s="464"/>
      <c r="CO13" s="464"/>
      <c r="CP13" s="464"/>
      <c r="CQ13" s="464"/>
      <c r="CR13" s="464"/>
      <c r="CS13" s="464"/>
      <c r="CT13" s="464"/>
      <c r="CU13" s="464"/>
      <c r="CV13" s="464"/>
      <c r="CW13" s="464"/>
      <c r="CX13" s="464"/>
      <c r="CY13" s="464"/>
      <c r="CZ13" s="464"/>
      <c r="DA13" s="464"/>
      <c r="DB13" s="464"/>
      <c r="DC13" s="464"/>
      <c r="DD13" s="464"/>
      <c r="DE13" s="464"/>
      <c r="DF13" s="464"/>
      <c r="DG13" s="464"/>
      <c r="DH13" s="464"/>
      <c r="DI13" s="464"/>
      <c r="DJ13" s="464"/>
      <c r="DK13" s="464"/>
      <c r="DL13" s="464"/>
      <c r="DM13" s="464"/>
      <c r="DN13" s="464"/>
      <c r="DO13" s="464"/>
      <c r="DP13" s="464"/>
      <c r="DQ13" s="464"/>
      <c r="DR13" s="464"/>
      <c r="DS13" s="464"/>
      <c r="DT13" s="464"/>
      <c r="DU13" s="464"/>
      <c r="DV13" s="464"/>
      <c r="DW13" s="464"/>
      <c r="DX13" s="464"/>
      <c r="DY13" s="464"/>
      <c r="DZ13" s="464"/>
      <c r="EA13" s="464"/>
      <c r="EB13" s="464"/>
      <c r="EC13" s="464"/>
      <c r="ED13" s="464"/>
      <c r="EE13" s="464"/>
      <c r="EF13" s="464"/>
      <c r="EG13" s="464"/>
      <c r="EH13" s="464"/>
      <c r="EI13" s="464"/>
      <c r="EJ13" s="464"/>
      <c r="EK13" s="464"/>
      <c r="EL13" s="464"/>
      <c r="EM13" s="464"/>
      <c r="EN13" s="464"/>
      <c r="EO13" s="464"/>
      <c r="EP13" s="464"/>
      <c r="EQ13" s="464"/>
      <c r="ER13" s="464"/>
      <c r="ES13" s="464"/>
      <c r="ET13" s="464"/>
      <c r="EU13" s="464"/>
      <c r="EV13" s="464"/>
      <c r="EW13" s="464"/>
      <c r="EX13" s="464"/>
      <c r="EY13" s="464"/>
      <c r="EZ13" s="464"/>
      <c r="FA13" s="464"/>
      <c r="FB13" s="464"/>
      <c r="FC13" s="464"/>
      <c r="FD13" s="464"/>
      <c r="FE13" s="464"/>
      <c r="FF13" s="464"/>
      <c r="FG13" s="464"/>
      <c r="FH13" s="464"/>
      <c r="FI13" s="464"/>
      <c r="FJ13" s="464"/>
      <c r="FK13" s="464"/>
      <c r="FL13" s="464"/>
      <c r="FM13" s="464"/>
      <c r="FN13" s="464"/>
      <c r="FO13" s="464"/>
      <c r="FP13" s="464"/>
      <c r="FQ13" s="464"/>
      <c r="FR13" s="464"/>
      <c r="FS13" s="464"/>
      <c r="FT13" s="464"/>
      <c r="FU13" s="464"/>
      <c r="FV13" s="464"/>
      <c r="FW13" s="464"/>
      <c r="FX13" s="464"/>
      <c r="FY13" s="464"/>
      <c r="FZ13" s="464"/>
      <c r="GA13" s="464"/>
      <c r="GB13" s="464"/>
      <c r="GC13" s="464"/>
      <c r="GD13" s="464"/>
      <c r="GE13" s="464"/>
      <c r="GF13" s="464"/>
      <c r="GG13" s="464"/>
      <c r="GH13" s="464"/>
      <c r="GI13" s="464"/>
      <c r="GJ13" s="464"/>
      <c r="GK13" s="464"/>
      <c r="GL13" s="464"/>
      <c r="GM13" s="464"/>
      <c r="GN13" s="464"/>
      <c r="GO13" s="464"/>
      <c r="GP13" s="464"/>
      <c r="GQ13" s="464"/>
      <c r="GR13" s="464"/>
      <c r="GS13" s="464"/>
      <c r="GT13" s="464"/>
      <c r="GU13" s="464"/>
      <c r="GV13" s="464"/>
      <c r="GW13" s="464"/>
      <c r="GX13" s="464"/>
      <c r="GY13" s="464"/>
      <c r="GZ13" s="464"/>
      <c r="HA13" s="464"/>
      <c r="HB13" s="464"/>
      <c r="HC13" s="464"/>
      <c r="HD13" s="464"/>
      <c r="HE13" s="464"/>
      <c r="HF13" s="464"/>
      <c r="HG13" s="464"/>
      <c r="HH13" s="464"/>
      <c r="HI13" s="464"/>
      <c r="HJ13" s="464"/>
      <c r="HK13" s="464"/>
      <c r="HL13" s="464"/>
      <c r="HM13" s="464"/>
      <c r="HN13" s="464"/>
      <c r="HO13" s="464"/>
      <c r="HP13" s="464"/>
      <c r="HQ13" s="464"/>
      <c r="HR13" s="464"/>
      <c r="HS13" s="464"/>
      <c r="HT13" s="464"/>
      <c r="HU13" s="464"/>
      <c r="HV13" s="464"/>
      <c r="HW13" s="464"/>
      <c r="HX13" s="464"/>
      <c r="HY13" s="464"/>
      <c r="HZ13" s="464"/>
      <c r="IA13" s="464"/>
      <c r="IB13" s="464"/>
      <c r="IC13" s="464"/>
      <c r="ID13" s="464"/>
      <c r="IE13" s="464"/>
      <c r="IF13" s="464"/>
      <c r="IG13" s="464"/>
      <c r="IH13" s="464"/>
      <c r="II13" s="464"/>
      <c r="IJ13" s="464"/>
      <c r="IK13" s="464"/>
      <c r="IL13" s="464"/>
      <c r="IM13" s="464"/>
      <c r="IN13" s="464"/>
      <c r="IO13" s="464"/>
      <c r="IP13" s="464"/>
      <c r="IQ13" s="464"/>
      <c r="IR13" s="464"/>
      <c r="IS13" s="464"/>
      <c r="IT13" s="464"/>
      <c r="IU13" s="464"/>
      <c r="IV13" s="464"/>
      <c r="IW13" s="464"/>
      <c r="IX13" s="464"/>
      <c r="IY13" s="464"/>
      <c r="IZ13" s="464"/>
      <c r="JA13" s="464"/>
      <c r="JB13" s="464"/>
      <c r="JC13" s="464"/>
      <c r="JD13" s="464"/>
      <c r="JE13" s="464"/>
      <c r="JF13" s="464"/>
      <c r="JG13" s="464"/>
      <c r="JH13" s="464"/>
      <c r="JI13" s="464"/>
      <c r="JJ13" s="464"/>
      <c r="JK13" s="464"/>
      <c r="JL13" s="464"/>
      <c r="JM13" s="464"/>
      <c r="JN13" s="464"/>
      <c r="JO13" s="464"/>
      <c r="JP13" s="464"/>
      <c r="JQ13" s="464"/>
      <c r="JR13" s="464"/>
      <c r="JS13" s="464"/>
      <c r="JT13" s="464"/>
      <c r="JU13" s="464"/>
      <c r="JV13" s="464"/>
      <c r="JW13" s="464"/>
      <c r="JX13" s="464"/>
      <c r="JY13" s="464"/>
      <c r="JZ13" s="464"/>
      <c r="KA13" s="464"/>
      <c r="KB13" s="464"/>
      <c r="KC13" s="464"/>
      <c r="KD13" s="464"/>
      <c r="KE13" s="464"/>
      <c r="KF13" s="464"/>
      <c r="KG13" s="464"/>
      <c r="KH13" s="464"/>
      <c r="KI13" s="464"/>
      <c r="KJ13" s="464"/>
      <c r="KK13" s="464"/>
      <c r="KL13" s="464"/>
      <c r="KM13" s="464"/>
      <c r="KN13" s="464"/>
      <c r="KO13" s="464"/>
      <c r="KP13" s="464"/>
      <c r="KQ13" s="464"/>
      <c r="KR13" s="464"/>
      <c r="KS13" s="464"/>
      <c r="KT13" s="464"/>
      <c r="KU13" s="464"/>
      <c r="KV13" s="464"/>
      <c r="KW13" s="464"/>
      <c r="KX13" s="464"/>
      <c r="KY13" s="464"/>
      <c r="KZ13" s="464"/>
      <c r="LA13" s="464"/>
      <c r="LB13" s="464"/>
      <c r="LC13" s="464"/>
      <c r="LD13" s="464"/>
      <c r="LE13" s="464"/>
      <c r="LF13" s="464"/>
      <c r="LG13" s="464"/>
      <c r="LH13" s="464"/>
      <c r="LI13" s="464"/>
      <c r="LJ13" s="464"/>
      <c r="LK13" s="464"/>
      <c r="LL13" s="464"/>
      <c r="LM13" s="464"/>
      <c r="LN13" s="464"/>
      <c r="LO13" s="464"/>
      <c r="LP13" s="464"/>
      <c r="LQ13" s="464"/>
      <c r="LR13" s="464"/>
      <c r="LS13" s="464"/>
      <c r="LT13" s="464"/>
      <c r="LU13" s="464"/>
      <c r="LV13" s="464"/>
      <c r="LW13" s="464"/>
      <c r="LX13" s="464"/>
      <c r="LY13" s="464"/>
      <c r="LZ13" s="464"/>
      <c r="MA13" s="464"/>
      <c r="MB13" s="464"/>
      <c r="MC13" s="464"/>
      <c r="MD13" s="464"/>
      <c r="ME13" s="464"/>
      <c r="MF13" s="464"/>
      <c r="MG13" s="464"/>
      <c r="MH13" s="464"/>
      <c r="MI13" s="464"/>
      <c r="MJ13" s="464"/>
      <c r="MK13" s="464"/>
      <c r="ML13" s="464"/>
      <c r="MM13" s="464"/>
      <c r="MN13" s="464"/>
      <c r="MO13" s="464"/>
      <c r="MP13" s="464"/>
      <c r="MQ13" s="464"/>
      <c r="MR13" s="464"/>
      <c r="MS13" s="464"/>
      <c r="MT13" s="464"/>
      <c r="MU13" s="464"/>
      <c r="MV13" s="464"/>
      <c r="MW13" s="464"/>
      <c r="MX13" s="464"/>
      <c r="MY13" s="464"/>
      <c r="MZ13" s="464"/>
      <c r="NA13" s="464"/>
      <c r="NB13" s="464"/>
      <c r="NC13" s="464"/>
      <c r="ND13" s="464"/>
      <c r="NE13" s="464"/>
      <c r="NF13" s="464"/>
      <c r="NG13" s="464"/>
      <c r="NH13" s="464"/>
      <c r="NI13" s="464"/>
      <c r="NJ13" s="464"/>
      <c r="NK13" s="464"/>
      <c r="NL13" s="464"/>
      <c r="NM13" s="464"/>
      <c r="NN13" s="464"/>
      <c r="NO13" s="464"/>
      <c r="NP13" s="464"/>
      <c r="NQ13" s="464"/>
      <c r="NR13" s="464"/>
      <c r="NS13" s="464"/>
      <c r="NT13" s="464"/>
      <c r="NU13" s="464"/>
      <c r="NV13" s="464"/>
      <c r="NW13" s="464"/>
      <c r="NX13" s="464"/>
      <c r="NY13" s="464"/>
      <c r="NZ13" s="464"/>
      <c r="OA13" s="464"/>
      <c r="OB13" s="464"/>
      <c r="OC13" s="464"/>
      <c r="OD13" s="464"/>
      <c r="OE13" s="464"/>
      <c r="OF13" s="464"/>
      <c r="OG13" s="464"/>
      <c r="OH13" s="464"/>
      <c r="OI13" s="464"/>
      <c r="OJ13" s="464"/>
      <c r="OK13" s="464"/>
      <c r="OL13" s="464"/>
      <c r="OM13" s="464"/>
      <c r="ON13" s="464"/>
      <c r="OO13" s="464"/>
      <c r="OP13" s="464"/>
      <c r="OQ13" s="464"/>
      <c r="OR13" s="464"/>
      <c r="OS13" s="464"/>
      <c r="OT13" s="464"/>
      <c r="OU13" s="464"/>
      <c r="OV13" s="464"/>
      <c r="OW13" s="464"/>
      <c r="OX13" s="464"/>
      <c r="OY13" s="464"/>
      <c r="OZ13" s="464"/>
      <c r="PA13" s="464"/>
      <c r="PB13" s="464"/>
      <c r="PC13" s="464"/>
      <c r="PD13" s="464"/>
      <c r="PE13" s="464"/>
      <c r="PF13" s="464"/>
      <c r="PG13" s="464"/>
      <c r="PH13" s="464"/>
      <c r="PI13" s="464"/>
      <c r="PJ13" s="464"/>
      <c r="PK13" s="464"/>
      <c r="PL13" s="464"/>
      <c r="PM13" s="464"/>
      <c r="PN13" s="464"/>
      <c r="PO13" s="464"/>
      <c r="PP13" s="464"/>
      <c r="PQ13" s="464"/>
      <c r="PR13" s="464"/>
      <c r="PS13" s="464"/>
      <c r="PT13" s="464"/>
      <c r="PU13" s="464"/>
      <c r="PV13" s="464"/>
      <c r="PW13" s="464"/>
      <c r="PX13" s="464"/>
      <c r="PY13" s="464"/>
      <c r="PZ13" s="464"/>
      <c r="QA13" s="464"/>
      <c r="QB13" s="464"/>
      <c r="QC13" s="464"/>
      <c r="QD13" s="464"/>
      <c r="QE13" s="464"/>
      <c r="QF13" s="464"/>
      <c r="QG13" s="464"/>
      <c r="QH13" s="464"/>
      <c r="QI13" s="464"/>
      <c r="QJ13" s="464"/>
      <c r="QK13" s="464"/>
      <c r="QL13" s="464"/>
      <c r="QM13" s="464"/>
      <c r="QN13" s="464"/>
      <c r="QO13" s="464"/>
      <c r="QP13" s="464"/>
      <c r="QQ13" s="464"/>
      <c r="QR13" s="464"/>
      <c r="QS13" s="464"/>
      <c r="QT13" s="464"/>
      <c r="QU13" s="464"/>
      <c r="QV13" s="464"/>
      <c r="QW13" s="464"/>
      <c r="QX13" s="464"/>
      <c r="QY13" s="464"/>
      <c r="QZ13" s="464"/>
      <c r="RA13" s="464"/>
      <c r="RB13" s="464"/>
      <c r="RC13" s="464"/>
      <c r="RD13" s="464"/>
      <c r="RE13" s="464"/>
      <c r="RF13" s="464"/>
      <c r="RG13" s="464"/>
      <c r="RH13" s="464"/>
      <c r="RI13" s="464"/>
      <c r="RJ13" s="464"/>
      <c r="RK13" s="464"/>
      <c r="RL13" s="464"/>
      <c r="RM13" s="464"/>
      <c r="RN13" s="464"/>
      <c r="RO13" s="464"/>
      <c r="RP13" s="464"/>
      <c r="RQ13" s="464"/>
      <c r="RR13" s="464"/>
      <c r="RS13" s="464"/>
      <c r="RT13" s="464"/>
      <c r="RU13" s="464"/>
      <c r="RV13" s="464"/>
      <c r="RW13" s="464"/>
      <c r="RX13" s="464"/>
      <c r="RY13" s="464"/>
      <c r="RZ13" s="464"/>
      <c r="SA13" s="464"/>
      <c r="SB13" s="464"/>
      <c r="SC13" s="464"/>
      <c r="SD13" s="464"/>
      <c r="SE13" s="464"/>
      <c r="SF13" s="464"/>
      <c r="SG13" s="464"/>
      <c r="SH13" s="464"/>
      <c r="SI13" s="464"/>
      <c r="SJ13" s="464"/>
      <c r="SK13" s="464"/>
      <c r="SL13" s="464"/>
      <c r="SM13" s="464"/>
      <c r="SN13" s="464"/>
      <c r="SO13" s="464"/>
      <c r="SP13" s="464"/>
      <c r="SQ13" s="464"/>
      <c r="SR13" s="464"/>
      <c r="SS13" s="464"/>
      <c r="ST13" s="464"/>
      <c r="SU13" s="464"/>
      <c r="SV13" s="464"/>
      <c r="SW13" s="464"/>
      <c r="SX13" s="464"/>
      <c r="SY13" s="464"/>
      <c r="SZ13" s="464"/>
      <c r="TA13" s="464"/>
      <c r="TB13" s="464"/>
      <c r="TC13" s="464"/>
      <c r="TD13" s="464"/>
      <c r="TE13" s="464"/>
      <c r="TF13" s="464"/>
      <c r="TG13" s="464"/>
      <c r="TH13" s="464"/>
      <c r="TI13" s="464"/>
      <c r="TJ13" s="464"/>
      <c r="TK13" s="464"/>
      <c r="TL13" s="464"/>
      <c r="TM13" s="464"/>
      <c r="TN13" s="464"/>
      <c r="TO13" s="464"/>
      <c r="TP13" s="464"/>
      <c r="TQ13" s="464"/>
      <c r="TR13" s="464"/>
      <c r="TS13" s="464"/>
      <c r="TT13" s="464"/>
      <c r="TU13" s="464"/>
      <c r="TV13" s="464"/>
      <c r="TW13" s="464"/>
      <c r="TX13" s="464"/>
      <c r="TY13" s="464"/>
      <c r="TZ13" s="464"/>
      <c r="UA13" s="464"/>
      <c r="UB13" s="464"/>
      <c r="UC13" s="464"/>
      <c r="UD13" s="464"/>
      <c r="UE13" s="464"/>
      <c r="UF13" s="464"/>
      <c r="UG13" s="464"/>
      <c r="UH13" s="464"/>
      <c r="UI13" s="464"/>
      <c r="UJ13" s="464"/>
      <c r="UK13" s="464"/>
      <c r="UL13" s="464"/>
      <c r="UM13" s="464"/>
      <c r="UN13" s="464"/>
      <c r="UO13" s="464"/>
      <c r="UP13" s="464"/>
      <c r="UQ13" s="464"/>
      <c r="UR13" s="464"/>
      <c r="US13" s="464"/>
      <c r="UT13" s="464"/>
      <c r="UU13" s="464"/>
      <c r="UV13" s="464"/>
      <c r="UW13" s="464"/>
      <c r="UX13" s="464"/>
      <c r="UY13" s="464"/>
      <c r="UZ13" s="464"/>
      <c r="VA13" s="464"/>
      <c r="VB13" s="464"/>
      <c r="VC13" s="464"/>
      <c r="VD13" s="464"/>
      <c r="VE13" s="464"/>
      <c r="VF13" s="464"/>
      <c r="VG13" s="464"/>
      <c r="VH13" s="464"/>
      <c r="VI13" s="464"/>
      <c r="VJ13" s="464"/>
      <c r="VK13" s="464"/>
      <c r="VL13" s="464"/>
      <c r="VM13" s="464"/>
      <c r="VN13" s="464"/>
      <c r="VO13" s="464"/>
      <c r="VP13" s="464"/>
      <c r="VQ13" s="464"/>
      <c r="VR13" s="464"/>
      <c r="VS13" s="464"/>
      <c r="VT13" s="464"/>
      <c r="VU13" s="464"/>
      <c r="VV13" s="464"/>
      <c r="VW13" s="464"/>
      <c r="VX13" s="464"/>
      <c r="VY13" s="464"/>
      <c r="VZ13" s="464"/>
      <c r="WA13" s="464"/>
      <c r="WB13" s="464"/>
      <c r="WC13" s="464"/>
      <c r="WD13" s="464"/>
      <c r="WE13" s="464"/>
      <c r="WF13" s="464"/>
      <c r="WG13" s="464"/>
      <c r="WH13" s="464"/>
      <c r="WI13" s="464"/>
      <c r="WJ13" s="464"/>
      <c r="WK13" s="464"/>
      <c r="WL13" s="464"/>
      <c r="WM13" s="464"/>
      <c r="WN13" s="464"/>
      <c r="WO13" s="464"/>
      <c r="WP13" s="464"/>
      <c r="WQ13" s="464"/>
      <c r="WR13" s="464"/>
      <c r="WS13" s="464"/>
      <c r="WT13" s="464"/>
      <c r="WU13" s="464"/>
      <c r="WV13" s="464"/>
      <c r="WW13" s="464"/>
      <c r="WX13" s="464"/>
      <c r="WY13" s="464"/>
      <c r="WZ13" s="464"/>
      <c r="XA13" s="464"/>
      <c r="XB13" s="464"/>
      <c r="XC13" s="464"/>
      <c r="XD13" s="464"/>
      <c r="XE13" s="464"/>
      <c r="XF13" s="464"/>
      <c r="XG13" s="464"/>
      <c r="XH13" s="464"/>
      <c r="XI13" s="464"/>
      <c r="XJ13" s="464"/>
      <c r="XK13" s="464"/>
      <c r="XL13" s="464"/>
      <c r="XM13" s="464"/>
      <c r="XN13" s="464"/>
      <c r="XO13" s="464"/>
      <c r="XP13" s="464"/>
      <c r="XQ13" s="464"/>
      <c r="XR13" s="464"/>
      <c r="XS13" s="464"/>
      <c r="XT13" s="464"/>
      <c r="XU13" s="464"/>
      <c r="XV13" s="464"/>
      <c r="XW13" s="464"/>
      <c r="XX13" s="464"/>
      <c r="XY13" s="464"/>
      <c r="XZ13" s="464"/>
      <c r="YA13" s="464"/>
      <c r="YB13" s="464"/>
      <c r="YC13" s="464"/>
      <c r="YD13" s="464"/>
      <c r="YE13" s="464"/>
      <c r="YF13" s="464"/>
      <c r="YG13" s="464"/>
      <c r="YH13" s="464"/>
      <c r="YI13" s="464"/>
      <c r="YJ13" s="464"/>
      <c r="YK13" s="464"/>
      <c r="YL13" s="464"/>
      <c r="YM13" s="464"/>
      <c r="YN13" s="464"/>
      <c r="YO13" s="464"/>
      <c r="YP13" s="464"/>
      <c r="YQ13" s="464"/>
      <c r="YR13" s="464"/>
      <c r="YS13" s="464"/>
      <c r="YT13" s="464"/>
      <c r="YU13" s="464"/>
      <c r="YV13" s="464"/>
      <c r="YW13" s="464"/>
      <c r="YX13" s="464"/>
      <c r="YY13" s="464"/>
      <c r="YZ13" s="464"/>
      <c r="ZA13" s="464"/>
      <c r="ZB13" s="464"/>
      <c r="ZC13" s="464"/>
      <c r="ZD13" s="464"/>
      <c r="ZE13" s="464"/>
      <c r="ZF13" s="464"/>
      <c r="ZG13" s="464"/>
      <c r="ZH13" s="464"/>
      <c r="ZI13" s="464"/>
      <c r="ZJ13" s="464"/>
      <c r="ZK13" s="464"/>
      <c r="ZL13" s="464"/>
      <c r="ZM13" s="464"/>
      <c r="ZN13" s="464"/>
      <c r="ZO13" s="464"/>
      <c r="ZP13" s="464"/>
      <c r="ZQ13" s="464"/>
      <c r="ZR13" s="464"/>
      <c r="ZS13" s="464"/>
      <c r="ZT13" s="464"/>
      <c r="ZU13" s="464"/>
      <c r="ZV13" s="464"/>
      <c r="ZW13" s="464"/>
      <c r="ZX13" s="464"/>
      <c r="ZY13" s="464"/>
      <c r="ZZ13" s="464"/>
      <c r="AAA13" s="464"/>
      <c r="AAB13" s="464"/>
      <c r="AAC13" s="464"/>
      <c r="AAD13" s="464"/>
      <c r="AAE13" s="464"/>
      <c r="AAF13" s="464"/>
      <c r="AAG13" s="464"/>
      <c r="AAH13" s="464"/>
      <c r="AAI13" s="464"/>
      <c r="AAJ13" s="464"/>
      <c r="AAK13" s="464"/>
      <c r="AAL13" s="464"/>
      <c r="AAM13" s="464"/>
      <c r="AAN13" s="464"/>
      <c r="AAO13" s="464"/>
      <c r="AAP13" s="464"/>
      <c r="AAQ13" s="464"/>
      <c r="AAR13" s="464"/>
      <c r="AAS13" s="464"/>
      <c r="AAT13" s="464"/>
      <c r="AAU13" s="464"/>
      <c r="AAV13" s="464"/>
      <c r="AAW13" s="464"/>
      <c r="AAX13" s="464"/>
      <c r="AAY13" s="464"/>
      <c r="AAZ13" s="464"/>
      <c r="ABA13" s="464"/>
      <c r="ABB13" s="464"/>
      <c r="ABC13" s="464"/>
      <c r="ABD13" s="464"/>
      <c r="ABE13" s="464"/>
      <c r="ABF13" s="464"/>
      <c r="ABG13" s="464"/>
      <c r="ABH13" s="464"/>
      <c r="ABI13" s="464"/>
      <c r="ABJ13" s="464"/>
      <c r="ABK13" s="464"/>
      <c r="ABL13" s="464"/>
      <c r="ABM13" s="464"/>
      <c r="ABN13" s="464"/>
      <c r="ABO13" s="464"/>
      <c r="ABP13" s="464"/>
      <c r="ABQ13" s="464"/>
      <c r="ABR13" s="464"/>
      <c r="ABS13" s="464"/>
      <c r="ABT13" s="464"/>
      <c r="ABU13" s="464"/>
      <c r="ABV13" s="464"/>
      <c r="ABW13" s="464"/>
      <c r="ABX13" s="464"/>
      <c r="ABY13" s="464"/>
      <c r="ABZ13" s="464"/>
      <c r="ACA13" s="464"/>
      <c r="ACB13" s="464"/>
      <c r="ACC13" s="464"/>
      <c r="ACD13" s="464"/>
      <c r="ACE13" s="464"/>
      <c r="ACF13" s="464"/>
      <c r="ACG13" s="464"/>
      <c r="ACH13" s="464"/>
      <c r="ACI13" s="464"/>
      <c r="ACJ13" s="464"/>
      <c r="ACK13" s="464"/>
      <c r="ACL13" s="464"/>
      <c r="ACM13" s="464"/>
      <c r="ACN13" s="464"/>
      <c r="ACO13" s="464"/>
      <c r="ACP13" s="464"/>
      <c r="ACQ13" s="464"/>
      <c r="ACR13" s="464"/>
      <c r="ACS13" s="464"/>
      <c r="ACT13" s="464"/>
      <c r="ACU13" s="464"/>
      <c r="ACV13" s="464"/>
      <c r="ACW13" s="464"/>
      <c r="ACX13" s="464"/>
      <c r="ACY13" s="464"/>
      <c r="ACZ13" s="464"/>
      <c r="ADA13" s="464"/>
      <c r="ADB13" s="464"/>
      <c r="ADC13" s="464"/>
      <c r="ADD13" s="464"/>
      <c r="ADE13" s="464"/>
      <c r="ADF13" s="464"/>
      <c r="ADG13" s="464"/>
      <c r="ADH13" s="464"/>
      <c r="ADI13" s="464"/>
      <c r="ADJ13" s="464"/>
      <c r="ADK13" s="464"/>
      <c r="ADL13" s="464"/>
      <c r="ADM13" s="464"/>
      <c r="ADN13" s="464"/>
      <c r="ADO13" s="464"/>
      <c r="ADP13" s="464"/>
      <c r="ADQ13" s="464"/>
      <c r="ADR13" s="464"/>
      <c r="ADS13" s="464"/>
      <c r="ADT13" s="464"/>
      <c r="ADU13" s="464"/>
      <c r="ADV13" s="464"/>
      <c r="ADW13" s="464"/>
      <c r="ADX13" s="464"/>
      <c r="ADY13" s="464"/>
      <c r="ADZ13" s="464"/>
      <c r="AEA13" s="464"/>
      <c r="AEB13" s="464"/>
      <c r="AEC13" s="464"/>
      <c r="AED13" s="464"/>
      <c r="AEE13" s="464"/>
      <c r="AEF13" s="464"/>
      <c r="AEG13" s="464"/>
      <c r="AEH13" s="464"/>
      <c r="AEI13" s="464"/>
      <c r="AEJ13" s="464"/>
      <c r="AEK13" s="464"/>
      <c r="AEL13" s="464"/>
      <c r="AEM13" s="464"/>
      <c r="AEN13" s="464"/>
      <c r="AEO13" s="464"/>
      <c r="AEP13" s="464"/>
      <c r="AEQ13" s="464"/>
      <c r="AER13" s="464"/>
      <c r="AES13" s="464"/>
      <c r="AET13" s="464"/>
      <c r="AEU13" s="464"/>
      <c r="AEV13" s="464"/>
      <c r="AEW13" s="464"/>
      <c r="AEX13" s="464"/>
      <c r="AEY13" s="464"/>
      <c r="AEZ13" s="464"/>
      <c r="AFA13" s="464"/>
      <c r="AFB13" s="464"/>
      <c r="AFC13" s="464"/>
      <c r="AFD13" s="464"/>
      <c r="AFE13" s="464"/>
      <c r="AFF13" s="464"/>
      <c r="AFG13" s="464"/>
      <c r="AFH13" s="464"/>
      <c r="AFI13" s="464"/>
      <c r="AFJ13" s="464"/>
      <c r="AFK13" s="464"/>
      <c r="AFL13" s="464"/>
      <c r="AFM13" s="464"/>
      <c r="AFN13" s="464"/>
      <c r="AFO13" s="464"/>
      <c r="AFP13" s="464"/>
      <c r="AFQ13" s="464"/>
      <c r="AFR13" s="464"/>
      <c r="AFS13" s="464"/>
      <c r="AFT13" s="464"/>
      <c r="AFU13" s="464"/>
      <c r="AFV13" s="464"/>
      <c r="AFW13" s="464"/>
      <c r="AFX13" s="464"/>
      <c r="AFY13" s="464"/>
      <c r="AFZ13" s="464"/>
      <c r="AGA13" s="464"/>
      <c r="AGB13" s="464"/>
      <c r="AGC13" s="464"/>
      <c r="AGD13" s="464"/>
      <c r="AGE13" s="464"/>
      <c r="AGF13" s="464"/>
      <c r="AGG13" s="464"/>
      <c r="AGH13" s="464"/>
      <c r="AGI13" s="464"/>
      <c r="AGJ13" s="464"/>
      <c r="AGK13" s="464"/>
      <c r="AGL13" s="464"/>
      <c r="AGM13" s="464"/>
      <c r="AGN13" s="464"/>
      <c r="AGO13" s="464"/>
      <c r="AGP13" s="464"/>
      <c r="AGQ13" s="464"/>
      <c r="AGR13" s="464"/>
      <c r="AGS13" s="464"/>
      <c r="AGT13" s="464"/>
      <c r="AGU13" s="464"/>
      <c r="AGV13" s="464"/>
      <c r="AGW13" s="464"/>
      <c r="AGX13" s="464"/>
      <c r="AGY13" s="464"/>
      <c r="AGZ13" s="464"/>
      <c r="AHA13" s="464"/>
      <c r="AHB13" s="464"/>
      <c r="AHC13" s="464"/>
      <c r="AHD13" s="464"/>
      <c r="AHE13" s="464"/>
      <c r="AHF13" s="464"/>
      <c r="AHG13" s="464"/>
      <c r="AHH13" s="464"/>
      <c r="AHI13" s="464"/>
      <c r="AHJ13" s="464"/>
      <c r="AHK13" s="464"/>
      <c r="AHL13" s="464"/>
      <c r="AHM13" s="464"/>
      <c r="AHN13" s="464"/>
      <c r="AHO13" s="464"/>
      <c r="AHP13" s="464"/>
      <c r="AHQ13" s="464"/>
      <c r="AHR13" s="464"/>
      <c r="AHS13" s="464"/>
      <c r="AHT13" s="464"/>
      <c r="AHU13" s="464"/>
      <c r="AHV13" s="464"/>
      <c r="AHW13" s="464"/>
      <c r="AHX13" s="464"/>
      <c r="AHY13" s="464"/>
      <c r="AHZ13" s="464"/>
      <c r="AIA13" s="464"/>
      <c r="AIB13" s="464"/>
      <c r="AIC13" s="464"/>
      <c r="AID13" s="464"/>
      <c r="AIE13" s="464"/>
      <c r="AIF13" s="464"/>
      <c r="AIG13" s="464"/>
      <c r="AIH13" s="464"/>
      <c r="AII13" s="464"/>
      <c r="AIJ13" s="464"/>
      <c r="AIK13" s="464"/>
      <c r="AIL13" s="464"/>
      <c r="AIM13" s="464"/>
      <c r="AIN13" s="464"/>
      <c r="AIO13" s="464"/>
      <c r="AIP13" s="464"/>
      <c r="AIQ13" s="464"/>
      <c r="AIR13" s="464"/>
      <c r="AIS13" s="464"/>
      <c r="AIT13" s="464"/>
      <c r="AIU13" s="464"/>
      <c r="AIV13" s="464"/>
      <c r="AIW13" s="464"/>
      <c r="AIX13" s="464"/>
      <c r="AIY13" s="464"/>
      <c r="AIZ13" s="464"/>
      <c r="AJA13" s="464"/>
      <c r="AJB13" s="464"/>
      <c r="AJC13" s="464"/>
      <c r="AJD13" s="464"/>
      <c r="AJE13" s="464"/>
      <c r="AJF13" s="464"/>
      <c r="AJG13" s="464"/>
      <c r="AJH13" s="464"/>
      <c r="AJI13" s="464"/>
      <c r="AJJ13" s="464"/>
      <c r="AJK13" s="464"/>
      <c r="AJL13" s="464"/>
      <c r="AJM13" s="464"/>
      <c r="AJN13" s="464"/>
      <c r="AJO13" s="464"/>
      <c r="AJP13" s="464"/>
      <c r="AJQ13" s="464"/>
      <c r="AJR13" s="464"/>
      <c r="AJS13" s="464"/>
      <c r="AJT13" s="464"/>
      <c r="AJU13" s="464"/>
      <c r="AJV13" s="464"/>
      <c r="AJW13" s="464"/>
      <c r="AJX13" s="464"/>
      <c r="AJY13" s="464"/>
      <c r="AJZ13" s="464"/>
      <c r="AKA13" s="464"/>
      <c r="AKB13" s="464"/>
      <c r="AKC13" s="464"/>
      <c r="AKD13" s="464"/>
      <c r="AKE13" s="464"/>
      <c r="AKF13" s="464"/>
      <c r="AKG13" s="464"/>
      <c r="AKH13" s="464"/>
      <c r="AKI13" s="464"/>
      <c r="AKJ13" s="464"/>
      <c r="AKK13" s="464"/>
      <c r="AKL13" s="464"/>
      <c r="AKM13" s="464"/>
      <c r="AKN13" s="464"/>
      <c r="AKO13" s="464"/>
      <c r="AKP13" s="464"/>
      <c r="AKQ13" s="464"/>
      <c r="AKR13" s="464"/>
      <c r="AKS13" s="464"/>
      <c r="AKT13" s="464"/>
      <c r="AKU13" s="464"/>
      <c r="AKV13" s="464"/>
      <c r="AKW13" s="464"/>
      <c r="AKX13" s="464"/>
      <c r="AKY13" s="464"/>
      <c r="AKZ13" s="464"/>
      <c r="ALA13" s="464"/>
      <c r="ALB13" s="464"/>
      <c r="ALC13" s="464"/>
      <c r="ALD13" s="464"/>
      <c r="ALE13" s="464"/>
      <c r="ALF13" s="464"/>
      <c r="ALG13" s="464"/>
      <c r="ALH13" s="464"/>
      <c r="ALI13" s="464"/>
      <c r="ALJ13" s="464"/>
      <c r="ALK13" s="464"/>
      <c r="ALL13" s="464"/>
      <c r="ALM13" s="464"/>
      <c r="ALN13" s="464"/>
      <c r="ALO13" s="464"/>
      <c r="ALP13" s="464"/>
      <c r="ALQ13" s="464"/>
      <c r="ALR13" s="464"/>
      <c r="ALS13" s="464"/>
      <c r="ALT13" s="464"/>
      <c r="ALU13" s="464"/>
      <c r="ALV13" s="464"/>
      <c r="ALW13" s="464"/>
      <c r="ALX13" s="464"/>
      <c r="ALY13" s="464"/>
      <c r="ALZ13" s="464"/>
      <c r="AMA13" s="464"/>
      <c r="AMB13" s="464"/>
    </row>
    <row r="14" spans="1:1016" ht="99" customHeight="1" x14ac:dyDescent="0.2">
      <c r="A14" s="477" t="s">
        <v>922</v>
      </c>
      <c r="B14" s="884" t="s">
        <v>921</v>
      </c>
      <c r="C14" s="884"/>
      <c r="D14" s="884"/>
      <c r="E14" s="884"/>
      <c r="F14" s="884" t="s">
        <v>920</v>
      </c>
      <c r="G14" s="884"/>
      <c r="H14" s="478" t="s">
        <v>919</v>
      </c>
      <c r="I14" s="464"/>
      <c r="J14" s="464"/>
      <c r="K14" s="464"/>
      <c r="L14" s="464"/>
      <c r="M14" s="464"/>
      <c r="N14" s="464"/>
      <c r="O14" s="464"/>
      <c r="P14" s="464"/>
      <c r="Q14" s="464"/>
      <c r="R14" s="464"/>
      <c r="S14" s="464"/>
      <c r="T14" s="464"/>
      <c r="U14" s="464"/>
      <c r="V14" s="464"/>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c r="AT14" s="464"/>
      <c r="AU14" s="464"/>
      <c r="AV14" s="464"/>
      <c r="AW14" s="464"/>
      <c r="AX14" s="464"/>
      <c r="AY14" s="464"/>
      <c r="AZ14" s="464"/>
      <c r="BA14" s="464"/>
      <c r="BB14" s="464"/>
      <c r="BC14" s="464"/>
      <c r="BD14" s="464"/>
      <c r="BE14" s="464"/>
      <c r="BF14" s="464"/>
      <c r="BG14" s="464"/>
      <c r="BH14" s="464"/>
      <c r="BI14" s="464"/>
      <c r="BJ14" s="464"/>
      <c r="BK14" s="464"/>
      <c r="BL14" s="464"/>
      <c r="BM14" s="464"/>
      <c r="BN14" s="464"/>
      <c r="BO14" s="464"/>
      <c r="BP14" s="464"/>
      <c r="BQ14" s="464"/>
      <c r="BR14" s="464"/>
      <c r="BS14" s="464"/>
      <c r="BT14" s="464"/>
      <c r="BU14" s="464"/>
      <c r="BV14" s="464"/>
      <c r="BW14" s="464"/>
      <c r="BX14" s="464"/>
      <c r="BY14" s="464"/>
      <c r="BZ14" s="464"/>
      <c r="CA14" s="464"/>
      <c r="CB14" s="464"/>
      <c r="CC14" s="464"/>
      <c r="CD14" s="464"/>
      <c r="CE14" s="464"/>
      <c r="CF14" s="464"/>
      <c r="CG14" s="464"/>
      <c r="CH14" s="464"/>
      <c r="CI14" s="464"/>
      <c r="CJ14" s="464"/>
      <c r="CK14" s="464"/>
      <c r="CL14" s="464"/>
      <c r="CM14" s="464"/>
      <c r="CN14" s="464"/>
      <c r="CO14" s="464"/>
      <c r="CP14" s="464"/>
      <c r="CQ14" s="464"/>
      <c r="CR14" s="464"/>
      <c r="CS14" s="464"/>
      <c r="CT14" s="464"/>
      <c r="CU14" s="464"/>
      <c r="CV14" s="464"/>
      <c r="CW14" s="464"/>
      <c r="CX14" s="464"/>
      <c r="CY14" s="464"/>
      <c r="CZ14" s="464"/>
      <c r="DA14" s="464"/>
      <c r="DB14" s="464"/>
      <c r="DC14" s="464"/>
      <c r="DD14" s="464"/>
      <c r="DE14" s="464"/>
      <c r="DF14" s="464"/>
      <c r="DG14" s="464"/>
      <c r="DH14" s="464"/>
      <c r="DI14" s="464"/>
      <c r="DJ14" s="464"/>
      <c r="DK14" s="464"/>
      <c r="DL14" s="464"/>
      <c r="DM14" s="464"/>
      <c r="DN14" s="464"/>
      <c r="DO14" s="464"/>
      <c r="DP14" s="464"/>
      <c r="DQ14" s="464"/>
      <c r="DR14" s="464"/>
      <c r="DS14" s="464"/>
      <c r="DT14" s="464"/>
      <c r="DU14" s="464"/>
      <c r="DV14" s="464"/>
      <c r="DW14" s="464"/>
      <c r="DX14" s="464"/>
      <c r="DY14" s="464"/>
      <c r="DZ14" s="464"/>
      <c r="EA14" s="464"/>
      <c r="EB14" s="464"/>
      <c r="EC14" s="464"/>
      <c r="ED14" s="464"/>
      <c r="EE14" s="464"/>
      <c r="EF14" s="464"/>
      <c r="EG14" s="464"/>
      <c r="EH14" s="464"/>
      <c r="EI14" s="464"/>
      <c r="EJ14" s="464"/>
      <c r="EK14" s="464"/>
      <c r="EL14" s="464"/>
      <c r="EM14" s="464"/>
      <c r="EN14" s="464"/>
      <c r="EO14" s="464"/>
      <c r="EP14" s="464"/>
      <c r="EQ14" s="464"/>
      <c r="ER14" s="464"/>
      <c r="ES14" s="464"/>
      <c r="ET14" s="464"/>
      <c r="EU14" s="464"/>
      <c r="EV14" s="464"/>
      <c r="EW14" s="464"/>
      <c r="EX14" s="464"/>
      <c r="EY14" s="464"/>
      <c r="EZ14" s="464"/>
      <c r="FA14" s="464"/>
      <c r="FB14" s="464"/>
      <c r="FC14" s="464"/>
      <c r="FD14" s="464"/>
      <c r="FE14" s="464"/>
      <c r="FF14" s="464"/>
      <c r="FG14" s="464"/>
      <c r="FH14" s="464"/>
      <c r="FI14" s="464"/>
      <c r="FJ14" s="464"/>
      <c r="FK14" s="464"/>
      <c r="FL14" s="464"/>
      <c r="FM14" s="464"/>
      <c r="FN14" s="464"/>
      <c r="FO14" s="464"/>
      <c r="FP14" s="464"/>
      <c r="FQ14" s="464"/>
      <c r="FR14" s="464"/>
      <c r="FS14" s="464"/>
      <c r="FT14" s="464"/>
      <c r="FU14" s="464"/>
      <c r="FV14" s="464"/>
      <c r="FW14" s="464"/>
      <c r="FX14" s="464"/>
      <c r="FY14" s="464"/>
      <c r="FZ14" s="464"/>
      <c r="GA14" s="464"/>
      <c r="GB14" s="464"/>
      <c r="GC14" s="464"/>
      <c r="GD14" s="464"/>
      <c r="GE14" s="464"/>
      <c r="GF14" s="464"/>
      <c r="GG14" s="464"/>
      <c r="GH14" s="464"/>
      <c r="GI14" s="464"/>
      <c r="GJ14" s="464"/>
      <c r="GK14" s="464"/>
      <c r="GL14" s="464"/>
      <c r="GM14" s="464"/>
      <c r="GN14" s="464"/>
      <c r="GO14" s="464"/>
      <c r="GP14" s="464"/>
      <c r="GQ14" s="464"/>
      <c r="GR14" s="464"/>
      <c r="GS14" s="464"/>
      <c r="GT14" s="464"/>
      <c r="GU14" s="464"/>
      <c r="GV14" s="464"/>
      <c r="GW14" s="464"/>
      <c r="GX14" s="464"/>
      <c r="GY14" s="464"/>
      <c r="GZ14" s="464"/>
      <c r="HA14" s="464"/>
      <c r="HB14" s="464"/>
      <c r="HC14" s="464"/>
      <c r="HD14" s="464"/>
      <c r="HE14" s="464"/>
      <c r="HF14" s="464"/>
      <c r="HG14" s="464"/>
      <c r="HH14" s="464"/>
      <c r="HI14" s="464"/>
      <c r="HJ14" s="464"/>
      <c r="HK14" s="464"/>
      <c r="HL14" s="464"/>
      <c r="HM14" s="464"/>
      <c r="HN14" s="464"/>
      <c r="HO14" s="464"/>
      <c r="HP14" s="464"/>
      <c r="HQ14" s="464"/>
      <c r="HR14" s="464"/>
      <c r="HS14" s="464"/>
      <c r="HT14" s="464"/>
      <c r="HU14" s="464"/>
      <c r="HV14" s="464"/>
      <c r="HW14" s="464"/>
      <c r="HX14" s="464"/>
      <c r="HY14" s="464"/>
      <c r="HZ14" s="464"/>
      <c r="IA14" s="464"/>
      <c r="IB14" s="464"/>
      <c r="IC14" s="464"/>
      <c r="ID14" s="464"/>
      <c r="IE14" s="464"/>
      <c r="IF14" s="464"/>
      <c r="IG14" s="464"/>
      <c r="IH14" s="464"/>
      <c r="II14" s="464"/>
      <c r="IJ14" s="464"/>
      <c r="IK14" s="464"/>
      <c r="IL14" s="464"/>
      <c r="IM14" s="464"/>
      <c r="IN14" s="464"/>
      <c r="IO14" s="464"/>
      <c r="IP14" s="464"/>
      <c r="IQ14" s="464"/>
      <c r="IR14" s="464"/>
      <c r="IS14" s="464"/>
      <c r="IT14" s="464"/>
      <c r="IU14" s="464"/>
      <c r="IV14" s="464"/>
      <c r="IW14" s="464"/>
      <c r="IX14" s="464"/>
      <c r="IY14" s="464"/>
      <c r="IZ14" s="464"/>
      <c r="JA14" s="464"/>
      <c r="JB14" s="464"/>
      <c r="JC14" s="464"/>
      <c r="JD14" s="464"/>
      <c r="JE14" s="464"/>
      <c r="JF14" s="464"/>
      <c r="JG14" s="464"/>
      <c r="JH14" s="464"/>
      <c r="JI14" s="464"/>
      <c r="JJ14" s="464"/>
      <c r="JK14" s="464"/>
      <c r="JL14" s="464"/>
      <c r="JM14" s="464"/>
      <c r="JN14" s="464"/>
      <c r="JO14" s="464"/>
      <c r="JP14" s="464"/>
      <c r="JQ14" s="464"/>
      <c r="JR14" s="464"/>
      <c r="JS14" s="464"/>
      <c r="JT14" s="464"/>
      <c r="JU14" s="464"/>
      <c r="JV14" s="464"/>
      <c r="JW14" s="464"/>
      <c r="JX14" s="464"/>
      <c r="JY14" s="464"/>
      <c r="JZ14" s="464"/>
      <c r="KA14" s="464"/>
      <c r="KB14" s="464"/>
      <c r="KC14" s="464"/>
      <c r="KD14" s="464"/>
      <c r="KE14" s="464"/>
      <c r="KF14" s="464"/>
      <c r="KG14" s="464"/>
      <c r="KH14" s="464"/>
      <c r="KI14" s="464"/>
      <c r="KJ14" s="464"/>
      <c r="KK14" s="464"/>
      <c r="KL14" s="464"/>
      <c r="KM14" s="464"/>
      <c r="KN14" s="464"/>
      <c r="KO14" s="464"/>
      <c r="KP14" s="464"/>
      <c r="KQ14" s="464"/>
      <c r="KR14" s="464"/>
      <c r="KS14" s="464"/>
      <c r="KT14" s="464"/>
      <c r="KU14" s="464"/>
      <c r="KV14" s="464"/>
      <c r="KW14" s="464"/>
      <c r="KX14" s="464"/>
      <c r="KY14" s="464"/>
      <c r="KZ14" s="464"/>
      <c r="LA14" s="464"/>
      <c r="LB14" s="464"/>
      <c r="LC14" s="464"/>
      <c r="LD14" s="464"/>
      <c r="LE14" s="464"/>
      <c r="LF14" s="464"/>
      <c r="LG14" s="464"/>
      <c r="LH14" s="464"/>
      <c r="LI14" s="464"/>
      <c r="LJ14" s="464"/>
      <c r="LK14" s="464"/>
      <c r="LL14" s="464"/>
      <c r="LM14" s="464"/>
      <c r="LN14" s="464"/>
      <c r="LO14" s="464"/>
      <c r="LP14" s="464"/>
      <c r="LQ14" s="464"/>
      <c r="LR14" s="464"/>
      <c r="LS14" s="464"/>
      <c r="LT14" s="464"/>
      <c r="LU14" s="464"/>
      <c r="LV14" s="464"/>
      <c r="LW14" s="464"/>
      <c r="LX14" s="464"/>
      <c r="LY14" s="464"/>
      <c r="LZ14" s="464"/>
      <c r="MA14" s="464"/>
      <c r="MB14" s="464"/>
      <c r="MC14" s="464"/>
      <c r="MD14" s="464"/>
      <c r="ME14" s="464"/>
      <c r="MF14" s="464"/>
      <c r="MG14" s="464"/>
      <c r="MH14" s="464"/>
      <c r="MI14" s="464"/>
      <c r="MJ14" s="464"/>
      <c r="MK14" s="464"/>
      <c r="ML14" s="464"/>
      <c r="MM14" s="464"/>
      <c r="MN14" s="464"/>
      <c r="MO14" s="464"/>
      <c r="MP14" s="464"/>
      <c r="MQ14" s="464"/>
      <c r="MR14" s="464"/>
      <c r="MS14" s="464"/>
      <c r="MT14" s="464"/>
      <c r="MU14" s="464"/>
      <c r="MV14" s="464"/>
      <c r="MW14" s="464"/>
      <c r="MX14" s="464"/>
      <c r="MY14" s="464"/>
      <c r="MZ14" s="464"/>
      <c r="NA14" s="464"/>
      <c r="NB14" s="464"/>
      <c r="NC14" s="464"/>
      <c r="ND14" s="464"/>
      <c r="NE14" s="464"/>
      <c r="NF14" s="464"/>
      <c r="NG14" s="464"/>
      <c r="NH14" s="464"/>
      <c r="NI14" s="464"/>
      <c r="NJ14" s="464"/>
      <c r="NK14" s="464"/>
      <c r="NL14" s="464"/>
      <c r="NM14" s="464"/>
      <c r="NN14" s="464"/>
      <c r="NO14" s="464"/>
      <c r="NP14" s="464"/>
      <c r="NQ14" s="464"/>
      <c r="NR14" s="464"/>
      <c r="NS14" s="464"/>
      <c r="NT14" s="464"/>
      <c r="NU14" s="464"/>
      <c r="NV14" s="464"/>
      <c r="NW14" s="464"/>
      <c r="NX14" s="464"/>
      <c r="NY14" s="464"/>
      <c r="NZ14" s="464"/>
      <c r="OA14" s="464"/>
      <c r="OB14" s="464"/>
      <c r="OC14" s="464"/>
      <c r="OD14" s="464"/>
      <c r="OE14" s="464"/>
      <c r="OF14" s="464"/>
      <c r="OG14" s="464"/>
      <c r="OH14" s="464"/>
      <c r="OI14" s="464"/>
      <c r="OJ14" s="464"/>
      <c r="OK14" s="464"/>
      <c r="OL14" s="464"/>
      <c r="OM14" s="464"/>
      <c r="ON14" s="464"/>
      <c r="OO14" s="464"/>
      <c r="OP14" s="464"/>
      <c r="OQ14" s="464"/>
      <c r="OR14" s="464"/>
      <c r="OS14" s="464"/>
      <c r="OT14" s="464"/>
      <c r="OU14" s="464"/>
      <c r="OV14" s="464"/>
      <c r="OW14" s="464"/>
      <c r="OX14" s="464"/>
      <c r="OY14" s="464"/>
      <c r="OZ14" s="464"/>
      <c r="PA14" s="464"/>
      <c r="PB14" s="464"/>
      <c r="PC14" s="464"/>
      <c r="PD14" s="464"/>
      <c r="PE14" s="464"/>
      <c r="PF14" s="464"/>
      <c r="PG14" s="464"/>
      <c r="PH14" s="464"/>
      <c r="PI14" s="464"/>
      <c r="PJ14" s="464"/>
      <c r="PK14" s="464"/>
      <c r="PL14" s="464"/>
      <c r="PM14" s="464"/>
      <c r="PN14" s="464"/>
      <c r="PO14" s="464"/>
      <c r="PP14" s="464"/>
      <c r="PQ14" s="464"/>
      <c r="PR14" s="464"/>
      <c r="PS14" s="464"/>
      <c r="PT14" s="464"/>
      <c r="PU14" s="464"/>
      <c r="PV14" s="464"/>
      <c r="PW14" s="464"/>
      <c r="PX14" s="464"/>
      <c r="PY14" s="464"/>
      <c r="PZ14" s="464"/>
      <c r="QA14" s="464"/>
      <c r="QB14" s="464"/>
      <c r="QC14" s="464"/>
      <c r="QD14" s="464"/>
      <c r="QE14" s="464"/>
      <c r="QF14" s="464"/>
      <c r="QG14" s="464"/>
      <c r="QH14" s="464"/>
      <c r="QI14" s="464"/>
      <c r="QJ14" s="464"/>
      <c r="QK14" s="464"/>
      <c r="QL14" s="464"/>
      <c r="QM14" s="464"/>
      <c r="QN14" s="464"/>
      <c r="QO14" s="464"/>
      <c r="QP14" s="464"/>
      <c r="QQ14" s="464"/>
      <c r="QR14" s="464"/>
      <c r="QS14" s="464"/>
      <c r="QT14" s="464"/>
      <c r="QU14" s="464"/>
      <c r="QV14" s="464"/>
      <c r="QW14" s="464"/>
      <c r="QX14" s="464"/>
      <c r="QY14" s="464"/>
      <c r="QZ14" s="464"/>
      <c r="RA14" s="464"/>
      <c r="RB14" s="464"/>
      <c r="RC14" s="464"/>
      <c r="RD14" s="464"/>
      <c r="RE14" s="464"/>
      <c r="RF14" s="464"/>
      <c r="RG14" s="464"/>
      <c r="RH14" s="464"/>
      <c r="RI14" s="464"/>
      <c r="RJ14" s="464"/>
      <c r="RK14" s="464"/>
      <c r="RL14" s="464"/>
      <c r="RM14" s="464"/>
      <c r="RN14" s="464"/>
      <c r="RO14" s="464"/>
      <c r="RP14" s="464"/>
      <c r="RQ14" s="464"/>
      <c r="RR14" s="464"/>
      <c r="RS14" s="464"/>
      <c r="RT14" s="464"/>
      <c r="RU14" s="464"/>
      <c r="RV14" s="464"/>
      <c r="RW14" s="464"/>
      <c r="RX14" s="464"/>
      <c r="RY14" s="464"/>
      <c r="RZ14" s="464"/>
      <c r="SA14" s="464"/>
      <c r="SB14" s="464"/>
      <c r="SC14" s="464"/>
      <c r="SD14" s="464"/>
      <c r="SE14" s="464"/>
      <c r="SF14" s="464"/>
      <c r="SG14" s="464"/>
      <c r="SH14" s="464"/>
      <c r="SI14" s="464"/>
      <c r="SJ14" s="464"/>
      <c r="SK14" s="464"/>
      <c r="SL14" s="464"/>
      <c r="SM14" s="464"/>
      <c r="SN14" s="464"/>
      <c r="SO14" s="464"/>
      <c r="SP14" s="464"/>
      <c r="SQ14" s="464"/>
      <c r="SR14" s="464"/>
      <c r="SS14" s="464"/>
      <c r="ST14" s="464"/>
      <c r="SU14" s="464"/>
      <c r="SV14" s="464"/>
      <c r="SW14" s="464"/>
      <c r="SX14" s="464"/>
      <c r="SY14" s="464"/>
      <c r="SZ14" s="464"/>
      <c r="TA14" s="464"/>
      <c r="TB14" s="464"/>
      <c r="TC14" s="464"/>
      <c r="TD14" s="464"/>
      <c r="TE14" s="464"/>
      <c r="TF14" s="464"/>
      <c r="TG14" s="464"/>
      <c r="TH14" s="464"/>
      <c r="TI14" s="464"/>
      <c r="TJ14" s="464"/>
      <c r="TK14" s="464"/>
      <c r="TL14" s="464"/>
      <c r="TM14" s="464"/>
      <c r="TN14" s="464"/>
      <c r="TO14" s="464"/>
      <c r="TP14" s="464"/>
      <c r="TQ14" s="464"/>
      <c r="TR14" s="464"/>
      <c r="TS14" s="464"/>
      <c r="TT14" s="464"/>
      <c r="TU14" s="464"/>
      <c r="TV14" s="464"/>
      <c r="TW14" s="464"/>
      <c r="TX14" s="464"/>
      <c r="TY14" s="464"/>
      <c r="TZ14" s="464"/>
      <c r="UA14" s="464"/>
      <c r="UB14" s="464"/>
      <c r="UC14" s="464"/>
      <c r="UD14" s="464"/>
      <c r="UE14" s="464"/>
      <c r="UF14" s="464"/>
      <c r="UG14" s="464"/>
      <c r="UH14" s="464"/>
      <c r="UI14" s="464"/>
      <c r="UJ14" s="464"/>
      <c r="UK14" s="464"/>
      <c r="UL14" s="464"/>
      <c r="UM14" s="464"/>
      <c r="UN14" s="464"/>
      <c r="UO14" s="464"/>
      <c r="UP14" s="464"/>
      <c r="UQ14" s="464"/>
      <c r="UR14" s="464"/>
      <c r="US14" s="464"/>
      <c r="UT14" s="464"/>
      <c r="UU14" s="464"/>
      <c r="UV14" s="464"/>
      <c r="UW14" s="464"/>
      <c r="UX14" s="464"/>
      <c r="UY14" s="464"/>
      <c r="UZ14" s="464"/>
      <c r="VA14" s="464"/>
      <c r="VB14" s="464"/>
      <c r="VC14" s="464"/>
      <c r="VD14" s="464"/>
      <c r="VE14" s="464"/>
      <c r="VF14" s="464"/>
      <c r="VG14" s="464"/>
      <c r="VH14" s="464"/>
      <c r="VI14" s="464"/>
      <c r="VJ14" s="464"/>
      <c r="VK14" s="464"/>
      <c r="VL14" s="464"/>
      <c r="VM14" s="464"/>
      <c r="VN14" s="464"/>
      <c r="VO14" s="464"/>
      <c r="VP14" s="464"/>
      <c r="VQ14" s="464"/>
      <c r="VR14" s="464"/>
      <c r="VS14" s="464"/>
      <c r="VT14" s="464"/>
      <c r="VU14" s="464"/>
      <c r="VV14" s="464"/>
      <c r="VW14" s="464"/>
      <c r="VX14" s="464"/>
      <c r="VY14" s="464"/>
      <c r="VZ14" s="464"/>
      <c r="WA14" s="464"/>
      <c r="WB14" s="464"/>
      <c r="WC14" s="464"/>
      <c r="WD14" s="464"/>
      <c r="WE14" s="464"/>
      <c r="WF14" s="464"/>
      <c r="WG14" s="464"/>
      <c r="WH14" s="464"/>
      <c r="WI14" s="464"/>
      <c r="WJ14" s="464"/>
      <c r="WK14" s="464"/>
      <c r="WL14" s="464"/>
      <c r="WM14" s="464"/>
      <c r="WN14" s="464"/>
      <c r="WO14" s="464"/>
      <c r="WP14" s="464"/>
      <c r="WQ14" s="464"/>
      <c r="WR14" s="464"/>
      <c r="WS14" s="464"/>
      <c r="WT14" s="464"/>
      <c r="WU14" s="464"/>
      <c r="WV14" s="464"/>
      <c r="WW14" s="464"/>
      <c r="WX14" s="464"/>
      <c r="WY14" s="464"/>
      <c r="WZ14" s="464"/>
      <c r="XA14" s="464"/>
      <c r="XB14" s="464"/>
      <c r="XC14" s="464"/>
      <c r="XD14" s="464"/>
      <c r="XE14" s="464"/>
      <c r="XF14" s="464"/>
      <c r="XG14" s="464"/>
      <c r="XH14" s="464"/>
      <c r="XI14" s="464"/>
      <c r="XJ14" s="464"/>
      <c r="XK14" s="464"/>
      <c r="XL14" s="464"/>
      <c r="XM14" s="464"/>
      <c r="XN14" s="464"/>
      <c r="XO14" s="464"/>
      <c r="XP14" s="464"/>
      <c r="XQ14" s="464"/>
      <c r="XR14" s="464"/>
      <c r="XS14" s="464"/>
      <c r="XT14" s="464"/>
      <c r="XU14" s="464"/>
      <c r="XV14" s="464"/>
      <c r="XW14" s="464"/>
      <c r="XX14" s="464"/>
      <c r="XY14" s="464"/>
      <c r="XZ14" s="464"/>
      <c r="YA14" s="464"/>
      <c r="YB14" s="464"/>
      <c r="YC14" s="464"/>
      <c r="YD14" s="464"/>
      <c r="YE14" s="464"/>
      <c r="YF14" s="464"/>
      <c r="YG14" s="464"/>
      <c r="YH14" s="464"/>
      <c r="YI14" s="464"/>
      <c r="YJ14" s="464"/>
      <c r="YK14" s="464"/>
      <c r="YL14" s="464"/>
      <c r="YM14" s="464"/>
      <c r="YN14" s="464"/>
      <c r="YO14" s="464"/>
      <c r="YP14" s="464"/>
      <c r="YQ14" s="464"/>
      <c r="YR14" s="464"/>
      <c r="YS14" s="464"/>
      <c r="YT14" s="464"/>
      <c r="YU14" s="464"/>
      <c r="YV14" s="464"/>
      <c r="YW14" s="464"/>
      <c r="YX14" s="464"/>
      <c r="YY14" s="464"/>
      <c r="YZ14" s="464"/>
      <c r="ZA14" s="464"/>
      <c r="ZB14" s="464"/>
      <c r="ZC14" s="464"/>
      <c r="ZD14" s="464"/>
      <c r="ZE14" s="464"/>
      <c r="ZF14" s="464"/>
      <c r="ZG14" s="464"/>
      <c r="ZH14" s="464"/>
      <c r="ZI14" s="464"/>
      <c r="ZJ14" s="464"/>
      <c r="ZK14" s="464"/>
      <c r="ZL14" s="464"/>
      <c r="ZM14" s="464"/>
      <c r="ZN14" s="464"/>
      <c r="ZO14" s="464"/>
      <c r="ZP14" s="464"/>
      <c r="ZQ14" s="464"/>
      <c r="ZR14" s="464"/>
      <c r="ZS14" s="464"/>
      <c r="ZT14" s="464"/>
      <c r="ZU14" s="464"/>
      <c r="ZV14" s="464"/>
      <c r="ZW14" s="464"/>
      <c r="ZX14" s="464"/>
      <c r="ZY14" s="464"/>
      <c r="ZZ14" s="464"/>
      <c r="AAA14" s="464"/>
      <c r="AAB14" s="464"/>
      <c r="AAC14" s="464"/>
      <c r="AAD14" s="464"/>
      <c r="AAE14" s="464"/>
      <c r="AAF14" s="464"/>
      <c r="AAG14" s="464"/>
      <c r="AAH14" s="464"/>
      <c r="AAI14" s="464"/>
      <c r="AAJ14" s="464"/>
      <c r="AAK14" s="464"/>
      <c r="AAL14" s="464"/>
      <c r="AAM14" s="464"/>
      <c r="AAN14" s="464"/>
      <c r="AAO14" s="464"/>
      <c r="AAP14" s="464"/>
      <c r="AAQ14" s="464"/>
      <c r="AAR14" s="464"/>
      <c r="AAS14" s="464"/>
      <c r="AAT14" s="464"/>
      <c r="AAU14" s="464"/>
      <c r="AAV14" s="464"/>
      <c r="AAW14" s="464"/>
      <c r="AAX14" s="464"/>
      <c r="AAY14" s="464"/>
      <c r="AAZ14" s="464"/>
      <c r="ABA14" s="464"/>
      <c r="ABB14" s="464"/>
      <c r="ABC14" s="464"/>
      <c r="ABD14" s="464"/>
      <c r="ABE14" s="464"/>
      <c r="ABF14" s="464"/>
      <c r="ABG14" s="464"/>
      <c r="ABH14" s="464"/>
      <c r="ABI14" s="464"/>
      <c r="ABJ14" s="464"/>
      <c r="ABK14" s="464"/>
      <c r="ABL14" s="464"/>
      <c r="ABM14" s="464"/>
      <c r="ABN14" s="464"/>
      <c r="ABO14" s="464"/>
      <c r="ABP14" s="464"/>
      <c r="ABQ14" s="464"/>
      <c r="ABR14" s="464"/>
      <c r="ABS14" s="464"/>
      <c r="ABT14" s="464"/>
      <c r="ABU14" s="464"/>
      <c r="ABV14" s="464"/>
      <c r="ABW14" s="464"/>
      <c r="ABX14" s="464"/>
      <c r="ABY14" s="464"/>
      <c r="ABZ14" s="464"/>
      <c r="ACA14" s="464"/>
      <c r="ACB14" s="464"/>
      <c r="ACC14" s="464"/>
      <c r="ACD14" s="464"/>
      <c r="ACE14" s="464"/>
      <c r="ACF14" s="464"/>
      <c r="ACG14" s="464"/>
      <c r="ACH14" s="464"/>
      <c r="ACI14" s="464"/>
      <c r="ACJ14" s="464"/>
      <c r="ACK14" s="464"/>
      <c r="ACL14" s="464"/>
      <c r="ACM14" s="464"/>
      <c r="ACN14" s="464"/>
      <c r="ACO14" s="464"/>
      <c r="ACP14" s="464"/>
      <c r="ACQ14" s="464"/>
      <c r="ACR14" s="464"/>
      <c r="ACS14" s="464"/>
      <c r="ACT14" s="464"/>
      <c r="ACU14" s="464"/>
      <c r="ACV14" s="464"/>
      <c r="ACW14" s="464"/>
      <c r="ACX14" s="464"/>
      <c r="ACY14" s="464"/>
      <c r="ACZ14" s="464"/>
      <c r="ADA14" s="464"/>
      <c r="ADB14" s="464"/>
      <c r="ADC14" s="464"/>
      <c r="ADD14" s="464"/>
      <c r="ADE14" s="464"/>
      <c r="ADF14" s="464"/>
      <c r="ADG14" s="464"/>
      <c r="ADH14" s="464"/>
      <c r="ADI14" s="464"/>
      <c r="ADJ14" s="464"/>
      <c r="ADK14" s="464"/>
      <c r="ADL14" s="464"/>
      <c r="ADM14" s="464"/>
      <c r="ADN14" s="464"/>
      <c r="ADO14" s="464"/>
      <c r="ADP14" s="464"/>
      <c r="ADQ14" s="464"/>
      <c r="ADR14" s="464"/>
      <c r="ADS14" s="464"/>
      <c r="ADT14" s="464"/>
      <c r="ADU14" s="464"/>
      <c r="ADV14" s="464"/>
      <c r="ADW14" s="464"/>
      <c r="ADX14" s="464"/>
      <c r="ADY14" s="464"/>
      <c r="ADZ14" s="464"/>
      <c r="AEA14" s="464"/>
      <c r="AEB14" s="464"/>
      <c r="AEC14" s="464"/>
      <c r="AED14" s="464"/>
      <c r="AEE14" s="464"/>
      <c r="AEF14" s="464"/>
      <c r="AEG14" s="464"/>
      <c r="AEH14" s="464"/>
      <c r="AEI14" s="464"/>
      <c r="AEJ14" s="464"/>
      <c r="AEK14" s="464"/>
      <c r="AEL14" s="464"/>
      <c r="AEM14" s="464"/>
      <c r="AEN14" s="464"/>
      <c r="AEO14" s="464"/>
      <c r="AEP14" s="464"/>
      <c r="AEQ14" s="464"/>
      <c r="AER14" s="464"/>
      <c r="AES14" s="464"/>
      <c r="AET14" s="464"/>
      <c r="AEU14" s="464"/>
      <c r="AEV14" s="464"/>
      <c r="AEW14" s="464"/>
      <c r="AEX14" s="464"/>
      <c r="AEY14" s="464"/>
      <c r="AEZ14" s="464"/>
      <c r="AFA14" s="464"/>
      <c r="AFB14" s="464"/>
      <c r="AFC14" s="464"/>
      <c r="AFD14" s="464"/>
      <c r="AFE14" s="464"/>
      <c r="AFF14" s="464"/>
      <c r="AFG14" s="464"/>
      <c r="AFH14" s="464"/>
      <c r="AFI14" s="464"/>
      <c r="AFJ14" s="464"/>
      <c r="AFK14" s="464"/>
      <c r="AFL14" s="464"/>
      <c r="AFM14" s="464"/>
      <c r="AFN14" s="464"/>
      <c r="AFO14" s="464"/>
      <c r="AFP14" s="464"/>
      <c r="AFQ14" s="464"/>
      <c r="AFR14" s="464"/>
      <c r="AFS14" s="464"/>
      <c r="AFT14" s="464"/>
      <c r="AFU14" s="464"/>
      <c r="AFV14" s="464"/>
      <c r="AFW14" s="464"/>
      <c r="AFX14" s="464"/>
      <c r="AFY14" s="464"/>
      <c r="AFZ14" s="464"/>
      <c r="AGA14" s="464"/>
      <c r="AGB14" s="464"/>
      <c r="AGC14" s="464"/>
      <c r="AGD14" s="464"/>
      <c r="AGE14" s="464"/>
      <c r="AGF14" s="464"/>
      <c r="AGG14" s="464"/>
      <c r="AGH14" s="464"/>
      <c r="AGI14" s="464"/>
      <c r="AGJ14" s="464"/>
      <c r="AGK14" s="464"/>
      <c r="AGL14" s="464"/>
      <c r="AGM14" s="464"/>
      <c r="AGN14" s="464"/>
      <c r="AGO14" s="464"/>
      <c r="AGP14" s="464"/>
      <c r="AGQ14" s="464"/>
      <c r="AGR14" s="464"/>
      <c r="AGS14" s="464"/>
      <c r="AGT14" s="464"/>
      <c r="AGU14" s="464"/>
      <c r="AGV14" s="464"/>
      <c r="AGW14" s="464"/>
      <c r="AGX14" s="464"/>
      <c r="AGY14" s="464"/>
      <c r="AGZ14" s="464"/>
      <c r="AHA14" s="464"/>
      <c r="AHB14" s="464"/>
      <c r="AHC14" s="464"/>
      <c r="AHD14" s="464"/>
      <c r="AHE14" s="464"/>
      <c r="AHF14" s="464"/>
      <c r="AHG14" s="464"/>
      <c r="AHH14" s="464"/>
      <c r="AHI14" s="464"/>
      <c r="AHJ14" s="464"/>
      <c r="AHK14" s="464"/>
      <c r="AHL14" s="464"/>
      <c r="AHM14" s="464"/>
      <c r="AHN14" s="464"/>
      <c r="AHO14" s="464"/>
      <c r="AHP14" s="464"/>
      <c r="AHQ14" s="464"/>
      <c r="AHR14" s="464"/>
      <c r="AHS14" s="464"/>
      <c r="AHT14" s="464"/>
      <c r="AHU14" s="464"/>
      <c r="AHV14" s="464"/>
      <c r="AHW14" s="464"/>
      <c r="AHX14" s="464"/>
      <c r="AHY14" s="464"/>
      <c r="AHZ14" s="464"/>
      <c r="AIA14" s="464"/>
      <c r="AIB14" s="464"/>
      <c r="AIC14" s="464"/>
      <c r="AID14" s="464"/>
      <c r="AIE14" s="464"/>
      <c r="AIF14" s="464"/>
      <c r="AIG14" s="464"/>
      <c r="AIH14" s="464"/>
      <c r="AII14" s="464"/>
      <c r="AIJ14" s="464"/>
      <c r="AIK14" s="464"/>
      <c r="AIL14" s="464"/>
      <c r="AIM14" s="464"/>
      <c r="AIN14" s="464"/>
      <c r="AIO14" s="464"/>
      <c r="AIP14" s="464"/>
      <c r="AIQ14" s="464"/>
      <c r="AIR14" s="464"/>
      <c r="AIS14" s="464"/>
      <c r="AIT14" s="464"/>
      <c r="AIU14" s="464"/>
      <c r="AIV14" s="464"/>
      <c r="AIW14" s="464"/>
      <c r="AIX14" s="464"/>
      <c r="AIY14" s="464"/>
      <c r="AIZ14" s="464"/>
      <c r="AJA14" s="464"/>
      <c r="AJB14" s="464"/>
      <c r="AJC14" s="464"/>
      <c r="AJD14" s="464"/>
      <c r="AJE14" s="464"/>
      <c r="AJF14" s="464"/>
      <c r="AJG14" s="464"/>
      <c r="AJH14" s="464"/>
      <c r="AJI14" s="464"/>
      <c r="AJJ14" s="464"/>
      <c r="AJK14" s="464"/>
      <c r="AJL14" s="464"/>
      <c r="AJM14" s="464"/>
      <c r="AJN14" s="464"/>
      <c r="AJO14" s="464"/>
      <c r="AJP14" s="464"/>
      <c r="AJQ14" s="464"/>
      <c r="AJR14" s="464"/>
      <c r="AJS14" s="464"/>
      <c r="AJT14" s="464"/>
      <c r="AJU14" s="464"/>
      <c r="AJV14" s="464"/>
      <c r="AJW14" s="464"/>
      <c r="AJX14" s="464"/>
      <c r="AJY14" s="464"/>
      <c r="AJZ14" s="464"/>
      <c r="AKA14" s="464"/>
      <c r="AKB14" s="464"/>
      <c r="AKC14" s="464"/>
      <c r="AKD14" s="464"/>
      <c r="AKE14" s="464"/>
      <c r="AKF14" s="464"/>
      <c r="AKG14" s="464"/>
      <c r="AKH14" s="464"/>
      <c r="AKI14" s="464"/>
      <c r="AKJ14" s="464"/>
      <c r="AKK14" s="464"/>
      <c r="AKL14" s="464"/>
      <c r="AKM14" s="464"/>
      <c r="AKN14" s="464"/>
      <c r="AKO14" s="464"/>
      <c r="AKP14" s="464"/>
      <c r="AKQ14" s="464"/>
      <c r="AKR14" s="464"/>
      <c r="AKS14" s="464"/>
      <c r="AKT14" s="464"/>
      <c r="AKU14" s="464"/>
      <c r="AKV14" s="464"/>
      <c r="AKW14" s="464"/>
      <c r="AKX14" s="464"/>
      <c r="AKY14" s="464"/>
      <c r="AKZ14" s="464"/>
      <c r="ALA14" s="464"/>
      <c r="ALB14" s="464"/>
      <c r="ALC14" s="464"/>
      <c r="ALD14" s="464"/>
      <c r="ALE14" s="464"/>
      <c r="ALF14" s="464"/>
      <c r="ALG14" s="464"/>
      <c r="ALH14" s="464"/>
      <c r="ALI14" s="464"/>
      <c r="ALJ14" s="464"/>
      <c r="ALK14" s="464"/>
      <c r="ALL14" s="464"/>
      <c r="ALM14" s="464"/>
      <c r="ALN14" s="464"/>
      <c r="ALO14" s="464"/>
      <c r="ALP14" s="464"/>
      <c r="ALQ14" s="464"/>
      <c r="ALR14" s="464"/>
      <c r="ALS14" s="464"/>
      <c r="ALT14" s="464"/>
      <c r="ALU14" s="464"/>
      <c r="ALV14" s="464"/>
      <c r="ALW14" s="464"/>
      <c r="ALX14" s="464"/>
      <c r="ALY14" s="464"/>
      <c r="ALZ14" s="464"/>
      <c r="AMA14" s="464"/>
      <c r="AMB14" s="464"/>
    </row>
    <row r="15" spans="1:1016" ht="250.5" customHeight="1" x14ac:dyDescent="0.2">
      <c r="A15" s="477" t="s">
        <v>918</v>
      </c>
      <c r="B15" s="884" t="s">
        <v>915</v>
      </c>
      <c r="C15" s="884"/>
      <c r="D15" s="884"/>
      <c r="E15" s="884"/>
      <c r="F15" s="884" t="s">
        <v>883</v>
      </c>
      <c r="G15" s="884"/>
      <c r="H15" s="478" t="s">
        <v>917</v>
      </c>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4"/>
      <c r="AY15" s="464"/>
      <c r="AZ15" s="464"/>
      <c r="BA15" s="464"/>
      <c r="BB15" s="464"/>
      <c r="BC15" s="464"/>
      <c r="BD15" s="464"/>
      <c r="BE15" s="464"/>
      <c r="BF15" s="464"/>
      <c r="BG15" s="464"/>
      <c r="BH15" s="464"/>
      <c r="BI15" s="464"/>
      <c r="BJ15" s="464"/>
      <c r="BK15" s="464"/>
      <c r="BL15" s="464"/>
      <c r="BM15" s="464"/>
      <c r="BN15" s="464"/>
      <c r="BO15" s="464"/>
      <c r="BP15" s="464"/>
      <c r="BQ15" s="464"/>
      <c r="BR15" s="464"/>
      <c r="BS15" s="464"/>
      <c r="BT15" s="464"/>
      <c r="BU15" s="464"/>
      <c r="BV15" s="464"/>
      <c r="BW15" s="464"/>
      <c r="BX15" s="464"/>
      <c r="BY15" s="464"/>
      <c r="BZ15" s="464"/>
      <c r="CA15" s="464"/>
      <c r="CB15" s="464"/>
      <c r="CC15" s="464"/>
      <c r="CD15" s="464"/>
      <c r="CE15" s="464"/>
      <c r="CF15" s="464"/>
      <c r="CG15" s="464"/>
      <c r="CH15" s="464"/>
      <c r="CI15" s="464"/>
      <c r="CJ15" s="464"/>
      <c r="CK15" s="464"/>
      <c r="CL15" s="464"/>
      <c r="CM15" s="464"/>
      <c r="CN15" s="464"/>
      <c r="CO15" s="464"/>
      <c r="CP15" s="464"/>
      <c r="CQ15" s="464"/>
      <c r="CR15" s="464"/>
      <c r="CS15" s="464"/>
      <c r="CT15" s="464"/>
      <c r="CU15" s="464"/>
      <c r="CV15" s="464"/>
      <c r="CW15" s="464"/>
      <c r="CX15" s="464"/>
      <c r="CY15" s="464"/>
      <c r="CZ15" s="464"/>
      <c r="DA15" s="464"/>
      <c r="DB15" s="464"/>
      <c r="DC15" s="464"/>
      <c r="DD15" s="464"/>
      <c r="DE15" s="464"/>
      <c r="DF15" s="464"/>
      <c r="DG15" s="464"/>
      <c r="DH15" s="464"/>
      <c r="DI15" s="464"/>
      <c r="DJ15" s="464"/>
      <c r="DK15" s="464"/>
      <c r="DL15" s="464"/>
      <c r="DM15" s="464"/>
      <c r="DN15" s="464"/>
      <c r="DO15" s="464"/>
      <c r="DP15" s="464"/>
      <c r="DQ15" s="464"/>
      <c r="DR15" s="464"/>
      <c r="DS15" s="464"/>
      <c r="DT15" s="464"/>
      <c r="DU15" s="464"/>
      <c r="DV15" s="464"/>
      <c r="DW15" s="464"/>
      <c r="DX15" s="464"/>
      <c r="DY15" s="464"/>
      <c r="DZ15" s="464"/>
      <c r="EA15" s="464"/>
      <c r="EB15" s="464"/>
      <c r="EC15" s="464"/>
      <c r="ED15" s="464"/>
      <c r="EE15" s="464"/>
      <c r="EF15" s="464"/>
      <c r="EG15" s="464"/>
      <c r="EH15" s="464"/>
      <c r="EI15" s="464"/>
      <c r="EJ15" s="464"/>
      <c r="EK15" s="464"/>
      <c r="EL15" s="464"/>
      <c r="EM15" s="464"/>
      <c r="EN15" s="464"/>
      <c r="EO15" s="464"/>
      <c r="EP15" s="464"/>
      <c r="EQ15" s="464"/>
      <c r="ER15" s="464"/>
      <c r="ES15" s="464"/>
      <c r="ET15" s="464"/>
      <c r="EU15" s="464"/>
      <c r="EV15" s="464"/>
      <c r="EW15" s="464"/>
      <c r="EX15" s="464"/>
      <c r="EY15" s="464"/>
      <c r="EZ15" s="464"/>
      <c r="FA15" s="464"/>
      <c r="FB15" s="464"/>
      <c r="FC15" s="464"/>
      <c r="FD15" s="464"/>
      <c r="FE15" s="464"/>
      <c r="FF15" s="464"/>
      <c r="FG15" s="464"/>
      <c r="FH15" s="464"/>
      <c r="FI15" s="464"/>
      <c r="FJ15" s="464"/>
      <c r="FK15" s="464"/>
      <c r="FL15" s="464"/>
      <c r="FM15" s="464"/>
      <c r="FN15" s="464"/>
      <c r="FO15" s="464"/>
      <c r="FP15" s="464"/>
      <c r="FQ15" s="464"/>
      <c r="FR15" s="464"/>
      <c r="FS15" s="464"/>
      <c r="FT15" s="464"/>
      <c r="FU15" s="464"/>
      <c r="FV15" s="464"/>
      <c r="FW15" s="464"/>
      <c r="FX15" s="464"/>
      <c r="FY15" s="464"/>
      <c r="FZ15" s="464"/>
      <c r="GA15" s="464"/>
      <c r="GB15" s="464"/>
      <c r="GC15" s="464"/>
      <c r="GD15" s="464"/>
      <c r="GE15" s="464"/>
      <c r="GF15" s="464"/>
      <c r="GG15" s="464"/>
      <c r="GH15" s="464"/>
      <c r="GI15" s="464"/>
      <c r="GJ15" s="464"/>
      <c r="GK15" s="464"/>
      <c r="GL15" s="464"/>
      <c r="GM15" s="464"/>
      <c r="GN15" s="464"/>
      <c r="GO15" s="464"/>
      <c r="GP15" s="464"/>
      <c r="GQ15" s="464"/>
      <c r="GR15" s="464"/>
      <c r="GS15" s="464"/>
      <c r="GT15" s="464"/>
      <c r="GU15" s="464"/>
      <c r="GV15" s="464"/>
      <c r="GW15" s="464"/>
      <c r="GX15" s="464"/>
      <c r="GY15" s="464"/>
      <c r="GZ15" s="464"/>
      <c r="HA15" s="464"/>
      <c r="HB15" s="464"/>
      <c r="HC15" s="464"/>
      <c r="HD15" s="464"/>
      <c r="HE15" s="464"/>
      <c r="HF15" s="464"/>
      <c r="HG15" s="464"/>
      <c r="HH15" s="464"/>
      <c r="HI15" s="464"/>
      <c r="HJ15" s="464"/>
      <c r="HK15" s="464"/>
      <c r="HL15" s="464"/>
      <c r="HM15" s="464"/>
      <c r="HN15" s="464"/>
      <c r="HO15" s="464"/>
      <c r="HP15" s="464"/>
      <c r="HQ15" s="464"/>
      <c r="HR15" s="464"/>
      <c r="HS15" s="464"/>
      <c r="HT15" s="464"/>
      <c r="HU15" s="464"/>
      <c r="HV15" s="464"/>
      <c r="HW15" s="464"/>
      <c r="HX15" s="464"/>
      <c r="HY15" s="464"/>
      <c r="HZ15" s="464"/>
      <c r="IA15" s="464"/>
      <c r="IB15" s="464"/>
      <c r="IC15" s="464"/>
      <c r="ID15" s="464"/>
      <c r="IE15" s="464"/>
      <c r="IF15" s="464"/>
      <c r="IG15" s="464"/>
      <c r="IH15" s="464"/>
      <c r="II15" s="464"/>
      <c r="IJ15" s="464"/>
      <c r="IK15" s="464"/>
      <c r="IL15" s="464"/>
      <c r="IM15" s="464"/>
      <c r="IN15" s="464"/>
      <c r="IO15" s="464"/>
      <c r="IP15" s="464"/>
      <c r="IQ15" s="464"/>
      <c r="IR15" s="464"/>
      <c r="IS15" s="464"/>
      <c r="IT15" s="464"/>
      <c r="IU15" s="464"/>
      <c r="IV15" s="464"/>
      <c r="IW15" s="464"/>
      <c r="IX15" s="464"/>
      <c r="IY15" s="464"/>
      <c r="IZ15" s="464"/>
      <c r="JA15" s="464"/>
      <c r="JB15" s="464"/>
      <c r="JC15" s="464"/>
      <c r="JD15" s="464"/>
      <c r="JE15" s="464"/>
      <c r="JF15" s="464"/>
      <c r="JG15" s="464"/>
      <c r="JH15" s="464"/>
      <c r="JI15" s="464"/>
      <c r="JJ15" s="464"/>
      <c r="JK15" s="464"/>
      <c r="JL15" s="464"/>
      <c r="JM15" s="464"/>
      <c r="JN15" s="464"/>
      <c r="JO15" s="464"/>
      <c r="JP15" s="464"/>
      <c r="JQ15" s="464"/>
      <c r="JR15" s="464"/>
      <c r="JS15" s="464"/>
      <c r="JT15" s="464"/>
      <c r="JU15" s="464"/>
      <c r="JV15" s="464"/>
      <c r="JW15" s="464"/>
      <c r="JX15" s="464"/>
      <c r="JY15" s="464"/>
      <c r="JZ15" s="464"/>
      <c r="KA15" s="464"/>
      <c r="KB15" s="464"/>
      <c r="KC15" s="464"/>
      <c r="KD15" s="464"/>
      <c r="KE15" s="464"/>
      <c r="KF15" s="464"/>
      <c r="KG15" s="464"/>
      <c r="KH15" s="464"/>
      <c r="KI15" s="464"/>
      <c r="KJ15" s="464"/>
      <c r="KK15" s="464"/>
      <c r="KL15" s="464"/>
      <c r="KM15" s="464"/>
      <c r="KN15" s="464"/>
      <c r="KO15" s="464"/>
      <c r="KP15" s="464"/>
      <c r="KQ15" s="464"/>
      <c r="KR15" s="464"/>
      <c r="KS15" s="464"/>
      <c r="KT15" s="464"/>
      <c r="KU15" s="464"/>
      <c r="KV15" s="464"/>
      <c r="KW15" s="464"/>
      <c r="KX15" s="464"/>
      <c r="KY15" s="464"/>
      <c r="KZ15" s="464"/>
      <c r="LA15" s="464"/>
      <c r="LB15" s="464"/>
      <c r="LC15" s="464"/>
      <c r="LD15" s="464"/>
      <c r="LE15" s="464"/>
      <c r="LF15" s="464"/>
      <c r="LG15" s="464"/>
      <c r="LH15" s="464"/>
      <c r="LI15" s="464"/>
      <c r="LJ15" s="464"/>
      <c r="LK15" s="464"/>
      <c r="LL15" s="464"/>
      <c r="LM15" s="464"/>
      <c r="LN15" s="464"/>
      <c r="LO15" s="464"/>
      <c r="LP15" s="464"/>
      <c r="LQ15" s="464"/>
      <c r="LR15" s="464"/>
      <c r="LS15" s="464"/>
      <c r="LT15" s="464"/>
      <c r="LU15" s="464"/>
      <c r="LV15" s="464"/>
      <c r="LW15" s="464"/>
      <c r="LX15" s="464"/>
      <c r="LY15" s="464"/>
      <c r="LZ15" s="464"/>
      <c r="MA15" s="464"/>
      <c r="MB15" s="464"/>
      <c r="MC15" s="464"/>
      <c r="MD15" s="464"/>
      <c r="ME15" s="464"/>
      <c r="MF15" s="464"/>
      <c r="MG15" s="464"/>
      <c r="MH15" s="464"/>
      <c r="MI15" s="464"/>
      <c r="MJ15" s="464"/>
      <c r="MK15" s="464"/>
      <c r="ML15" s="464"/>
      <c r="MM15" s="464"/>
      <c r="MN15" s="464"/>
      <c r="MO15" s="464"/>
      <c r="MP15" s="464"/>
      <c r="MQ15" s="464"/>
      <c r="MR15" s="464"/>
      <c r="MS15" s="464"/>
      <c r="MT15" s="464"/>
      <c r="MU15" s="464"/>
      <c r="MV15" s="464"/>
      <c r="MW15" s="464"/>
      <c r="MX15" s="464"/>
      <c r="MY15" s="464"/>
      <c r="MZ15" s="464"/>
      <c r="NA15" s="464"/>
      <c r="NB15" s="464"/>
      <c r="NC15" s="464"/>
      <c r="ND15" s="464"/>
      <c r="NE15" s="464"/>
      <c r="NF15" s="464"/>
      <c r="NG15" s="464"/>
      <c r="NH15" s="464"/>
      <c r="NI15" s="464"/>
      <c r="NJ15" s="464"/>
      <c r="NK15" s="464"/>
      <c r="NL15" s="464"/>
      <c r="NM15" s="464"/>
      <c r="NN15" s="464"/>
      <c r="NO15" s="464"/>
      <c r="NP15" s="464"/>
      <c r="NQ15" s="464"/>
      <c r="NR15" s="464"/>
      <c r="NS15" s="464"/>
      <c r="NT15" s="464"/>
      <c r="NU15" s="464"/>
      <c r="NV15" s="464"/>
      <c r="NW15" s="464"/>
      <c r="NX15" s="464"/>
      <c r="NY15" s="464"/>
      <c r="NZ15" s="464"/>
      <c r="OA15" s="464"/>
      <c r="OB15" s="464"/>
      <c r="OC15" s="464"/>
      <c r="OD15" s="464"/>
      <c r="OE15" s="464"/>
      <c r="OF15" s="464"/>
      <c r="OG15" s="464"/>
      <c r="OH15" s="464"/>
      <c r="OI15" s="464"/>
      <c r="OJ15" s="464"/>
      <c r="OK15" s="464"/>
      <c r="OL15" s="464"/>
      <c r="OM15" s="464"/>
      <c r="ON15" s="464"/>
      <c r="OO15" s="464"/>
      <c r="OP15" s="464"/>
      <c r="OQ15" s="464"/>
      <c r="OR15" s="464"/>
      <c r="OS15" s="464"/>
      <c r="OT15" s="464"/>
      <c r="OU15" s="464"/>
      <c r="OV15" s="464"/>
      <c r="OW15" s="464"/>
      <c r="OX15" s="464"/>
      <c r="OY15" s="464"/>
      <c r="OZ15" s="464"/>
      <c r="PA15" s="464"/>
      <c r="PB15" s="464"/>
      <c r="PC15" s="464"/>
      <c r="PD15" s="464"/>
      <c r="PE15" s="464"/>
      <c r="PF15" s="464"/>
      <c r="PG15" s="464"/>
      <c r="PH15" s="464"/>
      <c r="PI15" s="464"/>
      <c r="PJ15" s="464"/>
      <c r="PK15" s="464"/>
      <c r="PL15" s="464"/>
      <c r="PM15" s="464"/>
      <c r="PN15" s="464"/>
      <c r="PO15" s="464"/>
      <c r="PP15" s="464"/>
      <c r="PQ15" s="464"/>
      <c r="PR15" s="464"/>
      <c r="PS15" s="464"/>
      <c r="PT15" s="464"/>
      <c r="PU15" s="464"/>
      <c r="PV15" s="464"/>
      <c r="PW15" s="464"/>
      <c r="PX15" s="464"/>
      <c r="PY15" s="464"/>
      <c r="PZ15" s="464"/>
      <c r="QA15" s="464"/>
      <c r="QB15" s="464"/>
      <c r="QC15" s="464"/>
      <c r="QD15" s="464"/>
      <c r="QE15" s="464"/>
      <c r="QF15" s="464"/>
      <c r="QG15" s="464"/>
      <c r="QH15" s="464"/>
      <c r="QI15" s="464"/>
      <c r="QJ15" s="464"/>
      <c r="QK15" s="464"/>
      <c r="QL15" s="464"/>
      <c r="QM15" s="464"/>
      <c r="QN15" s="464"/>
      <c r="QO15" s="464"/>
      <c r="QP15" s="464"/>
      <c r="QQ15" s="464"/>
      <c r="QR15" s="464"/>
      <c r="QS15" s="464"/>
      <c r="QT15" s="464"/>
      <c r="QU15" s="464"/>
      <c r="QV15" s="464"/>
      <c r="QW15" s="464"/>
      <c r="QX15" s="464"/>
      <c r="QY15" s="464"/>
      <c r="QZ15" s="464"/>
      <c r="RA15" s="464"/>
      <c r="RB15" s="464"/>
      <c r="RC15" s="464"/>
      <c r="RD15" s="464"/>
      <c r="RE15" s="464"/>
      <c r="RF15" s="464"/>
      <c r="RG15" s="464"/>
      <c r="RH15" s="464"/>
      <c r="RI15" s="464"/>
      <c r="RJ15" s="464"/>
      <c r="RK15" s="464"/>
      <c r="RL15" s="464"/>
      <c r="RM15" s="464"/>
      <c r="RN15" s="464"/>
      <c r="RO15" s="464"/>
      <c r="RP15" s="464"/>
      <c r="RQ15" s="464"/>
      <c r="RR15" s="464"/>
      <c r="RS15" s="464"/>
      <c r="RT15" s="464"/>
      <c r="RU15" s="464"/>
      <c r="RV15" s="464"/>
      <c r="RW15" s="464"/>
      <c r="RX15" s="464"/>
      <c r="RY15" s="464"/>
      <c r="RZ15" s="464"/>
      <c r="SA15" s="464"/>
      <c r="SB15" s="464"/>
      <c r="SC15" s="464"/>
      <c r="SD15" s="464"/>
      <c r="SE15" s="464"/>
      <c r="SF15" s="464"/>
      <c r="SG15" s="464"/>
      <c r="SH15" s="464"/>
      <c r="SI15" s="464"/>
      <c r="SJ15" s="464"/>
      <c r="SK15" s="464"/>
      <c r="SL15" s="464"/>
      <c r="SM15" s="464"/>
      <c r="SN15" s="464"/>
      <c r="SO15" s="464"/>
      <c r="SP15" s="464"/>
      <c r="SQ15" s="464"/>
      <c r="SR15" s="464"/>
      <c r="SS15" s="464"/>
      <c r="ST15" s="464"/>
      <c r="SU15" s="464"/>
      <c r="SV15" s="464"/>
      <c r="SW15" s="464"/>
      <c r="SX15" s="464"/>
      <c r="SY15" s="464"/>
      <c r="SZ15" s="464"/>
      <c r="TA15" s="464"/>
      <c r="TB15" s="464"/>
      <c r="TC15" s="464"/>
      <c r="TD15" s="464"/>
      <c r="TE15" s="464"/>
      <c r="TF15" s="464"/>
      <c r="TG15" s="464"/>
      <c r="TH15" s="464"/>
      <c r="TI15" s="464"/>
      <c r="TJ15" s="464"/>
      <c r="TK15" s="464"/>
      <c r="TL15" s="464"/>
      <c r="TM15" s="464"/>
      <c r="TN15" s="464"/>
      <c r="TO15" s="464"/>
      <c r="TP15" s="464"/>
      <c r="TQ15" s="464"/>
      <c r="TR15" s="464"/>
      <c r="TS15" s="464"/>
      <c r="TT15" s="464"/>
      <c r="TU15" s="464"/>
      <c r="TV15" s="464"/>
      <c r="TW15" s="464"/>
      <c r="TX15" s="464"/>
      <c r="TY15" s="464"/>
      <c r="TZ15" s="464"/>
      <c r="UA15" s="464"/>
      <c r="UB15" s="464"/>
      <c r="UC15" s="464"/>
      <c r="UD15" s="464"/>
      <c r="UE15" s="464"/>
      <c r="UF15" s="464"/>
      <c r="UG15" s="464"/>
      <c r="UH15" s="464"/>
      <c r="UI15" s="464"/>
      <c r="UJ15" s="464"/>
      <c r="UK15" s="464"/>
      <c r="UL15" s="464"/>
      <c r="UM15" s="464"/>
      <c r="UN15" s="464"/>
      <c r="UO15" s="464"/>
      <c r="UP15" s="464"/>
      <c r="UQ15" s="464"/>
      <c r="UR15" s="464"/>
      <c r="US15" s="464"/>
      <c r="UT15" s="464"/>
      <c r="UU15" s="464"/>
      <c r="UV15" s="464"/>
      <c r="UW15" s="464"/>
      <c r="UX15" s="464"/>
      <c r="UY15" s="464"/>
      <c r="UZ15" s="464"/>
      <c r="VA15" s="464"/>
      <c r="VB15" s="464"/>
      <c r="VC15" s="464"/>
      <c r="VD15" s="464"/>
      <c r="VE15" s="464"/>
      <c r="VF15" s="464"/>
      <c r="VG15" s="464"/>
      <c r="VH15" s="464"/>
      <c r="VI15" s="464"/>
      <c r="VJ15" s="464"/>
      <c r="VK15" s="464"/>
      <c r="VL15" s="464"/>
      <c r="VM15" s="464"/>
      <c r="VN15" s="464"/>
      <c r="VO15" s="464"/>
      <c r="VP15" s="464"/>
      <c r="VQ15" s="464"/>
      <c r="VR15" s="464"/>
      <c r="VS15" s="464"/>
      <c r="VT15" s="464"/>
      <c r="VU15" s="464"/>
      <c r="VV15" s="464"/>
      <c r="VW15" s="464"/>
      <c r="VX15" s="464"/>
      <c r="VY15" s="464"/>
      <c r="VZ15" s="464"/>
      <c r="WA15" s="464"/>
      <c r="WB15" s="464"/>
      <c r="WC15" s="464"/>
      <c r="WD15" s="464"/>
      <c r="WE15" s="464"/>
      <c r="WF15" s="464"/>
      <c r="WG15" s="464"/>
      <c r="WH15" s="464"/>
      <c r="WI15" s="464"/>
      <c r="WJ15" s="464"/>
      <c r="WK15" s="464"/>
      <c r="WL15" s="464"/>
      <c r="WM15" s="464"/>
      <c r="WN15" s="464"/>
      <c r="WO15" s="464"/>
      <c r="WP15" s="464"/>
      <c r="WQ15" s="464"/>
      <c r="WR15" s="464"/>
      <c r="WS15" s="464"/>
      <c r="WT15" s="464"/>
      <c r="WU15" s="464"/>
      <c r="WV15" s="464"/>
      <c r="WW15" s="464"/>
      <c r="WX15" s="464"/>
      <c r="WY15" s="464"/>
      <c r="WZ15" s="464"/>
      <c r="XA15" s="464"/>
      <c r="XB15" s="464"/>
      <c r="XC15" s="464"/>
      <c r="XD15" s="464"/>
      <c r="XE15" s="464"/>
      <c r="XF15" s="464"/>
      <c r="XG15" s="464"/>
      <c r="XH15" s="464"/>
      <c r="XI15" s="464"/>
      <c r="XJ15" s="464"/>
      <c r="XK15" s="464"/>
      <c r="XL15" s="464"/>
      <c r="XM15" s="464"/>
      <c r="XN15" s="464"/>
      <c r="XO15" s="464"/>
      <c r="XP15" s="464"/>
      <c r="XQ15" s="464"/>
      <c r="XR15" s="464"/>
      <c r="XS15" s="464"/>
      <c r="XT15" s="464"/>
      <c r="XU15" s="464"/>
      <c r="XV15" s="464"/>
      <c r="XW15" s="464"/>
      <c r="XX15" s="464"/>
      <c r="XY15" s="464"/>
      <c r="XZ15" s="464"/>
      <c r="YA15" s="464"/>
      <c r="YB15" s="464"/>
      <c r="YC15" s="464"/>
      <c r="YD15" s="464"/>
      <c r="YE15" s="464"/>
      <c r="YF15" s="464"/>
      <c r="YG15" s="464"/>
      <c r="YH15" s="464"/>
      <c r="YI15" s="464"/>
      <c r="YJ15" s="464"/>
      <c r="YK15" s="464"/>
      <c r="YL15" s="464"/>
      <c r="YM15" s="464"/>
      <c r="YN15" s="464"/>
      <c r="YO15" s="464"/>
      <c r="YP15" s="464"/>
      <c r="YQ15" s="464"/>
      <c r="YR15" s="464"/>
      <c r="YS15" s="464"/>
      <c r="YT15" s="464"/>
      <c r="YU15" s="464"/>
      <c r="YV15" s="464"/>
      <c r="YW15" s="464"/>
      <c r="YX15" s="464"/>
      <c r="YY15" s="464"/>
      <c r="YZ15" s="464"/>
      <c r="ZA15" s="464"/>
      <c r="ZB15" s="464"/>
      <c r="ZC15" s="464"/>
      <c r="ZD15" s="464"/>
      <c r="ZE15" s="464"/>
      <c r="ZF15" s="464"/>
      <c r="ZG15" s="464"/>
      <c r="ZH15" s="464"/>
      <c r="ZI15" s="464"/>
      <c r="ZJ15" s="464"/>
      <c r="ZK15" s="464"/>
      <c r="ZL15" s="464"/>
      <c r="ZM15" s="464"/>
      <c r="ZN15" s="464"/>
      <c r="ZO15" s="464"/>
      <c r="ZP15" s="464"/>
      <c r="ZQ15" s="464"/>
      <c r="ZR15" s="464"/>
      <c r="ZS15" s="464"/>
      <c r="ZT15" s="464"/>
      <c r="ZU15" s="464"/>
      <c r="ZV15" s="464"/>
      <c r="ZW15" s="464"/>
      <c r="ZX15" s="464"/>
      <c r="ZY15" s="464"/>
      <c r="ZZ15" s="464"/>
      <c r="AAA15" s="464"/>
      <c r="AAB15" s="464"/>
      <c r="AAC15" s="464"/>
      <c r="AAD15" s="464"/>
      <c r="AAE15" s="464"/>
      <c r="AAF15" s="464"/>
      <c r="AAG15" s="464"/>
      <c r="AAH15" s="464"/>
      <c r="AAI15" s="464"/>
      <c r="AAJ15" s="464"/>
      <c r="AAK15" s="464"/>
      <c r="AAL15" s="464"/>
      <c r="AAM15" s="464"/>
      <c r="AAN15" s="464"/>
      <c r="AAO15" s="464"/>
      <c r="AAP15" s="464"/>
      <c r="AAQ15" s="464"/>
      <c r="AAR15" s="464"/>
      <c r="AAS15" s="464"/>
      <c r="AAT15" s="464"/>
      <c r="AAU15" s="464"/>
      <c r="AAV15" s="464"/>
      <c r="AAW15" s="464"/>
      <c r="AAX15" s="464"/>
      <c r="AAY15" s="464"/>
      <c r="AAZ15" s="464"/>
      <c r="ABA15" s="464"/>
      <c r="ABB15" s="464"/>
      <c r="ABC15" s="464"/>
      <c r="ABD15" s="464"/>
      <c r="ABE15" s="464"/>
      <c r="ABF15" s="464"/>
      <c r="ABG15" s="464"/>
      <c r="ABH15" s="464"/>
      <c r="ABI15" s="464"/>
      <c r="ABJ15" s="464"/>
      <c r="ABK15" s="464"/>
      <c r="ABL15" s="464"/>
      <c r="ABM15" s="464"/>
      <c r="ABN15" s="464"/>
      <c r="ABO15" s="464"/>
      <c r="ABP15" s="464"/>
      <c r="ABQ15" s="464"/>
      <c r="ABR15" s="464"/>
      <c r="ABS15" s="464"/>
      <c r="ABT15" s="464"/>
      <c r="ABU15" s="464"/>
      <c r="ABV15" s="464"/>
      <c r="ABW15" s="464"/>
      <c r="ABX15" s="464"/>
      <c r="ABY15" s="464"/>
      <c r="ABZ15" s="464"/>
      <c r="ACA15" s="464"/>
      <c r="ACB15" s="464"/>
      <c r="ACC15" s="464"/>
      <c r="ACD15" s="464"/>
      <c r="ACE15" s="464"/>
      <c r="ACF15" s="464"/>
      <c r="ACG15" s="464"/>
      <c r="ACH15" s="464"/>
      <c r="ACI15" s="464"/>
      <c r="ACJ15" s="464"/>
      <c r="ACK15" s="464"/>
      <c r="ACL15" s="464"/>
      <c r="ACM15" s="464"/>
      <c r="ACN15" s="464"/>
      <c r="ACO15" s="464"/>
      <c r="ACP15" s="464"/>
      <c r="ACQ15" s="464"/>
      <c r="ACR15" s="464"/>
      <c r="ACS15" s="464"/>
      <c r="ACT15" s="464"/>
      <c r="ACU15" s="464"/>
      <c r="ACV15" s="464"/>
      <c r="ACW15" s="464"/>
      <c r="ACX15" s="464"/>
      <c r="ACY15" s="464"/>
      <c r="ACZ15" s="464"/>
      <c r="ADA15" s="464"/>
      <c r="ADB15" s="464"/>
      <c r="ADC15" s="464"/>
      <c r="ADD15" s="464"/>
      <c r="ADE15" s="464"/>
      <c r="ADF15" s="464"/>
      <c r="ADG15" s="464"/>
      <c r="ADH15" s="464"/>
      <c r="ADI15" s="464"/>
      <c r="ADJ15" s="464"/>
      <c r="ADK15" s="464"/>
      <c r="ADL15" s="464"/>
      <c r="ADM15" s="464"/>
      <c r="ADN15" s="464"/>
      <c r="ADO15" s="464"/>
      <c r="ADP15" s="464"/>
      <c r="ADQ15" s="464"/>
      <c r="ADR15" s="464"/>
      <c r="ADS15" s="464"/>
      <c r="ADT15" s="464"/>
      <c r="ADU15" s="464"/>
      <c r="ADV15" s="464"/>
      <c r="ADW15" s="464"/>
      <c r="ADX15" s="464"/>
      <c r="ADY15" s="464"/>
      <c r="ADZ15" s="464"/>
      <c r="AEA15" s="464"/>
      <c r="AEB15" s="464"/>
      <c r="AEC15" s="464"/>
      <c r="AED15" s="464"/>
      <c r="AEE15" s="464"/>
      <c r="AEF15" s="464"/>
      <c r="AEG15" s="464"/>
      <c r="AEH15" s="464"/>
      <c r="AEI15" s="464"/>
      <c r="AEJ15" s="464"/>
      <c r="AEK15" s="464"/>
      <c r="AEL15" s="464"/>
      <c r="AEM15" s="464"/>
      <c r="AEN15" s="464"/>
      <c r="AEO15" s="464"/>
      <c r="AEP15" s="464"/>
      <c r="AEQ15" s="464"/>
      <c r="AER15" s="464"/>
      <c r="AES15" s="464"/>
      <c r="AET15" s="464"/>
      <c r="AEU15" s="464"/>
      <c r="AEV15" s="464"/>
      <c r="AEW15" s="464"/>
      <c r="AEX15" s="464"/>
      <c r="AEY15" s="464"/>
      <c r="AEZ15" s="464"/>
      <c r="AFA15" s="464"/>
      <c r="AFB15" s="464"/>
      <c r="AFC15" s="464"/>
      <c r="AFD15" s="464"/>
      <c r="AFE15" s="464"/>
      <c r="AFF15" s="464"/>
      <c r="AFG15" s="464"/>
      <c r="AFH15" s="464"/>
      <c r="AFI15" s="464"/>
      <c r="AFJ15" s="464"/>
      <c r="AFK15" s="464"/>
      <c r="AFL15" s="464"/>
      <c r="AFM15" s="464"/>
      <c r="AFN15" s="464"/>
      <c r="AFO15" s="464"/>
      <c r="AFP15" s="464"/>
      <c r="AFQ15" s="464"/>
      <c r="AFR15" s="464"/>
      <c r="AFS15" s="464"/>
      <c r="AFT15" s="464"/>
      <c r="AFU15" s="464"/>
      <c r="AFV15" s="464"/>
      <c r="AFW15" s="464"/>
      <c r="AFX15" s="464"/>
      <c r="AFY15" s="464"/>
      <c r="AFZ15" s="464"/>
      <c r="AGA15" s="464"/>
      <c r="AGB15" s="464"/>
      <c r="AGC15" s="464"/>
      <c r="AGD15" s="464"/>
      <c r="AGE15" s="464"/>
      <c r="AGF15" s="464"/>
      <c r="AGG15" s="464"/>
      <c r="AGH15" s="464"/>
      <c r="AGI15" s="464"/>
      <c r="AGJ15" s="464"/>
      <c r="AGK15" s="464"/>
      <c r="AGL15" s="464"/>
      <c r="AGM15" s="464"/>
      <c r="AGN15" s="464"/>
      <c r="AGO15" s="464"/>
      <c r="AGP15" s="464"/>
      <c r="AGQ15" s="464"/>
      <c r="AGR15" s="464"/>
      <c r="AGS15" s="464"/>
      <c r="AGT15" s="464"/>
      <c r="AGU15" s="464"/>
      <c r="AGV15" s="464"/>
      <c r="AGW15" s="464"/>
      <c r="AGX15" s="464"/>
      <c r="AGY15" s="464"/>
      <c r="AGZ15" s="464"/>
      <c r="AHA15" s="464"/>
      <c r="AHB15" s="464"/>
      <c r="AHC15" s="464"/>
      <c r="AHD15" s="464"/>
      <c r="AHE15" s="464"/>
      <c r="AHF15" s="464"/>
      <c r="AHG15" s="464"/>
      <c r="AHH15" s="464"/>
      <c r="AHI15" s="464"/>
      <c r="AHJ15" s="464"/>
      <c r="AHK15" s="464"/>
      <c r="AHL15" s="464"/>
      <c r="AHM15" s="464"/>
      <c r="AHN15" s="464"/>
      <c r="AHO15" s="464"/>
      <c r="AHP15" s="464"/>
      <c r="AHQ15" s="464"/>
      <c r="AHR15" s="464"/>
      <c r="AHS15" s="464"/>
      <c r="AHT15" s="464"/>
      <c r="AHU15" s="464"/>
      <c r="AHV15" s="464"/>
      <c r="AHW15" s="464"/>
      <c r="AHX15" s="464"/>
      <c r="AHY15" s="464"/>
      <c r="AHZ15" s="464"/>
      <c r="AIA15" s="464"/>
      <c r="AIB15" s="464"/>
      <c r="AIC15" s="464"/>
      <c r="AID15" s="464"/>
      <c r="AIE15" s="464"/>
      <c r="AIF15" s="464"/>
      <c r="AIG15" s="464"/>
      <c r="AIH15" s="464"/>
      <c r="AII15" s="464"/>
      <c r="AIJ15" s="464"/>
      <c r="AIK15" s="464"/>
      <c r="AIL15" s="464"/>
      <c r="AIM15" s="464"/>
      <c r="AIN15" s="464"/>
      <c r="AIO15" s="464"/>
      <c r="AIP15" s="464"/>
      <c r="AIQ15" s="464"/>
      <c r="AIR15" s="464"/>
      <c r="AIS15" s="464"/>
      <c r="AIT15" s="464"/>
      <c r="AIU15" s="464"/>
      <c r="AIV15" s="464"/>
      <c r="AIW15" s="464"/>
      <c r="AIX15" s="464"/>
      <c r="AIY15" s="464"/>
      <c r="AIZ15" s="464"/>
      <c r="AJA15" s="464"/>
      <c r="AJB15" s="464"/>
      <c r="AJC15" s="464"/>
      <c r="AJD15" s="464"/>
      <c r="AJE15" s="464"/>
      <c r="AJF15" s="464"/>
      <c r="AJG15" s="464"/>
      <c r="AJH15" s="464"/>
      <c r="AJI15" s="464"/>
      <c r="AJJ15" s="464"/>
      <c r="AJK15" s="464"/>
      <c r="AJL15" s="464"/>
      <c r="AJM15" s="464"/>
      <c r="AJN15" s="464"/>
      <c r="AJO15" s="464"/>
      <c r="AJP15" s="464"/>
      <c r="AJQ15" s="464"/>
      <c r="AJR15" s="464"/>
      <c r="AJS15" s="464"/>
      <c r="AJT15" s="464"/>
      <c r="AJU15" s="464"/>
      <c r="AJV15" s="464"/>
      <c r="AJW15" s="464"/>
      <c r="AJX15" s="464"/>
      <c r="AJY15" s="464"/>
      <c r="AJZ15" s="464"/>
      <c r="AKA15" s="464"/>
      <c r="AKB15" s="464"/>
      <c r="AKC15" s="464"/>
      <c r="AKD15" s="464"/>
      <c r="AKE15" s="464"/>
      <c r="AKF15" s="464"/>
      <c r="AKG15" s="464"/>
      <c r="AKH15" s="464"/>
      <c r="AKI15" s="464"/>
      <c r="AKJ15" s="464"/>
      <c r="AKK15" s="464"/>
      <c r="AKL15" s="464"/>
      <c r="AKM15" s="464"/>
      <c r="AKN15" s="464"/>
      <c r="AKO15" s="464"/>
      <c r="AKP15" s="464"/>
      <c r="AKQ15" s="464"/>
      <c r="AKR15" s="464"/>
      <c r="AKS15" s="464"/>
      <c r="AKT15" s="464"/>
      <c r="AKU15" s="464"/>
      <c r="AKV15" s="464"/>
      <c r="AKW15" s="464"/>
      <c r="AKX15" s="464"/>
      <c r="AKY15" s="464"/>
      <c r="AKZ15" s="464"/>
      <c r="ALA15" s="464"/>
      <c r="ALB15" s="464"/>
      <c r="ALC15" s="464"/>
      <c r="ALD15" s="464"/>
      <c r="ALE15" s="464"/>
      <c r="ALF15" s="464"/>
      <c r="ALG15" s="464"/>
      <c r="ALH15" s="464"/>
      <c r="ALI15" s="464"/>
      <c r="ALJ15" s="464"/>
      <c r="ALK15" s="464"/>
      <c r="ALL15" s="464"/>
      <c r="ALM15" s="464"/>
      <c r="ALN15" s="464"/>
      <c r="ALO15" s="464"/>
      <c r="ALP15" s="464"/>
      <c r="ALQ15" s="464"/>
      <c r="ALR15" s="464"/>
      <c r="ALS15" s="464"/>
      <c r="ALT15" s="464"/>
      <c r="ALU15" s="464"/>
      <c r="ALV15" s="464"/>
      <c r="ALW15" s="464"/>
      <c r="ALX15" s="464"/>
      <c r="ALY15" s="464"/>
      <c r="ALZ15" s="464"/>
      <c r="AMA15" s="464"/>
      <c r="AMB15" s="464"/>
    </row>
    <row r="16" spans="1:1016" ht="57" customHeight="1" x14ac:dyDescent="0.2">
      <c r="A16" s="477" t="s">
        <v>916</v>
      </c>
      <c r="B16" s="884" t="s">
        <v>915</v>
      </c>
      <c r="C16" s="884"/>
      <c r="D16" s="884"/>
      <c r="E16" s="884"/>
      <c r="F16" s="884" t="s">
        <v>883</v>
      </c>
      <c r="G16" s="884"/>
      <c r="H16" s="478" t="s">
        <v>914</v>
      </c>
      <c r="I16" s="464"/>
      <c r="J16" s="464"/>
      <c r="K16" s="464"/>
      <c r="L16" s="464"/>
      <c r="M16" s="464"/>
      <c r="N16" s="464"/>
      <c r="O16" s="464"/>
      <c r="P16" s="464"/>
      <c r="Q16" s="464"/>
      <c r="R16" s="464"/>
      <c r="S16" s="464"/>
      <c r="T16" s="464"/>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4"/>
      <c r="AY16" s="464"/>
      <c r="AZ16" s="464"/>
      <c r="BA16" s="464"/>
      <c r="BB16" s="464"/>
      <c r="BC16" s="464"/>
      <c r="BD16" s="464"/>
      <c r="BE16" s="464"/>
      <c r="BF16" s="464"/>
      <c r="BG16" s="464"/>
      <c r="BH16" s="464"/>
      <c r="BI16" s="464"/>
      <c r="BJ16" s="464"/>
      <c r="BK16" s="464"/>
      <c r="BL16" s="464"/>
      <c r="BM16" s="464"/>
      <c r="BN16" s="464"/>
      <c r="BO16" s="464"/>
      <c r="BP16" s="464"/>
      <c r="BQ16" s="464"/>
      <c r="BR16" s="464"/>
      <c r="BS16" s="464"/>
      <c r="BT16" s="464"/>
      <c r="BU16" s="464"/>
      <c r="BV16" s="464"/>
      <c r="BW16" s="464"/>
      <c r="BX16" s="464"/>
      <c r="BY16" s="464"/>
      <c r="BZ16" s="464"/>
      <c r="CA16" s="464"/>
      <c r="CB16" s="464"/>
      <c r="CC16" s="464"/>
      <c r="CD16" s="464"/>
      <c r="CE16" s="464"/>
      <c r="CF16" s="464"/>
      <c r="CG16" s="464"/>
      <c r="CH16" s="464"/>
      <c r="CI16" s="464"/>
      <c r="CJ16" s="464"/>
      <c r="CK16" s="464"/>
      <c r="CL16" s="464"/>
      <c r="CM16" s="464"/>
      <c r="CN16" s="464"/>
      <c r="CO16" s="464"/>
      <c r="CP16" s="464"/>
      <c r="CQ16" s="464"/>
      <c r="CR16" s="464"/>
      <c r="CS16" s="464"/>
      <c r="CT16" s="464"/>
      <c r="CU16" s="464"/>
      <c r="CV16" s="464"/>
      <c r="CW16" s="464"/>
      <c r="CX16" s="464"/>
      <c r="CY16" s="464"/>
      <c r="CZ16" s="464"/>
      <c r="DA16" s="464"/>
      <c r="DB16" s="464"/>
      <c r="DC16" s="464"/>
      <c r="DD16" s="464"/>
      <c r="DE16" s="464"/>
      <c r="DF16" s="464"/>
      <c r="DG16" s="464"/>
      <c r="DH16" s="464"/>
      <c r="DI16" s="464"/>
      <c r="DJ16" s="464"/>
      <c r="DK16" s="464"/>
      <c r="DL16" s="464"/>
      <c r="DM16" s="464"/>
      <c r="DN16" s="464"/>
      <c r="DO16" s="464"/>
      <c r="DP16" s="464"/>
      <c r="DQ16" s="464"/>
      <c r="DR16" s="464"/>
      <c r="DS16" s="464"/>
      <c r="DT16" s="464"/>
      <c r="DU16" s="464"/>
      <c r="DV16" s="464"/>
      <c r="DW16" s="464"/>
      <c r="DX16" s="464"/>
      <c r="DY16" s="464"/>
      <c r="DZ16" s="464"/>
      <c r="EA16" s="464"/>
      <c r="EB16" s="464"/>
      <c r="EC16" s="464"/>
      <c r="ED16" s="464"/>
      <c r="EE16" s="464"/>
      <c r="EF16" s="464"/>
      <c r="EG16" s="464"/>
      <c r="EH16" s="464"/>
      <c r="EI16" s="464"/>
      <c r="EJ16" s="464"/>
      <c r="EK16" s="464"/>
      <c r="EL16" s="464"/>
      <c r="EM16" s="464"/>
      <c r="EN16" s="464"/>
      <c r="EO16" s="464"/>
      <c r="EP16" s="464"/>
      <c r="EQ16" s="464"/>
      <c r="ER16" s="464"/>
      <c r="ES16" s="464"/>
      <c r="ET16" s="464"/>
      <c r="EU16" s="464"/>
      <c r="EV16" s="464"/>
      <c r="EW16" s="464"/>
      <c r="EX16" s="464"/>
      <c r="EY16" s="464"/>
      <c r="EZ16" s="464"/>
      <c r="FA16" s="464"/>
      <c r="FB16" s="464"/>
      <c r="FC16" s="464"/>
      <c r="FD16" s="464"/>
      <c r="FE16" s="464"/>
      <c r="FF16" s="464"/>
      <c r="FG16" s="464"/>
      <c r="FH16" s="464"/>
      <c r="FI16" s="464"/>
      <c r="FJ16" s="464"/>
      <c r="FK16" s="464"/>
      <c r="FL16" s="464"/>
      <c r="FM16" s="464"/>
      <c r="FN16" s="464"/>
      <c r="FO16" s="464"/>
      <c r="FP16" s="464"/>
      <c r="FQ16" s="464"/>
      <c r="FR16" s="464"/>
      <c r="FS16" s="464"/>
      <c r="FT16" s="464"/>
      <c r="FU16" s="464"/>
      <c r="FV16" s="464"/>
      <c r="FW16" s="464"/>
      <c r="FX16" s="464"/>
      <c r="FY16" s="464"/>
      <c r="FZ16" s="464"/>
      <c r="GA16" s="464"/>
      <c r="GB16" s="464"/>
      <c r="GC16" s="464"/>
      <c r="GD16" s="464"/>
      <c r="GE16" s="464"/>
      <c r="GF16" s="464"/>
      <c r="GG16" s="464"/>
      <c r="GH16" s="464"/>
      <c r="GI16" s="464"/>
      <c r="GJ16" s="464"/>
      <c r="GK16" s="464"/>
      <c r="GL16" s="464"/>
      <c r="GM16" s="464"/>
      <c r="GN16" s="464"/>
      <c r="GO16" s="464"/>
      <c r="GP16" s="464"/>
      <c r="GQ16" s="464"/>
      <c r="GR16" s="464"/>
      <c r="GS16" s="464"/>
      <c r="GT16" s="464"/>
      <c r="GU16" s="464"/>
      <c r="GV16" s="464"/>
      <c r="GW16" s="464"/>
      <c r="GX16" s="464"/>
      <c r="GY16" s="464"/>
      <c r="GZ16" s="464"/>
      <c r="HA16" s="464"/>
      <c r="HB16" s="464"/>
      <c r="HC16" s="464"/>
      <c r="HD16" s="464"/>
      <c r="HE16" s="464"/>
      <c r="HF16" s="464"/>
      <c r="HG16" s="464"/>
      <c r="HH16" s="464"/>
      <c r="HI16" s="464"/>
      <c r="HJ16" s="464"/>
      <c r="HK16" s="464"/>
      <c r="HL16" s="464"/>
      <c r="HM16" s="464"/>
      <c r="HN16" s="464"/>
      <c r="HO16" s="464"/>
      <c r="HP16" s="464"/>
      <c r="HQ16" s="464"/>
      <c r="HR16" s="464"/>
      <c r="HS16" s="464"/>
      <c r="HT16" s="464"/>
      <c r="HU16" s="464"/>
      <c r="HV16" s="464"/>
      <c r="HW16" s="464"/>
      <c r="HX16" s="464"/>
      <c r="HY16" s="464"/>
      <c r="HZ16" s="464"/>
      <c r="IA16" s="464"/>
      <c r="IB16" s="464"/>
      <c r="IC16" s="464"/>
      <c r="ID16" s="464"/>
      <c r="IE16" s="464"/>
      <c r="IF16" s="464"/>
      <c r="IG16" s="464"/>
      <c r="IH16" s="464"/>
      <c r="II16" s="464"/>
      <c r="IJ16" s="464"/>
      <c r="IK16" s="464"/>
      <c r="IL16" s="464"/>
      <c r="IM16" s="464"/>
      <c r="IN16" s="464"/>
      <c r="IO16" s="464"/>
      <c r="IP16" s="464"/>
      <c r="IQ16" s="464"/>
      <c r="IR16" s="464"/>
      <c r="IS16" s="464"/>
      <c r="IT16" s="464"/>
      <c r="IU16" s="464"/>
      <c r="IV16" s="464"/>
      <c r="IW16" s="464"/>
      <c r="IX16" s="464"/>
      <c r="IY16" s="464"/>
      <c r="IZ16" s="464"/>
      <c r="JA16" s="464"/>
      <c r="JB16" s="464"/>
      <c r="JC16" s="464"/>
      <c r="JD16" s="464"/>
      <c r="JE16" s="464"/>
      <c r="JF16" s="464"/>
      <c r="JG16" s="464"/>
      <c r="JH16" s="464"/>
      <c r="JI16" s="464"/>
      <c r="JJ16" s="464"/>
      <c r="JK16" s="464"/>
      <c r="JL16" s="464"/>
      <c r="JM16" s="464"/>
      <c r="JN16" s="464"/>
      <c r="JO16" s="464"/>
      <c r="JP16" s="464"/>
      <c r="JQ16" s="464"/>
      <c r="JR16" s="464"/>
      <c r="JS16" s="464"/>
      <c r="JT16" s="464"/>
      <c r="JU16" s="464"/>
      <c r="JV16" s="464"/>
      <c r="JW16" s="464"/>
      <c r="JX16" s="464"/>
      <c r="JY16" s="464"/>
      <c r="JZ16" s="464"/>
      <c r="KA16" s="464"/>
      <c r="KB16" s="464"/>
      <c r="KC16" s="464"/>
      <c r="KD16" s="464"/>
      <c r="KE16" s="464"/>
      <c r="KF16" s="464"/>
      <c r="KG16" s="464"/>
      <c r="KH16" s="464"/>
      <c r="KI16" s="464"/>
      <c r="KJ16" s="464"/>
      <c r="KK16" s="464"/>
      <c r="KL16" s="464"/>
      <c r="KM16" s="464"/>
      <c r="KN16" s="464"/>
      <c r="KO16" s="464"/>
      <c r="KP16" s="464"/>
      <c r="KQ16" s="464"/>
      <c r="KR16" s="464"/>
      <c r="KS16" s="464"/>
      <c r="KT16" s="464"/>
      <c r="KU16" s="464"/>
      <c r="KV16" s="464"/>
      <c r="KW16" s="464"/>
      <c r="KX16" s="464"/>
      <c r="KY16" s="464"/>
      <c r="KZ16" s="464"/>
      <c r="LA16" s="464"/>
      <c r="LB16" s="464"/>
      <c r="LC16" s="464"/>
      <c r="LD16" s="464"/>
      <c r="LE16" s="464"/>
      <c r="LF16" s="464"/>
      <c r="LG16" s="464"/>
      <c r="LH16" s="464"/>
      <c r="LI16" s="464"/>
      <c r="LJ16" s="464"/>
      <c r="LK16" s="464"/>
      <c r="LL16" s="464"/>
      <c r="LM16" s="464"/>
      <c r="LN16" s="464"/>
      <c r="LO16" s="464"/>
      <c r="LP16" s="464"/>
      <c r="LQ16" s="464"/>
      <c r="LR16" s="464"/>
      <c r="LS16" s="464"/>
      <c r="LT16" s="464"/>
      <c r="LU16" s="464"/>
      <c r="LV16" s="464"/>
      <c r="LW16" s="464"/>
      <c r="LX16" s="464"/>
      <c r="LY16" s="464"/>
      <c r="LZ16" s="464"/>
      <c r="MA16" s="464"/>
      <c r="MB16" s="464"/>
      <c r="MC16" s="464"/>
      <c r="MD16" s="464"/>
      <c r="ME16" s="464"/>
      <c r="MF16" s="464"/>
      <c r="MG16" s="464"/>
      <c r="MH16" s="464"/>
      <c r="MI16" s="464"/>
      <c r="MJ16" s="464"/>
      <c r="MK16" s="464"/>
      <c r="ML16" s="464"/>
      <c r="MM16" s="464"/>
      <c r="MN16" s="464"/>
      <c r="MO16" s="464"/>
      <c r="MP16" s="464"/>
      <c r="MQ16" s="464"/>
      <c r="MR16" s="464"/>
      <c r="MS16" s="464"/>
      <c r="MT16" s="464"/>
      <c r="MU16" s="464"/>
      <c r="MV16" s="464"/>
      <c r="MW16" s="464"/>
      <c r="MX16" s="464"/>
      <c r="MY16" s="464"/>
      <c r="MZ16" s="464"/>
      <c r="NA16" s="464"/>
      <c r="NB16" s="464"/>
      <c r="NC16" s="464"/>
      <c r="ND16" s="464"/>
      <c r="NE16" s="464"/>
      <c r="NF16" s="464"/>
      <c r="NG16" s="464"/>
      <c r="NH16" s="464"/>
      <c r="NI16" s="464"/>
      <c r="NJ16" s="464"/>
      <c r="NK16" s="464"/>
      <c r="NL16" s="464"/>
      <c r="NM16" s="464"/>
      <c r="NN16" s="464"/>
      <c r="NO16" s="464"/>
      <c r="NP16" s="464"/>
      <c r="NQ16" s="464"/>
      <c r="NR16" s="464"/>
      <c r="NS16" s="464"/>
      <c r="NT16" s="464"/>
      <c r="NU16" s="464"/>
      <c r="NV16" s="464"/>
      <c r="NW16" s="464"/>
      <c r="NX16" s="464"/>
      <c r="NY16" s="464"/>
      <c r="NZ16" s="464"/>
      <c r="OA16" s="464"/>
      <c r="OB16" s="464"/>
      <c r="OC16" s="464"/>
      <c r="OD16" s="464"/>
      <c r="OE16" s="464"/>
      <c r="OF16" s="464"/>
      <c r="OG16" s="464"/>
      <c r="OH16" s="464"/>
      <c r="OI16" s="464"/>
      <c r="OJ16" s="464"/>
      <c r="OK16" s="464"/>
      <c r="OL16" s="464"/>
      <c r="OM16" s="464"/>
      <c r="ON16" s="464"/>
      <c r="OO16" s="464"/>
      <c r="OP16" s="464"/>
      <c r="OQ16" s="464"/>
      <c r="OR16" s="464"/>
      <c r="OS16" s="464"/>
      <c r="OT16" s="464"/>
      <c r="OU16" s="464"/>
      <c r="OV16" s="464"/>
      <c r="OW16" s="464"/>
      <c r="OX16" s="464"/>
      <c r="OY16" s="464"/>
      <c r="OZ16" s="464"/>
      <c r="PA16" s="464"/>
      <c r="PB16" s="464"/>
      <c r="PC16" s="464"/>
      <c r="PD16" s="464"/>
      <c r="PE16" s="464"/>
      <c r="PF16" s="464"/>
      <c r="PG16" s="464"/>
      <c r="PH16" s="464"/>
      <c r="PI16" s="464"/>
      <c r="PJ16" s="464"/>
      <c r="PK16" s="464"/>
      <c r="PL16" s="464"/>
      <c r="PM16" s="464"/>
      <c r="PN16" s="464"/>
      <c r="PO16" s="464"/>
      <c r="PP16" s="464"/>
      <c r="PQ16" s="464"/>
      <c r="PR16" s="464"/>
      <c r="PS16" s="464"/>
      <c r="PT16" s="464"/>
      <c r="PU16" s="464"/>
      <c r="PV16" s="464"/>
      <c r="PW16" s="464"/>
      <c r="PX16" s="464"/>
      <c r="PY16" s="464"/>
      <c r="PZ16" s="464"/>
      <c r="QA16" s="464"/>
      <c r="QB16" s="464"/>
      <c r="QC16" s="464"/>
      <c r="QD16" s="464"/>
      <c r="QE16" s="464"/>
      <c r="QF16" s="464"/>
      <c r="QG16" s="464"/>
      <c r="QH16" s="464"/>
      <c r="QI16" s="464"/>
      <c r="QJ16" s="464"/>
      <c r="QK16" s="464"/>
      <c r="QL16" s="464"/>
      <c r="QM16" s="464"/>
      <c r="QN16" s="464"/>
      <c r="QO16" s="464"/>
      <c r="QP16" s="464"/>
      <c r="QQ16" s="464"/>
      <c r="QR16" s="464"/>
      <c r="QS16" s="464"/>
      <c r="QT16" s="464"/>
      <c r="QU16" s="464"/>
      <c r="QV16" s="464"/>
      <c r="QW16" s="464"/>
      <c r="QX16" s="464"/>
      <c r="QY16" s="464"/>
      <c r="QZ16" s="464"/>
      <c r="RA16" s="464"/>
      <c r="RB16" s="464"/>
      <c r="RC16" s="464"/>
      <c r="RD16" s="464"/>
      <c r="RE16" s="464"/>
      <c r="RF16" s="464"/>
      <c r="RG16" s="464"/>
      <c r="RH16" s="464"/>
      <c r="RI16" s="464"/>
      <c r="RJ16" s="464"/>
      <c r="RK16" s="464"/>
      <c r="RL16" s="464"/>
      <c r="RM16" s="464"/>
      <c r="RN16" s="464"/>
      <c r="RO16" s="464"/>
      <c r="RP16" s="464"/>
      <c r="RQ16" s="464"/>
      <c r="RR16" s="464"/>
      <c r="RS16" s="464"/>
      <c r="RT16" s="464"/>
      <c r="RU16" s="464"/>
      <c r="RV16" s="464"/>
      <c r="RW16" s="464"/>
      <c r="RX16" s="464"/>
      <c r="RY16" s="464"/>
      <c r="RZ16" s="464"/>
      <c r="SA16" s="464"/>
      <c r="SB16" s="464"/>
      <c r="SC16" s="464"/>
      <c r="SD16" s="464"/>
      <c r="SE16" s="464"/>
      <c r="SF16" s="464"/>
      <c r="SG16" s="464"/>
      <c r="SH16" s="464"/>
      <c r="SI16" s="464"/>
      <c r="SJ16" s="464"/>
      <c r="SK16" s="464"/>
      <c r="SL16" s="464"/>
      <c r="SM16" s="464"/>
      <c r="SN16" s="464"/>
      <c r="SO16" s="464"/>
      <c r="SP16" s="464"/>
      <c r="SQ16" s="464"/>
      <c r="SR16" s="464"/>
      <c r="SS16" s="464"/>
      <c r="ST16" s="464"/>
      <c r="SU16" s="464"/>
      <c r="SV16" s="464"/>
      <c r="SW16" s="464"/>
      <c r="SX16" s="464"/>
      <c r="SY16" s="464"/>
      <c r="SZ16" s="464"/>
      <c r="TA16" s="464"/>
      <c r="TB16" s="464"/>
      <c r="TC16" s="464"/>
      <c r="TD16" s="464"/>
      <c r="TE16" s="464"/>
      <c r="TF16" s="464"/>
      <c r="TG16" s="464"/>
      <c r="TH16" s="464"/>
      <c r="TI16" s="464"/>
      <c r="TJ16" s="464"/>
      <c r="TK16" s="464"/>
      <c r="TL16" s="464"/>
      <c r="TM16" s="464"/>
      <c r="TN16" s="464"/>
      <c r="TO16" s="464"/>
      <c r="TP16" s="464"/>
      <c r="TQ16" s="464"/>
      <c r="TR16" s="464"/>
      <c r="TS16" s="464"/>
      <c r="TT16" s="464"/>
      <c r="TU16" s="464"/>
      <c r="TV16" s="464"/>
      <c r="TW16" s="464"/>
      <c r="TX16" s="464"/>
      <c r="TY16" s="464"/>
      <c r="TZ16" s="464"/>
      <c r="UA16" s="464"/>
      <c r="UB16" s="464"/>
      <c r="UC16" s="464"/>
      <c r="UD16" s="464"/>
      <c r="UE16" s="464"/>
      <c r="UF16" s="464"/>
      <c r="UG16" s="464"/>
      <c r="UH16" s="464"/>
      <c r="UI16" s="464"/>
      <c r="UJ16" s="464"/>
      <c r="UK16" s="464"/>
      <c r="UL16" s="464"/>
      <c r="UM16" s="464"/>
      <c r="UN16" s="464"/>
      <c r="UO16" s="464"/>
      <c r="UP16" s="464"/>
      <c r="UQ16" s="464"/>
      <c r="UR16" s="464"/>
      <c r="US16" s="464"/>
      <c r="UT16" s="464"/>
      <c r="UU16" s="464"/>
      <c r="UV16" s="464"/>
      <c r="UW16" s="464"/>
      <c r="UX16" s="464"/>
      <c r="UY16" s="464"/>
      <c r="UZ16" s="464"/>
      <c r="VA16" s="464"/>
      <c r="VB16" s="464"/>
      <c r="VC16" s="464"/>
      <c r="VD16" s="464"/>
      <c r="VE16" s="464"/>
      <c r="VF16" s="464"/>
      <c r="VG16" s="464"/>
      <c r="VH16" s="464"/>
      <c r="VI16" s="464"/>
      <c r="VJ16" s="464"/>
      <c r="VK16" s="464"/>
      <c r="VL16" s="464"/>
      <c r="VM16" s="464"/>
      <c r="VN16" s="464"/>
      <c r="VO16" s="464"/>
      <c r="VP16" s="464"/>
      <c r="VQ16" s="464"/>
      <c r="VR16" s="464"/>
      <c r="VS16" s="464"/>
      <c r="VT16" s="464"/>
      <c r="VU16" s="464"/>
      <c r="VV16" s="464"/>
      <c r="VW16" s="464"/>
      <c r="VX16" s="464"/>
      <c r="VY16" s="464"/>
      <c r="VZ16" s="464"/>
      <c r="WA16" s="464"/>
      <c r="WB16" s="464"/>
      <c r="WC16" s="464"/>
      <c r="WD16" s="464"/>
      <c r="WE16" s="464"/>
      <c r="WF16" s="464"/>
      <c r="WG16" s="464"/>
      <c r="WH16" s="464"/>
      <c r="WI16" s="464"/>
      <c r="WJ16" s="464"/>
      <c r="WK16" s="464"/>
      <c r="WL16" s="464"/>
      <c r="WM16" s="464"/>
      <c r="WN16" s="464"/>
      <c r="WO16" s="464"/>
      <c r="WP16" s="464"/>
      <c r="WQ16" s="464"/>
      <c r="WR16" s="464"/>
      <c r="WS16" s="464"/>
      <c r="WT16" s="464"/>
      <c r="WU16" s="464"/>
      <c r="WV16" s="464"/>
      <c r="WW16" s="464"/>
      <c r="WX16" s="464"/>
      <c r="WY16" s="464"/>
      <c r="WZ16" s="464"/>
      <c r="XA16" s="464"/>
      <c r="XB16" s="464"/>
      <c r="XC16" s="464"/>
      <c r="XD16" s="464"/>
      <c r="XE16" s="464"/>
      <c r="XF16" s="464"/>
      <c r="XG16" s="464"/>
      <c r="XH16" s="464"/>
      <c r="XI16" s="464"/>
      <c r="XJ16" s="464"/>
      <c r="XK16" s="464"/>
      <c r="XL16" s="464"/>
      <c r="XM16" s="464"/>
      <c r="XN16" s="464"/>
      <c r="XO16" s="464"/>
      <c r="XP16" s="464"/>
      <c r="XQ16" s="464"/>
      <c r="XR16" s="464"/>
      <c r="XS16" s="464"/>
      <c r="XT16" s="464"/>
      <c r="XU16" s="464"/>
      <c r="XV16" s="464"/>
      <c r="XW16" s="464"/>
      <c r="XX16" s="464"/>
      <c r="XY16" s="464"/>
      <c r="XZ16" s="464"/>
      <c r="YA16" s="464"/>
      <c r="YB16" s="464"/>
      <c r="YC16" s="464"/>
      <c r="YD16" s="464"/>
      <c r="YE16" s="464"/>
      <c r="YF16" s="464"/>
      <c r="YG16" s="464"/>
      <c r="YH16" s="464"/>
      <c r="YI16" s="464"/>
      <c r="YJ16" s="464"/>
      <c r="YK16" s="464"/>
      <c r="YL16" s="464"/>
      <c r="YM16" s="464"/>
      <c r="YN16" s="464"/>
      <c r="YO16" s="464"/>
      <c r="YP16" s="464"/>
      <c r="YQ16" s="464"/>
      <c r="YR16" s="464"/>
      <c r="YS16" s="464"/>
      <c r="YT16" s="464"/>
      <c r="YU16" s="464"/>
      <c r="YV16" s="464"/>
      <c r="YW16" s="464"/>
      <c r="YX16" s="464"/>
      <c r="YY16" s="464"/>
      <c r="YZ16" s="464"/>
      <c r="ZA16" s="464"/>
      <c r="ZB16" s="464"/>
      <c r="ZC16" s="464"/>
      <c r="ZD16" s="464"/>
      <c r="ZE16" s="464"/>
      <c r="ZF16" s="464"/>
      <c r="ZG16" s="464"/>
      <c r="ZH16" s="464"/>
      <c r="ZI16" s="464"/>
      <c r="ZJ16" s="464"/>
      <c r="ZK16" s="464"/>
      <c r="ZL16" s="464"/>
      <c r="ZM16" s="464"/>
      <c r="ZN16" s="464"/>
      <c r="ZO16" s="464"/>
      <c r="ZP16" s="464"/>
      <c r="ZQ16" s="464"/>
      <c r="ZR16" s="464"/>
      <c r="ZS16" s="464"/>
      <c r="ZT16" s="464"/>
      <c r="ZU16" s="464"/>
      <c r="ZV16" s="464"/>
      <c r="ZW16" s="464"/>
      <c r="ZX16" s="464"/>
      <c r="ZY16" s="464"/>
      <c r="ZZ16" s="464"/>
      <c r="AAA16" s="464"/>
      <c r="AAB16" s="464"/>
      <c r="AAC16" s="464"/>
      <c r="AAD16" s="464"/>
      <c r="AAE16" s="464"/>
      <c r="AAF16" s="464"/>
      <c r="AAG16" s="464"/>
      <c r="AAH16" s="464"/>
      <c r="AAI16" s="464"/>
      <c r="AAJ16" s="464"/>
      <c r="AAK16" s="464"/>
      <c r="AAL16" s="464"/>
      <c r="AAM16" s="464"/>
      <c r="AAN16" s="464"/>
      <c r="AAO16" s="464"/>
      <c r="AAP16" s="464"/>
      <c r="AAQ16" s="464"/>
      <c r="AAR16" s="464"/>
      <c r="AAS16" s="464"/>
      <c r="AAT16" s="464"/>
      <c r="AAU16" s="464"/>
      <c r="AAV16" s="464"/>
      <c r="AAW16" s="464"/>
      <c r="AAX16" s="464"/>
      <c r="AAY16" s="464"/>
      <c r="AAZ16" s="464"/>
      <c r="ABA16" s="464"/>
      <c r="ABB16" s="464"/>
      <c r="ABC16" s="464"/>
      <c r="ABD16" s="464"/>
      <c r="ABE16" s="464"/>
      <c r="ABF16" s="464"/>
      <c r="ABG16" s="464"/>
      <c r="ABH16" s="464"/>
      <c r="ABI16" s="464"/>
      <c r="ABJ16" s="464"/>
      <c r="ABK16" s="464"/>
      <c r="ABL16" s="464"/>
      <c r="ABM16" s="464"/>
      <c r="ABN16" s="464"/>
      <c r="ABO16" s="464"/>
      <c r="ABP16" s="464"/>
      <c r="ABQ16" s="464"/>
      <c r="ABR16" s="464"/>
      <c r="ABS16" s="464"/>
      <c r="ABT16" s="464"/>
      <c r="ABU16" s="464"/>
      <c r="ABV16" s="464"/>
      <c r="ABW16" s="464"/>
      <c r="ABX16" s="464"/>
      <c r="ABY16" s="464"/>
      <c r="ABZ16" s="464"/>
      <c r="ACA16" s="464"/>
      <c r="ACB16" s="464"/>
      <c r="ACC16" s="464"/>
      <c r="ACD16" s="464"/>
      <c r="ACE16" s="464"/>
      <c r="ACF16" s="464"/>
      <c r="ACG16" s="464"/>
      <c r="ACH16" s="464"/>
      <c r="ACI16" s="464"/>
      <c r="ACJ16" s="464"/>
      <c r="ACK16" s="464"/>
      <c r="ACL16" s="464"/>
      <c r="ACM16" s="464"/>
      <c r="ACN16" s="464"/>
      <c r="ACO16" s="464"/>
      <c r="ACP16" s="464"/>
      <c r="ACQ16" s="464"/>
      <c r="ACR16" s="464"/>
      <c r="ACS16" s="464"/>
      <c r="ACT16" s="464"/>
      <c r="ACU16" s="464"/>
      <c r="ACV16" s="464"/>
      <c r="ACW16" s="464"/>
      <c r="ACX16" s="464"/>
      <c r="ACY16" s="464"/>
      <c r="ACZ16" s="464"/>
      <c r="ADA16" s="464"/>
      <c r="ADB16" s="464"/>
      <c r="ADC16" s="464"/>
      <c r="ADD16" s="464"/>
      <c r="ADE16" s="464"/>
      <c r="ADF16" s="464"/>
      <c r="ADG16" s="464"/>
      <c r="ADH16" s="464"/>
      <c r="ADI16" s="464"/>
      <c r="ADJ16" s="464"/>
      <c r="ADK16" s="464"/>
      <c r="ADL16" s="464"/>
      <c r="ADM16" s="464"/>
      <c r="ADN16" s="464"/>
      <c r="ADO16" s="464"/>
      <c r="ADP16" s="464"/>
      <c r="ADQ16" s="464"/>
      <c r="ADR16" s="464"/>
      <c r="ADS16" s="464"/>
      <c r="ADT16" s="464"/>
      <c r="ADU16" s="464"/>
      <c r="ADV16" s="464"/>
      <c r="ADW16" s="464"/>
      <c r="ADX16" s="464"/>
      <c r="ADY16" s="464"/>
      <c r="ADZ16" s="464"/>
      <c r="AEA16" s="464"/>
      <c r="AEB16" s="464"/>
      <c r="AEC16" s="464"/>
      <c r="AED16" s="464"/>
      <c r="AEE16" s="464"/>
      <c r="AEF16" s="464"/>
      <c r="AEG16" s="464"/>
      <c r="AEH16" s="464"/>
      <c r="AEI16" s="464"/>
      <c r="AEJ16" s="464"/>
      <c r="AEK16" s="464"/>
      <c r="AEL16" s="464"/>
      <c r="AEM16" s="464"/>
      <c r="AEN16" s="464"/>
      <c r="AEO16" s="464"/>
      <c r="AEP16" s="464"/>
      <c r="AEQ16" s="464"/>
      <c r="AER16" s="464"/>
      <c r="AES16" s="464"/>
      <c r="AET16" s="464"/>
      <c r="AEU16" s="464"/>
      <c r="AEV16" s="464"/>
      <c r="AEW16" s="464"/>
      <c r="AEX16" s="464"/>
      <c r="AEY16" s="464"/>
      <c r="AEZ16" s="464"/>
      <c r="AFA16" s="464"/>
      <c r="AFB16" s="464"/>
      <c r="AFC16" s="464"/>
      <c r="AFD16" s="464"/>
      <c r="AFE16" s="464"/>
      <c r="AFF16" s="464"/>
      <c r="AFG16" s="464"/>
      <c r="AFH16" s="464"/>
      <c r="AFI16" s="464"/>
      <c r="AFJ16" s="464"/>
      <c r="AFK16" s="464"/>
      <c r="AFL16" s="464"/>
      <c r="AFM16" s="464"/>
      <c r="AFN16" s="464"/>
      <c r="AFO16" s="464"/>
      <c r="AFP16" s="464"/>
      <c r="AFQ16" s="464"/>
      <c r="AFR16" s="464"/>
      <c r="AFS16" s="464"/>
      <c r="AFT16" s="464"/>
      <c r="AFU16" s="464"/>
      <c r="AFV16" s="464"/>
      <c r="AFW16" s="464"/>
      <c r="AFX16" s="464"/>
      <c r="AFY16" s="464"/>
      <c r="AFZ16" s="464"/>
      <c r="AGA16" s="464"/>
      <c r="AGB16" s="464"/>
      <c r="AGC16" s="464"/>
      <c r="AGD16" s="464"/>
      <c r="AGE16" s="464"/>
      <c r="AGF16" s="464"/>
      <c r="AGG16" s="464"/>
      <c r="AGH16" s="464"/>
      <c r="AGI16" s="464"/>
      <c r="AGJ16" s="464"/>
      <c r="AGK16" s="464"/>
      <c r="AGL16" s="464"/>
      <c r="AGM16" s="464"/>
      <c r="AGN16" s="464"/>
      <c r="AGO16" s="464"/>
      <c r="AGP16" s="464"/>
      <c r="AGQ16" s="464"/>
      <c r="AGR16" s="464"/>
      <c r="AGS16" s="464"/>
      <c r="AGT16" s="464"/>
      <c r="AGU16" s="464"/>
      <c r="AGV16" s="464"/>
      <c r="AGW16" s="464"/>
      <c r="AGX16" s="464"/>
      <c r="AGY16" s="464"/>
      <c r="AGZ16" s="464"/>
      <c r="AHA16" s="464"/>
      <c r="AHB16" s="464"/>
      <c r="AHC16" s="464"/>
      <c r="AHD16" s="464"/>
      <c r="AHE16" s="464"/>
      <c r="AHF16" s="464"/>
      <c r="AHG16" s="464"/>
      <c r="AHH16" s="464"/>
      <c r="AHI16" s="464"/>
      <c r="AHJ16" s="464"/>
      <c r="AHK16" s="464"/>
      <c r="AHL16" s="464"/>
      <c r="AHM16" s="464"/>
      <c r="AHN16" s="464"/>
      <c r="AHO16" s="464"/>
      <c r="AHP16" s="464"/>
      <c r="AHQ16" s="464"/>
      <c r="AHR16" s="464"/>
      <c r="AHS16" s="464"/>
      <c r="AHT16" s="464"/>
      <c r="AHU16" s="464"/>
      <c r="AHV16" s="464"/>
      <c r="AHW16" s="464"/>
      <c r="AHX16" s="464"/>
      <c r="AHY16" s="464"/>
      <c r="AHZ16" s="464"/>
      <c r="AIA16" s="464"/>
      <c r="AIB16" s="464"/>
      <c r="AIC16" s="464"/>
      <c r="AID16" s="464"/>
      <c r="AIE16" s="464"/>
      <c r="AIF16" s="464"/>
      <c r="AIG16" s="464"/>
      <c r="AIH16" s="464"/>
      <c r="AII16" s="464"/>
      <c r="AIJ16" s="464"/>
      <c r="AIK16" s="464"/>
      <c r="AIL16" s="464"/>
      <c r="AIM16" s="464"/>
      <c r="AIN16" s="464"/>
      <c r="AIO16" s="464"/>
      <c r="AIP16" s="464"/>
      <c r="AIQ16" s="464"/>
      <c r="AIR16" s="464"/>
      <c r="AIS16" s="464"/>
      <c r="AIT16" s="464"/>
      <c r="AIU16" s="464"/>
      <c r="AIV16" s="464"/>
      <c r="AIW16" s="464"/>
      <c r="AIX16" s="464"/>
      <c r="AIY16" s="464"/>
      <c r="AIZ16" s="464"/>
      <c r="AJA16" s="464"/>
      <c r="AJB16" s="464"/>
      <c r="AJC16" s="464"/>
      <c r="AJD16" s="464"/>
      <c r="AJE16" s="464"/>
      <c r="AJF16" s="464"/>
      <c r="AJG16" s="464"/>
      <c r="AJH16" s="464"/>
      <c r="AJI16" s="464"/>
      <c r="AJJ16" s="464"/>
      <c r="AJK16" s="464"/>
      <c r="AJL16" s="464"/>
      <c r="AJM16" s="464"/>
      <c r="AJN16" s="464"/>
      <c r="AJO16" s="464"/>
      <c r="AJP16" s="464"/>
      <c r="AJQ16" s="464"/>
      <c r="AJR16" s="464"/>
      <c r="AJS16" s="464"/>
      <c r="AJT16" s="464"/>
      <c r="AJU16" s="464"/>
      <c r="AJV16" s="464"/>
      <c r="AJW16" s="464"/>
      <c r="AJX16" s="464"/>
      <c r="AJY16" s="464"/>
      <c r="AJZ16" s="464"/>
      <c r="AKA16" s="464"/>
      <c r="AKB16" s="464"/>
      <c r="AKC16" s="464"/>
      <c r="AKD16" s="464"/>
      <c r="AKE16" s="464"/>
      <c r="AKF16" s="464"/>
      <c r="AKG16" s="464"/>
      <c r="AKH16" s="464"/>
      <c r="AKI16" s="464"/>
      <c r="AKJ16" s="464"/>
      <c r="AKK16" s="464"/>
      <c r="AKL16" s="464"/>
      <c r="AKM16" s="464"/>
      <c r="AKN16" s="464"/>
      <c r="AKO16" s="464"/>
      <c r="AKP16" s="464"/>
      <c r="AKQ16" s="464"/>
      <c r="AKR16" s="464"/>
      <c r="AKS16" s="464"/>
      <c r="AKT16" s="464"/>
      <c r="AKU16" s="464"/>
      <c r="AKV16" s="464"/>
      <c r="AKW16" s="464"/>
      <c r="AKX16" s="464"/>
      <c r="AKY16" s="464"/>
      <c r="AKZ16" s="464"/>
      <c r="ALA16" s="464"/>
      <c r="ALB16" s="464"/>
      <c r="ALC16" s="464"/>
      <c r="ALD16" s="464"/>
      <c r="ALE16" s="464"/>
      <c r="ALF16" s="464"/>
      <c r="ALG16" s="464"/>
      <c r="ALH16" s="464"/>
      <c r="ALI16" s="464"/>
      <c r="ALJ16" s="464"/>
      <c r="ALK16" s="464"/>
      <c r="ALL16" s="464"/>
      <c r="ALM16" s="464"/>
      <c r="ALN16" s="464"/>
      <c r="ALO16" s="464"/>
      <c r="ALP16" s="464"/>
      <c r="ALQ16" s="464"/>
      <c r="ALR16" s="464"/>
      <c r="ALS16" s="464"/>
      <c r="ALT16" s="464"/>
      <c r="ALU16" s="464"/>
      <c r="ALV16" s="464"/>
      <c r="ALW16" s="464"/>
      <c r="ALX16" s="464"/>
      <c r="ALY16" s="464"/>
      <c r="ALZ16" s="464"/>
      <c r="AMA16" s="464"/>
      <c r="AMB16" s="464"/>
    </row>
    <row r="17" spans="1:1016" ht="108.75" customHeight="1" x14ac:dyDescent="0.2">
      <c r="A17" s="477" t="s">
        <v>913</v>
      </c>
      <c r="B17" s="888" t="s">
        <v>912</v>
      </c>
      <c r="C17" s="888"/>
      <c r="D17" s="888"/>
      <c r="E17" s="888"/>
      <c r="F17" s="884" t="s">
        <v>879</v>
      </c>
      <c r="G17" s="884"/>
      <c r="H17" s="478" t="s">
        <v>878</v>
      </c>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4"/>
      <c r="AX17" s="464"/>
      <c r="AY17" s="464"/>
      <c r="AZ17" s="464"/>
      <c r="BA17" s="464"/>
      <c r="BB17" s="464"/>
      <c r="BC17" s="464"/>
      <c r="BD17" s="464"/>
      <c r="BE17" s="464"/>
      <c r="BF17" s="464"/>
      <c r="BG17" s="464"/>
      <c r="BH17" s="464"/>
      <c r="BI17" s="464"/>
      <c r="BJ17" s="464"/>
      <c r="BK17" s="464"/>
      <c r="BL17" s="464"/>
      <c r="BM17" s="464"/>
      <c r="BN17" s="464"/>
      <c r="BO17" s="464"/>
      <c r="BP17" s="464"/>
      <c r="BQ17" s="464"/>
      <c r="BR17" s="464"/>
      <c r="BS17" s="464"/>
      <c r="BT17" s="464"/>
      <c r="BU17" s="464"/>
      <c r="BV17" s="464"/>
      <c r="BW17" s="464"/>
      <c r="BX17" s="464"/>
      <c r="BY17" s="464"/>
      <c r="BZ17" s="464"/>
      <c r="CA17" s="464"/>
      <c r="CB17" s="464"/>
      <c r="CC17" s="464"/>
      <c r="CD17" s="464"/>
      <c r="CE17" s="464"/>
      <c r="CF17" s="464"/>
      <c r="CG17" s="464"/>
      <c r="CH17" s="464"/>
      <c r="CI17" s="464"/>
      <c r="CJ17" s="464"/>
      <c r="CK17" s="464"/>
      <c r="CL17" s="464"/>
      <c r="CM17" s="464"/>
      <c r="CN17" s="464"/>
      <c r="CO17" s="464"/>
      <c r="CP17" s="464"/>
      <c r="CQ17" s="464"/>
      <c r="CR17" s="464"/>
      <c r="CS17" s="464"/>
      <c r="CT17" s="464"/>
      <c r="CU17" s="464"/>
      <c r="CV17" s="464"/>
      <c r="CW17" s="464"/>
      <c r="CX17" s="464"/>
      <c r="CY17" s="464"/>
      <c r="CZ17" s="464"/>
      <c r="DA17" s="464"/>
      <c r="DB17" s="464"/>
      <c r="DC17" s="464"/>
      <c r="DD17" s="464"/>
      <c r="DE17" s="464"/>
      <c r="DF17" s="464"/>
      <c r="DG17" s="464"/>
      <c r="DH17" s="464"/>
      <c r="DI17" s="464"/>
      <c r="DJ17" s="464"/>
      <c r="DK17" s="464"/>
      <c r="DL17" s="464"/>
      <c r="DM17" s="464"/>
      <c r="DN17" s="464"/>
      <c r="DO17" s="464"/>
      <c r="DP17" s="464"/>
      <c r="DQ17" s="464"/>
      <c r="DR17" s="464"/>
      <c r="DS17" s="464"/>
      <c r="DT17" s="464"/>
      <c r="DU17" s="464"/>
      <c r="DV17" s="464"/>
      <c r="DW17" s="464"/>
      <c r="DX17" s="464"/>
      <c r="DY17" s="464"/>
      <c r="DZ17" s="464"/>
      <c r="EA17" s="464"/>
      <c r="EB17" s="464"/>
      <c r="EC17" s="464"/>
      <c r="ED17" s="464"/>
      <c r="EE17" s="464"/>
      <c r="EF17" s="464"/>
      <c r="EG17" s="464"/>
      <c r="EH17" s="464"/>
      <c r="EI17" s="464"/>
      <c r="EJ17" s="464"/>
      <c r="EK17" s="464"/>
      <c r="EL17" s="464"/>
      <c r="EM17" s="464"/>
      <c r="EN17" s="464"/>
      <c r="EO17" s="464"/>
      <c r="EP17" s="464"/>
      <c r="EQ17" s="464"/>
      <c r="ER17" s="464"/>
      <c r="ES17" s="464"/>
      <c r="ET17" s="464"/>
      <c r="EU17" s="464"/>
      <c r="EV17" s="464"/>
      <c r="EW17" s="464"/>
      <c r="EX17" s="464"/>
      <c r="EY17" s="464"/>
      <c r="EZ17" s="464"/>
      <c r="FA17" s="464"/>
      <c r="FB17" s="464"/>
      <c r="FC17" s="464"/>
      <c r="FD17" s="464"/>
      <c r="FE17" s="464"/>
      <c r="FF17" s="464"/>
      <c r="FG17" s="464"/>
      <c r="FH17" s="464"/>
      <c r="FI17" s="464"/>
      <c r="FJ17" s="464"/>
      <c r="FK17" s="464"/>
      <c r="FL17" s="464"/>
      <c r="FM17" s="464"/>
      <c r="FN17" s="464"/>
      <c r="FO17" s="464"/>
      <c r="FP17" s="464"/>
      <c r="FQ17" s="464"/>
      <c r="FR17" s="464"/>
      <c r="FS17" s="464"/>
      <c r="FT17" s="464"/>
      <c r="FU17" s="464"/>
      <c r="FV17" s="464"/>
      <c r="FW17" s="464"/>
      <c r="FX17" s="464"/>
      <c r="FY17" s="464"/>
      <c r="FZ17" s="464"/>
      <c r="GA17" s="464"/>
      <c r="GB17" s="464"/>
      <c r="GC17" s="464"/>
      <c r="GD17" s="464"/>
      <c r="GE17" s="464"/>
      <c r="GF17" s="464"/>
      <c r="GG17" s="464"/>
      <c r="GH17" s="464"/>
      <c r="GI17" s="464"/>
      <c r="GJ17" s="464"/>
      <c r="GK17" s="464"/>
      <c r="GL17" s="464"/>
      <c r="GM17" s="464"/>
      <c r="GN17" s="464"/>
      <c r="GO17" s="464"/>
      <c r="GP17" s="464"/>
      <c r="GQ17" s="464"/>
      <c r="GR17" s="464"/>
      <c r="GS17" s="464"/>
      <c r="GT17" s="464"/>
      <c r="GU17" s="464"/>
      <c r="GV17" s="464"/>
      <c r="GW17" s="464"/>
      <c r="GX17" s="464"/>
      <c r="GY17" s="464"/>
      <c r="GZ17" s="464"/>
      <c r="HA17" s="464"/>
      <c r="HB17" s="464"/>
      <c r="HC17" s="464"/>
      <c r="HD17" s="464"/>
      <c r="HE17" s="464"/>
      <c r="HF17" s="464"/>
      <c r="HG17" s="464"/>
      <c r="HH17" s="464"/>
      <c r="HI17" s="464"/>
      <c r="HJ17" s="464"/>
      <c r="HK17" s="464"/>
      <c r="HL17" s="464"/>
      <c r="HM17" s="464"/>
      <c r="HN17" s="464"/>
      <c r="HO17" s="464"/>
      <c r="HP17" s="464"/>
      <c r="HQ17" s="464"/>
      <c r="HR17" s="464"/>
      <c r="HS17" s="464"/>
      <c r="HT17" s="464"/>
      <c r="HU17" s="464"/>
      <c r="HV17" s="464"/>
      <c r="HW17" s="464"/>
      <c r="HX17" s="464"/>
      <c r="HY17" s="464"/>
      <c r="HZ17" s="464"/>
      <c r="IA17" s="464"/>
      <c r="IB17" s="464"/>
      <c r="IC17" s="464"/>
      <c r="ID17" s="464"/>
      <c r="IE17" s="464"/>
      <c r="IF17" s="464"/>
      <c r="IG17" s="464"/>
      <c r="IH17" s="464"/>
      <c r="II17" s="464"/>
      <c r="IJ17" s="464"/>
      <c r="IK17" s="464"/>
      <c r="IL17" s="464"/>
      <c r="IM17" s="464"/>
      <c r="IN17" s="464"/>
      <c r="IO17" s="464"/>
      <c r="IP17" s="464"/>
      <c r="IQ17" s="464"/>
      <c r="IR17" s="464"/>
      <c r="IS17" s="464"/>
      <c r="IT17" s="464"/>
      <c r="IU17" s="464"/>
      <c r="IV17" s="464"/>
      <c r="IW17" s="464"/>
      <c r="IX17" s="464"/>
      <c r="IY17" s="464"/>
      <c r="IZ17" s="464"/>
      <c r="JA17" s="464"/>
      <c r="JB17" s="464"/>
      <c r="JC17" s="464"/>
      <c r="JD17" s="464"/>
      <c r="JE17" s="464"/>
      <c r="JF17" s="464"/>
      <c r="JG17" s="464"/>
      <c r="JH17" s="464"/>
      <c r="JI17" s="464"/>
      <c r="JJ17" s="464"/>
      <c r="JK17" s="464"/>
      <c r="JL17" s="464"/>
      <c r="JM17" s="464"/>
      <c r="JN17" s="464"/>
      <c r="JO17" s="464"/>
      <c r="JP17" s="464"/>
      <c r="JQ17" s="464"/>
      <c r="JR17" s="464"/>
      <c r="JS17" s="464"/>
      <c r="JT17" s="464"/>
      <c r="JU17" s="464"/>
      <c r="JV17" s="464"/>
      <c r="JW17" s="464"/>
      <c r="JX17" s="464"/>
      <c r="JY17" s="464"/>
      <c r="JZ17" s="464"/>
      <c r="KA17" s="464"/>
      <c r="KB17" s="464"/>
      <c r="KC17" s="464"/>
      <c r="KD17" s="464"/>
      <c r="KE17" s="464"/>
      <c r="KF17" s="464"/>
      <c r="KG17" s="464"/>
      <c r="KH17" s="464"/>
      <c r="KI17" s="464"/>
      <c r="KJ17" s="464"/>
      <c r="KK17" s="464"/>
      <c r="KL17" s="464"/>
      <c r="KM17" s="464"/>
      <c r="KN17" s="464"/>
      <c r="KO17" s="464"/>
      <c r="KP17" s="464"/>
      <c r="KQ17" s="464"/>
      <c r="KR17" s="464"/>
      <c r="KS17" s="464"/>
      <c r="KT17" s="464"/>
      <c r="KU17" s="464"/>
      <c r="KV17" s="464"/>
      <c r="KW17" s="464"/>
      <c r="KX17" s="464"/>
      <c r="KY17" s="464"/>
      <c r="KZ17" s="464"/>
      <c r="LA17" s="464"/>
      <c r="LB17" s="464"/>
      <c r="LC17" s="464"/>
      <c r="LD17" s="464"/>
      <c r="LE17" s="464"/>
      <c r="LF17" s="464"/>
      <c r="LG17" s="464"/>
      <c r="LH17" s="464"/>
      <c r="LI17" s="464"/>
      <c r="LJ17" s="464"/>
      <c r="LK17" s="464"/>
      <c r="LL17" s="464"/>
      <c r="LM17" s="464"/>
      <c r="LN17" s="464"/>
      <c r="LO17" s="464"/>
      <c r="LP17" s="464"/>
      <c r="LQ17" s="464"/>
      <c r="LR17" s="464"/>
      <c r="LS17" s="464"/>
      <c r="LT17" s="464"/>
      <c r="LU17" s="464"/>
      <c r="LV17" s="464"/>
      <c r="LW17" s="464"/>
      <c r="LX17" s="464"/>
      <c r="LY17" s="464"/>
      <c r="LZ17" s="464"/>
      <c r="MA17" s="464"/>
      <c r="MB17" s="464"/>
      <c r="MC17" s="464"/>
      <c r="MD17" s="464"/>
      <c r="ME17" s="464"/>
      <c r="MF17" s="464"/>
      <c r="MG17" s="464"/>
      <c r="MH17" s="464"/>
      <c r="MI17" s="464"/>
      <c r="MJ17" s="464"/>
      <c r="MK17" s="464"/>
      <c r="ML17" s="464"/>
      <c r="MM17" s="464"/>
      <c r="MN17" s="464"/>
      <c r="MO17" s="464"/>
      <c r="MP17" s="464"/>
      <c r="MQ17" s="464"/>
      <c r="MR17" s="464"/>
      <c r="MS17" s="464"/>
      <c r="MT17" s="464"/>
      <c r="MU17" s="464"/>
      <c r="MV17" s="464"/>
      <c r="MW17" s="464"/>
      <c r="MX17" s="464"/>
      <c r="MY17" s="464"/>
      <c r="MZ17" s="464"/>
      <c r="NA17" s="464"/>
      <c r="NB17" s="464"/>
      <c r="NC17" s="464"/>
      <c r="ND17" s="464"/>
      <c r="NE17" s="464"/>
      <c r="NF17" s="464"/>
      <c r="NG17" s="464"/>
      <c r="NH17" s="464"/>
      <c r="NI17" s="464"/>
      <c r="NJ17" s="464"/>
      <c r="NK17" s="464"/>
      <c r="NL17" s="464"/>
      <c r="NM17" s="464"/>
      <c r="NN17" s="464"/>
      <c r="NO17" s="464"/>
      <c r="NP17" s="464"/>
      <c r="NQ17" s="464"/>
      <c r="NR17" s="464"/>
      <c r="NS17" s="464"/>
      <c r="NT17" s="464"/>
      <c r="NU17" s="464"/>
      <c r="NV17" s="464"/>
      <c r="NW17" s="464"/>
      <c r="NX17" s="464"/>
      <c r="NY17" s="464"/>
      <c r="NZ17" s="464"/>
      <c r="OA17" s="464"/>
      <c r="OB17" s="464"/>
      <c r="OC17" s="464"/>
      <c r="OD17" s="464"/>
      <c r="OE17" s="464"/>
      <c r="OF17" s="464"/>
      <c r="OG17" s="464"/>
      <c r="OH17" s="464"/>
      <c r="OI17" s="464"/>
      <c r="OJ17" s="464"/>
      <c r="OK17" s="464"/>
      <c r="OL17" s="464"/>
      <c r="OM17" s="464"/>
      <c r="ON17" s="464"/>
      <c r="OO17" s="464"/>
      <c r="OP17" s="464"/>
      <c r="OQ17" s="464"/>
      <c r="OR17" s="464"/>
      <c r="OS17" s="464"/>
      <c r="OT17" s="464"/>
      <c r="OU17" s="464"/>
      <c r="OV17" s="464"/>
      <c r="OW17" s="464"/>
      <c r="OX17" s="464"/>
      <c r="OY17" s="464"/>
      <c r="OZ17" s="464"/>
      <c r="PA17" s="464"/>
      <c r="PB17" s="464"/>
      <c r="PC17" s="464"/>
      <c r="PD17" s="464"/>
      <c r="PE17" s="464"/>
      <c r="PF17" s="464"/>
      <c r="PG17" s="464"/>
      <c r="PH17" s="464"/>
      <c r="PI17" s="464"/>
      <c r="PJ17" s="464"/>
      <c r="PK17" s="464"/>
      <c r="PL17" s="464"/>
      <c r="PM17" s="464"/>
      <c r="PN17" s="464"/>
      <c r="PO17" s="464"/>
      <c r="PP17" s="464"/>
      <c r="PQ17" s="464"/>
      <c r="PR17" s="464"/>
      <c r="PS17" s="464"/>
      <c r="PT17" s="464"/>
      <c r="PU17" s="464"/>
      <c r="PV17" s="464"/>
      <c r="PW17" s="464"/>
      <c r="PX17" s="464"/>
      <c r="PY17" s="464"/>
      <c r="PZ17" s="464"/>
      <c r="QA17" s="464"/>
      <c r="QB17" s="464"/>
      <c r="QC17" s="464"/>
      <c r="QD17" s="464"/>
      <c r="QE17" s="464"/>
      <c r="QF17" s="464"/>
      <c r="QG17" s="464"/>
      <c r="QH17" s="464"/>
      <c r="QI17" s="464"/>
      <c r="QJ17" s="464"/>
      <c r="QK17" s="464"/>
      <c r="QL17" s="464"/>
      <c r="QM17" s="464"/>
      <c r="QN17" s="464"/>
      <c r="QO17" s="464"/>
      <c r="QP17" s="464"/>
      <c r="QQ17" s="464"/>
      <c r="QR17" s="464"/>
      <c r="QS17" s="464"/>
      <c r="QT17" s="464"/>
      <c r="QU17" s="464"/>
      <c r="QV17" s="464"/>
      <c r="QW17" s="464"/>
      <c r="QX17" s="464"/>
      <c r="QY17" s="464"/>
      <c r="QZ17" s="464"/>
      <c r="RA17" s="464"/>
      <c r="RB17" s="464"/>
      <c r="RC17" s="464"/>
      <c r="RD17" s="464"/>
      <c r="RE17" s="464"/>
      <c r="RF17" s="464"/>
      <c r="RG17" s="464"/>
      <c r="RH17" s="464"/>
      <c r="RI17" s="464"/>
      <c r="RJ17" s="464"/>
      <c r="RK17" s="464"/>
      <c r="RL17" s="464"/>
      <c r="RM17" s="464"/>
      <c r="RN17" s="464"/>
      <c r="RO17" s="464"/>
      <c r="RP17" s="464"/>
      <c r="RQ17" s="464"/>
      <c r="RR17" s="464"/>
      <c r="RS17" s="464"/>
      <c r="RT17" s="464"/>
      <c r="RU17" s="464"/>
      <c r="RV17" s="464"/>
      <c r="RW17" s="464"/>
      <c r="RX17" s="464"/>
      <c r="RY17" s="464"/>
      <c r="RZ17" s="464"/>
      <c r="SA17" s="464"/>
      <c r="SB17" s="464"/>
      <c r="SC17" s="464"/>
      <c r="SD17" s="464"/>
      <c r="SE17" s="464"/>
      <c r="SF17" s="464"/>
      <c r="SG17" s="464"/>
      <c r="SH17" s="464"/>
      <c r="SI17" s="464"/>
      <c r="SJ17" s="464"/>
      <c r="SK17" s="464"/>
      <c r="SL17" s="464"/>
      <c r="SM17" s="464"/>
      <c r="SN17" s="464"/>
      <c r="SO17" s="464"/>
      <c r="SP17" s="464"/>
      <c r="SQ17" s="464"/>
      <c r="SR17" s="464"/>
      <c r="SS17" s="464"/>
      <c r="ST17" s="464"/>
      <c r="SU17" s="464"/>
      <c r="SV17" s="464"/>
      <c r="SW17" s="464"/>
      <c r="SX17" s="464"/>
      <c r="SY17" s="464"/>
      <c r="SZ17" s="464"/>
      <c r="TA17" s="464"/>
      <c r="TB17" s="464"/>
      <c r="TC17" s="464"/>
      <c r="TD17" s="464"/>
      <c r="TE17" s="464"/>
      <c r="TF17" s="464"/>
      <c r="TG17" s="464"/>
      <c r="TH17" s="464"/>
      <c r="TI17" s="464"/>
      <c r="TJ17" s="464"/>
      <c r="TK17" s="464"/>
      <c r="TL17" s="464"/>
      <c r="TM17" s="464"/>
      <c r="TN17" s="464"/>
      <c r="TO17" s="464"/>
      <c r="TP17" s="464"/>
      <c r="TQ17" s="464"/>
      <c r="TR17" s="464"/>
      <c r="TS17" s="464"/>
      <c r="TT17" s="464"/>
      <c r="TU17" s="464"/>
      <c r="TV17" s="464"/>
      <c r="TW17" s="464"/>
      <c r="TX17" s="464"/>
      <c r="TY17" s="464"/>
      <c r="TZ17" s="464"/>
      <c r="UA17" s="464"/>
      <c r="UB17" s="464"/>
      <c r="UC17" s="464"/>
      <c r="UD17" s="464"/>
      <c r="UE17" s="464"/>
      <c r="UF17" s="464"/>
      <c r="UG17" s="464"/>
      <c r="UH17" s="464"/>
      <c r="UI17" s="464"/>
      <c r="UJ17" s="464"/>
      <c r="UK17" s="464"/>
      <c r="UL17" s="464"/>
      <c r="UM17" s="464"/>
      <c r="UN17" s="464"/>
      <c r="UO17" s="464"/>
      <c r="UP17" s="464"/>
      <c r="UQ17" s="464"/>
      <c r="UR17" s="464"/>
      <c r="US17" s="464"/>
      <c r="UT17" s="464"/>
      <c r="UU17" s="464"/>
      <c r="UV17" s="464"/>
      <c r="UW17" s="464"/>
      <c r="UX17" s="464"/>
      <c r="UY17" s="464"/>
      <c r="UZ17" s="464"/>
      <c r="VA17" s="464"/>
      <c r="VB17" s="464"/>
      <c r="VC17" s="464"/>
      <c r="VD17" s="464"/>
      <c r="VE17" s="464"/>
      <c r="VF17" s="464"/>
      <c r="VG17" s="464"/>
      <c r="VH17" s="464"/>
      <c r="VI17" s="464"/>
      <c r="VJ17" s="464"/>
      <c r="VK17" s="464"/>
      <c r="VL17" s="464"/>
      <c r="VM17" s="464"/>
      <c r="VN17" s="464"/>
      <c r="VO17" s="464"/>
      <c r="VP17" s="464"/>
      <c r="VQ17" s="464"/>
      <c r="VR17" s="464"/>
      <c r="VS17" s="464"/>
      <c r="VT17" s="464"/>
      <c r="VU17" s="464"/>
      <c r="VV17" s="464"/>
      <c r="VW17" s="464"/>
      <c r="VX17" s="464"/>
      <c r="VY17" s="464"/>
      <c r="VZ17" s="464"/>
      <c r="WA17" s="464"/>
      <c r="WB17" s="464"/>
      <c r="WC17" s="464"/>
      <c r="WD17" s="464"/>
      <c r="WE17" s="464"/>
      <c r="WF17" s="464"/>
      <c r="WG17" s="464"/>
      <c r="WH17" s="464"/>
      <c r="WI17" s="464"/>
      <c r="WJ17" s="464"/>
      <c r="WK17" s="464"/>
      <c r="WL17" s="464"/>
      <c r="WM17" s="464"/>
      <c r="WN17" s="464"/>
      <c r="WO17" s="464"/>
      <c r="WP17" s="464"/>
      <c r="WQ17" s="464"/>
      <c r="WR17" s="464"/>
      <c r="WS17" s="464"/>
      <c r="WT17" s="464"/>
      <c r="WU17" s="464"/>
      <c r="WV17" s="464"/>
      <c r="WW17" s="464"/>
      <c r="WX17" s="464"/>
      <c r="WY17" s="464"/>
      <c r="WZ17" s="464"/>
      <c r="XA17" s="464"/>
      <c r="XB17" s="464"/>
      <c r="XC17" s="464"/>
      <c r="XD17" s="464"/>
      <c r="XE17" s="464"/>
      <c r="XF17" s="464"/>
      <c r="XG17" s="464"/>
      <c r="XH17" s="464"/>
      <c r="XI17" s="464"/>
      <c r="XJ17" s="464"/>
      <c r="XK17" s="464"/>
      <c r="XL17" s="464"/>
      <c r="XM17" s="464"/>
      <c r="XN17" s="464"/>
      <c r="XO17" s="464"/>
      <c r="XP17" s="464"/>
      <c r="XQ17" s="464"/>
      <c r="XR17" s="464"/>
      <c r="XS17" s="464"/>
      <c r="XT17" s="464"/>
      <c r="XU17" s="464"/>
      <c r="XV17" s="464"/>
      <c r="XW17" s="464"/>
      <c r="XX17" s="464"/>
      <c r="XY17" s="464"/>
      <c r="XZ17" s="464"/>
      <c r="YA17" s="464"/>
      <c r="YB17" s="464"/>
      <c r="YC17" s="464"/>
      <c r="YD17" s="464"/>
      <c r="YE17" s="464"/>
      <c r="YF17" s="464"/>
      <c r="YG17" s="464"/>
      <c r="YH17" s="464"/>
      <c r="YI17" s="464"/>
      <c r="YJ17" s="464"/>
      <c r="YK17" s="464"/>
      <c r="YL17" s="464"/>
      <c r="YM17" s="464"/>
      <c r="YN17" s="464"/>
      <c r="YO17" s="464"/>
      <c r="YP17" s="464"/>
      <c r="YQ17" s="464"/>
      <c r="YR17" s="464"/>
      <c r="YS17" s="464"/>
      <c r="YT17" s="464"/>
      <c r="YU17" s="464"/>
      <c r="YV17" s="464"/>
      <c r="YW17" s="464"/>
      <c r="YX17" s="464"/>
      <c r="YY17" s="464"/>
      <c r="YZ17" s="464"/>
      <c r="ZA17" s="464"/>
      <c r="ZB17" s="464"/>
      <c r="ZC17" s="464"/>
      <c r="ZD17" s="464"/>
      <c r="ZE17" s="464"/>
      <c r="ZF17" s="464"/>
      <c r="ZG17" s="464"/>
      <c r="ZH17" s="464"/>
      <c r="ZI17" s="464"/>
      <c r="ZJ17" s="464"/>
      <c r="ZK17" s="464"/>
      <c r="ZL17" s="464"/>
      <c r="ZM17" s="464"/>
      <c r="ZN17" s="464"/>
      <c r="ZO17" s="464"/>
      <c r="ZP17" s="464"/>
      <c r="ZQ17" s="464"/>
      <c r="ZR17" s="464"/>
      <c r="ZS17" s="464"/>
      <c r="ZT17" s="464"/>
      <c r="ZU17" s="464"/>
      <c r="ZV17" s="464"/>
      <c r="ZW17" s="464"/>
      <c r="ZX17" s="464"/>
      <c r="ZY17" s="464"/>
      <c r="ZZ17" s="464"/>
      <c r="AAA17" s="464"/>
      <c r="AAB17" s="464"/>
      <c r="AAC17" s="464"/>
      <c r="AAD17" s="464"/>
      <c r="AAE17" s="464"/>
      <c r="AAF17" s="464"/>
      <c r="AAG17" s="464"/>
      <c r="AAH17" s="464"/>
      <c r="AAI17" s="464"/>
      <c r="AAJ17" s="464"/>
      <c r="AAK17" s="464"/>
      <c r="AAL17" s="464"/>
      <c r="AAM17" s="464"/>
      <c r="AAN17" s="464"/>
      <c r="AAO17" s="464"/>
      <c r="AAP17" s="464"/>
      <c r="AAQ17" s="464"/>
      <c r="AAR17" s="464"/>
      <c r="AAS17" s="464"/>
      <c r="AAT17" s="464"/>
      <c r="AAU17" s="464"/>
      <c r="AAV17" s="464"/>
      <c r="AAW17" s="464"/>
      <c r="AAX17" s="464"/>
      <c r="AAY17" s="464"/>
      <c r="AAZ17" s="464"/>
      <c r="ABA17" s="464"/>
      <c r="ABB17" s="464"/>
      <c r="ABC17" s="464"/>
      <c r="ABD17" s="464"/>
      <c r="ABE17" s="464"/>
      <c r="ABF17" s="464"/>
      <c r="ABG17" s="464"/>
      <c r="ABH17" s="464"/>
      <c r="ABI17" s="464"/>
      <c r="ABJ17" s="464"/>
      <c r="ABK17" s="464"/>
      <c r="ABL17" s="464"/>
      <c r="ABM17" s="464"/>
      <c r="ABN17" s="464"/>
      <c r="ABO17" s="464"/>
      <c r="ABP17" s="464"/>
      <c r="ABQ17" s="464"/>
      <c r="ABR17" s="464"/>
      <c r="ABS17" s="464"/>
      <c r="ABT17" s="464"/>
      <c r="ABU17" s="464"/>
      <c r="ABV17" s="464"/>
      <c r="ABW17" s="464"/>
      <c r="ABX17" s="464"/>
      <c r="ABY17" s="464"/>
      <c r="ABZ17" s="464"/>
      <c r="ACA17" s="464"/>
      <c r="ACB17" s="464"/>
      <c r="ACC17" s="464"/>
      <c r="ACD17" s="464"/>
      <c r="ACE17" s="464"/>
      <c r="ACF17" s="464"/>
      <c r="ACG17" s="464"/>
      <c r="ACH17" s="464"/>
      <c r="ACI17" s="464"/>
      <c r="ACJ17" s="464"/>
      <c r="ACK17" s="464"/>
      <c r="ACL17" s="464"/>
      <c r="ACM17" s="464"/>
      <c r="ACN17" s="464"/>
      <c r="ACO17" s="464"/>
      <c r="ACP17" s="464"/>
      <c r="ACQ17" s="464"/>
      <c r="ACR17" s="464"/>
      <c r="ACS17" s="464"/>
      <c r="ACT17" s="464"/>
      <c r="ACU17" s="464"/>
      <c r="ACV17" s="464"/>
      <c r="ACW17" s="464"/>
      <c r="ACX17" s="464"/>
      <c r="ACY17" s="464"/>
      <c r="ACZ17" s="464"/>
      <c r="ADA17" s="464"/>
      <c r="ADB17" s="464"/>
      <c r="ADC17" s="464"/>
      <c r="ADD17" s="464"/>
      <c r="ADE17" s="464"/>
      <c r="ADF17" s="464"/>
      <c r="ADG17" s="464"/>
      <c r="ADH17" s="464"/>
      <c r="ADI17" s="464"/>
      <c r="ADJ17" s="464"/>
      <c r="ADK17" s="464"/>
      <c r="ADL17" s="464"/>
      <c r="ADM17" s="464"/>
      <c r="ADN17" s="464"/>
      <c r="ADO17" s="464"/>
      <c r="ADP17" s="464"/>
      <c r="ADQ17" s="464"/>
      <c r="ADR17" s="464"/>
      <c r="ADS17" s="464"/>
      <c r="ADT17" s="464"/>
      <c r="ADU17" s="464"/>
      <c r="ADV17" s="464"/>
      <c r="ADW17" s="464"/>
      <c r="ADX17" s="464"/>
      <c r="ADY17" s="464"/>
      <c r="ADZ17" s="464"/>
      <c r="AEA17" s="464"/>
      <c r="AEB17" s="464"/>
      <c r="AEC17" s="464"/>
      <c r="AED17" s="464"/>
      <c r="AEE17" s="464"/>
      <c r="AEF17" s="464"/>
      <c r="AEG17" s="464"/>
      <c r="AEH17" s="464"/>
      <c r="AEI17" s="464"/>
      <c r="AEJ17" s="464"/>
      <c r="AEK17" s="464"/>
      <c r="AEL17" s="464"/>
      <c r="AEM17" s="464"/>
      <c r="AEN17" s="464"/>
      <c r="AEO17" s="464"/>
      <c r="AEP17" s="464"/>
      <c r="AEQ17" s="464"/>
      <c r="AER17" s="464"/>
      <c r="AES17" s="464"/>
      <c r="AET17" s="464"/>
      <c r="AEU17" s="464"/>
      <c r="AEV17" s="464"/>
      <c r="AEW17" s="464"/>
      <c r="AEX17" s="464"/>
      <c r="AEY17" s="464"/>
      <c r="AEZ17" s="464"/>
      <c r="AFA17" s="464"/>
      <c r="AFB17" s="464"/>
      <c r="AFC17" s="464"/>
      <c r="AFD17" s="464"/>
      <c r="AFE17" s="464"/>
      <c r="AFF17" s="464"/>
      <c r="AFG17" s="464"/>
      <c r="AFH17" s="464"/>
      <c r="AFI17" s="464"/>
      <c r="AFJ17" s="464"/>
      <c r="AFK17" s="464"/>
      <c r="AFL17" s="464"/>
      <c r="AFM17" s="464"/>
      <c r="AFN17" s="464"/>
      <c r="AFO17" s="464"/>
      <c r="AFP17" s="464"/>
      <c r="AFQ17" s="464"/>
      <c r="AFR17" s="464"/>
      <c r="AFS17" s="464"/>
      <c r="AFT17" s="464"/>
      <c r="AFU17" s="464"/>
      <c r="AFV17" s="464"/>
      <c r="AFW17" s="464"/>
      <c r="AFX17" s="464"/>
      <c r="AFY17" s="464"/>
      <c r="AFZ17" s="464"/>
      <c r="AGA17" s="464"/>
      <c r="AGB17" s="464"/>
      <c r="AGC17" s="464"/>
      <c r="AGD17" s="464"/>
      <c r="AGE17" s="464"/>
      <c r="AGF17" s="464"/>
      <c r="AGG17" s="464"/>
      <c r="AGH17" s="464"/>
      <c r="AGI17" s="464"/>
      <c r="AGJ17" s="464"/>
      <c r="AGK17" s="464"/>
      <c r="AGL17" s="464"/>
      <c r="AGM17" s="464"/>
      <c r="AGN17" s="464"/>
      <c r="AGO17" s="464"/>
      <c r="AGP17" s="464"/>
      <c r="AGQ17" s="464"/>
      <c r="AGR17" s="464"/>
      <c r="AGS17" s="464"/>
      <c r="AGT17" s="464"/>
      <c r="AGU17" s="464"/>
      <c r="AGV17" s="464"/>
      <c r="AGW17" s="464"/>
      <c r="AGX17" s="464"/>
      <c r="AGY17" s="464"/>
      <c r="AGZ17" s="464"/>
      <c r="AHA17" s="464"/>
      <c r="AHB17" s="464"/>
      <c r="AHC17" s="464"/>
      <c r="AHD17" s="464"/>
      <c r="AHE17" s="464"/>
      <c r="AHF17" s="464"/>
      <c r="AHG17" s="464"/>
      <c r="AHH17" s="464"/>
      <c r="AHI17" s="464"/>
      <c r="AHJ17" s="464"/>
      <c r="AHK17" s="464"/>
      <c r="AHL17" s="464"/>
      <c r="AHM17" s="464"/>
      <c r="AHN17" s="464"/>
      <c r="AHO17" s="464"/>
      <c r="AHP17" s="464"/>
      <c r="AHQ17" s="464"/>
      <c r="AHR17" s="464"/>
      <c r="AHS17" s="464"/>
      <c r="AHT17" s="464"/>
      <c r="AHU17" s="464"/>
      <c r="AHV17" s="464"/>
      <c r="AHW17" s="464"/>
      <c r="AHX17" s="464"/>
      <c r="AHY17" s="464"/>
      <c r="AHZ17" s="464"/>
      <c r="AIA17" s="464"/>
      <c r="AIB17" s="464"/>
      <c r="AIC17" s="464"/>
      <c r="AID17" s="464"/>
      <c r="AIE17" s="464"/>
      <c r="AIF17" s="464"/>
      <c r="AIG17" s="464"/>
      <c r="AIH17" s="464"/>
      <c r="AII17" s="464"/>
      <c r="AIJ17" s="464"/>
      <c r="AIK17" s="464"/>
      <c r="AIL17" s="464"/>
      <c r="AIM17" s="464"/>
      <c r="AIN17" s="464"/>
      <c r="AIO17" s="464"/>
      <c r="AIP17" s="464"/>
      <c r="AIQ17" s="464"/>
      <c r="AIR17" s="464"/>
      <c r="AIS17" s="464"/>
      <c r="AIT17" s="464"/>
      <c r="AIU17" s="464"/>
      <c r="AIV17" s="464"/>
      <c r="AIW17" s="464"/>
      <c r="AIX17" s="464"/>
      <c r="AIY17" s="464"/>
      <c r="AIZ17" s="464"/>
      <c r="AJA17" s="464"/>
      <c r="AJB17" s="464"/>
      <c r="AJC17" s="464"/>
      <c r="AJD17" s="464"/>
      <c r="AJE17" s="464"/>
      <c r="AJF17" s="464"/>
      <c r="AJG17" s="464"/>
      <c r="AJH17" s="464"/>
      <c r="AJI17" s="464"/>
      <c r="AJJ17" s="464"/>
      <c r="AJK17" s="464"/>
      <c r="AJL17" s="464"/>
      <c r="AJM17" s="464"/>
      <c r="AJN17" s="464"/>
      <c r="AJO17" s="464"/>
      <c r="AJP17" s="464"/>
      <c r="AJQ17" s="464"/>
      <c r="AJR17" s="464"/>
      <c r="AJS17" s="464"/>
      <c r="AJT17" s="464"/>
      <c r="AJU17" s="464"/>
      <c r="AJV17" s="464"/>
      <c r="AJW17" s="464"/>
      <c r="AJX17" s="464"/>
      <c r="AJY17" s="464"/>
      <c r="AJZ17" s="464"/>
      <c r="AKA17" s="464"/>
      <c r="AKB17" s="464"/>
      <c r="AKC17" s="464"/>
      <c r="AKD17" s="464"/>
      <c r="AKE17" s="464"/>
      <c r="AKF17" s="464"/>
      <c r="AKG17" s="464"/>
      <c r="AKH17" s="464"/>
      <c r="AKI17" s="464"/>
      <c r="AKJ17" s="464"/>
      <c r="AKK17" s="464"/>
      <c r="AKL17" s="464"/>
      <c r="AKM17" s="464"/>
      <c r="AKN17" s="464"/>
      <c r="AKO17" s="464"/>
      <c r="AKP17" s="464"/>
      <c r="AKQ17" s="464"/>
      <c r="AKR17" s="464"/>
      <c r="AKS17" s="464"/>
      <c r="AKT17" s="464"/>
      <c r="AKU17" s="464"/>
      <c r="AKV17" s="464"/>
      <c r="AKW17" s="464"/>
      <c r="AKX17" s="464"/>
      <c r="AKY17" s="464"/>
      <c r="AKZ17" s="464"/>
      <c r="ALA17" s="464"/>
      <c r="ALB17" s="464"/>
      <c r="ALC17" s="464"/>
      <c r="ALD17" s="464"/>
      <c r="ALE17" s="464"/>
      <c r="ALF17" s="464"/>
      <c r="ALG17" s="464"/>
      <c r="ALH17" s="464"/>
      <c r="ALI17" s="464"/>
      <c r="ALJ17" s="464"/>
      <c r="ALK17" s="464"/>
      <c r="ALL17" s="464"/>
      <c r="ALM17" s="464"/>
      <c r="ALN17" s="464"/>
      <c r="ALO17" s="464"/>
      <c r="ALP17" s="464"/>
      <c r="ALQ17" s="464"/>
      <c r="ALR17" s="464"/>
      <c r="ALS17" s="464"/>
      <c r="ALT17" s="464"/>
      <c r="ALU17" s="464"/>
      <c r="ALV17" s="464"/>
      <c r="ALW17" s="464"/>
      <c r="ALX17" s="464"/>
      <c r="ALY17" s="464"/>
      <c r="ALZ17" s="464"/>
      <c r="AMA17" s="464"/>
      <c r="AMB17" s="464"/>
    </row>
    <row r="18" spans="1:1016" ht="134.25" customHeight="1" x14ac:dyDescent="0.2">
      <c r="A18" s="477" t="s">
        <v>911</v>
      </c>
      <c r="B18" s="884" t="s">
        <v>910</v>
      </c>
      <c r="C18" s="884"/>
      <c r="D18" s="884"/>
      <c r="E18" s="884"/>
      <c r="F18" s="884" t="s">
        <v>879</v>
      </c>
      <c r="G18" s="884"/>
      <c r="H18" s="478" t="s">
        <v>909</v>
      </c>
      <c r="I18" s="464"/>
      <c r="J18" s="464"/>
      <c r="K18" s="464"/>
      <c r="L18" s="464"/>
      <c r="M18" s="464"/>
      <c r="N18" s="464"/>
      <c r="O18" s="464"/>
      <c r="P18" s="464"/>
      <c r="Q18" s="464"/>
      <c r="R18" s="464"/>
      <c r="S18" s="464"/>
      <c r="T18" s="464"/>
      <c r="U18" s="464"/>
      <c r="V18" s="464"/>
      <c r="W18" s="464"/>
      <c r="X18" s="464"/>
      <c r="Y18" s="464"/>
      <c r="Z18" s="464"/>
      <c r="AA18" s="464"/>
      <c r="AB18" s="464"/>
      <c r="AC18" s="464"/>
      <c r="AD18" s="464"/>
      <c r="AE18" s="464"/>
      <c r="AF18" s="464"/>
      <c r="AG18" s="464"/>
      <c r="AH18" s="464"/>
      <c r="AI18" s="464"/>
      <c r="AJ18" s="464"/>
      <c r="AK18" s="464"/>
      <c r="AL18" s="464"/>
      <c r="AM18" s="464"/>
      <c r="AN18" s="464"/>
      <c r="AO18" s="464"/>
      <c r="AP18" s="464"/>
      <c r="AQ18" s="464"/>
      <c r="AR18" s="464"/>
      <c r="AS18" s="464"/>
      <c r="AT18" s="464"/>
      <c r="AU18" s="464"/>
      <c r="AV18" s="464"/>
      <c r="AW18" s="464"/>
      <c r="AX18" s="464"/>
      <c r="AY18" s="464"/>
      <c r="AZ18" s="464"/>
      <c r="BA18" s="464"/>
      <c r="BB18" s="464"/>
      <c r="BC18" s="464"/>
      <c r="BD18" s="464"/>
      <c r="BE18" s="464"/>
      <c r="BF18" s="464"/>
      <c r="BG18" s="464"/>
      <c r="BH18" s="464"/>
      <c r="BI18" s="464"/>
      <c r="BJ18" s="464"/>
      <c r="BK18" s="464"/>
      <c r="BL18" s="464"/>
      <c r="BM18" s="464"/>
      <c r="BN18" s="464"/>
      <c r="BO18" s="464"/>
      <c r="BP18" s="464"/>
      <c r="BQ18" s="464"/>
      <c r="BR18" s="464"/>
      <c r="BS18" s="464"/>
      <c r="BT18" s="464"/>
      <c r="BU18" s="464"/>
      <c r="BV18" s="464"/>
      <c r="BW18" s="464"/>
      <c r="BX18" s="464"/>
      <c r="BY18" s="464"/>
      <c r="BZ18" s="464"/>
      <c r="CA18" s="464"/>
      <c r="CB18" s="464"/>
      <c r="CC18" s="464"/>
      <c r="CD18" s="464"/>
      <c r="CE18" s="464"/>
      <c r="CF18" s="464"/>
      <c r="CG18" s="464"/>
      <c r="CH18" s="464"/>
      <c r="CI18" s="464"/>
      <c r="CJ18" s="464"/>
      <c r="CK18" s="464"/>
      <c r="CL18" s="464"/>
      <c r="CM18" s="464"/>
      <c r="CN18" s="464"/>
      <c r="CO18" s="464"/>
      <c r="CP18" s="464"/>
      <c r="CQ18" s="464"/>
      <c r="CR18" s="464"/>
      <c r="CS18" s="464"/>
      <c r="CT18" s="464"/>
      <c r="CU18" s="464"/>
      <c r="CV18" s="464"/>
      <c r="CW18" s="464"/>
      <c r="CX18" s="464"/>
      <c r="CY18" s="464"/>
      <c r="CZ18" s="464"/>
      <c r="DA18" s="464"/>
      <c r="DB18" s="464"/>
      <c r="DC18" s="464"/>
      <c r="DD18" s="464"/>
      <c r="DE18" s="464"/>
      <c r="DF18" s="464"/>
      <c r="DG18" s="464"/>
      <c r="DH18" s="464"/>
      <c r="DI18" s="464"/>
      <c r="DJ18" s="464"/>
      <c r="DK18" s="464"/>
      <c r="DL18" s="464"/>
      <c r="DM18" s="464"/>
      <c r="DN18" s="464"/>
      <c r="DO18" s="464"/>
      <c r="DP18" s="464"/>
      <c r="DQ18" s="464"/>
      <c r="DR18" s="464"/>
      <c r="DS18" s="464"/>
      <c r="DT18" s="464"/>
      <c r="DU18" s="464"/>
      <c r="DV18" s="464"/>
      <c r="DW18" s="464"/>
      <c r="DX18" s="464"/>
      <c r="DY18" s="464"/>
      <c r="DZ18" s="464"/>
      <c r="EA18" s="464"/>
      <c r="EB18" s="464"/>
      <c r="EC18" s="464"/>
      <c r="ED18" s="464"/>
      <c r="EE18" s="464"/>
      <c r="EF18" s="464"/>
      <c r="EG18" s="464"/>
      <c r="EH18" s="464"/>
      <c r="EI18" s="464"/>
      <c r="EJ18" s="464"/>
      <c r="EK18" s="464"/>
      <c r="EL18" s="464"/>
      <c r="EM18" s="464"/>
      <c r="EN18" s="464"/>
      <c r="EO18" s="464"/>
      <c r="EP18" s="464"/>
      <c r="EQ18" s="464"/>
      <c r="ER18" s="464"/>
      <c r="ES18" s="464"/>
      <c r="ET18" s="464"/>
      <c r="EU18" s="464"/>
      <c r="EV18" s="464"/>
      <c r="EW18" s="464"/>
      <c r="EX18" s="464"/>
      <c r="EY18" s="464"/>
      <c r="EZ18" s="464"/>
      <c r="FA18" s="464"/>
      <c r="FB18" s="464"/>
      <c r="FC18" s="464"/>
      <c r="FD18" s="464"/>
      <c r="FE18" s="464"/>
      <c r="FF18" s="464"/>
      <c r="FG18" s="464"/>
      <c r="FH18" s="464"/>
      <c r="FI18" s="464"/>
      <c r="FJ18" s="464"/>
      <c r="FK18" s="464"/>
      <c r="FL18" s="464"/>
      <c r="FM18" s="464"/>
      <c r="FN18" s="464"/>
      <c r="FO18" s="464"/>
      <c r="FP18" s="464"/>
      <c r="FQ18" s="464"/>
      <c r="FR18" s="464"/>
      <c r="FS18" s="464"/>
      <c r="FT18" s="464"/>
      <c r="FU18" s="464"/>
      <c r="FV18" s="464"/>
      <c r="FW18" s="464"/>
      <c r="FX18" s="464"/>
      <c r="FY18" s="464"/>
      <c r="FZ18" s="464"/>
      <c r="GA18" s="464"/>
      <c r="GB18" s="464"/>
      <c r="GC18" s="464"/>
      <c r="GD18" s="464"/>
      <c r="GE18" s="464"/>
      <c r="GF18" s="464"/>
      <c r="GG18" s="464"/>
      <c r="GH18" s="464"/>
      <c r="GI18" s="464"/>
      <c r="GJ18" s="464"/>
      <c r="GK18" s="464"/>
      <c r="GL18" s="464"/>
      <c r="GM18" s="464"/>
      <c r="GN18" s="464"/>
      <c r="GO18" s="464"/>
      <c r="GP18" s="464"/>
      <c r="GQ18" s="464"/>
      <c r="GR18" s="464"/>
      <c r="GS18" s="464"/>
      <c r="GT18" s="464"/>
      <c r="GU18" s="464"/>
      <c r="GV18" s="464"/>
      <c r="GW18" s="464"/>
      <c r="GX18" s="464"/>
      <c r="GY18" s="464"/>
      <c r="GZ18" s="464"/>
      <c r="HA18" s="464"/>
      <c r="HB18" s="464"/>
      <c r="HC18" s="464"/>
      <c r="HD18" s="464"/>
      <c r="HE18" s="464"/>
      <c r="HF18" s="464"/>
      <c r="HG18" s="464"/>
      <c r="HH18" s="464"/>
      <c r="HI18" s="464"/>
      <c r="HJ18" s="464"/>
      <c r="HK18" s="464"/>
      <c r="HL18" s="464"/>
      <c r="HM18" s="464"/>
      <c r="HN18" s="464"/>
      <c r="HO18" s="464"/>
      <c r="HP18" s="464"/>
      <c r="HQ18" s="464"/>
      <c r="HR18" s="464"/>
      <c r="HS18" s="464"/>
      <c r="HT18" s="464"/>
      <c r="HU18" s="464"/>
      <c r="HV18" s="464"/>
      <c r="HW18" s="464"/>
      <c r="HX18" s="464"/>
      <c r="HY18" s="464"/>
      <c r="HZ18" s="464"/>
      <c r="IA18" s="464"/>
      <c r="IB18" s="464"/>
      <c r="IC18" s="464"/>
      <c r="ID18" s="464"/>
      <c r="IE18" s="464"/>
      <c r="IF18" s="464"/>
      <c r="IG18" s="464"/>
      <c r="IH18" s="464"/>
      <c r="II18" s="464"/>
      <c r="IJ18" s="464"/>
      <c r="IK18" s="464"/>
      <c r="IL18" s="464"/>
      <c r="IM18" s="464"/>
      <c r="IN18" s="464"/>
      <c r="IO18" s="464"/>
      <c r="IP18" s="464"/>
      <c r="IQ18" s="464"/>
      <c r="IR18" s="464"/>
      <c r="IS18" s="464"/>
      <c r="IT18" s="464"/>
      <c r="IU18" s="464"/>
      <c r="IV18" s="464"/>
      <c r="IW18" s="464"/>
      <c r="IX18" s="464"/>
      <c r="IY18" s="464"/>
      <c r="IZ18" s="464"/>
      <c r="JA18" s="464"/>
      <c r="JB18" s="464"/>
      <c r="JC18" s="464"/>
      <c r="JD18" s="464"/>
      <c r="JE18" s="464"/>
      <c r="JF18" s="464"/>
      <c r="JG18" s="464"/>
      <c r="JH18" s="464"/>
      <c r="JI18" s="464"/>
      <c r="JJ18" s="464"/>
      <c r="JK18" s="464"/>
      <c r="JL18" s="464"/>
      <c r="JM18" s="464"/>
      <c r="JN18" s="464"/>
      <c r="JO18" s="464"/>
      <c r="JP18" s="464"/>
      <c r="JQ18" s="464"/>
      <c r="JR18" s="464"/>
      <c r="JS18" s="464"/>
      <c r="JT18" s="464"/>
      <c r="JU18" s="464"/>
      <c r="JV18" s="464"/>
      <c r="JW18" s="464"/>
      <c r="JX18" s="464"/>
      <c r="JY18" s="464"/>
      <c r="JZ18" s="464"/>
      <c r="KA18" s="464"/>
      <c r="KB18" s="464"/>
      <c r="KC18" s="464"/>
      <c r="KD18" s="464"/>
      <c r="KE18" s="464"/>
      <c r="KF18" s="464"/>
      <c r="KG18" s="464"/>
      <c r="KH18" s="464"/>
      <c r="KI18" s="464"/>
      <c r="KJ18" s="464"/>
      <c r="KK18" s="464"/>
      <c r="KL18" s="464"/>
      <c r="KM18" s="464"/>
      <c r="KN18" s="464"/>
      <c r="KO18" s="464"/>
      <c r="KP18" s="464"/>
      <c r="KQ18" s="464"/>
      <c r="KR18" s="464"/>
      <c r="KS18" s="464"/>
      <c r="KT18" s="464"/>
      <c r="KU18" s="464"/>
      <c r="KV18" s="464"/>
      <c r="KW18" s="464"/>
      <c r="KX18" s="464"/>
      <c r="KY18" s="464"/>
      <c r="KZ18" s="464"/>
      <c r="LA18" s="464"/>
      <c r="LB18" s="464"/>
      <c r="LC18" s="464"/>
      <c r="LD18" s="464"/>
      <c r="LE18" s="464"/>
      <c r="LF18" s="464"/>
      <c r="LG18" s="464"/>
      <c r="LH18" s="464"/>
      <c r="LI18" s="464"/>
      <c r="LJ18" s="464"/>
      <c r="LK18" s="464"/>
      <c r="LL18" s="464"/>
      <c r="LM18" s="464"/>
      <c r="LN18" s="464"/>
      <c r="LO18" s="464"/>
      <c r="LP18" s="464"/>
      <c r="LQ18" s="464"/>
      <c r="LR18" s="464"/>
      <c r="LS18" s="464"/>
      <c r="LT18" s="464"/>
      <c r="LU18" s="464"/>
      <c r="LV18" s="464"/>
      <c r="LW18" s="464"/>
      <c r="LX18" s="464"/>
      <c r="LY18" s="464"/>
      <c r="LZ18" s="464"/>
      <c r="MA18" s="464"/>
      <c r="MB18" s="464"/>
      <c r="MC18" s="464"/>
      <c r="MD18" s="464"/>
      <c r="ME18" s="464"/>
      <c r="MF18" s="464"/>
      <c r="MG18" s="464"/>
      <c r="MH18" s="464"/>
      <c r="MI18" s="464"/>
      <c r="MJ18" s="464"/>
      <c r="MK18" s="464"/>
      <c r="ML18" s="464"/>
      <c r="MM18" s="464"/>
      <c r="MN18" s="464"/>
      <c r="MO18" s="464"/>
      <c r="MP18" s="464"/>
      <c r="MQ18" s="464"/>
      <c r="MR18" s="464"/>
      <c r="MS18" s="464"/>
      <c r="MT18" s="464"/>
      <c r="MU18" s="464"/>
      <c r="MV18" s="464"/>
      <c r="MW18" s="464"/>
      <c r="MX18" s="464"/>
      <c r="MY18" s="464"/>
      <c r="MZ18" s="464"/>
      <c r="NA18" s="464"/>
      <c r="NB18" s="464"/>
      <c r="NC18" s="464"/>
      <c r="ND18" s="464"/>
      <c r="NE18" s="464"/>
      <c r="NF18" s="464"/>
      <c r="NG18" s="464"/>
      <c r="NH18" s="464"/>
      <c r="NI18" s="464"/>
      <c r="NJ18" s="464"/>
      <c r="NK18" s="464"/>
      <c r="NL18" s="464"/>
      <c r="NM18" s="464"/>
      <c r="NN18" s="464"/>
      <c r="NO18" s="464"/>
      <c r="NP18" s="464"/>
      <c r="NQ18" s="464"/>
      <c r="NR18" s="464"/>
      <c r="NS18" s="464"/>
      <c r="NT18" s="464"/>
      <c r="NU18" s="464"/>
      <c r="NV18" s="464"/>
      <c r="NW18" s="464"/>
      <c r="NX18" s="464"/>
      <c r="NY18" s="464"/>
      <c r="NZ18" s="464"/>
      <c r="OA18" s="464"/>
      <c r="OB18" s="464"/>
      <c r="OC18" s="464"/>
      <c r="OD18" s="464"/>
      <c r="OE18" s="464"/>
      <c r="OF18" s="464"/>
      <c r="OG18" s="464"/>
      <c r="OH18" s="464"/>
      <c r="OI18" s="464"/>
      <c r="OJ18" s="464"/>
      <c r="OK18" s="464"/>
      <c r="OL18" s="464"/>
      <c r="OM18" s="464"/>
      <c r="ON18" s="464"/>
      <c r="OO18" s="464"/>
      <c r="OP18" s="464"/>
      <c r="OQ18" s="464"/>
      <c r="OR18" s="464"/>
      <c r="OS18" s="464"/>
      <c r="OT18" s="464"/>
      <c r="OU18" s="464"/>
      <c r="OV18" s="464"/>
      <c r="OW18" s="464"/>
      <c r="OX18" s="464"/>
      <c r="OY18" s="464"/>
      <c r="OZ18" s="464"/>
      <c r="PA18" s="464"/>
      <c r="PB18" s="464"/>
      <c r="PC18" s="464"/>
      <c r="PD18" s="464"/>
      <c r="PE18" s="464"/>
      <c r="PF18" s="464"/>
      <c r="PG18" s="464"/>
      <c r="PH18" s="464"/>
      <c r="PI18" s="464"/>
      <c r="PJ18" s="464"/>
      <c r="PK18" s="464"/>
      <c r="PL18" s="464"/>
      <c r="PM18" s="464"/>
      <c r="PN18" s="464"/>
      <c r="PO18" s="464"/>
      <c r="PP18" s="464"/>
      <c r="PQ18" s="464"/>
      <c r="PR18" s="464"/>
      <c r="PS18" s="464"/>
      <c r="PT18" s="464"/>
      <c r="PU18" s="464"/>
      <c r="PV18" s="464"/>
      <c r="PW18" s="464"/>
      <c r="PX18" s="464"/>
      <c r="PY18" s="464"/>
      <c r="PZ18" s="464"/>
      <c r="QA18" s="464"/>
      <c r="QB18" s="464"/>
      <c r="QC18" s="464"/>
      <c r="QD18" s="464"/>
      <c r="QE18" s="464"/>
      <c r="QF18" s="464"/>
      <c r="QG18" s="464"/>
      <c r="QH18" s="464"/>
      <c r="QI18" s="464"/>
      <c r="QJ18" s="464"/>
      <c r="QK18" s="464"/>
      <c r="QL18" s="464"/>
      <c r="QM18" s="464"/>
      <c r="QN18" s="464"/>
      <c r="QO18" s="464"/>
      <c r="QP18" s="464"/>
      <c r="QQ18" s="464"/>
      <c r="QR18" s="464"/>
      <c r="QS18" s="464"/>
      <c r="QT18" s="464"/>
      <c r="QU18" s="464"/>
      <c r="QV18" s="464"/>
      <c r="QW18" s="464"/>
      <c r="QX18" s="464"/>
      <c r="QY18" s="464"/>
      <c r="QZ18" s="464"/>
      <c r="RA18" s="464"/>
      <c r="RB18" s="464"/>
      <c r="RC18" s="464"/>
      <c r="RD18" s="464"/>
      <c r="RE18" s="464"/>
      <c r="RF18" s="464"/>
      <c r="RG18" s="464"/>
      <c r="RH18" s="464"/>
      <c r="RI18" s="464"/>
      <c r="RJ18" s="464"/>
      <c r="RK18" s="464"/>
      <c r="RL18" s="464"/>
      <c r="RM18" s="464"/>
      <c r="RN18" s="464"/>
      <c r="RO18" s="464"/>
      <c r="RP18" s="464"/>
      <c r="RQ18" s="464"/>
      <c r="RR18" s="464"/>
      <c r="RS18" s="464"/>
      <c r="RT18" s="464"/>
      <c r="RU18" s="464"/>
      <c r="RV18" s="464"/>
      <c r="RW18" s="464"/>
      <c r="RX18" s="464"/>
      <c r="RY18" s="464"/>
      <c r="RZ18" s="464"/>
      <c r="SA18" s="464"/>
      <c r="SB18" s="464"/>
      <c r="SC18" s="464"/>
      <c r="SD18" s="464"/>
      <c r="SE18" s="464"/>
      <c r="SF18" s="464"/>
      <c r="SG18" s="464"/>
      <c r="SH18" s="464"/>
      <c r="SI18" s="464"/>
      <c r="SJ18" s="464"/>
      <c r="SK18" s="464"/>
      <c r="SL18" s="464"/>
      <c r="SM18" s="464"/>
      <c r="SN18" s="464"/>
      <c r="SO18" s="464"/>
      <c r="SP18" s="464"/>
      <c r="SQ18" s="464"/>
      <c r="SR18" s="464"/>
      <c r="SS18" s="464"/>
      <c r="ST18" s="464"/>
      <c r="SU18" s="464"/>
      <c r="SV18" s="464"/>
      <c r="SW18" s="464"/>
      <c r="SX18" s="464"/>
      <c r="SY18" s="464"/>
      <c r="SZ18" s="464"/>
      <c r="TA18" s="464"/>
      <c r="TB18" s="464"/>
      <c r="TC18" s="464"/>
      <c r="TD18" s="464"/>
      <c r="TE18" s="464"/>
      <c r="TF18" s="464"/>
      <c r="TG18" s="464"/>
      <c r="TH18" s="464"/>
      <c r="TI18" s="464"/>
      <c r="TJ18" s="464"/>
      <c r="TK18" s="464"/>
      <c r="TL18" s="464"/>
      <c r="TM18" s="464"/>
      <c r="TN18" s="464"/>
      <c r="TO18" s="464"/>
      <c r="TP18" s="464"/>
      <c r="TQ18" s="464"/>
      <c r="TR18" s="464"/>
      <c r="TS18" s="464"/>
      <c r="TT18" s="464"/>
      <c r="TU18" s="464"/>
      <c r="TV18" s="464"/>
      <c r="TW18" s="464"/>
      <c r="TX18" s="464"/>
      <c r="TY18" s="464"/>
      <c r="TZ18" s="464"/>
      <c r="UA18" s="464"/>
      <c r="UB18" s="464"/>
      <c r="UC18" s="464"/>
      <c r="UD18" s="464"/>
      <c r="UE18" s="464"/>
      <c r="UF18" s="464"/>
      <c r="UG18" s="464"/>
      <c r="UH18" s="464"/>
      <c r="UI18" s="464"/>
      <c r="UJ18" s="464"/>
      <c r="UK18" s="464"/>
      <c r="UL18" s="464"/>
      <c r="UM18" s="464"/>
      <c r="UN18" s="464"/>
      <c r="UO18" s="464"/>
      <c r="UP18" s="464"/>
      <c r="UQ18" s="464"/>
      <c r="UR18" s="464"/>
      <c r="US18" s="464"/>
      <c r="UT18" s="464"/>
      <c r="UU18" s="464"/>
      <c r="UV18" s="464"/>
      <c r="UW18" s="464"/>
      <c r="UX18" s="464"/>
      <c r="UY18" s="464"/>
      <c r="UZ18" s="464"/>
      <c r="VA18" s="464"/>
      <c r="VB18" s="464"/>
      <c r="VC18" s="464"/>
      <c r="VD18" s="464"/>
      <c r="VE18" s="464"/>
      <c r="VF18" s="464"/>
      <c r="VG18" s="464"/>
      <c r="VH18" s="464"/>
      <c r="VI18" s="464"/>
      <c r="VJ18" s="464"/>
      <c r="VK18" s="464"/>
      <c r="VL18" s="464"/>
      <c r="VM18" s="464"/>
      <c r="VN18" s="464"/>
      <c r="VO18" s="464"/>
      <c r="VP18" s="464"/>
      <c r="VQ18" s="464"/>
      <c r="VR18" s="464"/>
      <c r="VS18" s="464"/>
      <c r="VT18" s="464"/>
      <c r="VU18" s="464"/>
      <c r="VV18" s="464"/>
      <c r="VW18" s="464"/>
      <c r="VX18" s="464"/>
      <c r="VY18" s="464"/>
      <c r="VZ18" s="464"/>
      <c r="WA18" s="464"/>
      <c r="WB18" s="464"/>
      <c r="WC18" s="464"/>
      <c r="WD18" s="464"/>
      <c r="WE18" s="464"/>
      <c r="WF18" s="464"/>
      <c r="WG18" s="464"/>
      <c r="WH18" s="464"/>
      <c r="WI18" s="464"/>
      <c r="WJ18" s="464"/>
      <c r="WK18" s="464"/>
      <c r="WL18" s="464"/>
      <c r="WM18" s="464"/>
      <c r="WN18" s="464"/>
      <c r="WO18" s="464"/>
      <c r="WP18" s="464"/>
      <c r="WQ18" s="464"/>
      <c r="WR18" s="464"/>
      <c r="WS18" s="464"/>
      <c r="WT18" s="464"/>
      <c r="WU18" s="464"/>
      <c r="WV18" s="464"/>
      <c r="WW18" s="464"/>
      <c r="WX18" s="464"/>
      <c r="WY18" s="464"/>
      <c r="WZ18" s="464"/>
      <c r="XA18" s="464"/>
      <c r="XB18" s="464"/>
      <c r="XC18" s="464"/>
      <c r="XD18" s="464"/>
      <c r="XE18" s="464"/>
      <c r="XF18" s="464"/>
      <c r="XG18" s="464"/>
      <c r="XH18" s="464"/>
      <c r="XI18" s="464"/>
      <c r="XJ18" s="464"/>
      <c r="XK18" s="464"/>
      <c r="XL18" s="464"/>
      <c r="XM18" s="464"/>
      <c r="XN18" s="464"/>
      <c r="XO18" s="464"/>
      <c r="XP18" s="464"/>
      <c r="XQ18" s="464"/>
      <c r="XR18" s="464"/>
      <c r="XS18" s="464"/>
      <c r="XT18" s="464"/>
      <c r="XU18" s="464"/>
      <c r="XV18" s="464"/>
      <c r="XW18" s="464"/>
      <c r="XX18" s="464"/>
      <c r="XY18" s="464"/>
      <c r="XZ18" s="464"/>
      <c r="YA18" s="464"/>
      <c r="YB18" s="464"/>
      <c r="YC18" s="464"/>
      <c r="YD18" s="464"/>
      <c r="YE18" s="464"/>
      <c r="YF18" s="464"/>
      <c r="YG18" s="464"/>
      <c r="YH18" s="464"/>
      <c r="YI18" s="464"/>
      <c r="YJ18" s="464"/>
      <c r="YK18" s="464"/>
      <c r="YL18" s="464"/>
      <c r="YM18" s="464"/>
      <c r="YN18" s="464"/>
      <c r="YO18" s="464"/>
      <c r="YP18" s="464"/>
      <c r="YQ18" s="464"/>
      <c r="YR18" s="464"/>
      <c r="YS18" s="464"/>
      <c r="YT18" s="464"/>
      <c r="YU18" s="464"/>
      <c r="YV18" s="464"/>
      <c r="YW18" s="464"/>
      <c r="YX18" s="464"/>
      <c r="YY18" s="464"/>
      <c r="YZ18" s="464"/>
      <c r="ZA18" s="464"/>
      <c r="ZB18" s="464"/>
      <c r="ZC18" s="464"/>
      <c r="ZD18" s="464"/>
      <c r="ZE18" s="464"/>
      <c r="ZF18" s="464"/>
      <c r="ZG18" s="464"/>
      <c r="ZH18" s="464"/>
      <c r="ZI18" s="464"/>
      <c r="ZJ18" s="464"/>
      <c r="ZK18" s="464"/>
      <c r="ZL18" s="464"/>
      <c r="ZM18" s="464"/>
      <c r="ZN18" s="464"/>
      <c r="ZO18" s="464"/>
      <c r="ZP18" s="464"/>
      <c r="ZQ18" s="464"/>
      <c r="ZR18" s="464"/>
      <c r="ZS18" s="464"/>
      <c r="ZT18" s="464"/>
      <c r="ZU18" s="464"/>
      <c r="ZV18" s="464"/>
      <c r="ZW18" s="464"/>
      <c r="ZX18" s="464"/>
      <c r="ZY18" s="464"/>
      <c r="ZZ18" s="464"/>
      <c r="AAA18" s="464"/>
      <c r="AAB18" s="464"/>
      <c r="AAC18" s="464"/>
      <c r="AAD18" s="464"/>
      <c r="AAE18" s="464"/>
      <c r="AAF18" s="464"/>
      <c r="AAG18" s="464"/>
      <c r="AAH18" s="464"/>
      <c r="AAI18" s="464"/>
      <c r="AAJ18" s="464"/>
      <c r="AAK18" s="464"/>
      <c r="AAL18" s="464"/>
      <c r="AAM18" s="464"/>
      <c r="AAN18" s="464"/>
      <c r="AAO18" s="464"/>
      <c r="AAP18" s="464"/>
      <c r="AAQ18" s="464"/>
      <c r="AAR18" s="464"/>
      <c r="AAS18" s="464"/>
      <c r="AAT18" s="464"/>
      <c r="AAU18" s="464"/>
      <c r="AAV18" s="464"/>
      <c r="AAW18" s="464"/>
      <c r="AAX18" s="464"/>
      <c r="AAY18" s="464"/>
      <c r="AAZ18" s="464"/>
      <c r="ABA18" s="464"/>
      <c r="ABB18" s="464"/>
      <c r="ABC18" s="464"/>
      <c r="ABD18" s="464"/>
      <c r="ABE18" s="464"/>
      <c r="ABF18" s="464"/>
      <c r="ABG18" s="464"/>
      <c r="ABH18" s="464"/>
      <c r="ABI18" s="464"/>
      <c r="ABJ18" s="464"/>
      <c r="ABK18" s="464"/>
      <c r="ABL18" s="464"/>
      <c r="ABM18" s="464"/>
      <c r="ABN18" s="464"/>
      <c r="ABO18" s="464"/>
      <c r="ABP18" s="464"/>
      <c r="ABQ18" s="464"/>
      <c r="ABR18" s="464"/>
      <c r="ABS18" s="464"/>
      <c r="ABT18" s="464"/>
      <c r="ABU18" s="464"/>
      <c r="ABV18" s="464"/>
      <c r="ABW18" s="464"/>
      <c r="ABX18" s="464"/>
      <c r="ABY18" s="464"/>
      <c r="ABZ18" s="464"/>
      <c r="ACA18" s="464"/>
      <c r="ACB18" s="464"/>
      <c r="ACC18" s="464"/>
      <c r="ACD18" s="464"/>
      <c r="ACE18" s="464"/>
      <c r="ACF18" s="464"/>
      <c r="ACG18" s="464"/>
      <c r="ACH18" s="464"/>
      <c r="ACI18" s="464"/>
      <c r="ACJ18" s="464"/>
      <c r="ACK18" s="464"/>
      <c r="ACL18" s="464"/>
      <c r="ACM18" s="464"/>
      <c r="ACN18" s="464"/>
      <c r="ACO18" s="464"/>
      <c r="ACP18" s="464"/>
      <c r="ACQ18" s="464"/>
      <c r="ACR18" s="464"/>
      <c r="ACS18" s="464"/>
      <c r="ACT18" s="464"/>
      <c r="ACU18" s="464"/>
      <c r="ACV18" s="464"/>
      <c r="ACW18" s="464"/>
      <c r="ACX18" s="464"/>
      <c r="ACY18" s="464"/>
      <c r="ACZ18" s="464"/>
      <c r="ADA18" s="464"/>
      <c r="ADB18" s="464"/>
      <c r="ADC18" s="464"/>
      <c r="ADD18" s="464"/>
      <c r="ADE18" s="464"/>
      <c r="ADF18" s="464"/>
      <c r="ADG18" s="464"/>
      <c r="ADH18" s="464"/>
      <c r="ADI18" s="464"/>
      <c r="ADJ18" s="464"/>
      <c r="ADK18" s="464"/>
      <c r="ADL18" s="464"/>
      <c r="ADM18" s="464"/>
      <c r="ADN18" s="464"/>
      <c r="ADO18" s="464"/>
      <c r="ADP18" s="464"/>
      <c r="ADQ18" s="464"/>
      <c r="ADR18" s="464"/>
      <c r="ADS18" s="464"/>
      <c r="ADT18" s="464"/>
      <c r="ADU18" s="464"/>
      <c r="ADV18" s="464"/>
      <c r="ADW18" s="464"/>
      <c r="ADX18" s="464"/>
      <c r="ADY18" s="464"/>
      <c r="ADZ18" s="464"/>
      <c r="AEA18" s="464"/>
      <c r="AEB18" s="464"/>
      <c r="AEC18" s="464"/>
      <c r="AED18" s="464"/>
      <c r="AEE18" s="464"/>
      <c r="AEF18" s="464"/>
      <c r="AEG18" s="464"/>
      <c r="AEH18" s="464"/>
      <c r="AEI18" s="464"/>
      <c r="AEJ18" s="464"/>
      <c r="AEK18" s="464"/>
      <c r="AEL18" s="464"/>
      <c r="AEM18" s="464"/>
      <c r="AEN18" s="464"/>
      <c r="AEO18" s="464"/>
      <c r="AEP18" s="464"/>
      <c r="AEQ18" s="464"/>
      <c r="AER18" s="464"/>
      <c r="AES18" s="464"/>
      <c r="AET18" s="464"/>
      <c r="AEU18" s="464"/>
      <c r="AEV18" s="464"/>
      <c r="AEW18" s="464"/>
      <c r="AEX18" s="464"/>
      <c r="AEY18" s="464"/>
      <c r="AEZ18" s="464"/>
      <c r="AFA18" s="464"/>
      <c r="AFB18" s="464"/>
      <c r="AFC18" s="464"/>
      <c r="AFD18" s="464"/>
      <c r="AFE18" s="464"/>
      <c r="AFF18" s="464"/>
      <c r="AFG18" s="464"/>
      <c r="AFH18" s="464"/>
      <c r="AFI18" s="464"/>
      <c r="AFJ18" s="464"/>
      <c r="AFK18" s="464"/>
      <c r="AFL18" s="464"/>
      <c r="AFM18" s="464"/>
      <c r="AFN18" s="464"/>
      <c r="AFO18" s="464"/>
      <c r="AFP18" s="464"/>
      <c r="AFQ18" s="464"/>
      <c r="AFR18" s="464"/>
      <c r="AFS18" s="464"/>
      <c r="AFT18" s="464"/>
      <c r="AFU18" s="464"/>
      <c r="AFV18" s="464"/>
      <c r="AFW18" s="464"/>
      <c r="AFX18" s="464"/>
      <c r="AFY18" s="464"/>
      <c r="AFZ18" s="464"/>
      <c r="AGA18" s="464"/>
      <c r="AGB18" s="464"/>
      <c r="AGC18" s="464"/>
      <c r="AGD18" s="464"/>
      <c r="AGE18" s="464"/>
      <c r="AGF18" s="464"/>
      <c r="AGG18" s="464"/>
      <c r="AGH18" s="464"/>
      <c r="AGI18" s="464"/>
      <c r="AGJ18" s="464"/>
      <c r="AGK18" s="464"/>
      <c r="AGL18" s="464"/>
      <c r="AGM18" s="464"/>
      <c r="AGN18" s="464"/>
      <c r="AGO18" s="464"/>
      <c r="AGP18" s="464"/>
      <c r="AGQ18" s="464"/>
      <c r="AGR18" s="464"/>
      <c r="AGS18" s="464"/>
      <c r="AGT18" s="464"/>
      <c r="AGU18" s="464"/>
      <c r="AGV18" s="464"/>
      <c r="AGW18" s="464"/>
      <c r="AGX18" s="464"/>
      <c r="AGY18" s="464"/>
      <c r="AGZ18" s="464"/>
      <c r="AHA18" s="464"/>
      <c r="AHB18" s="464"/>
      <c r="AHC18" s="464"/>
      <c r="AHD18" s="464"/>
      <c r="AHE18" s="464"/>
      <c r="AHF18" s="464"/>
      <c r="AHG18" s="464"/>
      <c r="AHH18" s="464"/>
      <c r="AHI18" s="464"/>
      <c r="AHJ18" s="464"/>
      <c r="AHK18" s="464"/>
      <c r="AHL18" s="464"/>
      <c r="AHM18" s="464"/>
      <c r="AHN18" s="464"/>
      <c r="AHO18" s="464"/>
      <c r="AHP18" s="464"/>
      <c r="AHQ18" s="464"/>
      <c r="AHR18" s="464"/>
      <c r="AHS18" s="464"/>
      <c r="AHT18" s="464"/>
      <c r="AHU18" s="464"/>
      <c r="AHV18" s="464"/>
      <c r="AHW18" s="464"/>
      <c r="AHX18" s="464"/>
      <c r="AHY18" s="464"/>
      <c r="AHZ18" s="464"/>
      <c r="AIA18" s="464"/>
      <c r="AIB18" s="464"/>
      <c r="AIC18" s="464"/>
      <c r="AID18" s="464"/>
      <c r="AIE18" s="464"/>
      <c r="AIF18" s="464"/>
      <c r="AIG18" s="464"/>
      <c r="AIH18" s="464"/>
      <c r="AII18" s="464"/>
      <c r="AIJ18" s="464"/>
      <c r="AIK18" s="464"/>
      <c r="AIL18" s="464"/>
      <c r="AIM18" s="464"/>
      <c r="AIN18" s="464"/>
      <c r="AIO18" s="464"/>
      <c r="AIP18" s="464"/>
      <c r="AIQ18" s="464"/>
      <c r="AIR18" s="464"/>
      <c r="AIS18" s="464"/>
      <c r="AIT18" s="464"/>
      <c r="AIU18" s="464"/>
      <c r="AIV18" s="464"/>
      <c r="AIW18" s="464"/>
      <c r="AIX18" s="464"/>
      <c r="AIY18" s="464"/>
      <c r="AIZ18" s="464"/>
      <c r="AJA18" s="464"/>
      <c r="AJB18" s="464"/>
      <c r="AJC18" s="464"/>
      <c r="AJD18" s="464"/>
      <c r="AJE18" s="464"/>
      <c r="AJF18" s="464"/>
      <c r="AJG18" s="464"/>
      <c r="AJH18" s="464"/>
      <c r="AJI18" s="464"/>
      <c r="AJJ18" s="464"/>
      <c r="AJK18" s="464"/>
      <c r="AJL18" s="464"/>
      <c r="AJM18" s="464"/>
      <c r="AJN18" s="464"/>
      <c r="AJO18" s="464"/>
      <c r="AJP18" s="464"/>
      <c r="AJQ18" s="464"/>
      <c r="AJR18" s="464"/>
      <c r="AJS18" s="464"/>
      <c r="AJT18" s="464"/>
      <c r="AJU18" s="464"/>
      <c r="AJV18" s="464"/>
      <c r="AJW18" s="464"/>
      <c r="AJX18" s="464"/>
      <c r="AJY18" s="464"/>
      <c r="AJZ18" s="464"/>
      <c r="AKA18" s="464"/>
      <c r="AKB18" s="464"/>
      <c r="AKC18" s="464"/>
      <c r="AKD18" s="464"/>
      <c r="AKE18" s="464"/>
      <c r="AKF18" s="464"/>
      <c r="AKG18" s="464"/>
      <c r="AKH18" s="464"/>
      <c r="AKI18" s="464"/>
      <c r="AKJ18" s="464"/>
      <c r="AKK18" s="464"/>
      <c r="AKL18" s="464"/>
      <c r="AKM18" s="464"/>
      <c r="AKN18" s="464"/>
      <c r="AKO18" s="464"/>
      <c r="AKP18" s="464"/>
      <c r="AKQ18" s="464"/>
      <c r="AKR18" s="464"/>
      <c r="AKS18" s="464"/>
      <c r="AKT18" s="464"/>
      <c r="AKU18" s="464"/>
      <c r="AKV18" s="464"/>
      <c r="AKW18" s="464"/>
      <c r="AKX18" s="464"/>
      <c r="AKY18" s="464"/>
      <c r="AKZ18" s="464"/>
      <c r="ALA18" s="464"/>
      <c r="ALB18" s="464"/>
      <c r="ALC18" s="464"/>
      <c r="ALD18" s="464"/>
      <c r="ALE18" s="464"/>
      <c r="ALF18" s="464"/>
      <c r="ALG18" s="464"/>
      <c r="ALH18" s="464"/>
      <c r="ALI18" s="464"/>
      <c r="ALJ18" s="464"/>
      <c r="ALK18" s="464"/>
      <c r="ALL18" s="464"/>
      <c r="ALM18" s="464"/>
      <c r="ALN18" s="464"/>
      <c r="ALO18" s="464"/>
      <c r="ALP18" s="464"/>
      <c r="ALQ18" s="464"/>
      <c r="ALR18" s="464"/>
      <c r="ALS18" s="464"/>
      <c r="ALT18" s="464"/>
      <c r="ALU18" s="464"/>
      <c r="ALV18" s="464"/>
      <c r="ALW18" s="464"/>
      <c r="ALX18" s="464"/>
      <c r="ALY18" s="464"/>
      <c r="ALZ18" s="464"/>
      <c r="AMA18" s="464"/>
      <c r="AMB18" s="464"/>
    </row>
    <row r="19" spans="1:1016" ht="42.75" customHeight="1" x14ac:dyDescent="0.2">
      <c r="A19" s="477" t="s">
        <v>908</v>
      </c>
      <c r="B19" s="884" t="s">
        <v>901</v>
      </c>
      <c r="C19" s="884"/>
      <c r="D19" s="884"/>
      <c r="E19" s="884"/>
      <c r="F19" s="884" t="s">
        <v>900</v>
      </c>
      <c r="G19" s="884"/>
      <c r="H19" s="478" t="s">
        <v>899</v>
      </c>
      <c r="I19" s="464"/>
      <c r="J19" s="464"/>
      <c r="K19" s="464"/>
      <c r="L19" s="464"/>
      <c r="M19" s="464"/>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4"/>
      <c r="AK19" s="464"/>
      <c r="AL19" s="464"/>
      <c r="AM19" s="464"/>
      <c r="AN19" s="464"/>
      <c r="AO19" s="464"/>
      <c r="AP19" s="464"/>
      <c r="AQ19" s="464"/>
      <c r="AR19" s="464"/>
      <c r="AS19" s="464"/>
      <c r="AT19" s="464"/>
      <c r="AU19" s="464"/>
      <c r="AV19" s="464"/>
      <c r="AW19" s="464"/>
      <c r="AX19" s="464"/>
      <c r="AY19" s="464"/>
      <c r="AZ19" s="464"/>
      <c r="BA19" s="464"/>
      <c r="BB19" s="464"/>
      <c r="BC19" s="464"/>
      <c r="BD19" s="464"/>
      <c r="BE19" s="464"/>
      <c r="BF19" s="464"/>
      <c r="BG19" s="464"/>
      <c r="BH19" s="464"/>
      <c r="BI19" s="464"/>
      <c r="BJ19" s="464"/>
      <c r="BK19" s="464"/>
      <c r="BL19" s="464"/>
      <c r="BM19" s="464"/>
      <c r="BN19" s="464"/>
      <c r="BO19" s="464"/>
      <c r="BP19" s="464"/>
      <c r="BQ19" s="464"/>
      <c r="BR19" s="464"/>
      <c r="BS19" s="464"/>
      <c r="BT19" s="464"/>
      <c r="BU19" s="464"/>
      <c r="BV19" s="464"/>
      <c r="BW19" s="464"/>
      <c r="BX19" s="464"/>
      <c r="BY19" s="464"/>
      <c r="BZ19" s="464"/>
      <c r="CA19" s="464"/>
      <c r="CB19" s="464"/>
      <c r="CC19" s="464"/>
      <c r="CD19" s="464"/>
      <c r="CE19" s="464"/>
      <c r="CF19" s="464"/>
      <c r="CG19" s="464"/>
      <c r="CH19" s="464"/>
      <c r="CI19" s="464"/>
      <c r="CJ19" s="464"/>
      <c r="CK19" s="464"/>
      <c r="CL19" s="464"/>
      <c r="CM19" s="464"/>
      <c r="CN19" s="464"/>
      <c r="CO19" s="464"/>
      <c r="CP19" s="464"/>
      <c r="CQ19" s="464"/>
      <c r="CR19" s="464"/>
      <c r="CS19" s="464"/>
      <c r="CT19" s="464"/>
      <c r="CU19" s="464"/>
      <c r="CV19" s="464"/>
      <c r="CW19" s="464"/>
      <c r="CX19" s="464"/>
      <c r="CY19" s="464"/>
      <c r="CZ19" s="464"/>
      <c r="DA19" s="464"/>
      <c r="DB19" s="464"/>
      <c r="DC19" s="464"/>
      <c r="DD19" s="464"/>
      <c r="DE19" s="464"/>
      <c r="DF19" s="464"/>
      <c r="DG19" s="464"/>
      <c r="DH19" s="464"/>
      <c r="DI19" s="464"/>
      <c r="DJ19" s="464"/>
      <c r="DK19" s="464"/>
      <c r="DL19" s="464"/>
      <c r="DM19" s="464"/>
      <c r="DN19" s="464"/>
      <c r="DO19" s="464"/>
      <c r="DP19" s="464"/>
      <c r="DQ19" s="464"/>
      <c r="DR19" s="464"/>
      <c r="DS19" s="464"/>
      <c r="DT19" s="464"/>
      <c r="DU19" s="464"/>
      <c r="DV19" s="464"/>
      <c r="DW19" s="464"/>
      <c r="DX19" s="464"/>
      <c r="DY19" s="464"/>
      <c r="DZ19" s="464"/>
      <c r="EA19" s="464"/>
      <c r="EB19" s="464"/>
      <c r="EC19" s="464"/>
      <c r="ED19" s="464"/>
      <c r="EE19" s="464"/>
      <c r="EF19" s="464"/>
      <c r="EG19" s="464"/>
      <c r="EH19" s="464"/>
      <c r="EI19" s="464"/>
      <c r="EJ19" s="464"/>
      <c r="EK19" s="464"/>
      <c r="EL19" s="464"/>
      <c r="EM19" s="464"/>
      <c r="EN19" s="464"/>
      <c r="EO19" s="464"/>
      <c r="EP19" s="464"/>
      <c r="EQ19" s="464"/>
      <c r="ER19" s="464"/>
      <c r="ES19" s="464"/>
      <c r="ET19" s="464"/>
      <c r="EU19" s="464"/>
      <c r="EV19" s="464"/>
      <c r="EW19" s="464"/>
      <c r="EX19" s="464"/>
      <c r="EY19" s="464"/>
      <c r="EZ19" s="464"/>
      <c r="FA19" s="464"/>
      <c r="FB19" s="464"/>
      <c r="FC19" s="464"/>
      <c r="FD19" s="464"/>
      <c r="FE19" s="464"/>
      <c r="FF19" s="464"/>
      <c r="FG19" s="464"/>
      <c r="FH19" s="464"/>
      <c r="FI19" s="464"/>
      <c r="FJ19" s="464"/>
      <c r="FK19" s="464"/>
      <c r="FL19" s="464"/>
      <c r="FM19" s="464"/>
      <c r="FN19" s="464"/>
      <c r="FO19" s="464"/>
      <c r="FP19" s="464"/>
      <c r="FQ19" s="464"/>
      <c r="FR19" s="464"/>
      <c r="FS19" s="464"/>
      <c r="FT19" s="464"/>
      <c r="FU19" s="464"/>
      <c r="FV19" s="464"/>
      <c r="FW19" s="464"/>
      <c r="FX19" s="464"/>
      <c r="FY19" s="464"/>
      <c r="FZ19" s="464"/>
      <c r="GA19" s="464"/>
      <c r="GB19" s="464"/>
      <c r="GC19" s="464"/>
      <c r="GD19" s="464"/>
      <c r="GE19" s="464"/>
      <c r="GF19" s="464"/>
      <c r="GG19" s="464"/>
      <c r="GH19" s="464"/>
      <c r="GI19" s="464"/>
      <c r="GJ19" s="464"/>
      <c r="GK19" s="464"/>
      <c r="GL19" s="464"/>
      <c r="GM19" s="464"/>
      <c r="GN19" s="464"/>
      <c r="GO19" s="464"/>
      <c r="GP19" s="464"/>
      <c r="GQ19" s="464"/>
      <c r="GR19" s="464"/>
      <c r="GS19" s="464"/>
      <c r="GT19" s="464"/>
      <c r="GU19" s="464"/>
      <c r="GV19" s="464"/>
      <c r="GW19" s="464"/>
      <c r="GX19" s="464"/>
      <c r="GY19" s="464"/>
      <c r="GZ19" s="464"/>
      <c r="HA19" s="464"/>
      <c r="HB19" s="464"/>
      <c r="HC19" s="464"/>
      <c r="HD19" s="464"/>
      <c r="HE19" s="464"/>
      <c r="HF19" s="464"/>
      <c r="HG19" s="464"/>
      <c r="HH19" s="464"/>
      <c r="HI19" s="464"/>
      <c r="HJ19" s="464"/>
      <c r="HK19" s="464"/>
      <c r="HL19" s="464"/>
      <c r="HM19" s="464"/>
      <c r="HN19" s="464"/>
      <c r="HO19" s="464"/>
      <c r="HP19" s="464"/>
      <c r="HQ19" s="464"/>
      <c r="HR19" s="464"/>
      <c r="HS19" s="464"/>
      <c r="HT19" s="464"/>
      <c r="HU19" s="464"/>
      <c r="HV19" s="464"/>
      <c r="HW19" s="464"/>
      <c r="HX19" s="464"/>
      <c r="HY19" s="464"/>
      <c r="HZ19" s="464"/>
      <c r="IA19" s="464"/>
      <c r="IB19" s="464"/>
      <c r="IC19" s="464"/>
      <c r="ID19" s="464"/>
      <c r="IE19" s="464"/>
      <c r="IF19" s="464"/>
      <c r="IG19" s="464"/>
      <c r="IH19" s="464"/>
      <c r="II19" s="464"/>
      <c r="IJ19" s="464"/>
      <c r="IK19" s="464"/>
      <c r="IL19" s="464"/>
      <c r="IM19" s="464"/>
      <c r="IN19" s="464"/>
      <c r="IO19" s="464"/>
      <c r="IP19" s="464"/>
      <c r="IQ19" s="464"/>
      <c r="IR19" s="464"/>
      <c r="IS19" s="464"/>
      <c r="IT19" s="464"/>
      <c r="IU19" s="464"/>
      <c r="IV19" s="464"/>
      <c r="IW19" s="464"/>
      <c r="IX19" s="464"/>
      <c r="IY19" s="464"/>
      <c r="IZ19" s="464"/>
      <c r="JA19" s="464"/>
      <c r="JB19" s="464"/>
      <c r="JC19" s="464"/>
      <c r="JD19" s="464"/>
      <c r="JE19" s="464"/>
      <c r="JF19" s="464"/>
      <c r="JG19" s="464"/>
      <c r="JH19" s="464"/>
      <c r="JI19" s="464"/>
      <c r="JJ19" s="464"/>
      <c r="JK19" s="464"/>
      <c r="JL19" s="464"/>
      <c r="JM19" s="464"/>
      <c r="JN19" s="464"/>
      <c r="JO19" s="464"/>
      <c r="JP19" s="464"/>
      <c r="JQ19" s="464"/>
      <c r="JR19" s="464"/>
      <c r="JS19" s="464"/>
      <c r="JT19" s="464"/>
      <c r="JU19" s="464"/>
      <c r="JV19" s="464"/>
      <c r="JW19" s="464"/>
      <c r="JX19" s="464"/>
      <c r="JY19" s="464"/>
      <c r="JZ19" s="464"/>
      <c r="KA19" s="464"/>
      <c r="KB19" s="464"/>
      <c r="KC19" s="464"/>
      <c r="KD19" s="464"/>
      <c r="KE19" s="464"/>
      <c r="KF19" s="464"/>
      <c r="KG19" s="464"/>
      <c r="KH19" s="464"/>
      <c r="KI19" s="464"/>
      <c r="KJ19" s="464"/>
      <c r="KK19" s="464"/>
      <c r="KL19" s="464"/>
      <c r="KM19" s="464"/>
      <c r="KN19" s="464"/>
      <c r="KO19" s="464"/>
      <c r="KP19" s="464"/>
      <c r="KQ19" s="464"/>
      <c r="KR19" s="464"/>
      <c r="KS19" s="464"/>
      <c r="KT19" s="464"/>
      <c r="KU19" s="464"/>
      <c r="KV19" s="464"/>
      <c r="KW19" s="464"/>
      <c r="KX19" s="464"/>
      <c r="KY19" s="464"/>
      <c r="KZ19" s="464"/>
      <c r="LA19" s="464"/>
      <c r="LB19" s="464"/>
      <c r="LC19" s="464"/>
      <c r="LD19" s="464"/>
      <c r="LE19" s="464"/>
      <c r="LF19" s="464"/>
      <c r="LG19" s="464"/>
      <c r="LH19" s="464"/>
      <c r="LI19" s="464"/>
      <c r="LJ19" s="464"/>
      <c r="LK19" s="464"/>
      <c r="LL19" s="464"/>
      <c r="LM19" s="464"/>
      <c r="LN19" s="464"/>
      <c r="LO19" s="464"/>
      <c r="LP19" s="464"/>
      <c r="LQ19" s="464"/>
      <c r="LR19" s="464"/>
      <c r="LS19" s="464"/>
      <c r="LT19" s="464"/>
      <c r="LU19" s="464"/>
      <c r="LV19" s="464"/>
      <c r="LW19" s="464"/>
      <c r="LX19" s="464"/>
      <c r="LY19" s="464"/>
      <c r="LZ19" s="464"/>
      <c r="MA19" s="464"/>
      <c r="MB19" s="464"/>
      <c r="MC19" s="464"/>
      <c r="MD19" s="464"/>
      <c r="ME19" s="464"/>
      <c r="MF19" s="464"/>
      <c r="MG19" s="464"/>
      <c r="MH19" s="464"/>
      <c r="MI19" s="464"/>
      <c r="MJ19" s="464"/>
      <c r="MK19" s="464"/>
      <c r="ML19" s="464"/>
      <c r="MM19" s="464"/>
      <c r="MN19" s="464"/>
      <c r="MO19" s="464"/>
      <c r="MP19" s="464"/>
      <c r="MQ19" s="464"/>
      <c r="MR19" s="464"/>
      <c r="MS19" s="464"/>
      <c r="MT19" s="464"/>
      <c r="MU19" s="464"/>
      <c r="MV19" s="464"/>
      <c r="MW19" s="464"/>
      <c r="MX19" s="464"/>
      <c r="MY19" s="464"/>
      <c r="MZ19" s="464"/>
      <c r="NA19" s="464"/>
      <c r="NB19" s="464"/>
      <c r="NC19" s="464"/>
      <c r="ND19" s="464"/>
      <c r="NE19" s="464"/>
      <c r="NF19" s="464"/>
      <c r="NG19" s="464"/>
      <c r="NH19" s="464"/>
      <c r="NI19" s="464"/>
      <c r="NJ19" s="464"/>
      <c r="NK19" s="464"/>
      <c r="NL19" s="464"/>
      <c r="NM19" s="464"/>
      <c r="NN19" s="464"/>
      <c r="NO19" s="464"/>
      <c r="NP19" s="464"/>
      <c r="NQ19" s="464"/>
      <c r="NR19" s="464"/>
      <c r="NS19" s="464"/>
      <c r="NT19" s="464"/>
      <c r="NU19" s="464"/>
      <c r="NV19" s="464"/>
      <c r="NW19" s="464"/>
      <c r="NX19" s="464"/>
      <c r="NY19" s="464"/>
      <c r="NZ19" s="464"/>
      <c r="OA19" s="464"/>
      <c r="OB19" s="464"/>
      <c r="OC19" s="464"/>
      <c r="OD19" s="464"/>
      <c r="OE19" s="464"/>
      <c r="OF19" s="464"/>
      <c r="OG19" s="464"/>
      <c r="OH19" s="464"/>
      <c r="OI19" s="464"/>
      <c r="OJ19" s="464"/>
      <c r="OK19" s="464"/>
      <c r="OL19" s="464"/>
      <c r="OM19" s="464"/>
      <c r="ON19" s="464"/>
      <c r="OO19" s="464"/>
      <c r="OP19" s="464"/>
      <c r="OQ19" s="464"/>
      <c r="OR19" s="464"/>
      <c r="OS19" s="464"/>
      <c r="OT19" s="464"/>
      <c r="OU19" s="464"/>
      <c r="OV19" s="464"/>
      <c r="OW19" s="464"/>
      <c r="OX19" s="464"/>
      <c r="OY19" s="464"/>
      <c r="OZ19" s="464"/>
      <c r="PA19" s="464"/>
      <c r="PB19" s="464"/>
      <c r="PC19" s="464"/>
      <c r="PD19" s="464"/>
      <c r="PE19" s="464"/>
      <c r="PF19" s="464"/>
      <c r="PG19" s="464"/>
      <c r="PH19" s="464"/>
      <c r="PI19" s="464"/>
      <c r="PJ19" s="464"/>
      <c r="PK19" s="464"/>
      <c r="PL19" s="464"/>
      <c r="PM19" s="464"/>
      <c r="PN19" s="464"/>
      <c r="PO19" s="464"/>
      <c r="PP19" s="464"/>
      <c r="PQ19" s="464"/>
      <c r="PR19" s="464"/>
      <c r="PS19" s="464"/>
      <c r="PT19" s="464"/>
      <c r="PU19" s="464"/>
      <c r="PV19" s="464"/>
      <c r="PW19" s="464"/>
      <c r="PX19" s="464"/>
      <c r="PY19" s="464"/>
      <c r="PZ19" s="464"/>
      <c r="QA19" s="464"/>
      <c r="QB19" s="464"/>
      <c r="QC19" s="464"/>
      <c r="QD19" s="464"/>
      <c r="QE19" s="464"/>
      <c r="QF19" s="464"/>
      <c r="QG19" s="464"/>
      <c r="QH19" s="464"/>
      <c r="QI19" s="464"/>
      <c r="QJ19" s="464"/>
      <c r="QK19" s="464"/>
      <c r="QL19" s="464"/>
      <c r="QM19" s="464"/>
      <c r="QN19" s="464"/>
      <c r="QO19" s="464"/>
      <c r="QP19" s="464"/>
      <c r="QQ19" s="464"/>
      <c r="QR19" s="464"/>
      <c r="QS19" s="464"/>
      <c r="QT19" s="464"/>
      <c r="QU19" s="464"/>
      <c r="QV19" s="464"/>
      <c r="QW19" s="464"/>
      <c r="QX19" s="464"/>
      <c r="QY19" s="464"/>
      <c r="QZ19" s="464"/>
      <c r="RA19" s="464"/>
      <c r="RB19" s="464"/>
      <c r="RC19" s="464"/>
      <c r="RD19" s="464"/>
      <c r="RE19" s="464"/>
      <c r="RF19" s="464"/>
      <c r="RG19" s="464"/>
      <c r="RH19" s="464"/>
      <c r="RI19" s="464"/>
      <c r="RJ19" s="464"/>
      <c r="RK19" s="464"/>
      <c r="RL19" s="464"/>
      <c r="RM19" s="464"/>
      <c r="RN19" s="464"/>
      <c r="RO19" s="464"/>
      <c r="RP19" s="464"/>
      <c r="RQ19" s="464"/>
      <c r="RR19" s="464"/>
      <c r="RS19" s="464"/>
      <c r="RT19" s="464"/>
      <c r="RU19" s="464"/>
      <c r="RV19" s="464"/>
      <c r="RW19" s="464"/>
      <c r="RX19" s="464"/>
      <c r="RY19" s="464"/>
      <c r="RZ19" s="464"/>
      <c r="SA19" s="464"/>
      <c r="SB19" s="464"/>
      <c r="SC19" s="464"/>
      <c r="SD19" s="464"/>
      <c r="SE19" s="464"/>
      <c r="SF19" s="464"/>
      <c r="SG19" s="464"/>
      <c r="SH19" s="464"/>
      <c r="SI19" s="464"/>
      <c r="SJ19" s="464"/>
      <c r="SK19" s="464"/>
      <c r="SL19" s="464"/>
      <c r="SM19" s="464"/>
      <c r="SN19" s="464"/>
      <c r="SO19" s="464"/>
      <c r="SP19" s="464"/>
      <c r="SQ19" s="464"/>
      <c r="SR19" s="464"/>
      <c r="SS19" s="464"/>
      <c r="ST19" s="464"/>
      <c r="SU19" s="464"/>
      <c r="SV19" s="464"/>
      <c r="SW19" s="464"/>
      <c r="SX19" s="464"/>
      <c r="SY19" s="464"/>
      <c r="SZ19" s="464"/>
      <c r="TA19" s="464"/>
      <c r="TB19" s="464"/>
      <c r="TC19" s="464"/>
      <c r="TD19" s="464"/>
      <c r="TE19" s="464"/>
      <c r="TF19" s="464"/>
      <c r="TG19" s="464"/>
      <c r="TH19" s="464"/>
      <c r="TI19" s="464"/>
      <c r="TJ19" s="464"/>
      <c r="TK19" s="464"/>
      <c r="TL19" s="464"/>
      <c r="TM19" s="464"/>
      <c r="TN19" s="464"/>
      <c r="TO19" s="464"/>
      <c r="TP19" s="464"/>
      <c r="TQ19" s="464"/>
      <c r="TR19" s="464"/>
      <c r="TS19" s="464"/>
      <c r="TT19" s="464"/>
      <c r="TU19" s="464"/>
      <c r="TV19" s="464"/>
      <c r="TW19" s="464"/>
      <c r="TX19" s="464"/>
      <c r="TY19" s="464"/>
      <c r="TZ19" s="464"/>
      <c r="UA19" s="464"/>
      <c r="UB19" s="464"/>
      <c r="UC19" s="464"/>
      <c r="UD19" s="464"/>
      <c r="UE19" s="464"/>
      <c r="UF19" s="464"/>
      <c r="UG19" s="464"/>
      <c r="UH19" s="464"/>
      <c r="UI19" s="464"/>
      <c r="UJ19" s="464"/>
      <c r="UK19" s="464"/>
      <c r="UL19" s="464"/>
      <c r="UM19" s="464"/>
      <c r="UN19" s="464"/>
      <c r="UO19" s="464"/>
      <c r="UP19" s="464"/>
      <c r="UQ19" s="464"/>
      <c r="UR19" s="464"/>
      <c r="US19" s="464"/>
      <c r="UT19" s="464"/>
      <c r="UU19" s="464"/>
      <c r="UV19" s="464"/>
      <c r="UW19" s="464"/>
      <c r="UX19" s="464"/>
      <c r="UY19" s="464"/>
      <c r="UZ19" s="464"/>
      <c r="VA19" s="464"/>
      <c r="VB19" s="464"/>
      <c r="VC19" s="464"/>
      <c r="VD19" s="464"/>
      <c r="VE19" s="464"/>
      <c r="VF19" s="464"/>
      <c r="VG19" s="464"/>
      <c r="VH19" s="464"/>
      <c r="VI19" s="464"/>
      <c r="VJ19" s="464"/>
      <c r="VK19" s="464"/>
      <c r="VL19" s="464"/>
      <c r="VM19" s="464"/>
      <c r="VN19" s="464"/>
      <c r="VO19" s="464"/>
      <c r="VP19" s="464"/>
      <c r="VQ19" s="464"/>
      <c r="VR19" s="464"/>
      <c r="VS19" s="464"/>
      <c r="VT19" s="464"/>
      <c r="VU19" s="464"/>
      <c r="VV19" s="464"/>
      <c r="VW19" s="464"/>
      <c r="VX19" s="464"/>
      <c r="VY19" s="464"/>
      <c r="VZ19" s="464"/>
      <c r="WA19" s="464"/>
      <c r="WB19" s="464"/>
      <c r="WC19" s="464"/>
      <c r="WD19" s="464"/>
      <c r="WE19" s="464"/>
      <c r="WF19" s="464"/>
      <c r="WG19" s="464"/>
      <c r="WH19" s="464"/>
      <c r="WI19" s="464"/>
      <c r="WJ19" s="464"/>
      <c r="WK19" s="464"/>
      <c r="WL19" s="464"/>
      <c r="WM19" s="464"/>
      <c r="WN19" s="464"/>
      <c r="WO19" s="464"/>
      <c r="WP19" s="464"/>
      <c r="WQ19" s="464"/>
      <c r="WR19" s="464"/>
      <c r="WS19" s="464"/>
      <c r="WT19" s="464"/>
      <c r="WU19" s="464"/>
      <c r="WV19" s="464"/>
      <c r="WW19" s="464"/>
      <c r="WX19" s="464"/>
      <c r="WY19" s="464"/>
      <c r="WZ19" s="464"/>
      <c r="XA19" s="464"/>
      <c r="XB19" s="464"/>
      <c r="XC19" s="464"/>
      <c r="XD19" s="464"/>
      <c r="XE19" s="464"/>
      <c r="XF19" s="464"/>
      <c r="XG19" s="464"/>
      <c r="XH19" s="464"/>
      <c r="XI19" s="464"/>
      <c r="XJ19" s="464"/>
      <c r="XK19" s="464"/>
      <c r="XL19" s="464"/>
      <c r="XM19" s="464"/>
      <c r="XN19" s="464"/>
      <c r="XO19" s="464"/>
      <c r="XP19" s="464"/>
      <c r="XQ19" s="464"/>
      <c r="XR19" s="464"/>
      <c r="XS19" s="464"/>
      <c r="XT19" s="464"/>
      <c r="XU19" s="464"/>
      <c r="XV19" s="464"/>
      <c r="XW19" s="464"/>
      <c r="XX19" s="464"/>
      <c r="XY19" s="464"/>
      <c r="XZ19" s="464"/>
      <c r="YA19" s="464"/>
      <c r="YB19" s="464"/>
      <c r="YC19" s="464"/>
      <c r="YD19" s="464"/>
      <c r="YE19" s="464"/>
      <c r="YF19" s="464"/>
      <c r="YG19" s="464"/>
      <c r="YH19" s="464"/>
      <c r="YI19" s="464"/>
      <c r="YJ19" s="464"/>
      <c r="YK19" s="464"/>
      <c r="YL19" s="464"/>
      <c r="YM19" s="464"/>
      <c r="YN19" s="464"/>
      <c r="YO19" s="464"/>
      <c r="YP19" s="464"/>
      <c r="YQ19" s="464"/>
      <c r="YR19" s="464"/>
      <c r="YS19" s="464"/>
      <c r="YT19" s="464"/>
      <c r="YU19" s="464"/>
      <c r="YV19" s="464"/>
      <c r="YW19" s="464"/>
      <c r="YX19" s="464"/>
      <c r="YY19" s="464"/>
      <c r="YZ19" s="464"/>
      <c r="ZA19" s="464"/>
      <c r="ZB19" s="464"/>
      <c r="ZC19" s="464"/>
      <c r="ZD19" s="464"/>
      <c r="ZE19" s="464"/>
      <c r="ZF19" s="464"/>
      <c r="ZG19" s="464"/>
      <c r="ZH19" s="464"/>
      <c r="ZI19" s="464"/>
      <c r="ZJ19" s="464"/>
      <c r="ZK19" s="464"/>
      <c r="ZL19" s="464"/>
      <c r="ZM19" s="464"/>
      <c r="ZN19" s="464"/>
      <c r="ZO19" s="464"/>
      <c r="ZP19" s="464"/>
      <c r="ZQ19" s="464"/>
      <c r="ZR19" s="464"/>
      <c r="ZS19" s="464"/>
      <c r="ZT19" s="464"/>
      <c r="ZU19" s="464"/>
      <c r="ZV19" s="464"/>
      <c r="ZW19" s="464"/>
      <c r="ZX19" s="464"/>
      <c r="ZY19" s="464"/>
      <c r="ZZ19" s="464"/>
      <c r="AAA19" s="464"/>
      <c r="AAB19" s="464"/>
      <c r="AAC19" s="464"/>
      <c r="AAD19" s="464"/>
      <c r="AAE19" s="464"/>
      <c r="AAF19" s="464"/>
      <c r="AAG19" s="464"/>
      <c r="AAH19" s="464"/>
      <c r="AAI19" s="464"/>
      <c r="AAJ19" s="464"/>
      <c r="AAK19" s="464"/>
      <c r="AAL19" s="464"/>
      <c r="AAM19" s="464"/>
      <c r="AAN19" s="464"/>
      <c r="AAO19" s="464"/>
      <c r="AAP19" s="464"/>
      <c r="AAQ19" s="464"/>
      <c r="AAR19" s="464"/>
      <c r="AAS19" s="464"/>
      <c r="AAT19" s="464"/>
      <c r="AAU19" s="464"/>
      <c r="AAV19" s="464"/>
      <c r="AAW19" s="464"/>
      <c r="AAX19" s="464"/>
      <c r="AAY19" s="464"/>
      <c r="AAZ19" s="464"/>
      <c r="ABA19" s="464"/>
      <c r="ABB19" s="464"/>
      <c r="ABC19" s="464"/>
      <c r="ABD19" s="464"/>
      <c r="ABE19" s="464"/>
      <c r="ABF19" s="464"/>
      <c r="ABG19" s="464"/>
      <c r="ABH19" s="464"/>
      <c r="ABI19" s="464"/>
      <c r="ABJ19" s="464"/>
      <c r="ABK19" s="464"/>
      <c r="ABL19" s="464"/>
      <c r="ABM19" s="464"/>
      <c r="ABN19" s="464"/>
      <c r="ABO19" s="464"/>
      <c r="ABP19" s="464"/>
      <c r="ABQ19" s="464"/>
      <c r="ABR19" s="464"/>
      <c r="ABS19" s="464"/>
      <c r="ABT19" s="464"/>
      <c r="ABU19" s="464"/>
      <c r="ABV19" s="464"/>
      <c r="ABW19" s="464"/>
      <c r="ABX19" s="464"/>
      <c r="ABY19" s="464"/>
      <c r="ABZ19" s="464"/>
      <c r="ACA19" s="464"/>
      <c r="ACB19" s="464"/>
      <c r="ACC19" s="464"/>
      <c r="ACD19" s="464"/>
      <c r="ACE19" s="464"/>
      <c r="ACF19" s="464"/>
      <c r="ACG19" s="464"/>
      <c r="ACH19" s="464"/>
      <c r="ACI19" s="464"/>
      <c r="ACJ19" s="464"/>
      <c r="ACK19" s="464"/>
      <c r="ACL19" s="464"/>
      <c r="ACM19" s="464"/>
      <c r="ACN19" s="464"/>
      <c r="ACO19" s="464"/>
      <c r="ACP19" s="464"/>
      <c r="ACQ19" s="464"/>
      <c r="ACR19" s="464"/>
      <c r="ACS19" s="464"/>
      <c r="ACT19" s="464"/>
      <c r="ACU19" s="464"/>
      <c r="ACV19" s="464"/>
      <c r="ACW19" s="464"/>
      <c r="ACX19" s="464"/>
      <c r="ACY19" s="464"/>
      <c r="ACZ19" s="464"/>
      <c r="ADA19" s="464"/>
      <c r="ADB19" s="464"/>
      <c r="ADC19" s="464"/>
      <c r="ADD19" s="464"/>
      <c r="ADE19" s="464"/>
      <c r="ADF19" s="464"/>
      <c r="ADG19" s="464"/>
      <c r="ADH19" s="464"/>
      <c r="ADI19" s="464"/>
      <c r="ADJ19" s="464"/>
      <c r="ADK19" s="464"/>
      <c r="ADL19" s="464"/>
      <c r="ADM19" s="464"/>
      <c r="ADN19" s="464"/>
      <c r="ADO19" s="464"/>
      <c r="ADP19" s="464"/>
      <c r="ADQ19" s="464"/>
      <c r="ADR19" s="464"/>
      <c r="ADS19" s="464"/>
      <c r="ADT19" s="464"/>
      <c r="ADU19" s="464"/>
      <c r="ADV19" s="464"/>
      <c r="ADW19" s="464"/>
      <c r="ADX19" s="464"/>
      <c r="ADY19" s="464"/>
      <c r="ADZ19" s="464"/>
      <c r="AEA19" s="464"/>
      <c r="AEB19" s="464"/>
      <c r="AEC19" s="464"/>
      <c r="AED19" s="464"/>
      <c r="AEE19" s="464"/>
      <c r="AEF19" s="464"/>
      <c r="AEG19" s="464"/>
      <c r="AEH19" s="464"/>
      <c r="AEI19" s="464"/>
      <c r="AEJ19" s="464"/>
      <c r="AEK19" s="464"/>
      <c r="AEL19" s="464"/>
      <c r="AEM19" s="464"/>
      <c r="AEN19" s="464"/>
      <c r="AEO19" s="464"/>
      <c r="AEP19" s="464"/>
      <c r="AEQ19" s="464"/>
      <c r="AER19" s="464"/>
      <c r="AES19" s="464"/>
      <c r="AET19" s="464"/>
      <c r="AEU19" s="464"/>
      <c r="AEV19" s="464"/>
      <c r="AEW19" s="464"/>
      <c r="AEX19" s="464"/>
      <c r="AEY19" s="464"/>
      <c r="AEZ19" s="464"/>
      <c r="AFA19" s="464"/>
      <c r="AFB19" s="464"/>
      <c r="AFC19" s="464"/>
      <c r="AFD19" s="464"/>
      <c r="AFE19" s="464"/>
      <c r="AFF19" s="464"/>
      <c r="AFG19" s="464"/>
      <c r="AFH19" s="464"/>
      <c r="AFI19" s="464"/>
      <c r="AFJ19" s="464"/>
      <c r="AFK19" s="464"/>
      <c r="AFL19" s="464"/>
      <c r="AFM19" s="464"/>
      <c r="AFN19" s="464"/>
      <c r="AFO19" s="464"/>
      <c r="AFP19" s="464"/>
      <c r="AFQ19" s="464"/>
      <c r="AFR19" s="464"/>
      <c r="AFS19" s="464"/>
      <c r="AFT19" s="464"/>
      <c r="AFU19" s="464"/>
      <c r="AFV19" s="464"/>
      <c r="AFW19" s="464"/>
      <c r="AFX19" s="464"/>
      <c r="AFY19" s="464"/>
      <c r="AFZ19" s="464"/>
      <c r="AGA19" s="464"/>
      <c r="AGB19" s="464"/>
      <c r="AGC19" s="464"/>
      <c r="AGD19" s="464"/>
      <c r="AGE19" s="464"/>
      <c r="AGF19" s="464"/>
      <c r="AGG19" s="464"/>
      <c r="AGH19" s="464"/>
      <c r="AGI19" s="464"/>
      <c r="AGJ19" s="464"/>
      <c r="AGK19" s="464"/>
      <c r="AGL19" s="464"/>
      <c r="AGM19" s="464"/>
      <c r="AGN19" s="464"/>
      <c r="AGO19" s="464"/>
      <c r="AGP19" s="464"/>
      <c r="AGQ19" s="464"/>
      <c r="AGR19" s="464"/>
      <c r="AGS19" s="464"/>
      <c r="AGT19" s="464"/>
      <c r="AGU19" s="464"/>
      <c r="AGV19" s="464"/>
      <c r="AGW19" s="464"/>
      <c r="AGX19" s="464"/>
      <c r="AGY19" s="464"/>
      <c r="AGZ19" s="464"/>
      <c r="AHA19" s="464"/>
      <c r="AHB19" s="464"/>
      <c r="AHC19" s="464"/>
      <c r="AHD19" s="464"/>
      <c r="AHE19" s="464"/>
      <c r="AHF19" s="464"/>
      <c r="AHG19" s="464"/>
      <c r="AHH19" s="464"/>
      <c r="AHI19" s="464"/>
      <c r="AHJ19" s="464"/>
      <c r="AHK19" s="464"/>
      <c r="AHL19" s="464"/>
      <c r="AHM19" s="464"/>
      <c r="AHN19" s="464"/>
      <c r="AHO19" s="464"/>
      <c r="AHP19" s="464"/>
      <c r="AHQ19" s="464"/>
      <c r="AHR19" s="464"/>
      <c r="AHS19" s="464"/>
      <c r="AHT19" s="464"/>
      <c r="AHU19" s="464"/>
      <c r="AHV19" s="464"/>
      <c r="AHW19" s="464"/>
      <c r="AHX19" s="464"/>
      <c r="AHY19" s="464"/>
      <c r="AHZ19" s="464"/>
      <c r="AIA19" s="464"/>
      <c r="AIB19" s="464"/>
      <c r="AIC19" s="464"/>
      <c r="AID19" s="464"/>
      <c r="AIE19" s="464"/>
      <c r="AIF19" s="464"/>
      <c r="AIG19" s="464"/>
      <c r="AIH19" s="464"/>
      <c r="AII19" s="464"/>
      <c r="AIJ19" s="464"/>
      <c r="AIK19" s="464"/>
      <c r="AIL19" s="464"/>
      <c r="AIM19" s="464"/>
      <c r="AIN19" s="464"/>
      <c r="AIO19" s="464"/>
      <c r="AIP19" s="464"/>
      <c r="AIQ19" s="464"/>
      <c r="AIR19" s="464"/>
      <c r="AIS19" s="464"/>
      <c r="AIT19" s="464"/>
      <c r="AIU19" s="464"/>
      <c r="AIV19" s="464"/>
      <c r="AIW19" s="464"/>
      <c r="AIX19" s="464"/>
      <c r="AIY19" s="464"/>
      <c r="AIZ19" s="464"/>
      <c r="AJA19" s="464"/>
      <c r="AJB19" s="464"/>
      <c r="AJC19" s="464"/>
      <c r="AJD19" s="464"/>
      <c r="AJE19" s="464"/>
      <c r="AJF19" s="464"/>
      <c r="AJG19" s="464"/>
      <c r="AJH19" s="464"/>
      <c r="AJI19" s="464"/>
      <c r="AJJ19" s="464"/>
      <c r="AJK19" s="464"/>
      <c r="AJL19" s="464"/>
      <c r="AJM19" s="464"/>
      <c r="AJN19" s="464"/>
      <c r="AJO19" s="464"/>
      <c r="AJP19" s="464"/>
      <c r="AJQ19" s="464"/>
      <c r="AJR19" s="464"/>
      <c r="AJS19" s="464"/>
      <c r="AJT19" s="464"/>
      <c r="AJU19" s="464"/>
      <c r="AJV19" s="464"/>
      <c r="AJW19" s="464"/>
      <c r="AJX19" s="464"/>
      <c r="AJY19" s="464"/>
      <c r="AJZ19" s="464"/>
      <c r="AKA19" s="464"/>
      <c r="AKB19" s="464"/>
      <c r="AKC19" s="464"/>
      <c r="AKD19" s="464"/>
      <c r="AKE19" s="464"/>
      <c r="AKF19" s="464"/>
      <c r="AKG19" s="464"/>
      <c r="AKH19" s="464"/>
      <c r="AKI19" s="464"/>
      <c r="AKJ19" s="464"/>
      <c r="AKK19" s="464"/>
      <c r="AKL19" s="464"/>
      <c r="AKM19" s="464"/>
      <c r="AKN19" s="464"/>
      <c r="AKO19" s="464"/>
      <c r="AKP19" s="464"/>
      <c r="AKQ19" s="464"/>
      <c r="AKR19" s="464"/>
      <c r="AKS19" s="464"/>
      <c r="AKT19" s="464"/>
      <c r="AKU19" s="464"/>
      <c r="AKV19" s="464"/>
      <c r="AKW19" s="464"/>
      <c r="AKX19" s="464"/>
      <c r="AKY19" s="464"/>
      <c r="AKZ19" s="464"/>
      <c r="ALA19" s="464"/>
      <c r="ALB19" s="464"/>
      <c r="ALC19" s="464"/>
      <c r="ALD19" s="464"/>
      <c r="ALE19" s="464"/>
      <c r="ALF19" s="464"/>
      <c r="ALG19" s="464"/>
      <c r="ALH19" s="464"/>
      <c r="ALI19" s="464"/>
      <c r="ALJ19" s="464"/>
      <c r="ALK19" s="464"/>
      <c r="ALL19" s="464"/>
      <c r="ALM19" s="464"/>
      <c r="ALN19" s="464"/>
      <c r="ALO19" s="464"/>
      <c r="ALP19" s="464"/>
      <c r="ALQ19" s="464"/>
      <c r="ALR19" s="464"/>
      <c r="ALS19" s="464"/>
      <c r="ALT19" s="464"/>
      <c r="ALU19" s="464"/>
      <c r="ALV19" s="464"/>
      <c r="ALW19" s="464"/>
      <c r="ALX19" s="464"/>
      <c r="ALY19" s="464"/>
      <c r="ALZ19" s="464"/>
      <c r="AMA19" s="464"/>
      <c r="AMB19" s="464"/>
    </row>
    <row r="20" spans="1:1016" ht="81" customHeight="1" x14ac:dyDescent="0.2">
      <c r="A20" s="477" t="s">
        <v>907</v>
      </c>
      <c r="B20" s="884" t="s">
        <v>901</v>
      </c>
      <c r="C20" s="884"/>
      <c r="D20" s="884"/>
      <c r="E20" s="884"/>
      <c r="F20" s="884" t="s">
        <v>906</v>
      </c>
      <c r="G20" s="884"/>
      <c r="H20" s="478" t="s">
        <v>899</v>
      </c>
      <c r="I20" s="464"/>
      <c r="J20" s="464"/>
      <c r="K20" s="464"/>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4"/>
      <c r="AX20" s="464"/>
      <c r="AY20" s="464"/>
      <c r="AZ20" s="464"/>
      <c r="BA20" s="464"/>
      <c r="BB20" s="464"/>
      <c r="BC20" s="464"/>
      <c r="BD20" s="464"/>
      <c r="BE20" s="464"/>
      <c r="BF20" s="464"/>
      <c r="BG20" s="464"/>
      <c r="BH20" s="464"/>
      <c r="BI20" s="464"/>
      <c r="BJ20" s="464"/>
      <c r="BK20" s="464"/>
      <c r="BL20" s="464"/>
      <c r="BM20" s="464"/>
      <c r="BN20" s="464"/>
      <c r="BO20" s="464"/>
      <c r="BP20" s="464"/>
      <c r="BQ20" s="464"/>
      <c r="BR20" s="464"/>
      <c r="BS20" s="464"/>
      <c r="BT20" s="464"/>
      <c r="BU20" s="464"/>
      <c r="BV20" s="464"/>
      <c r="BW20" s="464"/>
      <c r="BX20" s="464"/>
      <c r="BY20" s="464"/>
      <c r="BZ20" s="464"/>
      <c r="CA20" s="464"/>
      <c r="CB20" s="464"/>
      <c r="CC20" s="464"/>
      <c r="CD20" s="464"/>
      <c r="CE20" s="464"/>
      <c r="CF20" s="464"/>
      <c r="CG20" s="464"/>
      <c r="CH20" s="464"/>
      <c r="CI20" s="464"/>
      <c r="CJ20" s="464"/>
      <c r="CK20" s="464"/>
      <c r="CL20" s="464"/>
      <c r="CM20" s="464"/>
      <c r="CN20" s="464"/>
      <c r="CO20" s="464"/>
      <c r="CP20" s="464"/>
      <c r="CQ20" s="464"/>
      <c r="CR20" s="464"/>
      <c r="CS20" s="464"/>
      <c r="CT20" s="464"/>
      <c r="CU20" s="464"/>
      <c r="CV20" s="464"/>
      <c r="CW20" s="464"/>
      <c r="CX20" s="464"/>
      <c r="CY20" s="464"/>
      <c r="CZ20" s="464"/>
      <c r="DA20" s="464"/>
      <c r="DB20" s="464"/>
      <c r="DC20" s="464"/>
      <c r="DD20" s="464"/>
      <c r="DE20" s="464"/>
      <c r="DF20" s="464"/>
      <c r="DG20" s="464"/>
      <c r="DH20" s="464"/>
      <c r="DI20" s="464"/>
      <c r="DJ20" s="464"/>
      <c r="DK20" s="464"/>
      <c r="DL20" s="464"/>
      <c r="DM20" s="464"/>
      <c r="DN20" s="464"/>
      <c r="DO20" s="464"/>
      <c r="DP20" s="464"/>
      <c r="DQ20" s="464"/>
      <c r="DR20" s="464"/>
      <c r="DS20" s="464"/>
      <c r="DT20" s="464"/>
      <c r="DU20" s="464"/>
      <c r="DV20" s="464"/>
      <c r="DW20" s="464"/>
      <c r="DX20" s="464"/>
      <c r="DY20" s="464"/>
      <c r="DZ20" s="464"/>
      <c r="EA20" s="464"/>
      <c r="EB20" s="464"/>
      <c r="EC20" s="464"/>
      <c r="ED20" s="464"/>
      <c r="EE20" s="464"/>
      <c r="EF20" s="464"/>
      <c r="EG20" s="464"/>
      <c r="EH20" s="464"/>
      <c r="EI20" s="464"/>
      <c r="EJ20" s="464"/>
      <c r="EK20" s="464"/>
      <c r="EL20" s="464"/>
      <c r="EM20" s="464"/>
      <c r="EN20" s="464"/>
      <c r="EO20" s="464"/>
      <c r="EP20" s="464"/>
      <c r="EQ20" s="464"/>
      <c r="ER20" s="464"/>
      <c r="ES20" s="464"/>
      <c r="ET20" s="464"/>
      <c r="EU20" s="464"/>
      <c r="EV20" s="464"/>
      <c r="EW20" s="464"/>
      <c r="EX20" s="464"/>
      <c r="EY20" s="464"/>
      <c r="EZ20" s="464"/>
      <c r="FA20" s="464"/>
      <c r="FB20" s="464"/>
      <c r="FC20" s="464"/>
      <c r="FD20" s="464"/>
      <c r="FE20" s="464"/>
      <c r="FF20" s="464"/>
      <c r="FG20" s="464"/>
      <c r="FH20" s="464"/>
      <c r="FI20" s="464"/>
      <c r="FJ20" s="464"/>
      <c r="FK20" s="464"/>
      <c r="FL20" s="464"/>
      <c r="FM20" s="464"/>
      <c r="FN20" s="464"/>
      <c r="FO20" s="464"/>
      <c r="FP20" s="464"/>
      <c r="FQ20" s="464"/>
      <c r="FR20" s="464"/>
      <c r="FS20" s="464"/>
      <c r="FT20" s="464"/>
      <c r="FU20" s="464"/>
      <c r="FV20" s="464"/>
      <c r="FW20" s="464"/>
      <c r="FX20" s="464"/>
      <c r="FY20" s="464"/>
      <c r="FZ20" s="464"/>
      <c r="GA20" s="464"/>
      <c r="GB20" s="464"/>
      <c r="GC20" s="464"/>
      <c r="GD20" s="464"/>
      <c r="GE20" s="464"/>
      <c r="GF20" s="464"/>
      <c r="GG20" s="464"/>
      <c r="GH20" s="464"/>
      <c r="GI20" s="464"/>
      <c r="GJ20" s="464"/>
      <c r="GK20" s="464"/>
      <c r="GL20" s="464"/>
      <c r="GM20" s="464"/>
      <c r="GN20" s="464"/>
      <c r="GO20" s="464"/>
      <c r="GP20" s="464"/>
      <c r="GQ20" s="464"/>
      <c r="GR20" s="464"/>
      <c r="GS20" s="464"/>
      <c r="GT20" s="464"/>
      <c r="GU20" s="464"/>
      <c r="GV20" s="464"/>
      <c r="GW20" s="464"/>
      <c r="GX20" s="464"/>
      <c r="GY20" s="464"/>
      <c r="GZ20" s="464"/>
      <c r="HA20" s="464"/>
      <c r="HB20" s="464"/>
      <c r="HC20" s="464"/>
      <c r="HD20" s="464"/>
      <c r="HE20" s="464"/>
      <c r="HF20" s="464"/>
      <c r="HG20" s="464"/>
      <c r="HH20" s="464"/>
      <c r="HI20" s="464"/>
      <c r="HJ20" s="464"/>
      <c r="HK20" s="464"/>
      <c r="HL20" s="464"/>
      <c r="HM20" s="464"/>
      <c r="HN20" s="464"/>
      <c r="HO20" s="464"/>
      <c r="HP20" s="464"/>
      <c r="HQ20" s="464"/>
      <c r="HR20" s="464"/>
      <c r="HS20" s="464"/>
      <c r="HT20" s="464"/>
      <c r="HU20" s="464"/>
      <c r="HV20" s="464"/>
      <c r="HW20" s="464"/>
      <c r="HX20" s="464"/>
      <c r="HY20" s="464"/>
      <c r="HZ20" s="464"/>
      <c r="IA20" s="464"/>
      <c r="IB20" s="464"/>
      <c r="IC20" s="464"/>
      <c r="ID20" s="464"/>
      <c r="IE20" s="464"/>
      <c r="IF20" s="464"/>
      <c r="IG20" s="464"/>
      <c r="IH20" s="464"/>
      <c r="II20" s="464"/>
      <c r="IJ20" s="464"/>
      <c r="IK20" s="464"/>
      <c r="IL20" s="464"/>
      <c r="IM20" s="464"/>
      <c r="IN20" s="464"/>
      <c r="IO20" s="464"/>
      <c r="IP20" s="464"/>
      <c r="IQ20" s="464"/>
      <c r="IR20" s="464"/>
      <c r="IS20" s="464"/>
      <c r="IT20" s="464"/>
      <c r="IU20" s="464"/>
      <c r="IV20" s="464"/>
      <c r="IW20" s="464"/>
      <c r="IX20" s="464"/>
      <c r="IY20" s="464"/>
      <c r="IZ20" s="464"/>
      <c r="JA20" s="464"/>
      <c r="JB20" s="464"/>
      <c r="JC20" s="464"/>
      <c r="JD20" s="464"/>
      <c r="JE20" s="464"/>
      <c r="JF20" s="464"/>
      <c r="JG20" s="464"/>
      <c r="JH20" s="464"/>
      <c r="JI20" s="464"/>
      <c r="JJ20" s="464"/>
      <c r="JK20" s="464"/>
      <c r="JL20" s="464"/>
      <c r="JM20" s="464"/>
      <c r="JN20" s="464"/>
      <c r="JO20" s="464"/>
      <c r="JP20" s="464"/>
      <c r="JQ20" s="464"/>
      <c r="JR20" s="464"/>
      <c r="JS20" s="464"/>
      <c r="JT20" s="464"/>
      <c r="JU20" s="464"/>
      <c r="JV20" s="464"/>
      <c r="JW20" s="464"/>
      <c r="JX20" s="464"/>
      <c r="JY20" s="464"/>
      <c r="JZ20" s="464"/>
      <c r="KA20" s="464"/>
      <c r="KB20" s="464"/>
      <c r="KC20" s="464"/>
      <c r="KD20" s="464"/>
      <c r="KE20" s="464"/>
      <c r="KF20" s="464"/>
      <c r="KG20" s="464"/>
      <c r="KH20" s="464"/>
      <c r="KI20" s="464"/>
      <c r="KJ20" s="464"/>
      <c r="KK20" s="464"/>
      <c r="KL20" s="464"/>
      <c r="KM20" s="464"/>
      <c r="KN20" s="464"/>
      <c r="KO20" s="464"/>
      <c r="KP20" s="464"/>
      <c r="KQ20" s="464"/>
      <c r="KR20" s="464"/>
      <c r="KS20" s="464"/>
      <c r="KT20" s="464"/>
      <c r="KU20" s="464"/>
      <c r="KV20" s="464"/>
      <c r="KW20" s="464"/>
      <c r="KX20" s="464"/>
      <c r="KY20" s="464"/>
      <c r="KZ20" s="464"/>
      <c r="LA20" s="464"/>
      <c r="LB20" s="464"/>
      <c r="LC20" s="464"/>
      <c r="LD20" s="464"/>
      <c r="LE20" s="464"/>
      <c r="LF20" s="464"/>
      <c r="LG20" s="464"/>
      <c r="LH20" s="464"/>
      <c r="LI20" s="464"/>
      <c r="LJ20" s="464"/>
      <c r="LK20" s="464"/>
      <c r="LL20" s="464"/>
      <c r="LM20" s="464"/>
      <c r="LN20" s="464"/>
      <c r="LO20" s="464"/>
      <c r="LP20" s="464"/>
      <c r="LQ20" s="464"/>
      <c r="LR20" s="464"/>
      <c r="LS20" s="464"/>
      <c r="LT20" s="464"/>
      <c r="LU20" s="464"/>
      <c r="LV20" s="464"/>
      <c r="LW20" s="464"/>
      <c r="LX20" s="464"/>
      <c r="LY20" s="464"/>
      <c r="LZ20" s="464"/>
      <c r="MA20" s="464"/>
      <c r="MB20" s="464"/>
      <c r="MC20" s="464"/>
      <c r="MD20" s="464"/>
      <c r="ME20" s="464"/>
      <c r="MF20" s="464"/>
      <c r="MG20" s="464"/>
      <c r="MH20" s="464"/>
      <c r="MI20" s="464"/>
      <c r="MJ20" s="464"/>
      <c r="MK20" s="464"/>
      <c r="ML20" s="464"/>
      <c r="MM20" s="464"/>
      <c r="MN20" s="464"/>
      <c r="MO20" s="464"/>
      <c r="MP20" s="464"/>
      <c r="MQ20" s="464"/>
      <c r="MR20" s="464"/>
      <c r="MS20" s="464"/>
      <c r="MT20" s="464"/>
      <c r="MU20" s="464"/>
      <c r="MV20" s="464"/>
      <c r="MW20" s="464"/>
      <c r="MX20" s="464"/>
      <c r="MY20" s="464"/>
      <c r="MZ20" s="464"/>
      <c r="NA20" s="464"/>
      <c r="NB20" s="464"/>
      <c r="NC20" s="464"/>
      <c r="ND20" s="464"/>
      <c r="NE20" s="464"/>
      <c r="NF20" s="464"/>
      <c r="NG20" s="464"/>
      <c r="NH20" s="464"/>
      <c r="NI20" s="464"/>
      <c r="NJ20" s="464"/>
      <c r="NK20" s="464"/>
      <c r="NL20" s="464"/>
      <c r="NM20" s="464"/>
      <c r="NN20" s="464"/>
      <c r="NO20" s="464"/>
      <c r="NP20" s="464"/>
      <c r="NQ20" s="464"/>
      <c r="NR20" s="464"/>
      <c r="NS20" s="464"/>
      <c r="NT20" s="464"/>
      <c r="NU20" s="464"/>
      <c r="NV20" s="464"/>
      <c r="NW20" s="464"/>
      <c r="NX20" s="464"/>
      <c r="NY20" s="464"/>
      <c r="NZ20" s="464"/>
      <c r="OA20" s="464"/>
      <c r="OB20" s="464"/>
      <c r="OC20" s="464"/>
      <c r="OD20" s="464"/>
      <c r="OE20" s="464"/>
      <c r="OF20" s="464"/>
      <c r="OG20" s="464"/>
      <c r="OH20" s="464"/>
      <c r="OI20" s="464"/>
      <c r="OJ20" s="464"/>
      <c r="OK20" s="464"/>
      <c r="OL20" s="464"/>
      <c r="OM20" s="464"/>
      <c r="ON20" s="464"/>
      <c r="OO20" s="464"/>
      <c r="OP20" s="464"/>
      <c r="OQ20" s="464"/>
      <c r="OR20" s="464"/>
      <c r="OS20" s="464"/>
      <c r="OT20" s="464"/>
      <c r="OU20" s="464"/>
      <c r="OV20" s="464"/>
      <c r="OW20" s="464"/>
      <c r="OX20" s="464"/>
      <c r="OY20" s="464"/>
      <c r="OZ20" s="464"/>
      <c r="PA20" s="464"/>
      <c r="PB20" s="464"/>
      <c r="PC20" s="464"/>
      <c r="PD20" s="464"/>
      <c r="PE20" s="464"/>
      <c r="PF20" s="464"/>
      <c r="PG20" s="464"/>
      <c r="PH20" s="464"/>
      <c r="PI20" s="464"/>
      <c r="PJ20" s="464"/>
      <c r="PK20" s="464"/>
      <c r="PL20" s="464"/>
      <c r="PM20" s="464"/>
      <c r="PN20" s="464"/>
      <c r="PO20" s="464"/>
      <c r="PP20" s="464"/>
      <c r="PQ20" s="464"/>
      <c r="PR20" s="464"/>
      <c r="PS20" s="464"/>
      <c r="PT20" s="464"/>
      <c r="PU20" s="464"/>
      <c r="PV20" s="464"/>
      <c r="PW20" s="464"/>
      <c r="PX20" s="464"/>
      <c r="PY20" s="464"/>
      <c r="PZ20" s="464"/>
      <c r="QA20" s="464"/>
      <c r="QB20" s="464"/>
      <c r="QC20" s="464"/>
      <c r="QD20" s="464"/>
      <c r="QE20" s="464"/>
      <c r="QF20" s="464"/>
      <c r="QG20" s="464"/>
      <c r="QH20" s="464"/>
      <c r="QI20" s="464"/>
      <c r="QJ20" s="464"/>
      <c r="QK20" s="464"/>
      <c r="QL20" s="464"/>
      <c r="QM20" s="464"/>
      <c r="QN20" s="464"/>
      <c r="QO20" s="464"/>
      <c r="QP20" s="464"/>
      <c r="QQ20" s="464"/>
      <c r="QR20" s="464"/>
      <c r="QS20" s="464"/>
      <c r="QT20" s="464"/>
      <c r="QU20" s="464"/>
      <c r="QV20" s="464"/>
      <c r="QW20" s="464"/>
      <c r="QX20" s="464"/>
      <c r="QY20" s="464"/>
      <c r="QZ20" s="464"/>
      <c r="RA20" s="464"/>
      <c r="RB20" s="464"/>
      <c r="RC20" s="464"/>
      <c r="RD20" s="464"/>
      <c r="RE20" s="464"/>
      <c r="RF20" s="464"/>
      <c r="RG20" s="464"/>
      <c r="RH20" s="464"/>
      <c r="RI20" s="464"/>
      <c r="RJ20" s="464"/>
      <c r="RK20" s="464"/>
      <c r="RL20" s="464"/>
      <c r="RM20" s="464"/>
      <c r="RN20" s="464"/>
      <c r="RO20" s="464"/>
      <c r="RP20" s="464"/>
      <c r="RQ20" s="464"/>
      <c r="RR20" s="464"/>
      <c r="RS20" s="464"/>
      <c r="RT20" s="464"/>
      <c r="RU20" s="464"/>
      <c r="RV20" s="464"/>
      <c r="RW20" s="464"/>
      <c r="RX20" s="464"/>
      <c r="RY20" s="464"/>
      <c r="RZ20" s="464"/>
      <c r="SA20" s="464"/>
      <c r="SB20" s="464"/>
      <c r="SC20" s="464"/>
      <c r="SD20" s="464"/>
      <c r="SE20" s="464"/>
      <c r="SF20" s="464"/>
      <c r="SG20" s="464"/>
      <c r="SH20" s="464"/>
      <c r="SI20" s="464"/>
      <c r="SJ20" s="464"/>
      <c r="SK20" s="464"/>
      <c r="SL20" s="464"/>
      <c r="SM20" s="464"/>
      <c r="SN20" s="464"/>
      <c r="SO20" s="464"/>
      <c r="SP20" s="464"/>
      <c r="SQ20" s="464"/>
      <c r="SR20" s="464"/>
      <c r="SS20" s="464"/>
      <c r="ST20" s="464"/>
      <c r="SU20" s="464"/>
      <c r="SV20" s="464"/>
      <c r="SW20" s="464"/>
      <c r="SX20" s="464"/>
      <c r="SY20" s="464"/>
      <c r="SZ20" s="464"/>
      <c r="TA20" s="464"/>
      <c r="TB20" s="464"/>
      <c r="TC20" s="464"/>
      <c r="TD20" s="464"/>
      <c r="TE20" s="464"/>
      <c r="TF20" s="464"/>
      <c r="TG20" s="464"/>
      <c r="TH20" s="464"/>
      <c r="TI20" s="464"/>
      <c r="TJ20" s="464"/>
      <c r="TK20" s="464"/>
      <c r="TL20" s="464"/>
      <c r="TM20" s="464"/>
      <c r="TN20" s="464"/>
      <c r="TO20" s="464"/>
      <c r="TP20" s="464"/>
      <c r="TQ20" s="464"/>
      <c r="TR20" s="464"/>
      <c r="TS20" s="464"/>
      <c r="TT20" s="464"/>
      <c r="TU20" s="464"/>
      <c r="TV20" s="464"/>
      <c r="TW20" s="464"/>
      <c r="TX20" s="464"/>
      <c r="TY20" s="464"/>
      <c r="TZ20" s="464"/>
      <c r="UA20" s="464"/>
      <c r="UB20" s="464"/>
      <c r="UC20" s="464"/>
      <c r="UD20" s="464"/>
      <c r="UE20" s="464"/>
      <c r="UF20" s="464"/>
      <c r="UG20" s="464"/>
      <c r="UH20" s="464"/>
      <c r="UI20" s="464"/>
      <c r="UJ20" s="464"/>
      <c r="UK20" s="464"/>
      <c r="UL20" s="464"/>
      <c r="UM20" s="464"/>
      <c r="UN20" s="464"/>
      <c r="UO20" s="464"/>
      <c r="UP20" s="464"/>
      <c r="UQ20" s="464"/>
      <c r="UR20" s="464"/>
      <c r="US20" s="464"/>
      <c r="UT20" s="464"/>
      <c r="UU20" s="464"/>
      <c r="UV20" s="464"/>
      <c r="UW20" s="464"/>
      <c r="UX20" s="464"/>
      <c r="UY20" s="464"/>
      <c r="UZ20" s="464"/>
      <c r="VA20" s="464"/>
      <c r="VB20" s="464"/>
      <c r="VC20" s="464"/>
      <c r="VD20" s="464"/>
      <c r="VE20" s="464"/>
      <c r="VF20" s="464"/>
      <c r="VG20" s="464"/>
      <c r="VH20" s="464"/>
      <c r="VI20" s="464"/>
      <c r="VJ20" s="464"/>
      <c r="VK20" s="464"/>
      <c r="VL20" s="464"/>
      <c r="VM20" s="464"/>
      <c r="VN20" s="464"/>
      <c r="VO20" s="464"/>
      <c r="VP20" s="464"/>
      <c r="VQ20" s="464"/>
      <c r="VR20" s="464"/>
      <c r="VS20" s="464"/>
      <c r="VT20" s="464"/>
      <c r="VU20" s="464"/>
      <c r="VV20" s="464"/>
      <c r="VW20" s="464"/>
      <c r="VX20" s="464"/>
      <c r="VY20" s="464"/>
      <c r="VZ20" s="464"/>
      <c r="WA20" s="464"/>
      <c r="WB20" s="464"/>
      <c r="WC20" s="464"/>
      <c r="WD20" s="464"/>
      <c r="WE20" s="464"/>
      <c r="WF20" s="464"/>
      <c r="WG20" s="464"/>
      <c r="WH20" s="464"/>
      <c r="WI20" s="464"/>
      <c r="WJ20" s="464"/>
      <c r="WK20" s="464"/>
      <c r="WL20" s="464"/>
      <c r="WM20" s="464"/>
      <c r="WN20" s="464"/>
      <c r="WO20" s="464"/>
      <c r="WP20" s="464"/>
      <c r="WQ20" s="464"/>
      <c r="WR20" s="464"/>
      <c r="WS20" s="464"/>
      <c r="WT20" s="464"/>
      <c r="WU20" s="464"/>
      <c r="WV20" s="464"/>
      <c r="WW20" s="464"/>
      <c r="WX20" s="464"/>
      <c r="WY20" s="464"/>
      <c r="WZ20" s="464"/>
      <c r="XA20" s="464"/>
      <c r="XB20" s="464"/>
      <c r="XC20" s="464"/>
      <c r="XD20" s="464"/>
      <c r="XE20" s="464"/>
      <c r="XF20" s="464"/>
      <c r="XG20" s="464"/>
      <c r="XH20" s="464"/>
      <c r="XI20" s="464"/>
      <c r="XJ20" s="464"/>
      <c r="XK20" s="464"/>
      <c r="XL20" s="464"/>
      <c r="XM20" s="464"/>
      <c r="XN20" s="464"/>
      <c r="XO20" s="464"/>
      <c r="XP20" s="464"/>
      <c r="XQ20" s="464"/>
      <c r="XR20" s="464"/>
      <c r="XS20" s="464"/>
      <c r="XT20" s="464"/>
      <c r="XU20" s="464"/>
      <c r="XV20" s="464"/>
      <c r="XW20" s="464"/>
      <c r="XX20" s="464"/>
      <c r="XY20" s="464"/>
      <c r="XZ20" s="464"/>
      <c r="YA20" s="464"/>
      <c r="YB20" s="464"/>
      <c r="YC20" s="464"/>
      <c r="YD20" s="464"/>
      <c r="YE20" s="464"/>
      <c r="YF20" s="464"/>
      <c r="YG20" s="464"/>
      <c r="YH20" s="464"/>
      <c r="YI20" s="464"/>
      <c r="YJ20" s="464"/>
      <c r="YK20" s="464"/>
      <c r="YL20" s="464"/>
      <c r="YM20" s="464"/>
      <c r="YN20" s="464"/>
      <c r="YO20" s="464"/>
      <c r="YP20" s="464"/>
      <c r="YQ20" s="464"/>
      <c r="YR20" s="464"/>
      <c r="YS20" s="464"/>
      <c r="YT20" s="464"/>
      <c r="YU20" s="464"/>
      <c r="YV20" s="464"/>
      <c r="YW20" s="464"/>
      <c r="YX20" s="464"/>
      <c r="YY20" s="464"/>
      <c r="YZ20" s="464"/>
      <c r="ZA20" s="464"/>
      <c r="ZB20" s="464"/>
      <c r="ZC20" s="464"/>
      <c r="ZD20" s="464"/>
      <c r="ZE20" s="464"/>
      <c r="ZF20" s="464"/>
      <c r="ZG20" s="464"/>
      <c r="ZH20" s="464"/>
      <c r="ZI20" s="464"/>
      <c r="ZJ20" s="464"/>
      <c r="ZK20" s="464"/>
      <c r="ZL20" s="464"/>
      <c r="ZM20" s="464"/>
      <c r="ZN20" s="464"/>
      <c r="ZO20" s="464"/>
      <c r="ZP20" s="464"/>
      <c r="ZQ20" s="464"/>
      <c r="ZR20" s="464"/>
      <c r="ZS20" s="464"/>
      <c r="ZT20" s="464"/>
      <c r="ZU20" s="464"/>
      <c r="ZV20" s="464"/>
      <c r="ZW20" s="464"/>
      <c r="ZX20" s="464"/>
      <c r="ZY20" s="464"/>
      <c r="ZZ20" s="464"/>
      <c r="AAA20" s="464"/>
      <c r="AAB20" s="464"/>
      <c r="AAC20" s="464"/>
      <c r="AAD20" s="464"/>
      <c r="AAE20" s="464"/>
      <c r="AAF20" s="464"/>
      <c r="AAG20" s="464"/>
      <c r="AAH20" s="464"/>
      <c r="AAI20" s="464"/>
      <c r="AAJ20" s="464"/>
      <c r="AAK20" s="464"/>
      <c r="AAL20" s="464"/>
      <c r="AAM20" s="464"/>
      <c r="AAN20" s="464"/>
      <c r="AAO20" s="464"/>
      <c r="AAP20" s="464"/>
      <c r="AAQ20" s="464"/>
      <c r="AAR20" s="464"/>
      <c r="AAS20" s="464"/>
      <c r="AAT20" s="464"/>
      <c r="AAU20" s="464"/>
      <c r="AAV20" s="464"/>
      <c r="AAW20" s="464"/>
      <c r="AAX20" s="464"/>
      <c r="AAY20" s="464"/>
      <c r="AAZ20" s="464"/>
      <c r="ABA20" s="464"/>
      <c r="ABB20" s="464"/>
      <c r="ABC20" s="464"/>
      <c r="ABD20" s="464"/>
      <c r="ABE20" s="464"/>
      <c r="ABF20" s="464"/>
      <c r="ABG20" s="464"/>
      <c r="ABH20" s="464"/>
      <c r="ABI20" s="464"/>
      <c r="ABJ20" s="464"/>
      <c r="ABK20" s="464"/>
      <c r="ABL20" s="464"/>
      <c r="ABM20" s="464"/>
      <c r="ABN20" s="464"/>
      <c r="ABO20" s="464"/>
      <c r="ABP20" s="464"/>
      <c r="ABQ20" s="464"/>
      <c r="ABR20" s="464"/>
      <c r="ABS20" s="464"/>
      <c r="ABT20" s="464"/>
      <c r="ABU20" s="464"/>
      <c r="ABV20" s="464"/>
      <c r="ABW20" s="464"/>
      <c r="ABX20" s="464"/>
      <c r="ABY20" s="464"/>
      <c r="ABZ20" s="464"/>
      <c r="ACA20" s="464"/>
      <c r="ACB20" s="464"/>
      <c r="ACC20" s="464"/>
      <c r="ACD20" s="464"/>
      <c r="ACE20" s="464"/>
      <c r="ACF20" s="464"/>
      <c r="ACG20" s="464"/>
      <c r="ACH20" s="464"/>
      <c r="ACI20" s="464"/>
      <c r="ACJ20" s="464"/>
      <c r="ACK20" s="464"/>
      <c r="ACL20" s="464"/>
      <c r="ACM20" s="464"/>
      <c r="ACN20" s="464"/>
      <c r="ACO20" s="464"/>
      <c r="ACP20" s="464"/>
      <c r="ACQ20" s="464"/>
      <c r="ACR20" s="464"/>
      <c r="ACS20" s="464"/>
      <c r="ACT20" s="464"/>
      <c r="ACU20" s="464"/>
      <c r="ACV20" s="464"/>
      <c r="ACW20" s="464"/>
      <c r="ACX20" s="464"/>
      <c r="ACY20" s="464"/>
      <c r="ACZ20" s="464"/>
      <c r="ADA20" s="464"/>
      <c r="ADB20" s="464"/>
      <c r="ADC20" s="464"/>
      <c r="ADD20" s="464"/>
      <c r="ADE20" s="464"/>
      <c r="ADF20" s="464"/>
      <c r="ADG20" s="464"/>
      <c r="ADH20" s="464"/>
      <c r="ADI20" s="464"/>
      <c r="ADJ20" s="464"/>
      <c r="ADK20" s="464"/>
      <c r="ADL20" s="464"/>
      <c r="ADM20" s="464"/>
      <c r="ADN20" s="464"/>
      <c r="ADO20" s="464"/>
      <c r="ADP20" s="464"/>
      <c r="ADQ20" s="464"/>
      <c r="ADR20" s="464"/>
      <c r="ADS20" s="464"/>
      <c r="ADT20" s="464"/>
      <c r="ADU20" s="464"/>
      <c r="ADV20" s="464"/>
      <c r="ADW20" s="464"/>
      <c r="ADX20" s="464"/>
      <c r="ADY20" s="464"/>
      <c r="ADZ20" s="464"/>
      <c r="AEA20" s="464"/>
      <c r="AEB20" s="464"/>
      <c r="AEC20" s="464"/>
      <c r="AED20" s="464"/>
      <c r="AEE20" s="464"/>
      <c r="AEF20" s="464"/>
      <c r="AEG20" s="464"/>
      <c r="AEH20" s="464"/>
      <c r="AEI20" s="464"/>
      <c r="AEJ20" s="464"/>
      <c r="AEK20" s="464"/>
      <c r="AEL20" s="464"/>
      <c r="AEM20" s="464"/>
      <c r="AEN20" s="464"/>
      <c r="AEO20" s="464"/>
      <c r="AEP20" s="464"/>
      <c r="AEQ20" s="464"/>
      <c r="AER20" s="464"/>
      <c r="AES20" s="464"/>
      <c r="AET20" s="464"/>
      <c r="AEU20" s="464"/>
      <c r="AEV20" s="464"/>
      <c r="AEW20" s="464"/>
      <c r="AEX20" s="464"/>
      <c r="AEY20" s="464"/>
      <c r="AEZ20" s="464"/>
      <c r="AFA20" s="464"/>
      <c r="AFB20" s="464"/>
      <c r="AFC20" s="464"/>
      <c r="AFD20" s="464"/>
      <c r="AFE20" s="464"/>
      <c r="AFF20" s="464"/>
      <c r="AFG20" s="464"/>
      <c r="AFH20" s="464"/>
      <c r="AFI20" s="464"/>
      <c r="AFJ20" s="464"/>
      <c r="AFK20" s="464"/>
      <c r="AFL20" s="464"/>
      <c r="AFM20" s="464"/>
      <c r="AFN20" s="464"/>
      <c r="AFO20" s="464"/>
      <c r="AFP20" s="464"/>
      <c r="AFQ20" s="464"/>
      <c r="AFR20" s="464"/>
      <c r="AFS20" s="464"/>
      <c r="AFT20" s="464"/>
      <c r="AFU20" s="464"/>
      <c r="AFV20" s="464"/>
      <c r="AFW20" s="464"/>
      <c r="AFX20" s="464"/>
      <c r="AFY20" s="464"/>
      <c r="AFZ20" s="464"/>
      <c r="AGA20" s="464"/>
      <c r="AGB20" s="464"/>
      <c r="AGC20" s="464"/>
      <c r="AGD20" s="464"/>
      <c r="AGE20" s="464"/>
      <c r="AGF20" s="464"/>
      <c r="AGG20" s="464"/>
      <c r="AGH20" s="464"/>
      <c r="AGI20" s="464"/>
      <c r="AGJ20" s="464"/>
      <c r="AGK20" s="464"/>
      <c r="AGL20" s="464"/>
      <c r="AGM20" s="464"/>
      <c r="AGN20" s="464"/>
      <c r="AGO20" s="464"/>
      <c r="AGP20" s="464"/>
      <c r="AGQ20" s="464"/>
      <c r="AGR20" s="464"/>
      <c r="AGS20" s="464"/>
      <c r="AGT20" s="464"/>
      <c r="AGU20" s="464"/>
      <c r="AGV20" s="464"/>
      <c r="AGW20" s="464"/>
      <c r="AGX20" s="464"/>
      <c r="AGY20" s="464"/>
      <c r="AGZ20" s="464"/>
      <c r="AHA20" s="464"/>
      <c r="AHB20" s="464"/>
      <c r="AHC20" s="464"/>
      <c r="AHD20" s="464"/>
      <c r="AHE20" s="464"/>
      <c r="AHF20" s="464"/>
      <c r="AHG20" s="464"/>
      <c r="AHH20" s="464"/>
      <c r="AHI20" s="464"/>
      <c r="AHJ20" s="464"/>
      <c r="AHK20" s="464"/>
      <c r="AHL20" s="464"/>
      <c r="AHM20" s="464"/>
      <c r="AHN20" s="464"/>
      <c r="AHO20" s="464"/>
      <c r="AHP20" s="464"/>
      <c r="AHQ20" s="464"/>
      <c r="AHR20" s="464"/>
      <c r="AHS20" s="464"/>
      <c r="AHT20" s="464"/>
      <c r="AHU20" s="464"/>
      <c r="AHV20" s="464"/>
      <c r="AHW20" s="464"/>
      <c r="AHX20" s="464"/>
      <c r="AHY20" s="464"/>
      <c r="AHZ20" s="464"/>
      <c r="AIA20" s="464"/>
      <c r="AIB20" s="464"/>
      <c r="AIC20" s="464"/>
      <c r="AID20" s="464"/>
      <c r="AIE20" s="464"/>
      <c r="AIF20" s="464"/>
      <c r="AIG20" s="464"/>
      <c r="AIH20" s="464"/>
      <c r="AII20" s="464"/>
      <c r="AIJ20" s="464"/>
      <c r="AIK20" s="464"/>
      <c r="AIL20" s="464"/>
      <c r="AIM20" s="464"/>
      <c r="AIN20" s="464"/>
      <c r="AIO20" s="464"/>
      <c r="AIP20" s="464"/>
      <c r="AIQ20" s="464"/>
      <c r="AIR20" s="464"/>
      <c r="AIS20" s="464"/>
      <c r="AIT20" s="464"/>
      <c r="AIU20" s="464"/>
      <c r="AIV20" s="464"/>
      <c r="AIW20" s="464"/>
      <c r="AIX20" s="464"/>
      <c r="AIY20" s="464"/>
      <c r="AIZ20" s="464"/>
      <c r="AJA20" s="464"/>
      <c r="AJB20" s="464"/>
      <c r="AJC20" s="464"/>
      <c r="AJD20" s="464"/>
      <c r="AJE20" s="464"/>
      <c r="AJF20" s="464"/>
      <c r="AJG20" s="464"/>
      <c r="AJH20" s="464"/>
      <c r="AJI20" s="464"/>
      <c r="AJJ20" s="464"/>
      <c r="AJK20" s="464"/>
      <c r="AJL20" s="464"/>
      <c r="AJM20" s="464"/>
      <c r="AJN20" s="464"/>
      <c r="AJO20" s="464"/>
      <c r="AJP20" s="464"/>
      <c r="AJQ20" s="464"/>
      <c r="AJR20" s="464"/>
      <c r="AJS20" s="464"/>
      <c r="AJT20" s="464"/>
      <c r="AJU20" s="464"/>
      <c r="AJV20" s="464"/>
      <c r="AJW20" s="464"/>
      <c r="AJX20" s="464"/>
      <c r="AJY20" s="464"/>
      <c r="AJZ20" s="464"/>
      <c r="AKA20" s="464"/>
      <c r="AKB20" s="464"/>
      <c r="AKC20" s="464"/>
      <c r="AKD20" s="464"/>
      <c r="AKE20" s="464"/>
      <c r="AKF20" s="464"/>
      <c r="AKG20" s="464"/>
      <c r="AKH20" s="464"/>
      <c r="AKI20" s="464"/>
      <c r="AKJ20" s="464"/>
      <c r="AKK20" s="464"/>
      <c r="AKL20" s="464"/>
      <c r="AKM20" s="464"/>
      <c r="AKN20" s="464"/>
      <c r="AKO20" s="464"/>
      <c r="AKP20" s="464"/>
      <c r="AKQ20" s="464"/>
      <c r="AKR20" s="464"/>
      <c r="AKS20" s="464"/>
      <c r="AKT20" s="464"/>
      <c r="AKU20" s="464"/>
      <c r="AKV20" s="464"/>
      <c r="AKW20" s="464"/>
      <c r="AKX20" s="464"/>
      <c r="AKY20" s="464"/>
      <c r="AKZ20" s="464"/>
      <c r="ALA20" s="464"/>
      <c r="ALB20" s="464"/>
      <c r="ALC20" s="464"/>
      <c r="ALD20" s="464"/>
      <c r="ALE20" s="464"/>
      <c r="ALF20" s="464"/>
      <c r="ALG20" s="464"/>
      <c r="ALH20" s="464"/>
      <c r="ALI20" s="464"/>
      <c r="ALJ20" s="464"/>
      <c r="ALK20" s="464"/>
      <c r="ALL20" s="464"/>
      <c r="ALM20" s="464"/>
      <c r="ALN20" s="464"/>
      <c r="ALO20" s="464"/>
      <c r="ALP20" s="464"/>
      <c r="ALQ20" s="464"/>
      <c r="ALR20" s="464"/>
      <c r="ALS20" s="464"/>
      <c r="ALT20" s="464"/>
      <c r="ALU20" s="464"/>
      <c r="ALV20" s="464"/>
      <c r="ALW20" s="464"/>
      <c r="ALX20" s="464"/>
      <c r="ALY20" s="464"/>
      <c r="ALZ20" s="464"/>
      <c r="AMA20" s="464"/>
      <c r="AMB20" s="464"/>
    </row>
    <row r="21" spans="1:1016" ht="97.5" customHeight="1" x14ac:dyDescent="0.2">
      <c r="A21" s="477" t="s">
        <v>905</v>
      </c>
      <c r="B21" s="884" t="s">
        <v>904</v>
      </c>
      <c r="C21" s="884"/>
      <c r="D21" s="884"/>
      <c r="E21" s="884"/>
      <c r="F21" s="884" t="s">
        <v>879</v>
      </c>
      <c r="G21" s="884"/>
      <c r="H21" s="478" t="s">
        <v>903</v>
      </c>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4"/>
      <c r="AY21" s="464"/>
      <c r="AZ21" s="464"/>
      <c r="BA21" s="464"/>
      <c r="BB21" s="464"/>
      <c r="BC21" s="464"/>
      <c r="BD21" s="464"/>
      <c r="BE21" s="464"/>
      <c r="BF21" s="464"/>
      <c r="BG21" s="464"/>
      <c r="BH21" s="464"/>
      <c r="BI21" s="464"/>
      <c r="BJ21" s="464"/>
      <c r="BK21" s="464"/>
      <c r="BL21" s="464"/>
      <c r="BM21" s="464"/>
      <c r="BN21" s="464"/>
      <c r="BO21" s="464"/>
      <c r="BP21" s="464"/>
      <c r="BQ21" s="464"/>
      <c r="BR21" s="464"/>
      <c r="BS21" s="464"/>
      <c r="BT21" s="464"/>
      <c r="BU21" s="464"/>
      <c r="BV21" s="464"/>
      <c r="BW21" s="464"/>
      <c r="BX21" s="464"/>
      <c r="BY21" s="464"/>
      <c r="BZ21" s="464"/>
      <c r="CA21" s="464"/>
      <c r="CB21" s="464"/>
      <c r="CC21" s="464"/>
      <c r="CD21" s="464"/>
      <c r="CE21" s="464"/>
      <c r="CF21" s="464"/>
      <c r="CG21" s="464"/>
      <c r="CH21" s="464"/>
      <c r="CI21" s="464"/>
      <c r="CJ21" s="464"/>
      <c r="CK21" s="464"/>
      <c r="CL21" s="464"/>
      <c r="CM21" s="464"/>
      <c r="CN21" s="464"/>
      <c r="CO21" s="464"/>
      <c r="CP21" s="464"/>
      <c r="CQ21" s="464"/>
      <c r="CR21" s="464"/>
      <c r="CS21" s="464"/>
      <c r="CT21" s="464"/>
      <c r="CU21" s="464"/>
      <c r="CV21" s="464"/>
      <c r="CW21" s="464"/>
      <c r="CX21" s="464"/>
      <c r="CY21" s="464"/>
      <c r="CZ21" s="464"/>
      <c r="DA21" s="464"/>
      <c r="DB21" s="464"/>
      <c r="DC21" s="464"/>
      <c r="DD21" s="464"/>
      <c r="DE21" s="464"/>
      <c r="DF21" s="464"/>
      <c r="DG21" s="464"/>
      <c r="DH21" s="464"/>
      <c r="DI21" s="464"/>
      <c r="DJ21" s="464"/>
      <c r="DK21" s="464"/>
      <c r="DL21" s="464"/>
      <c r="DM21" s="464"/>
      <c r="DN21" s="464"/>
      <c r="DO21" s="464"/>
      <c r="DP21" s="464"/>
      <c r="DQ21" s="464"/>
      <c r="DR21" s="464"/>
      <c r="DS21" s="464"/>
      <c r="DT21" s="464"/>
      <c r="DU21" s="464"/>
      <c r="DV21" s="464"/>
      <c r="DW21" s="464"/>
      <c r="DX21" s="464"/>
      <c r="DY21" s="464"/>
      <c r="DZ21" s="464"/>
      <c r="EA21" s="464"/>
      <c r="EB21" s="464"/>
      <c r="EC21" s="464"/>
      <c r="ED21" s="464"/>
      <c r="EE21" s="464"/>
      <c r="EF21" s="464"/>
      <c r="EG21" s="464"/>
      <c r="EH21" s="464"/>
      <c r="EI21" s="464"/>
      <c r="EJ21" s="464"/>
      <c r="EK21" s="464"/>
      <c r="EL21" s="464"/>
      <c r="EM21" s="464"/>
      <c r="EN21" s="464"/>
      <c r="EO21" s="464"/>
      <c r="EP21" s="464"/>
      <c r="EQ21" s="464"/>
      <c r="ER21" s="464"/>
      <c r="ES21" s="464"/>
      <c r="ET21" s="464"/>
      <c r="EU21" s="464"/>
      <c r="EV21" s="464"/>
      <c r="EW21" s="464"/>
      <c r="EX21" s="464"/>
      <c r="EY21" s="464"/>
      <c r="EZ21" s="464"/>
      <c r="FA21" s="464"/>
      <c r="FB21" s="464"/>
      <c r="FC21" s="464"/>
      <c r="FD21" s="464"/>
      <c r="FE21" s="464"/>
      <c r="FF21" s="464"/>
      <c r="FG21" s="464"/>
      <c r="FH21" s="464"/>
      <c r="FI21" s="464"/>
      <c r="FJ21" s="464"/>
      <c r="FK21" s="464"/>
      <c r="FL21" s="464"/>
      <c r="FM21" s="464"/>
      <c r="FN21" s="464"/>
      <c r="FO21" s="464"/>
      <c r="FP21" s="464"/>
      <c r="FQ21" s="464"/>
      <c r="FR21" s="464"/>
      <c r="FS21" s="464"/>
      <c r="FT21" s="464"/>
      <c r="FU21" s="464"/>
      <c r="FV21" s="464"/>
      <c r="FW21" s="464"/>
      <c r="FX21" s="464"/>
      <c r="FY21" s="464"/>
      <c r="FZ21" s="464"/>
      <c r="GA21" s="464"/>
      <c r="GB21" s="464"/>
      <c r="GC21" s="464"/>
      <c r="GD21" s="464"/>
      <c r="GE21" s="464"/>
      <c r="GF21" s="464"/>
      <c r="GG21" s="464"/>
      <c r="GH21" s="464"/>
      <c r="GI21" s="464"/>
      <c r="GJ21" s="464"/>
      <c r="GK21" s="464"/>
      <c r="GL21" s="464"/>
      <c r="GM21" s="464"/>
      <c r="GN21" s="464"/>
      <c r="GO21" s="464"/>
      <c r="GP21" s="464"/>
      <c r="GQ21" s="464"/>
      <c r="GR21" s="464"/>
      <c r="GS21" s="464"/>
      <c r="GT21" s="464"/>
      <c r="GU21" s="464"/>
      <c r="GV21" s="464"/>
      <c r="GW21" s="464"/>
      <c r="GX21" s="464"/>
      <c r="GY21" s="464"/>
      <c r="GZ21" s="464"/>
      <c r="HA21" s="464"/>
      <c r="HB21" s="464"/>
      <c r="HC21" s="464"/>
      <c r="HD21" s="464"/>
      <c r="HE21" s="464"/>
      <c r="HF21" s="464"/>
      <c r="HG21" s="464"/>
      <c r="HH21" s="464"/>
      <c r="HI21" s="464"/>
      <c r="HJ21" s="464"/>
      <c r="HK21" s="464"/>
      <c r="HL21" s="464"/>
      <c r="HM21" s="464"/>
      <c r="HN21" s="464"/>
      <c r="HO21" s="464"/>
      <c r="HP21" s="464"/>
      <c r="HQ21" s="464"/>
      <c r="HR21" s="464"/>
      <c r="HS21" s="464"/>
      <c r="HT21" s="464"/>
      <c r="HU21" s="464"/>
      <c r="HV21" s="464"/>
      <c r="HW21" s="464"/>
      <c r="HX21" s="464"/>
      <c r="HY21" s="464"/>
      <c r="HZ21" s="464"/>
      <c r="IA21" s="464"/>
      <c r="IB21" s="464"/>
      <c r="IC21" s="464"/>
      <c r="ID21" s="464"/>
      <c r="IE21" s="464"/>
      <c r="IF21" s="464"/>
      <c r="IG21" s="464"/>
      <c r="IH21" s="464"/>
      <c r="II21" s="464"/>
      <c r="IJ21" s="464"/>
      <c r="IK21" s="464"/>
      <c r="IL21" s="464"/>
      <c r="IM21" s="464"/>
      <c r="IN21" s="464"/>
      <c r="IO21" s="464"/>
      <c r="IP21" s="464"/>
      <c r="IQ21" s="464"/>
      <c r="IR21" s="464"/>
      <c r="IS21" s="464"/>
      <c r="IT21" s="464"/>
      <c r="IU21" s="464"/>
      <c r="IV21" s="464"/>
      <c r="IW21" s="464"/>
      <c r="IX21" s="464"/>
      <c r="IY21" s="464"/>
      <c r="IZ21" s="464"/>
      <c r="JA21" s="464"/>
      <c r="JB21" s="464"/>
      <c r="JC21" s="464"/>
      <c r="JD21" s="464"/>
      <c r="JE21" s="464"/>
      <c r="JF21" s="464"/>
      <c r="JG21" s="464"/>
      <c r="JH21" s="464"/>
      <c r="JI21" s="464"/>
      <c r="JJ21" s="464"/>
      <c r="JK21" s="464"/>
      <c r="JL21" s="464"/>
      <c r="JM21" s="464"/>
      <c r="JN21" s="464"/>
      <c r="JO21" s="464"/>
      <c r="JP21" s="464"/>
      <c r="JQ21" s="464"/>
      <c r="JR21" s="464"/>
      <c r="JS21" s="464"/>
      <c r="JT21" s="464"/>
      <c r="JU21" s="464"/>
      <c r="JV21" s="464"/>
      <c r="JW21" s="464"/>
      <c r="JX21" s="464"/>
      <c r="JY21" s="464"/>
      <c r="JZ21" s="464"/>
      <c r="KA21" s="464"/>
      <c r="KB21" s="464"/>
      <c r="KC21" s="464"/>
      <c r="KD21" s="464"/>
      <c r="KE21" s="464"/>
      <c r="KF21" s="464"/>
      <c r="KG21" s="464"/>
      <c r="KH21" s="464"/>
      <c r="KI21" s="464"/>
      <c r="KJ21" s="464"/>
      <c r="KK21" s="464"/>
      <c r="KL21" s="464"/>
      <c r="KM21" s="464"/>
      <c r="KN21" s="464"/>
      <c r="KO21" s="464"/>
      <c r="KP21" s="464"/>
      <c r="KQ21" s="464"/>
      <c r="KR21" s="464"/>
      <c r="KS21" s="464"/>
      <c r="KT21" s="464"/>
      <c r="KU21" s="464"/>
      <c r="KV21" s="464"/>
      <c r="KW21" s="464"/>
      <c r="KX21" s="464"/>
      <c r="KY21" s="464"/>
      <c r="KZ21" s="464"/>
      <c r="LA21" s="464"/>
      <c r="LB21" s="464"/>
      <c r="LC21" s="464"/>
      <c r="LD21" s="464"/>
      <c r="LE21" s="464"/>
      <c r="LF21" s="464"/>
      <c r="LG21" s="464"/>
      <c r="LH21" s="464"/>
      <c r="LI21" s="464"/>
      <c r="LJ21" s="464"/>
      <c r="LK21" s="464"/>
      <c r="LL21" s="464"/>
      <c r="LM21" s="464"/>
      <c r="LN21" s="464"/>
      <c r="LO21" s="464"/>
      <c r="LP21" s="464"/>
      <c r="LQ21" s="464"/>
      <c r="LR21" s="464"/>
      <c r="LS21" s="464"/>
      <c r="LT21" s="464"/>
      <c r="LU21" s="464"/>
      <c r="LV21" s="464"/>
      <c r="LW21" s="464"/>
      <c r="LX21" s="464"/>
      <c r="LY21" s="464"/>
      <c r="LZ21" s="464"/>
      <c r="MA21" s="464"/>
      <c r="MB21" s="464"/>
      <c r="MC21" s="464"/>
      <c r="MD21" s="464"/>
      <c r="ME21" s="464"/>
      <c r="MF21" s="464"/>
      <c r="MG21" s="464"/>
      <c r="MH21" s="464"/>
      <c r="MI21" s="464"/>
      <c r="MJ21" s="464"/>
      <c r="MK21" s="464"/>
      <c r="ML21" s="464"/>
      <c r="MM21" s="464"/>
      <c r="MN21" s="464"/>
      <c r="MO21" s="464"/>
      <c r="MP21" s="464"/>
      <c r="MQ21" s="464"/>
      <c r="MR21" s="464"/>
      <c r="MS21" s="464"/>
      <c r="MT21" s="464"/>
      <c r="MU21" s="464"/>
      <c r="MV21" s="464"/>
      <c r="MW21" s="464"/>
      <c r="MX21" s="464"/>
      <c r="MY21" s="464"/>
      <c r="MZ21" s="464"/>
      <c r="NA21" s="464"/>
      <c r="NB21" s="464"/>
      <c r="NC21" s="464"/>
      <c r="ND21" s="464"/>
      <c r="NE21" s="464"/>
      <c r="NF21" s="464"/>
      <c r="NG21" s="464"/>
      <c r="NH21" s="464"/>
      <c r="NI21" s="464"/>
      <c r="NJ21" s="464"/>
      <c r="NK21" s="464"/>
      <c r="NL21" s="464"/>
      <c r="NM21" s="464"/>
      <c r="NN21" s="464"/>
      <c r="NO21" s="464"/>
      <c r="NP21" s="464"/>
      <c r="NQ21" s="464"/>
      <c r="NR21" s="464"/>
      <c r="NS21" s="464"/>
      <c r="NT21" s="464"/>
      <c r="NU21" s="464"/>
      <c r="NV21" s="464"/>
      <c r="NW21" s="464"/>
      <c r="NX21" s="464"/>
      <c r="NY21" s="464"/>
      <c r="NZ21" s="464"/>
      <c r="OA21" s="464"/>
      <c r="OB21" s="464"/>
      <c r="OC21" s="464"/>
      <c r="OD21" s="464"/>
      <c r="OE21" s="464"/>
      <c r="OF21" s="464"/>
      <c r="OG21" s="464"/>
      <c r="OH21" s="464"/>
      <c r="OI21" s="464"/>
      <c r="OJ21" s="464"/>
      <c r="OK21" s="464"/>
      <c r="OL21" s="464"/>
      <c r="OM21" s="464"/>
      <c r="ON21" s="464"/>
      <c r="OO21" s="464"/>
      <c r="OP21" s="464"/>
      <c r="OQ21" s="464"/>
      <c r="OR21" s="464"/>
      <c r="OS21" s="464"/>
      <c r="OT21" s="464"/>
      <c r="OU21" s="464"/>
      <c r="OV21" s="464"/>
      <c r="OW21" s="464"/>
      <c r="OX21" s="464"/>
      <c r="OY21" s="464"/>
      <c r="OZ21" s="464"/>
      <c r="PA21" s="464"/>
      <c r="PB21" s="464"/>
      <c r="PC21" s="464"/>
      <c r="PD21" s="464"/>
      <c r="PE21" s="464"/>
      <c r="PF21" s="464"/>
      <c r="PG21" s="464"/>
      <c r="PH21" s="464"/>
      <c r="PI21" s="464"/>
      <c r="PJ21" s="464"/>
      <c r="PK21" s="464"/>
      <c r="PL21" s="464"/>
      <c r="PM21" s="464"/>
      <c r="PN21" s="464"/>
      <c r="PO21" s="464"/>
      <c r="PP21" s="464"/>
      <c r="PQ21" s="464"/>
      <c r="PR21" s="464"/>
      <c r="PS21" s="464"/>
      <c r="PT21" s="464"/>
      <c r="PU21" s="464"/>
      <c r="PV21" s="464"/>
      <c r="PW21" s="464"/>
      <c r="PX21" s="464"/>
      <c r="PY21" s="464"/>
      <c r="PZ21" s="464"/>
      <c r="QA21" s="464"/>
      <c r="QB21" s="464"/>
      <c r="QC21" s="464"/>
      <c r="QD21" s="464"/>
      <c r="QE21" s="464"/>
      <c r="QF21" s="464"/>
      <c r="QG21" s="464"/>
      <c r="QH21" s="464"/>
      <c r="QI21" s="464"/>
      <c r="QJ21" s="464"/>
      <c r="QK21" s="464"/>
      <c r="QL21" s="464"/>
      <c r="QM21" s="464"/>
      <c r="QN21" s="464"/>
      <c r="QO21" s="464"/>
      <c r="QP21" s="464"/>
      <c r="QQ21" s="464"/>
      <c r="QR21" s="464"/>
      <c r="QS21" s="464"/>
      <c r="QT21" s="464"/>
      <c r="QU21" s="464"/>
      <c r="QV21" s="464"/>
      <c r="QW21" s="464"/>
      <c r="QX21" s="464"/>
      <c r="QY21" s="464"/>
      <c r="QZ21" s="464"/>
      <c r="RA21" s="464"/>
      <c r="RB21" s="464"/>
      <c r="RC21" s="464"/>
      <c r="RD21" s="464"/>
      <c r="RE21" s="464"/>
      <c r="RF21" s="464"/>
      <c r="RG21" s="464"/>
      <c r="RH21" s="464"/>
      <c r="RI21" s="464"/>
      <c r="RJ21" s="464"/>
      <c r="RK21" s="464"/>
      <c r="RL21" s="464"/>
      <c r="RM21" s="464"/>
      <c r="RN21" s="464"/>
      <c r="RO21" s="464"/>
      <c r="RP21" s="464"/>
      <c r="RQ21" s="464"/>
      <c r="RR21" s="464"/>
      <c r="RS21" s="464"/>
      <c r="RT21" s="464"/>
      <c r="RU21" s="464"/>
      <c r="RV21" s="464"/>
      <c r="RW21" s="464"/>
      <c r="RX21" s="464"/>
      <c r="RY21" s="464"/>
      <c r="RZ21" s="464"/>
      <c r="SA21" s="464"/>
      <c r="SB21" s="464"/>
      <c r="SC21" s="464"/>
      <c r="SD21" s="464"/>
      <c r="SE21" s="464"/>
      <c r="SF21" s="464"/>
      <c r="SG21" s="464"/>
      <c r="SH21" s="464"/>
      <c r="SI21" s="464"/>
      <c r="SJ21" s="464"/>
      <c r="SK21" s="464"/>
      <c r="SL21" s="464"/>
      <c r="SM21" s="464"/>
      <c r="SN21" s="464"/>
      <c r="SO21" s="464"/>
      <c r="SP21" s="464"/>
      <c r="SQ21" s="464"/>
      <c r="SR21" s="464"/>
      <c r="SS21" s="464"/>
      <c r="ST21" s="464"/>
      <c r="SU21" s="464"/>
      <c r="SV21" s="464"/>
      <c r="SW21" s="464"/>
      <c r="SX21" s="464"/>
      <c r="SY21" s="464"/>
      <c r="SZ21" s="464"/>
      <c r="TA21" s="464"/>
      <c r="TB21" s="464"/>
      <c r="TC21" s="464"/>
      <c r="TD21" s="464"/>
      <c r="TE21" s="464"/>
      <c r="TF21" s="464"/>
      <c r="TG21" s="464"/>
      <c r="TH21" s="464"/>
      <c r="TI21" s="464"/>
      <c r="TJ21" s="464"/>
      <c r="TK21" s="464"/>
      <c r="TL21" s="464"/>
      <c r="TM21" s="464"/>
      <c r="TN21" s="464"/>
      <c r="TO21" s="464"/>
      <c r="TP21" s="464"/>
      <c r="TQ21" s="464"/>
      <c r="TR21" s="464"/>
      <c r="TS21" s="464"/>
      <c r="TT21" s="464"/>
      <c r="TU21" s="464"/>
      <c r="TV21" s="464"/>
      <c r="TW21" s="464"/>
      <c r="TX21" s="464"/>
      <c r="TY21" s="464"/>
      <c r="TZ21" s="464"/>
      <c r="UA21" s="464"/>
      <c r="UB21" s="464"/>
      <c r="UC21" s="464"/>
      <c r="UD21" s="464"/>
      <c r="UE21" s="464"/>
      <c r="UF21" s="464"/>
      <c r="UG21" s="464"/>
      <c r="UH21" s="464"/>
      <c r="UI21" s="464"/>
      <c r="UJ21" s="464"/>
      <c r="UK21" s="464"/>
      <c r="UL21" s="464"/>
      <c r="UM21" s="464"/>
      <c r="UN21" s="464"/>
      <c r="UO21" s="464"/>
      <c r="UP21" s="464"/>
      <c r="UQ21" s="464"/>
      <c r="UR21" s="464"/>
      <c r="US21" s="464"/>
      <c r="UT21" s="464"/>
      <c r="UU21" s="464"/>
      <c r="UV21" s="464"/>
      <c r="UW21" s="464"/>
      <c r="UX21" s="464"/>
      <c r="UY21" s="464"/>
      <c r="UZ21" s="464"/>
      <c r="VA21" s="464"/>
      <c r="VB21" s="464"/>
      <c r="VC21" s="464"/>
      <c r="VD21" s="464"/>
      <c r="VE21" s="464"/>
      <c r="VF21" s="464"/>
      <c r="VG21" s="464"/>
      <c r="VH21" s="464"/>
      <c r="VI21" s="464"/>
      <c r="VJ21" s="464"/>
      <c r="VK21" s="464"/>
      <c r="VL21" s="464"/>
      <c r="VM21" s="464"/>
      <c r="VN21" s="464"/>
      <c r="VO21" s="464"/>
      <c r="VP21" s="464"/>
      <c r="VQ21" s="464"/>
      <c r="VR21" s="464"/>
      <c r="VS21" s="464"/>
      <c r="VT21" s="464"/>
      <c r="VU21" s="464"/>
      <c r="VV21" s="464"/>
      <c r="VW21" s="464"/>
      <c r="VX21" s="464"/>
      <c r="VY21" s="464"/>
      <c r="VZ21" s="464"/>
      <c r="WA21" s="464"/>
      <c r="WB21" s="464"/>
      <c r="WC21" s="464"/>
      <c r="WD21" s="464"/>
      <c r="WE21" s="464"/>
      <c r="WF21" s="464"/>
      <c r="WG21" s="464"/>
      <c r="WH21" s="464"/>
      <c r="WI21" s="464"/>
      <c r="WJ21" s="464"/>
      <c r="WK21" s="464"/>
      <c r="WL21" s="464"/>
      <c r="WM21" s="464"/>
      <c r="WN21" s="464"/>
      <c r="WO21" s="464"/>
      <c r="WP21" s="464"/>
      <c r="WQ21" s="464"/>
      <c r="WR21" s="464"/>
      <c r="WS21" s="464"/>
      <c r="WT21" s="464"/>
      <c r="WU21" s="464"/>
      <c r="WV21" s="464"/>
      <c r="WW21" s="464"/>
      <c r="WX21" s="464"/>
      <c r="WY21" s="464"/>
      <c r="WZ21" s="464"/>
      <c r="XA21" s="464"/>
      <c r="XB21" s="464"/>
      <c r="XC21" s="464"/>
      <c r="XD21" s="464"/>
      <c r="XE21" s="464"/>
      <c r="XF21" s="464"/>
      <c r="XG21" s="464"/>
      <c r="XH21" s="464"/>
      <c r="XI21" s="464"/>
      <c r="XJ21" s="464"/>
      <c r="XK21" s="464"/>
      <c r="XL21" s="464"/>
      <c r="XM21" s="464"/>
      <c r="XN21" s="464"/>
      <c r="XO21" s="464"/>
      <c r="XP21" s="464"/>
      <c r="XQ21" s="464"/>
      <c r="XR21" s="464"/>
      <c r="XS21" s="464"/>
      <c r="XT21" s="464"/>
      <c r="XU21" s="464"/>
      <c r="XV21" s="464"/>
      <c r="XW21" s="464"/>
      <c r="XX21" s="464"/>
      <c r="XY21" s="464"/>
      <c r="XZ21" s="464"/>
      <c r="YA21" s="464"/>
      <c r="YB21" s="464"/>
      <c r="YC21" s="464"/>
      <c r="YD21" s="464"/>
      <c r="YE21" s="464"/>
      <c r="YF21" s="464"/>
      <c r="YG21" s="464"/>
      <c r="YH21" s="464"/>
      <c r="YI21" s="464"/>
      <c r="YJ21" s="464"/>
      <c r="YK21" s="464"/>
      <c r="YL21" s="464"/>
      <c r="YM21" s="464"/>
      <c r="YN21" s="464"/>
      <c r="YO21" s="464"/>
      <c r="YP21" s="464"/>
      <c r="YQ21" s="464"/>
      <c r="YR21" s="464"/>
      <c r="YS21" s="464"/>
      <c r="YT21" s="464"/>
      <c r="YU21" s="464"/>
      <c r="YV21" s="464"/>
      <c r="YW21" s="464"/>
      <c r="YX21" s="464"/>
      <c r="YY21" s="464"/>
      <c r="YZ21" s="464"/>
      <c r="ZA21" s="464"/>
      <c r="ZB21" s="464"/>
      <c r="ZC21" s="464"/>
      <c r="ZD21" s="464"/>
      <c r="ZE21" s="464"/>
      <c r="ZF21" s="464"/>
      <c r="ZG21" s="464"/>
      <c r="ZH21" s="464"/>
      <c r="ZI21" s="464"/>
      <c r="ZJ21" s="464"/>
      <c r="ZK21" s="464"/>
      <c r="ZL21" s="464"/>
      <c r="ZM21" s="464"/>
      <c r="ZN21" s="464"/>
      <c r="ZO21" s="464"/>
      <c r="ZP21" s="464"/>
      <c r="ZQ21" s="464"/>
      <c r="ZR21" s="464"/>
      <c r="ZS21" s="464"/>
      <c r="ZT21" s="464"/>
      <c r="ZU21" s="464"/>
      <c r="ZV21" s="464"/>
      <c r="ZW21" s="464"/>
      <c r="ZX21" s="464"/>
      <c r="ZY21" s="464"/>
      <c r="ZZ21" s="464"/>
      <c r="AAA21" s="464"/>
      <c r="AAB21" s="464"/>
      <c r="AAC21" s="464"/>
      <c r="AAD21" s="464"/>
      <c r="AAE21" s="464"/>
      <c r="AAF21" s="464"/>
      <c r="AAG21" s="464"/>
      <c r="AAH21" s="464"/>
      <c r="AAI21" s="464"/>
      <c r="AAJ21" s="464"/>
      <c r="AAK21" s="464"/>
      <c r="AAL21" s="464"/>
      <c r="AAM21" s="464"/>
      <c r="AAN21" s="464"/>
      <c r="AAO21" s="464"/>
      <c r="AAP21" s="464"/>
      <c r="AAQ21" s="464"/>
      <c r="AAR21" s="464"/>
      <c r="AAS21" s="464"/>
      <c r="AAT21" s="464"/>
      <c r="AAU21" s="464"/>
      <c r="AAV21" s="464"/>
      <c r="AAW21" s="464"/>
      <c r="AAX21" s="464"/>
      <c r="AAY21" s="464"/>
      <c r="AAZ21" s="464"/>
      <c r="ABA21" s="464"/>
      <c r="ABB21" s="464"/>
      <c r="ABC21" s="464"/>
      <c r="ABD21" s="464"/>
      <c r="ABE21" s="464"/>
      <c r="ABF21" s="464"/>
      <c r="ABG21" s="464"/>
      <c r="ABH21" s="464"/>
      <c r="ABI21" s="464"/>
      <c r="ABJ21" s="464"/>
      <c r="ABK21" s="464"/>
      <c r="ABL21" s="464"/>
      <c r="ABM21" s="464"/>
      <c r="ABN21" s="464"/>
      <c r="ABO21" s="464"/>
      <c r="ABP21" s="464"/>
      <c r="ABQ21" s="464"/>
      <c r="ABR21" s="464"/>
      <c r="ABS21" s="464"/>
      <c r="ABT21" s="464"/>
      <c r="ABU21" s="464"/>
      <c r="ABV21" s="464"/>
      <c r="ABW21" s="464"/>
      <c r="ABX21" s="464"/>
      <c r="ABY21" s="464"/>
      <c r="ABZ21" s="464"/>
      <c r="ACA21" s="464"/>
      <c r="ACB21" s="464"/>
      <c r="ACC21" s="464"/>
      <c r="ACD21" s="464"/>
      <c r="ACE21" s="464"/>
      <c r="ACF21" s="464"/>
      <c r="ACG21" s="464"/>
      <c r="ACH21" s="464"/>
      <c r="ACI21" s="464"/>
      <c r="ACJ21" s="464"/>
      <c r="ACK21" s="464"/>
      <c r="ACL21" s="464"/>
      <c r="ACM21" s="464"/>
      <c r="ACN21" s="464"/>
      <c r="ACO21" s="464"/>
      <c r="ACP21" s="464"/>
      <c r="ACQ21" s="464"/>
      <c r="ACR21" s="464"/>
      <c r="ACS21" s="464"/>
      <c r="ACT21" s="464"/>
      <c r="ACU21" s="464"/>
      <c r="ACV21" s="464"/>
      <c r="ACW21" s="464"/>
      <c r="ACX21" s="464"/>
      <c r="ACY21" s="464"/>
      <c r="ACZ21" s="464"/>
      <c r="ADA21" s="464"/>
      <c r="ADB21" s="464"/>
      <c r="ADC21" s="464"/>
      <c r="ADD21" s="464"/>
      <c r="ADE21" s="464"/>
      <c r="ADF21" s="464"/>
      <c r="ADG21" s="464"/>
      <c r="ADH21" s="464"/>
      <c r="ADI21" s="464"/>
      <c r="ADJ21" s="464"/>
      <c r="ADK21" s="464"/>
      <c r="ADL21" s="464"/>
      <c r="ADM21" s="464"/>
      <c r="ADN21" s="464"/>
      <c r="ADO21" s="464"/>
      <c r="ADP21" s="464"/>
      <c r="ADQ21" s="464"/>
      <c r="ADR21" s="464"/>
      <c r="ADS21" s="464"/>
      <c r="ADT21" s="464"/>
      <c r="ADU21" s="464"/>
      <c r="ADV21" s="464"/>
      <c r="ADW21" s="464"/>
      <c r="ADX21" s="464"/>
      <c r="ADY21" s="464"/>
      <c r="ADZ21" s="464"/>
      <c r="AEA21" s="464"/>
      <c r="AEB21" s="464"/>
      <c r="AEC21" s="464"/>
      <c r="AED21" s="464"/>
      <c r="AEE21" s="464"/>
      <c r="AEF21" s="464"/>
      <c r="AEG21" s="464"/>
      <c r="AEH21" s="464"/>
      <c r="AEI21" s="464"/>
      <c r="AEJ21" s="464"/>
      <c r="AEK21" s="464"/>
      <c r="AEL21" s="464"/>
      <c r="AEM21" s="464"/>
      <c r="AEN21" s="464"/>
      <c r="AEO21" s="464"/>
      <c r="AEP21" s="464"/>
      <c r="AEQ21" s="464"/>
      <c r="AER21" s="464"/>
      <c r="AES21" s="464"/>
      <c r="AET21" s="464"/>
      <c r="AEU21" s="464"/>
      <c r="AEV21" s="464"/>
      <c r="AEW21" s="464"/>
      <c r="AEX21" s="464"/>
      <c r="AEY21" s="464"/>
      <c r="AEZ21" s="464"/>
      <c r="AFA21" s="464"/>
      <c r="AFB21" s="464"/>
      <c r="AFC21" s="464"/>
      <c r="AFD21" s="464"/>
      <c r="AFE21" s="464"/>
      <c r="AFF21" s="464"/>
      <c r="AFG21" s="464"/>
      <c r="AFH21" s="464"/>
      <c r="AFI21" s="464"/>
      <c r="AFJ21" s="464"/>
      <c r="AFK21" s="464"/>
      <c r="AFL21" s="464"/>
      <c r="AFM21" s="464"/>
      <c r="AFN21" s="464"/>
      <c r="AFO21" s="464"/>
      <c r="AFP21" s="464"/>
      <c r="AFQ21" s="464"/>
      <c r="AFR21" s="464"/>
      <c r="AFS21" s="464"/>
      <c r="AFT21" s="464"/>
      <c r="AFU21" s="464"/>
      <c r="AFV21" s="464"/>
      <c r="AFW21" s="464"/>
      <c r="AFX21" s="464"/>
      <c r="AFY21" s="464"/>
      <c r="AFZ21" s="464"/>
      <c r="AGA21" s="464"/>
      <c r="AGB21" s="464"/>
      <c r="AGC21" s="464"/>
      <c r="AGD21" s="464"/>
      <c r="AGE21" s="464"/>
      <c r="AGF21" s="464"/>
      <c r="AGG21" s="464"/>
      <c r="AGH21" s="464"/>
      <c r="AGI21" s="464"/>
      <c r="AGJ21" s="464"/>
      <c r="AGK21" s="464"/>
      <c r="AGL21" s="464"/>
      <c r="AGM21" s="464"/>
      <c r="AGN21" s="464"/>
      <c r="AGO21" s="464"/>
      <c r="AGP21" s="464"/>
      <c r="AGQ21" s="464"/>
      <c r="AGR21" s="464"/>
      <c r="AGS21" s="464"/>
      <c r="AGT21" s="464"/>
      <c r="AGU21" s="464"/>
      <c r="AGV21" s="464"/>
      <c r="AGW21" s="464"/>
      <c r="AGX21" s="464"/>
      <c r="AGY21" s="464"/>
      <c r="AGZ21" s="464"/>
      <c r="AHA21" s="464"/>
      <c r="AHB21" s="464"/>
      <c r="AHC21" s="464"/>
      <c r="AHD21" s="464"/>
      <c r="AHE21" s="464"/>
      <c r="AHF21" s="464"/>
      <c r="AHG21" s="464"/>
      <c r="AHH21" s="464"/>
      <c r="AHI21" s="464"/>
      <c r="AHJ21" s="464"/>
      <c r="AHK21" s="464"/>
      <c r="AHL21" s="464"/>
      <c r="AHM21" s="464"/>
      <c r="AHN21" s="464"/>
      <c r="AHO21" s="464"/>
      <c r="AHP21" s="464"/>
      <c r="AHQ21" s="464"/>
      <c r="AHR21" s="464"/>
      <c r="AHS21" s="464"/>
      <c r="AHT21" s="464"/>
      <c r="AHU21" s="464"/>
      <c r="AHV21" s="464"/>
      <c r="AHW21" s="464"/>
      <c r="AHX21" s="464"/>
      <c r="AHY21" s="464"/>
      <c r="AHZ21" s="464"/>
      <c r="AIA21" s="464"/>
      <c r="AIB21" s="464"/>
      <c r="AIC21" s="464"/>
      <c r="AID21" s="464"/>
      <c r="AIE21" s="464"/>
      <c r="AIF21" s="464"/>
      <c r="AIG21" s="464"/>
      <c r="AIH21" s="464"/>
      <c r="AII21" s="464"/>
      <c r="AIJ21" s="464"/>
      <c r="AIK21" s="464"/>
      <c r="AIL21" s="464"/>
      <c r="AIM21" s="464"/>
      <c r="AIN21" s="464"/>
      <c r="AIO21" s="464"/>
      <c r="AIP21" s="464"/>
      <c r="AIQ21" s="464"/>
      <c r="AIR21" s="464"/>
      <c r="AIS21" s="464"/>
      <c r="AIT21" s="464"/>
      <c r="AIU21" s="464"/>
      <c r="AIV21" s="464"/>
      <c r="AIW21" s="464"/>
      <c r="AIX21" s="464"/>
      <c r="AIY21" s="464"/>
      <c r="AIZ21" s="464"/>
      <c r="AJA21" s="464"/>
      <c r="AJB21" s="464"/>
      <c r="AJC21" s="464"/>
      <c r="AJD21" s="464"/>
      <c r="AJE21" s="464"/>
      <c r="AJF21" s="464"/>
      <c r="AJG21" s="464"/>
      <c r="AJH21" s="464"/>
      <c r="AJI21" s="464"/>
      <c r="AJJ21" s="464"/>
      <c r="AJK21" s="464"/>
      <c r="AJL21" s="464"/>
      <c r="AJM21" s="464"/>
      <c r="AJN21" s="464"/>
      <c r="AJO21" s="464"/>
      <c r="AJP21" s="464"/>
      <c r="AJQ21" s="464"/>
      <c r="AJR21" s="464"/>
      <c r="AJS21" s="464"/>
      <c r="AJT21" s="464"/>
      <c r="AJU21" s="464"/>
      <c r="AJV21" s="464"/>
      <c r="AJW21" s="464"/>
      <c r="AJX21" s="464"/>
      <c r="AJY21" s="464"/>
      <c r="AJZ21" s="464"/>
      <c r="AKA21" s="464"/>
      <c r="AKB21" s="464"/>
      <c r="AKC21" s="464"/>
      <c r="AKD21" s="464"/>
      <c r="AKE21" s="464"/>
      <c r="AKF21" s="464"/>
      <c r="AKG21" s="464"/>
      <c r="AKH21" s="464"/>
      <c r="AKI21" s="464"/>
      <c r="AKJ21" s="464"/>
      <c r="AKK21" s="464"/>
      <c r="AKL21" s="464"/>
      <c r="AKM21" s="464"/>
      <c r="AKN21" s="464"/>
      <c r="AKO21" s="464"/>
      <c r="AKP21" s="464"/>
      <c r="AKQ21" s="464"/>
      <c r="AKR21" s="464"/>
      <c r="AKS21" s="464"/>
      <c r="AKT21" s="464"/>
      <c r="AKU21" s="464"/>
      <c r="AKV21" s="464"/>
      <c r="AKW21" s="464"/>
      <c r="AKX21" s="464"/>
      <c r="AKY21" s="464"/>
      <c r="AKZ21" s="464"/>
      <c r="ALA21" s="464"/>
      <c r="ALB21" s="464"/>
      <c r="ALC21" s="464"/>
      <c r="ALD21" s="464"/>
      <c r="ALE21" s="464"/>
      <c r="ALF21" s="464"/>
      <c r="ALG21" s="464"/>
      <c r="ALH21" s="464"/>
      <c r="ALI21" s="464"/>
      <c r="ALJ21" s="464"/>
      <c r="ALK21" s="464"/>
      <c r="ALL21" s="464"/>
      <c r="ALM21" s="464"/>
      <c r="ALN21" s="464"/>
      <c r="ALO21" s="464"/>
      <c r="ALP21" s="464"/>
      <c r="ALQ21" s="464"/>
      <c r="ALR21" s="464"/>
      <c r="ALS21" s="464"/>
      <c r="ALT21" s="464"/>
      <c r="ALU21" s="464"/>
      <c r="ALV21" s="464"/>
      <c r="ALW21" s="464"/>
      <c r="ALX21" s="464"/>
      <c r="ALY21" s="464"/>
      <c r="ALZ21" s="464"/>
      <c r="AMA21" s="464"/>
      <c r="AMB21" s="464"/>
    </row>
    <row r="22" spans="1:1016" ht="85.5" customHeight="1" x14ac:dyDescent="0.2">
      <c r="A22" s="477" t="s">
        <v>902</v>
      </c>
      <c r="B22" s="884" t="s">
        <v>901</v>
      </c>
      <c r="C22" s="884"/>
      <c r="D22" s="884"/>
      <c r="E22" s="884"/>
      <c r="F22" s="884" t="s">
        <v>900</v>
      </c>
      <c r="G22" s="884"/>
      <c r="H22" s="478" t="s">
        <v>899</v>
      </c>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4"/>
      <c r="AL22" s="464"/>
      <c r="AM22" s="464"/>
      <c r="AN22" s="464"/>
      <c r="AO22" s="464"/>
      <c r="AP22" s="464"/>
      <c r="AQ22" s="464"/>
      <c r="AR22" s="464"/>
      <c r="AS22" s="464"/>
      <c r="AT22" s="464"/>
      <c r="AU22" s="464"/>
      <c r="AV22" s="464"/>
      <c r="AW22" s="464"/>
      <c r="AX22" s="464"/>
      <c r="AY22" s="464"/>
      <c r="AZ22" s="464"/>
      <c r="BA22" s="464"/>
      <c r="BB22" s="464"/>
      <c r="BC22" s="464"/>
      <c r="BD22" s="464"/>
      <c r="BE22" s="464"/>
      <c r="BF22" s="464"/>
      <c r="BG22" s="464"/>
      <c r="BH22" s="464"/>
      <c r="BI22" s="464"/>
      <c r="BJ22" s="464"/>
      <c r="BK22" s="464"/>
      <c r="BL22" s="464"/>
      <c r="BM22" s="464"/>
      <c r="BN22" s="464"/>
      <c r="BO22" s="464"/>
      <c r="BP22" s="464"/>
      <c r="BQ22" s="464"/>
      <c r="BR22" s="464"/>
      <c r="BS22" s="464"/>
      <c r="BT22" s="464"/>
      <c r="BU22" s="464"/>
      <c r="BV22" s="464"/>
      <c r="BW22" s="464"/>
      <c r="BX22" s="464"/>
      <c r="BY22" s="464"/>
      <c r="BZ22" s="464"/>
      <c r="CA22" s="464"/>
      <c r="CB22" s="464"/>
      <c r="CC22" s="464"/>
      <c r="CD22" s="464"/>
      <c r="CE22" s="464"/>
      <c r="CF22" s="464"/>
      <c r="CG22" s="464"/>
      <c r="CH22" s="464"/>
      <c r="CI22" s="464"/>
      <c r="CJ22" s="464"/>
      <c r="CK22" s="464"/>
      <c r="CL22" s="464"/>
      <c r="CM22" s="464"/>
      <c r="CN22" s="464"/>
      <c r="CO22" s="464"/>
      <c r="CP22" s="464"/>
      <c r="CQ22" s="464"/>
      <c r="CR22" s="464"/>
      <c r="CS22" s="464"/>
      <c r="CT22" s="464"/>
      <c r="CU22" s="464"/>
      <c r="CV22" s="464"/>
      <c r="CW22" s="464"/>
      <c r="CX22" s="464"/>
      <c r="CY22" s="464"/>
      <c r="CZ22" s="464"/>
      <c r="DA22" s="464"/>
      <c r="DB22" s="464"/>
      <c r="DC22" s="464"/>
      <c r="DD22" s="464"/>
      <c r="DE22" s="464"/>
      <c r="DF22" s="464"/>
      <c r="DG22" s="464"/>
      <c r="DH22" s="464"/>
      <c r="DI22" s="464"/>
      <c r="DJ22" s="464"/>
      <c r="DK22" s="464"/>
      <c r="DL22" s="464"/>
      <c r="DM22" s="464"/>
      <c r="DN22" s="464"/>
      <c r="DO22" s="464"/>
      <c r="DP22" s="464"/>
      <c r="DQ22" s="464"/>
      <c r="DR22" s="464"/>
      <c r="DS22" s="464"/>
      <c r="DT22" s="464"/>
      <c r="DU22" s="464"/>
      <c r="DV22" s="464"/>
      <c r="DW22" s="464"/>
      <c r="DX22" s="464"/>
      <c r="DY22" s="464"/>
      <c r="DZ22" s="464"/>
      <c r="EA22" s="464"/>
      <c r="EB22" s="464"/>
      <c r="EC22" s="464"/>
      <c r="ED22" s="464"/>
      <c r="EE22" s="464"/>
      <c r="EF22" s="464"/>
      <c r="EG22" s="464"/>
      <c r="EH22" s="464"/>
      <c r="EI22" s="464"/>
      <c r="EJ22" s="464"/>
      <c r="EK22" s="464"/>
      <c r="EL22" s="464"/>
      <c r="EM22" s="464"/>
      <c r="EN22" s="464"/>
      <c r="EO22" s="464"/>
      <c r="EP22" s="464"/>
      <c r="EQ22" s="464"/>
      <c r="ER22" s="464"/>
      <c r="ES22" s="464"/>
      <c r="ET22" s="464"/>
      <c r="EU22" s="464"/>
      <c r="EV22" s="464"/>
      <c r="EW22" s="464"/>
      <c r="EX22" s="464"/>
      <c r="EY22" s="464"/>
      <c r="EZ22" s="464"/>
      <c r="FA22" s="464"/>
      <c r="FB22" s="464"/>
      <c r="FC22" s="464"/>
      <c r="FD22" s="464"/>
      <c r="FE22" s="464"/>
      <c r="FF22" s="464"/>
      <c r="FG22" s="464"/>
      <c r="FH22" s="464"/>
      <c r="FI22" s="464"/>
      <c r="FJ22" s="464"/>
      <c r="FK22" s="464"/>
      <c r="FL22" s="464"/>
      <c r="FM22" s="464"/>
      <c r="FN22" s="464"/>
      <c r="FO22" s="464"/>
      <c r="FP22" s="464"/>
      <c r="FQ22" s="464"/>
      <c r="FR22" s="464"/>
      <c r="FS22" s="464"/>
      <c r="FT22" s="464"/>
      <c r="FU22" s="464"/>
      <c r="FV22" s="464"/>
      <c r="FW22" s="464"/>
      <c r="FX22" s="464"/>
      <c r="FY22" s="464"/>
      <c r="FZ22" s="464"/>
      <c r="GA22" s="464"/>
      <c r="GB22" s="464"/>
      <c r="GC22" s="464"/>
      <c r="GD22" s="464"/>
      <c r="GE22" s="464"/>
      <c r="GF22" s="464"/>
      <c r="GG22" s="464"/>
      <c r="GH22" s="464"/>
      <c r="GI22" s="464"/>
      <c r="GJ22" s="464"/>
      <c r="GK22" s="464"/>
      <c r="GL22" s="464"/>
      <c r="GM22" s="464"/>
      <c r="GN22" s="464"/>
      <c r="GO22" s="464"/>
      <c r="GP22" s="464"/>
      <c r="GQ22" s="464"/>
      <c r="GR22" s="464"/>
      <c r="GS22" s="464"/>
      <c r="GT22" s="464"/>
      <c r="GU22" s="464"/>
      <c r="GV22" s="464"/>
      <c r="GW22" s="464"/>
      <c r="GX22" s="464"/>
      <c r="GY22" s="464"/>
      <c r="GZ22" s="464"/>
      <c r="HA22" s="464"/>
      <c r="HB22" s="464"/>
      <c r="HC22" s="464"/>
      <c r="HD22" s="464"/>
      <c r="HE22" s="464"/>
      <c r="HF22" s="464"/>
      <c r="HG22" s="464"/>
      <c r="HH22" s="464"/>
      <c r="HI22" s="464"/>
      <c r="HJ22" s="464"/>
      <c r="HK22" s="464"/>
      <c r="HL22" s="464"/>
      <c r="HM22" s="464"/>
      <c r="HN22" s="464"/>
      <c r="HO22" s="464"/>
      <c r="HP22" s="464"/>
      <c r="HQ22" s="464"/>
      <c r="HR22" s="464"/>
      <c r="HS22" s="464"/>
      <c r="HT22" s="464"/>
      <c r="HU22" s="464"/>
      <c r="HV22" s="464"/>
      <c r="HW22" s="464"/>
      <c r="HX22" s="464"/>
      <c r="HY22" s="464"/>
      <c r="HZ22" s="464"/>
      <c r="IA22" s="464"/>
      <c r="IB22" s="464"/>
      <c r="IC22" s="464"/>
      <c r="ID22" s="464"/>
      <c r="IE22" s="464"/>
      <c r="IF22" s="464"/>
      <c r="IG22" s="464"/>
      <c r="IH22" s="464"/>
      <c r="II22" s="464"/>
      <c r="IJ22" s="464"/>
      <c r="IK22" s="464"/>
      <c r="IL22" s="464"/>
      <c r="IM22" s="464"/>
      <c r="IN22" s="464"/>
      <c r="IO22" s="464"/>
      <c r="IP22" s="464"/>
      <c r="IQ22" s="464"/>
      <c r="IR22" s="464"/>
      <c r="IS22" s="464"/>
      <c r="IT22" s="464"/>
      <c r="IU22" s="464"/>
      <c r="IV22" s="464"/>
      <c r="IW22" s="464"/>
      <c r="IX22" s="464"/>
      <c r="IY22" s="464"/>
      <c r="IZ22" s="464"/>
      <c r="JA22" s="464"/>
      <c r="JB22" s="464"/>
      <c r="JC22" s="464"/>
      <c r="JD22" s="464"/>
      <c r="JE22" s="464"/>
      <c r="JF22" s="464"/>
      <c r="JG22" s="464"/>
      <c r="JH22" s="464"/>
      <c r="JI22" s="464"/>
      <c r="JJ22" s="464"/>
      <c r="JK22" s="464"/>
      <c r="JL22" s="464"/>
      <c r="JM22" s="464"/>
      <c r="JN22" s="464"/>
      <c r="JO22" s="464"/>
      <c r="JP22" s="464"/>
      <c r="JQ22" s="464"/>
      <c r="JR22" s="464"/>
      <c r="JS22" s="464"/>
      <c r="JT22" s="464"/>
      <c r="JU22" s="464"/>
      <c r="JV22" s="464"/>
      <c r="JW22" s="464"/>
      <c r="JX22" s="464"/>
      <c r="JY22" s="464"/>
      <c r="JZ22" s="464"/>
      <c r="KA22" s="464"/>
      <c r="KB22" s="464"/>
      <c r="KC22" s="464"/>
      <c r="KD22" s="464"/>
      <c r="KE22" s="464"/>
      <c r="KF22" s="464"/>
      <c r="KG22" s="464"/>
      <c r="KH22" s="464"/>
      <c r="KI22" s="464"/>
      <c r="KJ22" s="464"/>
      <c r="KK22" s="464"/>
      <c r="KL22" s="464"/>
      <c r="KM22" s="464"/>
      <c r="KN22" s="464"/>
      <c r="KO22" s="464"/>
      <c r="KP22" s="464"/>
      <c r="KQ22" s="464"/>
      <c r="KR22" s="464"/>
      <c r="KS22" s="464"/>
      <c r="KT22" s="464"/>
      <c r="KU22" s="464"/>
      <c r="KV22" s="464"/>
      <c r="KW22" s="464"/>
      <c r="KX22" s="464"/>
      <c r="KY22" s="464"/>
      <c r="KZ22" s="464"/>
      <c r="LA22" s="464"/>
      <c r="LB22" s="464"/>
      <c r="LC22" s="464"/>
      <c r="LD22" s="464"/>
      <c r="LE22" s="464"/>
      <c r="LF22" s="464"/>
      <c r="LG22" s="464"/>
      <c r="LH22" s="464"/>
      <c r="LI22" s="464"/>
      <c r="LJ22" s="464"/>
      <c r="LK22" s="464"/>
      <c r="LL22" s="464"/>
      <c r="LM22" s="464"/>
      <c r="LN22" s="464"/>
      <c r="LO22" s="464"/>
      <c r="LP22" s="464"/>
      <c r="LQ22" s="464"/>
      <c r="LR22" s="464"/>
      <c r="LS22" s="464"/>
      <c r="LT22" s="464"/>
      <c r="LU22" s="464"/>
      <c r="LV22" s="464"/>
      <c r="LW22" s="464"/>
      <c r="LX22" s="464"/>
      <c r="LY22" s="464"/>
      <c r="LZ22" s="464"/>
      <c r="MA22" s="464"/>
      <c r="MB22" s="464"/>
      <c r="MC22" s="464"/>
      <c r="MD22" s="464"/>
      <c r="ME22" s="464"/>
      <c r="MF22" s="464"/>
      <c r="MG22" s="464"/>
      <c r="MH22" s="464"/>
      <c r="MI22" s="464"/>
      <c r="MJ22" s="464"/>
      <c r="MK22" s="464"/>
      <c r="ML22" s="464"/>
      <c r="MM22" s="464"/>
      <c r="MN22" s="464"/>
      <c r="MO22" s="464"/>
      <c r="MP22" s="464"/>
      <c r="MQ22" s="464"/>
      <c r="MR22" s="464"/>
      <c r="MS22" s="464"/>
      <c r="MT22" s="464"/>
      <c r="MU22" s="464"/>
      <c r="MV22" s="464"/>
      <c r="MW22" s="464"/>
      <c r="MX22" s="464"/>
      <c r="MY22" s="464"/>
      <c r="MZ22" s="464"/>
      <c r="NA22" s="464"/>
      <c r="NB22" s="464"/>
      <c r="NC22" s="464"/>
      <c r="ND22" s="464"/>
      <c r="NE22" s="464"/>
      <c r="NF22" s="464"/>
      <c r="NG22" s="464"/>
      <c r="NH22" s="464"/>
      <c r="NI22" s="464"/>
      <c r="NJ22" s="464"/>
      <c r="NK22" s="464"/>
      <c r="NL22" s="464"/>
      <c r="NM22" s="464"/>
      <c r="NN22" s="464"/>
      <c r="NO22" s="464"/>
      <c r="NP22" s="464"/>
      <c r="NQ22" s="464"/>
      <c r="NR22" s="464"/>
      <c r="NS22" s="464"/>
      <c r="NT22" s="464"/>
      <c r="NU22" s="464"/>
      <c r="NV22" s="464"/>
      <c r="NW22" s="464"/>
      <c r="NX22" s="464"/>
      <c r="NY22" s="464"/>
      <c r="NZ22" s="464"/>
      <c r="OA22" s="464"/>
      <c r="OB22" s="464"/>
      <c r="OC22" s="464"/>
      <c r="OD22" s="464"/>
      <c r="OE22" s="464"/>
      <c r="OF22" s="464"/>
      <c r="OG22" s="464"/>
      <c r="OH22" s="464"/>
      <c r="OI22" s="464"/>
      <c r="OJ22" s="464"/>
      <c r="OK22" s="464"/>
      <c r="OL22" s="464"/>
      <c r="OM22" s="464"/>
      <c r="ON22" s="464"/>
      <c r="OO22" s="464"/>
      <c r="OP22" s="464"/>
      <c r="OQ22" s="464"/>
      <c r="OR22" s="464"/>
      <c r="OS22" s="464"/>
      <c r="OT22" s="464"/>
      <c r="OU22" s="464"/>
      <c r="OV22" s="464"/>
      <c r="OW22" s="464"/>
      <c r="OX22" s="464"/>
      <c r="OY22" s="464"/>
      <c r="OZ22" s="464"/>
      <c r="PA22" s="464"/>
      <c r="PB22" s="464"/>
      <c r="PC22" s="464"/>
      <c r="PD22" s="464"/>
      <c r="PE22" s="464"/>
      <c r="PF22" s="464"/>
      <c r="PG22" s="464"/>
      <c r="PH22" s="464"/>
      <c r="PI22" s="464"/>
      <c r="PJ22" s="464"/>
      <c r="PK22" s="464"/>
      <c r="PL22" s="464"/>
      <c r="PM22" s="464"/>
      <c r="PN22" s="464"/>
      <c r="PO22" s="464"/>
      <c r="PP22" s="464"/>
      <c r="PQ22" s="464"/>
      <c r="PR22" s="464"/>
      <c r="PS22" s="464"/>
      <c r="PT22" s="464"/>
      <c r="PU22" s="464"/>
      <c r="PV22" s="464"/>
      <c r="PW22" s="464"/>
      <c r="PX22" s="464"/>
      <c r="PY22" s="464"/>
      <c r="PZ22" s="464"/>
      <c r="QA22" s="464"/>
      <c r="QB22" s="464"/>
      <c r="QC22" s="464"/>
      <c r="QD22" s="464"/>
      <c r="QE22" s="464"/>
      <c r="QF22" s="464"/>
      <c r="QG22" s="464"/>
      <c r="QH22" s="464"/>
      <c r="QI22" s="464"/>
      <c r="QJ22" s="464"/>
      <c r="QK22" s="464"/>
      <c r="QL22" s="464"/>
      <c r="QM22" s="464"/>
      <c r="QN22" s="464"/>
      <c r="QO22" s="464"/>
      <c r="QP22" s="464"/>
      <c r="QQ22" s="464"/>
      <c r="QR22" s="464"/>
      <c r="QS22" s="464"/>
      <c r="QT22" s="464"/>
      <c r="QU22" s="464"/>
      <c r="QV22" s="464"/>
      <c r="QW22" s="464"/>
      <c r="QX22" s="464"/>
      <c r="QY22" s="464"/>
      <c r="QZ22" s="464"/>
      <c r="RA22" s="464"/>
      <c r="RB22" s="464"/>
      <c r="RC22" s="464"/>
      <c r="RD22" s="464"/>
      <c r="RE22" s="464"/>
      <c r="RF22" s="464"/>
      <c r="RG22" s="464"/>
      <c r="RH22" s="464"/>
      <c r="RI22" s="464"/>
      <c r="RJ22" s="464"/>
      <c r="RK22" s="464"/>
      <c r="RL22" s="464"/>
      <c r="RM22" s="464"/>
      <c r="RN22" s="464"/>
      <c r="RO22" s="464"/>
      <c r="RP22" s="464"/>
      <c r="RQ22" s="464"/>
      <c r="RR22" s="464"/>
      <c r="RS22" s="464"/>
      <c r="RT22" s="464"/>
      <c r="RU22" s="464"/>
      <c r="RV22" s="464"/>
      <c r="RW22" s="464"/>
      <c r="RX22" s="464"/>
      <c r="RY22" s="464"/>
      <c r="RZ22" s="464"/>
      <c r="SA22" s="464"/>
      <c r="SB22" s="464"/>
      <c r="SC22" s="464"/>
      <c r="SD22" s="464"/>
      <c r="SE22" s="464"/>
      <c r="SF22" s="464"/>
      <c r="SG22" s="464"/>
      <c r="SH22" s="464"/>
      <c r="SI22" s="464"/>
      <c r="SJ22" s="464"/>
      <c r="SK22" s="464"/>
      <c r="SL22" s="464"/>
      <c r="SM22" s="464"/>
      <c r="SN22" s="464"/>
      <c r="SO22" s="464"/>
      <c r="SP22" s="464"/>
      <c r="SQ22" s="464"/>
      <c r="SR22" s="464"/>
      <c r="SS22" s="464"/>
      <c r="ST22" s="464"/>
      <c r="SU22" s="464"/>
      <c r="SV22" s="464"/>
      <c r="SW22" s="464"/>
      <c r="SX22" s="464"/>
      <c r="SY22" s="464"/>
      <c r="SZ22" s="464"/>
      <c r="TA22" s="464"/>
      <c r="TB22" s="464"/>
      <c r="TC22" s="464"/>
      <c r="TD22" s="464"/>
      <c r="TE22" s="464"/>
      <c r="TF22" s="464"/>
      <c r="TG22" s="464"/>
      <c r="TH22" s="464"/>
      <c r="TI22" s="464"/>
      <c r="TJ22" s="464"/>
      <c r="TK22" s="464"/>
      <c r="TL22" s="464"/>
      <c r="TM22" s="464"/>
      <c r="TN22" s="464"/>
      <c r="TO22" s="464"/>
      <c r="TP22" s="464"/>
      <c r="TQ22" s="464"/>
      <c r="TR22" s="464"/>
      <c r="TS22" s="464"/>
      <c r="TT22" s="464"/>
      <c r="TU22" s="464"/>
      <c r="TV22" s="464"/>
      <c r="TW22" s="464"/>
      <c r="TX22" s="464"/>
      <c r="TY22" s="464"/>
      <c r="TZ22" s="464"/>
      <c r="UA22" s="464"/>
      <c r="UB22" s="464"/>
      <c r="UC22" s="464"/>
      <c r="UD22" s="464"/>
      <c r="UE22" s="464"/>
      <c r="UF22" s="464"/>
      <c r="UG22" s="464"/>
      <c r="UH22" s="464"/>
      <c r="UI22" s="464"/>
      <c r="UJ22" s="464"/>
      <c r="UK22" s="464"/>
      <c r="UL22" s="464"/>
      <c r="UM22" s="464"/>
      <c r="UN22" s="464"/>
      <c r="UO22" s="464"/>
      <c r="UP22" s="464"/>
      <c r="UQ22" s="464"/>
      <c r="UR22" s="464"/>
      <c r="US22" s="464"/>
      <c r="UT22" s="464"/>
      <c r="UU22" s="464"/>
      <c r="UV22" s="464"/>
      <c r="UW22" s="464"/>
      <c r="UX22" s="464"/>
      <c r="UY22" s="464"/>
      <c r="UZ22" s="464"/>
      <c r="VA22" s="464"/>
      <c r="VB22" s="464"/>
      <c r="VC22" s="464"/>
      <c r="VD22" s="464"/>
      <c r="VE22" s="464"/>
      <c r="VF22" s="464"/>
      <c r="VG22" s="464"/>
      <c r="VH22" s="464"/>
      <c r="VI22" s="464"/>
      <c r="VJ22" s="464"/>
      <c r="VK22" s="464"/>
      <c r="VL22" s="464"/>
      <c r="VM22" s="464"/>
      <c r="VN22" s="464"/>
      <c r="VO22" s="464"/>
      <c r="VP22" s="464"/>
      <c r="VQ22" s="464"/>
      <c r="VR22" s="464"/>
      <c r="VS22" s="464"/>
      <c r="VT22" s="464"/>
      <c r="VU22" s="464"/>
      <c r="VV22" s="464"/>
      <c r="VW22" s="464"/>
      <c r="VX22" s="464"/>
      <c r="VY22" s="464"/>
      <c r="VZ22" s="464"/>
      <c r="WA22" s="464"/>
      <c r="WB22" s="464"/>
      <c r="WC22" s="464"/>
      <c r="WD22" s="464"/>
      <c r="WE22" s="464"/>
      <c r="WF22" s="464"/>
      <c r="WG22" s="464"/>
      <c r="WH22" s="464"/>
      <c r="WI22" s="464"/>
      <c r="WJ22" s="464"/>
      <c r="WK22" s="464"/>
      <c r="WL22" s="464"/>
      <c r="WM22" s="464"/>
      <c r="WN22" s="464"/>
      <c r="WO22" s="464"/>
      <c r="WP22" s="464"/>
      <c r="WQ22" s="464"/>
      <c r="WR22" s="464"/>
      <c r="WS22" s="464"/>
      <c r="WT22" s="464"/>
      <c r="WU22" s="464"/>
      <c r="WV22" s="464"/>
      <c r="WW22" s="464"/>
      <c r="WX22" s="464"/>
      <c r="WY22" s="464"/>
      <c r="WZ22" s="464"/>
      <c r="XA22" s="464"/>
      <c r="XB22" s="464"/>
      <c r="XC22" s="464"/>
      <c r="XD22" s="464"/>
      <c r="XE22" s="464"/>
      <c r="XF22" s="464"/>
      <c r="XG22" s="464"/>
      <c r="XH22" s="464"/>
      <c r="XI22" s="464"/>
      <c r="XJ22" s="464"/>
      <c r="XK22" s="464"/>
      <c r="XL22" s="464"/>
      <c r="XM22" s="464"/>
      <c r="XN22" s="464"/>
      <c r="XO22" s="464"/>
      <c r="XP22" s="464"/>
      <c r="XQ22" s="464"/>
      <c r="XR22" s="464"/>
      <c r="XS22" s="464"/>
      <c r="XT22" s="464"/>
      <c r="XU22" s="464"/>
      <c r="XV22" s="464"/>
      <c r="XW22" s="464"/>
      <c r="XX22" s="464"/>
      <c r="XY22" s="464"/>
      <c r="XZ22" s="464"/>
      <c r="YA22" s="464"/>
      <c r="YB22" s="464"/>
      <c r="YC22" s="464"/>
      <c r="YD22" s="464"/>
      <c r="YE22" s="464"/>
      <c r="YF22" s="464"/>
      <c r="YG22" s="464"/>
      <c r="YH22" s="464"/>
      <c r="YI22" s="464"/>
      <c r="YJ22" s="464"/>
      <c r="YK22" s="464"/>
      <c r="YL22" s="464"/>
      <c r="YM22" s="464"/>
      <c r="YN22" s="464"/>
      <c r="YO22" s="464"/>
      <c r="YP22" s="464"/>
      <c r="YQ22" s="464"/>
      <c r="YR22" s="464"/>
      <c r="YS22" s="464"/>
      <c r="YT22" s="464"/>
      <c r="YU22" s="464"/>
      <c r="YV22" s="464"/>
      <c r="YW22" s="464"/>
      <c r="YX22" s="464"/>
      <c r="YY22" s="464"/>
      <c r="YZ22" s="464"/>
      <c r="ZA22" s="464"/>
      <c r="ZB22" s="464"/>
      <c r="ZC22" s="464"/>
      <c r="ZD22" s="464"/>
      <c r="ZE22" s="464"/>
      <c r="ZF22" s="464"/>
      <c r="ZG22" s="464"/>
      <c r="ZH22" s="464"/>
      <c r="ZI22" s="464"/>
      <c r="ZJ22" s="464"/>
      <c r="ZK22" s="464"/>
      <c r="ZL22" s="464"/>
      <c r="ZM22" s="464"/>
      <c r="ZN22" s="464"/>
      <c r="ZO22" s="464"/>
      <c r="ZP22" s="464"/>
      <c r="ZQ22" s="464"/>
      <c r="ZR22" s="464"/>
      <c r="ZS22" s="464"/>
      <c r="ZT22" s="464"/>
      <c r="ZU22" s="464"/>
      <c r="ZV22" s="464"/>
      <c r="ZW22" s="464"/>
      <c r="ZX22" s="464"/>
      <c r="ZY22" s="464"/>
      <c r="ZZ22" s="464"/>
      <c r="AAA22" s="464"/>
      <c r="AAB22" s="464"/>
      <c r="AAC22" s="464"/>
      <c r="AAD22" s="464"/>
      <c r="AAE22" s="464"/>
      <c r="AAF22" s="464"/>
      <c r="AAG22" s="464"/>
      <c r="AAH22" s="464"/>
      <c r="AAI22" s="464"/>
      <c r="AAJ22" s="464"/>
      <c r="AAK22" s="464"/>
      <c r="AAL22" s="464"/>
      <c r="AAM22" s="464"/>
      <c r="AAN22" s="464"/>
      <c r="AAO22" s="464"/>
      <c r="AAP22" s="464"/>
      <c r="AAQ22" s="464"/>
      <c r="AAR22" s="464"/>
      <c r="AAS22" s="464"/>
      <c r="AAT22" s="464"/>
      <c r="AAU22" s="464"/>
      <c r="AAV22" s="464"/>
      <c r="AAW22" s="464"/>
      <c r="AAX22" s="464"/>
      <c r="AAY22" s="464"/>
      <c r="AAZ22" s="464"/>
      <c r="ABA22" s="464"/>
      <c r="ABB22" s="464"/>
      <c r="ABC22" s="464"/>
      <c r="ABD22" s="464"/>
      <c r="ABE22" s="464"/>
      <c r="ABF22" s="464"/>
      <c r="ABG22" s="464"/>
      <c r="ABH22" s="464"/>
      <c r="ABI22" s="464"/>
      <c r="ABJ22" s="464"/>
      <c r="ABK22" s="464"/>
      <c r="ABL22" s="464"/>
      <c r="ABM22" s="464"/>
      <c r="ABN22" s="464"/>
      <c r="ABO22" s="464"/>
      <c r="ABP22" s="464"/>
      <c r="ABQ22" s="464"/>
      <c r="ABR22" s="464"/>
      <c r="ABS22" s="464"/>
      <c r="ABT22" s="464"/>
      <c r="ABU22" s="464"/>
      <c r="ABV22" s="464"/>
      <c r="ABW22" s="464"/>
      <c r="ABX22" s="464"/>
      <c r="ABY22" s="464"/>
      <c r="ABZ22" s="464"/>
      <c r="ACA22" s="464"/>
      <c r="ACB22" s="464"/>
      <c r="ACC22" s="464"/>
      <c r="ACD22" s="464"/>
      <c r="ACE22" s="464"/>
      <c r="ACF22" s="464"/>
      <c r="ACG22" s="464"/>
      <c r="ACH22" s="464"/>
      <c r="ACI22" s="464"/>
      <c r="ACJ22" s="464"/>
      <c r="ACK22" s="464"/>
      <c r="ACL22" s="464"/>
      <c r="ACM22" s="464"/>
      <c r="ACN22" s="464"/>
      <c r="ACO22" s="464"/>
      <c r="ACP22" s="464"/>
      <c r="ACQ22" s="464"/>
      <c r="ACR22" s="464"/>
      <c r="ACS22" s="464"/>
      <c r="ACT22" s="464"/>
      <c r="ACU22" s="464"/>
      <c r="ACV22" s="464"/>
      <c r="ACW22" s="464"/>
      <c r="ACX22" s="464"/>
      <c r="ACY22" s="464"/>
      <c r="ACZ22" s="464"/>
      <c r="ADA22" s="464"/>
      <c r="ADB22" s="464"/>
      <c r="ADC22" s="464"/>
      <c r="ADD22" s="464"/>
      <c r="ADE22" s="464"/>
      <c r="ADF22" s="464"/>
      <c r="ADG22" s="464"/>
      <c r="ADH22" s="464"/>
      <c r="ADI22" s="464"/>
      <c r="ADJ22" s="464"/>
      <c r="ADK22" s="464"/>
      <c r="ADL22" s="464"/>
      <c r="ADM22" s="464"/>
      <c r="ADN22" s="464"/>
      <c r="ADO22" s="464"/>
      <c r="ADP22" s="464"/>
      <c r="ADQ22" s="464"/>
      <c r="ADR22" s="464"/>
      <c r="ADS22" s="464"/>
      <c r="ADT22" s="464"/>
      <c r="ADU22" s="464"/>
      <c r="ADV22" s="464"/>
      <c r="ADW22" s="464"/>
      <c r="ADX22" s="464"/>
      <c r="ADY22" s="464"/>
      <c r="ADZ22" s="464"/>
      <c r="AEA22" s="464"/>
      <c r="AEB22" s="464"/>
      <c r="AEC22" s="464"/>
      <c r="AED22" s="464"/>
      <c r="AEE22" s="464"/>
      <c r="AEF22" s="464"/>
      <c r="AEG22" s="464"/>
      <c r="AEH22" s="464"/>
      <c r="AEI22" s="464"/>
      <c r="AEJ22" s="464"/>
      <c r="AEK22" s="464"/>
      <c r="AEL22" s="464"/>
      <c r="AEM22" s="464"/>
      <c r="AEN22" s="464"/>
      <c r="AEO22" s="464"/>
      <c r="AEP22" s="464"/>
      <c r="AEQ22" s="464"/>
      <c r="AER22" s="464"/>
      <c r="AES22" s="464"/>
      <c r="AET22" s="464"/>
      <c r="AEU22" s="464"/>
      <c r="AEV22" s="464"/>
      <c r="AEW22" s="464"/>
      <c r="AEX22" s="464"/>
      <c r="AEY22" s="464"/>
      <c r="AEZ22" s="464"/>
      <c r="AFA22" s="464"/>
      <c r="AFB22" s="464"/>
      <c r="AFC22" s="464"/>
      <c r="AFD22" s="464"/>
      <c r="AFE22" s="464"/>
      <c r="AFF22" s="464"/>
      <c r="AFG22" s="464"/>
      <c r="AFH22" s="464"/>
      <c r="AFI22" s="464"/>
      <c r="AFJ22" s="464"/>
      <c r="AFK22" s="464"/>
      <c r="AFL22" s="464"/>
      <c r="AFM22" s="464"/>
      <c r="AFN22" s="464"/>
      <c r="AFO22" s="464"/>
      <c r="AFP22" s="464"/>
      <c r="AFQ22" s="464"/>
      <c r="AFR22" s="464"/>
      <c r="AFS22" s="464"/>
      <c r="AFT22" s="464"/>
      <c r="AFU22" s="464"/>
      <c r="AFV22" s="464"/>
      <c r="AFW22" s="464"/>
      <c r="AFX22" s="464"/>
      <c r="AFY22" s="464"/>
      <c r="AFZ22" s="464"/>
      <c r="AGA22" s="464"/>
      <c r="AGB22" s="464"/>
      <c r="AGC22" s="464"/>
      <c r="AGD22" s="464"/>
      <c r="AGE22" s="464"/>
      <c r="AGF22" s="464"/>
      <c r="AGG22" s="464"/>
      <c r="AGH22" s="464"/>
      <c r="AGI22" s="464"/>
      <c r="AGJ22" s="464"/>
      <c r="AGK22" s="464"/>
      <c r="AGL22" s="464"/>
      <c r="AGM22" s="464"/>
      <c r="AGN22" s="464"/>
      <c r="AGO22" s="464"/>
      <c r="AGP22" s="464"/>
      <c r="AGQ22" s="464"/>
      <c r="AGR22" s="464"/>
      <c r="AGS22" s="464"/>
      <c r="AGT22" s="464"/>
      <c r="AGU22" s="464"/>
      <c r="AGV22" s="464"/>
      <c r="AGW22" s="464"/>
      <c r="AGX22" s="464"/>
      <c r="AGY22" s="464"/>
      <c r="AGZ22" s="464"/>
      <c r="AHA22" s="464"/>
      <c r="AHB22" s="464"/>
      <c r="AHC22" s="464"/>
      <c r="AHD22" s="464"/>
      <c r="AHE22" s="464"/>
      <c r="AHF22" s="464"/>
      <c r="AHG22" s="464"/>
      <c r="AHH22" s="464"/>
      <c r="AHI22" s="464"/>
      <c r="AHJ22" s="464"/>
      <c r="AHK22" s="464"/>
      <c r="AHL22" s="464"/>
      <c r="AHM22" s="464"/>
      <c r="AHN22" s="464"/>
      <c r="AHO22" s="464"/>
      <c r="AHP22" s="464"/>
      <c r="AHQ22" s="464"/>
      <c r="AHR22" s="464"/>
      <c r="AHS22" s="464"/>
      <c r="AHT22" s="464"/>
      <c r="AHU22" s="464"/>
      <c r="AHV22" s="464"/>
      <c r="AHW22" s="464"/>
      <c r="AHX22" s="464"/>
      <c r="AHY22" s="464"/>
      <c r="AHZ22" s="464"/>
      <c r="AIA22" s="464"/>
      <c r="AIB22" s="464"/>
      <c r="AIC22" s="464"/>
      <c r="AID22" s="464"/>
      <c r="AIE22" s="464"/>
      <c r="AIF22" s="464"/>
      <c r="AIG22" s="464"/>
      <c r="AIH22" s="464"/>
      <c r="AII22" s="464"/>
      <c r="AIJ22" s="464"/>
      <c r="AIK22" s="464"/>
      <c r="AIL22" s="464"/>
      <c r="AIM22" s="464"/>
      <c r="AIN22" s="464"/>
      <c r="AIO22" s="464"/>
      <c r="AIP22" s="464"/>
      <c r="AIQ22" s="464"/>
      <c r="AIR22" s="464"/>
      <c r="AIS22" s="464"/>
      <c r="AIT22" s="464"/>
      <c r="AIU22" s="464"/>
      <c r="AIV22" s="464"/>
      <c r="AIW22" s="464"/>
      <c r="AIX22" s="464"/>
      <c r="AIY22" s="464"/>
      <c r="AIZ22" s="464"/>
      <c r="AJA22" s="464"/>
      <c r="AJB22" s="464"/>
      <c r="AJC22" s="464"/>
      <c r="AJD22" s="464"/>
      <c r="AJE22" s="464"/>
      <c r="AJF22" s="464"/>
      <c r="AJG22" s="464"/>
      <c r="AJH22" s="464"/>
      <c r="AJI22" s="464"/>
      <c r="AJJ22" s="464"/>
      <c r="AJK22" s="464"/>
      <c r="AJL22" s="464"/>
      <c r="AJM22" s="464"/>
      <c r="AJN22" s="464"/>
      <c r="AJO22" s="464"/>
      <c r="AJP22" s="464"/>
      <c r="AJQ22" s="464"/>
      <c r="AJR22" s="464"/>
      <c r="AJS22" s="464"/>
      <c r="AJT22" s="464"/>
      <c r="AJU22" s="464"/>
      <c r="AJV22" s="464"/>
      <c r="AJW22" s="464"/>
      <c r="AJX22" s="464"/>
      <c r="AJY22" s="464"/>
      <c r="AJZ22" s="464"/>
      <c r="AKA22" s="464"/>
      <c r="AKB22" s="464"/>
      <c r="AKC22" s="464"/>
      <c r="AKD22" s="464"/>
      <c r="AKE22" s="464"/>
      <c r="AKF22" s="464"/>
      <c r="AKG22" s="464"/>
      <c r="AKH22" s="464"/>
      <c r="AKI22" s="464"/>
      <c r="AKJ22" s="464"/>
      <c r="AKK22" s="464"/>
      <c r="AKL22" s="464"/>
      <c r="AKM22" s="464"/>
      <c r="AKN22" s="464"/>
      <c r="AKO22" s="464"/>
      <c r="AKP22" s="464"/>
      <c r="AKQ22" s="464"/>
      <c r="AKR22" s="464"/>
      <c r="AKS22" s="464"/>
      <c r="AKT22" s="464"/>
      <c r="AKU22" s="464"/>
      <c r="AKV22" s="464"/>
      <c r="AKW22" s="464"/>
      <c r="AKX22" s="464"/>
      <c r="AKY22" s="464"/>
      <c r="AKZ22" s="464"/>
      <c r="ALA22" s="464"/>
      <c r="ALB22" s="464"/>
      <c r="ALC22" s="464"/>
      <c r="ALD22" s="464"/>
      <c r="ALE22" s="464"/>
      <c r="ALF22" s="464"/>
      <c r="ALG22" s="464"/>
      <c r="ALH22" s="464"/>
      <c r="ALI22" s="464"/>
      <c r="ALJ22" s="464"/>
      <c r="ALK22" s="464"/>
      <c r="ALL22" s="464"/>
      <c r="ALM22" s="464"/>
      <c r="ALN22" s="464"/>
      <c r="ALO22" s="464"/>
      <c r="ALP22" s="464"/>
      <c r="ALQ22" s="464"/>
      <c r="ALR22" s="464"/>
      <c r="ALS22" s="464"/>
      <c r="ALT22" s="464"/>
      <c r="ALU22" s="464"/>
      <c r="ALV22" s="464"/>
      <c r="ALW22" s="464"/>
      <c r="ALX22" s="464"/>
      <c r="ALY22" s="464"/>
      <c r="ALZ22" s="464"/>
      <c r="AMA22" s="464"/>
      <c r="AMB22" s="464"/>
    </row>
    <row r="23" spans="1:1016" ht="42.75" customHeight="1" x14ac:dyDescent="0.2">
      <c r="A23" s="477" t="s">
        <v>898</v>
      </c>
      <c r="B23" s="884" t="s">
        <v>897</v>
      </c>
      <c r="C23" s="884"/>
      <c r="D23" s="884"/>
      <c r="E23" s="884"/>
      <c r="F23" s="884" t="s">
        <v>155</v>
      </c>
      <c r="G23" s="884"/>
      <c r="H23" s="478" t="s">
        <v>896</v>
      </c>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K23" s="464"/>
      <c r="AL23" s="464"/>
      <c r="AM23" s="464"/>
      <c r="AN23" s="464"/>
      <c r="AO23" s="464"/>
      <c r="AP23" s="464"/>
      <c r="AQ23" s="464"/>
      <c r="AR23" s="464"/>
      <c r="AS23" s="464"/>
      <c r="AT23" s="464"/>
      <c r="AU23" s="464"/>
      <c r="AV23" s="464"/>
      <c r="AW23" s="464"/>
      <c r="AX23" s="464"/>
      <c r="AY23" s="464"/>
      <c r="AZ23" s="464"/>
      <c r="BA23" s="464"/>
      <c r="BB23" s="464"/>
      <c r="BC23" s="464"/>
      <c r="BD23" s="464"/>
      <c r="BE23" s="464"/>
      <c r="BF23" s="464"/>
      <c r="BG23" s="464"/>
      <c r="BH23" s="464"/>
      <c r="BI23" s="464"/>
      <c r="BJ23" s="464"/>
      <c r="BK23" s="464"/>
      <c r="BL23" s="464"/>
      <c r="BM23" s="464"/>
      <c r="BN23" s="464"/>
      <c r="BO23" s="464"/>
      <c r="BP23" s="464"/>
      <c r="BQ23" s="464"/>
      <c r="BR23" s="464"/>
      <c r="BS23" s="464"/>
      <c r="BT23" s="464"/>
      <c r="BU23" s="464"/>
      <c r="BV23" s="464"/>
      <c r="BW23" s="464"/>
      <c r="BX23" s="464"/>
      <c r="BY23" s="464"/>
      <c r="BZ23" s="464"/>
      <c r="CA23" s="464"/>
      <c r="CB23" s="464"/>
      <c r="CC23" s="464"/>
      <c r="CD23" s="464"/>
      <c r="CE23" s="464"/>
      <c r="CF23" s="464"/>
      <c r="CG23" s="464"/>
      <c r="CH23" s="464"/>
      <c r="CI23" s="464"/>
      <c r="CJ23" s="464"/>
      <c r="CK23" s="464"/>
      <c r="CL23" s="464"/>
      <c r="CM23" s="464"/>
      <c r="CN23" s="464"/>
      <c r="CO23" s="464"/>
      <c r="CP23" s="464"/>
      <c r="CQ23" s="464"/>
      <c r="CR23" s="464"/>
      <c r="CS23" s="464"/>
      <c r="CT23" s="464"/>
      <c r="CU23" s="464"/>
      <c r="CV23" s="464"/>
      <c r="CW23" s="464"/>
      <c r="CX23" s="464"/>
      <c r="CY23" s="464"/>
      <c r="CZ23" s="464"/>
      <c r="DA23" s="464"/>
      <c r="DB23" s="464"/>
      <c r="DC23" s="464"/>
      <c r="DD23" s="464"/>
      <c r="DE23" s="464"/>
      <c r="DF23" s="464"/>
      <c r="DG23" s="464"/>
      <c r="DH23" s="464"/>
      <c r="DI23" s="464"/>
      <c r="DJ23" s="464"/>
      <c r="DK23" s="464"/>
      <c r="DL23" s="464"/>
      <c r="DM23" s="464"/>
      <c r="DN23" s="464"/>
      <c r="DO23" s="464"/>
      <c r="DP23" s="464"/>
      <c r="DQ23" s="464"/>
      <c r="DR23" s="464"/>
      <c r="DS23" s="464"/>
      <c r="DT23" s="464"/>
      <c r="DU23" s="464"/>
      <c r="DV23" s="464"/>
      <c r="DW23" s="464"/>
      <c r="DX23" s="464"/>
      <c r="DY23" s="464"/>
      <c r="DZ23" s="464"/>
      <c r="EA23" s="464"/>
      <c r="EB23" s="464"/>
      <c r="EC23" s="464"/>
      <c r="ED23" s="464"/>
      <c r="EE23" s="464"/>
      <c r="EF23" s="464"/>
      <c r="EG23" s="464"/>
      <c r="EH23" s="464"/>
      <c r="EI23" s="464"/>
      <c r="EJ23" s="464"/>
      <c r="EK23" s="464"/>
      <c r="EL23" s="464"/>
      <c r="EM23" s="464"/>
      <c r="EN23" s="464"/>
      <c r="EO23" s="464"/>
      <c r="EP23" s="464"/>
      <c r="EQ23" s="464"/>
      <c r="ER23" s="464"/>
      <c r="ES23" s="464"/>
      <c r="ET23" s="464"/>
      <c r="EU23" s="464"/>
      <c r="EV23" s="464"/>
      <c r="EW23" s="464"/>
      <c r="EX23" s="464"/>
      <c r="EY23" s="464"/>
      <c r="EZ23" s="464"/>
      <c r="FA23" s="464"/>
      <c r="FB23" s="464"/>
      <c r="FC23" s="464"/>
      <c r="FD23" s="464"/>
      <c r="FE23" s="464"/>
      <c r="FF23" s="464"/>
      <c r="FG23" s="464"/>
      <c r="FH23" s="464"/>
      <c r="FI23" s="464"/>
      <c r="FJ23" s="464"/>
      <c r="FK23" s="464"/>
      <c r="FL23" s="464"/>
      <c r="FM23" s="464"/>
      <c r="FN23" s="464"/>
      <c r="FO23" s="464"/>
      <c r="FP23" s="464"/>
      <c r="FQ23" s="464"/>
      <c r="FR23" s="464"/>
      <c r="FS23" s="464"/>
      <c r="FT23" s="464"/>
      <c r="FU23" s="464"/>
      <c r="FV23" s="464"/>
      <c r="FW23" s="464"/>
      <c r="FX23" s="464"/>
      <c r="FY23" s="464"/>
      <c r="FZ23" s="464"/>
      <c r="GA23" s="464"/>
      <c r="GB23" s="464"/>
      <c r="GC23" s="464"/>
      <c r="GD23" s="464"/>
      <c r="GE23" s="464"/>
      <c r="GF23" s="464"/>
      <c r="GG23" s="464"/>
      <c r="GH23" s="464"/>
      <c r="GI23" s="464"/>
      <c r="GJ23" s="464"/>
      <c r="GK23" s="464"/>
      <c r="GL23" s="464"/>
      <c r="GM23" s="464"/>
      <c r="GN23" s="464"/>
      <c r="GO23" s="464"/>
      <c r="GP23" s="464"/>
      <c r="GQ23" s="464"/>
      <c r="GR23" s="464"/>
      <c r="GS23" s="464"/>
      <c r="GT23" s="464"/>
      <c r="GU23" s="464"/>
      <c r="GV23" s="464"/>
      <c r="GW23" s="464"/>
      <c r="GX23" s="464"/>
      <c r="GY23" s="464"/>
      <c r="GZ23" s="464"/>
      <c r="HA23" s="464"/>
      <c r="HB23" s="464"/>
      <c r="HC23" s="464"/>
      <c r="HD23" s="464"/>
      <c r="HE23" s="464"/>
      <c r="HF23" s="464"/>
      <c r="HG23" s="464"/>
      <c r="HH23" s="464"/>
      <c r="HI23" s="464"/>
      <c r="HJ23" s="464"/>
      <c r="HK23" s="464"/>
      <c r="HL23" s="464"/>
      <c r="HM23" s="464"/>
      <c r="HN23" s="464"/>
      <c r="HO23" s="464"/>
      <c r="HP23" s="464"/>
      <c r="HQ23" s="464"/>
      <c r="HR23" s="464"/>
      <c r="HS23" s="464"/>
      <c r="HT23" s="464"/>
      <c r="HU23" s="464"/>
      <c r="HV23" s="464"/>
      <c r="HW23" s="464"/>
      <c r="HX23" s="464"/>
      <c r="HY23" s="464"/>
      <c r="HZ23" s="464"/>
      <c r="IA23" s="464"/>
      <c r="IB23" s="464"/>
      <c r="IC23" s="464"/>
      <c r="ID23" s="464"/>
      <c r="IE23" s="464"/>
      <c r="IF23" s="464"/>
      <c r="IG23" s="464"/>
      <c r="IH23" s="464"/>
      <c r="II23" s="464"/>
      <c r="IJ23" s="464"/>
      <c r="IK23" s="464"/>
      <c r="IL23" s="464"/>
      <c r="IM23" s="464"/>
      <c r="IN23" s="464"/>
      <c r="IO23" s="464"/>
      <c r="IP23" s="464"/>
      <c r="IQ23" s="464"/>
      <c r="IR23" s="464"/>
      <c r="IS23" s="464"/>
      <c r="IT23" s="464"/>
      <c r="IU23" s="464"/>
      <c r="IV23" s="464"/>
      <c r="IW23" s="464"/>
      <c r="IX23" s="464"/>
      <c r="IY23" s="464"/>
      <c r="IZ23" s="464"/>
      <c r="JA23" s="464"/>
      <c r="JB23" s="464"/>
      <c r="JC23" s="464"/>
      <c r="JD23" s="464"/>
      <c r="JE23" s="464"/>
      <c r="JF23" s="464"/>
      <c r="JG23" s="464"/>
      <c r="JH23" s="464"/>
      <c r="JI23" s="464"/>
      <c r="JJ23" s="464"/>
      <c r="JK23" s="464"/>
      <c r="JL23" s="464"/>
      <c r="JM23" s="464"/>
      <c r="JN23" s="464"/>
      <c r="JO23" s="464"/>
      <c r="JP23" s="464"/>
      <c r="JQ23" s="464"/>
      <c r="JR23" s="464"/>
      <c r="JS23" s="464"/>
      <c r="JT23" s="464"/>
      <c r="JU23" s="464"/>
      <c r="JV23" s="464"/>
      <c r="JW23" s="464"/>
      <c r="JX23" s="464"/>
      <c r="JY23" s="464"/>
      <c r="JZ23" s="464"/>
      <c r="KA23" s="464"/>
      <c r="KB23" s="464"/>
      <c r="KC23" s="464"/>
      <c r="KD23" s="464"/>
      <c r="KE23" s="464"/>
      <c r="KF23" s="464"/>
      <c r="KG23" s="464"/>
      <c r="KH23" s="464"/>
      <c r="KI23" s="464"/>
      <c r="KJ23" s="464"/>
      <c r="KK23" s="464"/>
      <c r="KL23" s="464"/>
      <c r="KM23" s="464"/>
      <c r="KN23" s="464"/>
      <c r="KO23" s="464"/>
      <c r="KP23" s="464"/>
      <c r="KQ23" s="464"/>
      <c r="KR23" s="464"/>
      <c r="KS23" s="464"/>
      <c r="KT23" s="464"/>
      <c r="KU23" s="464"/>
      <c r="KV23" s="464"/>
      <c r="KW23" s="464"/>
      <c r="KX23" s="464"/>
      <c r="KY23" s="464"/>
      <c r="KZ23" s="464"/>
      <c r="LA23" s="464"/>
      <c r="LB23" s="464"/>
      <c r="LC23" s="464"/>
      <c r="LD23" s="464"/>
      <c r="LE23" s="464"/>
      <c r="LF23" s="464"/>
      <c r="LG23" s="464"/>
      <c r="LH23" s="464"/>
      <c r="LI23" s="464"/>
      <c r="LJ23" s="464"/>
      <c r="LK23" s="464"/>
      <c r="LL23" s="464"/>
      <c r="LM23" s="464"/>
      <c r="LN23" s="464"/>
      <c r="LO23" s="464"/>
      <c r="LP23" s="464"/>
      <c r="LQ23" s="464"/>
      <c r="LR23" s="464"/>
      <c r="LS23" s="464"/>
      <c r="LT23" s="464"/>
      <c r="LU23" s="464"/>
      <c r="LV23" s="464"/>
      <c r="LW23" s="464"/>
      <c r="LX23" s="464"/>
      <c r="LY23" s="464"/>
      <c r="LZ23" s="464"/>
      <c r="MA23" s="464"/>
      <c r="MB23" s="464"/>
      <c r="MC23" s="464"/>
      <c r="MD23" s="464"/>
      <c r="ME23" s="464"/>
      <c r="MF23" s="464"/>
      <c r="MG23" s="464"/>
      <c r="MH23" s="464"/>
      <c r="MI23" s="464"/>
      <c r="MJ23" s="464"/>
      <c r="MK23" s="464"/>
      <c r="ML23" s="464"/>
      <c r="MM23" s="464"/>
      <c r="MN23" s="464"/>
      <c r="MO23" s="464"/>
      <c r="MP23" s="464"/>
      <c r="MQ23" s="464"/>
      <c r="MR23" s="464"/>
      <c r="MS23" s="464"/>
      <c r="MT23" s="464"/>
      <c r="MU23" s="464"/>
      <c r="MV23" s="464"/>
      <c r="MW23" s="464"/>
      <c r="MX23" s="464"/>
      <c r="MY23" s="464"/>
      <c r="MZ23" s="464"/>
      <c r="NA23" s="464"/>
      <c r="NB23" s="464"/>
      <c r="NC23" s="464"/>
      <c r="ND23" s="464"/>
      <c r="NE23" s="464"/>
      <c r="NF23" s="464"/>
      <c r="NG23" s="464"/>
      <c r="NH23" s="464"/>
      <c r="NI23" s="464"/>
      <c r="NJ23" s="464"/>
      <c r="NK23" s="464"/>
      <c r="NL23" s="464"/>
      <c r="NM23" s="464"/>
      <c r="NN23" s="464"/>
      <c r="NO23" s="464"/>
      <c r="NP23" s="464"/>
      <c r="NQ23" s="464"/>
      <c r="NR23" s="464"/>
      <c r="NS23" s="464"/>
      <c r="NT23" s="464"/>
      <c r="NU23" s="464"/>
      <c r="NV23" s="464"/>
      <c r="NW23" s="464"/>
      <c r="NX23" s="464"/>
      <c r="NY23" s="464"/>
      <c r="NZ23" s="464"/>
      <c r="OA23" s="464"/>
      <c r="OB23" s="464"/>
      <c r="OC23" s="464"/>
      <c r="OD23" s="464"/>
      <c r="OE23" s="464"/>
      <c r="OF23" s="464"/>
      <c r="OG23" s="464"/>
      <c r="OH23" s="464"/>
      <c r="OI23" s="464"/>
      <c r="OJ23" s="464"/>
      <c r="OK23" s="464"/>
      <c r="OL23" s="464"/>
      <c r="OM23" s="464"/>
      <c r="ON23" s="464"/>
      <c r="OO23" s="464"/>
      <c r="OP23" s="464"/>
      <c r="OQ23" s="464"/>
      <c r="OR23" s="464"/>
      <c r="OS23" s="464"/>
      <c r="OT23" s="464"/>
      <c r="OU23" s="464"/>
      <c r="OV23" s="464"/>
      <c r="OW23" s="464"/>
      <c r="OX23" s="464"/>
      <c r="OY23" s="464"/>
      <c r="OZ23" s="464"/>
      <c r="PA23" s="464"/>
      <c r="PB23" s="464"/>
      <c r="PC23" s="464"/>
      <c r="PD23" s="464"/>
      <c r="PE23" s="464"/>
      <c r="PF23" s="464"/>
      <c r="PG23" s="464"/>
      <c r="PH23" s="464"/>
      <c r="PI23" s="464"/>
      <c r="PJ23" s="464"/>
      <c r="PK23" s="464"/>
      <c r="PL23" s="464"/>
      <c r="PM23" s="464"/>
      <c r="PN23" s="464"/>
      <c r="PO23" s="464"/>
      <c r="PP23" s="464"/>
      <c r="PQ23" s="464"/>
      <c r="PR23" s="464"/>
      <c r="PS23" s="464"/>
      <c r="PT23" s="464"/>
      <c r="PU23" s="464"/>
      <c r="PV23" s="464"/>
      <c r="PW23" s="464"/>
      <c r="PX23" s="464"/>
      <c r="PY23" s="464"/>
      <c r="PZ23" s="464"/>
      <c r="QA23" s="464"/>
      <c r="QB23" s="464"/>
      <c r="QC23" s="464"/>
      <c r="QD23" s="464"/>
      <c r="QE23" s="464"/>
      <c r="QF23" s="464"/>
      <c r="QG23" s="464"/>
      <c r="QH23" s="464"/>
      <c r="QI23" s="464"/>
      <c r="QJ23" s="464"/>
      <c r="QK23" s="464"/>
      <c r="QL23" s="464"/>
      <c r="QM23" s="464"/>
      <c r="QN23" s="464"/>
      <c r="QO23" s="464"/>
      <c r="QP23" s="464"/>
      <c r="QQ23" s="464"/>
      <c r="QR23" s="464"/>
      <c r="QS23" s="464"/>
      <c r="QT23" s="464"/>
      <c r="QU23" s="464"/>
      <c r="QV23" s="464"/>
      <c r="QW23" s="464"/>
      <c r="QX23" s="464"/>
      <c r="QY23" s="464"/>
      <c r="QZ23" s="464"/>
      <c r="RA23" s="464"/>
      <c r="RB23" s="464"/>
      <c r="RC23" s="464"/>
      <c r="RD23" s="464"/>
      <c r="RE23" s="464"/>
      <c r="RF23" s="464"/>
      <c r="RG23" s="464"/>
      <c r="RH23" s="464"/>
      <c r="RI23" s="464"/>
      <c r="RJ23" s="464"/>
      <c r="RK23" s="464"/>
      <c r="RL23" s="464"/>
      <c r="RM23" s="464"/>
      <c r="RN23" s="464"/>
      <c r="RO23" s="464"/>
      <c r="RP23" s="464"/>
      <c r="RQ23" s="464"/>
      <c r="RR23" s="464"/>
      <c r="RS23" s="464"/>
      <c r="RT23" s="464"/>
      <c r="RU23" s="464"/>
      <c r="RV23" s="464"/>
      <c r="RW23" s="464"/>
      <c r="RX23" s="464"/>
      <c r="RY23" s="464"/>
      <c r="RZ23" s="464"/>
      <c r="SA23" s="464"/>
      <c r="SB23" s="464"/>
      <c r="SC23" s="464"/>
      <c r="SD23" s="464"/>
      <c r="SE23" s="464"/>
      <c r="SF23" s="464"/>
      <c r="SG23" s="464"/>
      <c r="SH23" s="464"/>
      <c r="SI23" s="464"/>
      <c r="SJ23" s="464"/>
      <c r="SK23" s="464"/>
      <c r="SL23" s="464"/>
      <c r="SM23" s="464"/>
      <c r="SN23" s="464"/>
      <c r="SO23" s="464"/>
      <c r="SP23" s="464"/>
      <c r="SQ23" s="464"/>
      <c r="SR23" s="464"/>
      <c r="SS23" s="464"/>
      <c r="ST23" s="464"/>
      <c r="SU23" s="464"/>
      <c r="SV23" s="464"/>
      <c r="SW23" s="464"/>
      <c r="SX23" s="464"/>
      <c r="SY23" s="464"/>
      <c r="SZ23" s="464"/>
      <c r="TA23" s="464"/>
      <c r="TB23" s="464"/>
      <c r="TC23" s="464"/>
      <c r="TD23" s="464"/>
      <c r="TE23" s="464"/>
      <c r="TF23" s="464"/>
      <c r="TG23" s="464"/>
      <c r="TH23" s="464"/>
      <c r="TI23" s="464"/>
      <c r="TJ23" s="464"/>
      <c r="TK23" s="464"/>
      <c r="TL23" s="464"/>
      <c r="TM23" s="464"/>
      <c r="TN23" s="464"/>
      <c r="TO23" s="464"/>
      <c r="TP23" s="464"/>
      <c r="TQ23" s="464"/>
      <c r="TR23" s="464"/>
      <c r="TS23" s="464"/>
      <c r="TT23" s="464"/>
      <c r="TU23" s="464"/>
      <c r="TV23" s="464"/>
      <c r="TW23" s="464"/>
      <c r="TX23" s="464"/>
      <c r="TY23" s="464"/>
      <c r="TZ23" s="464"/>
      <c r="UA23" s="464"/>
      <c r="UB23" s="464"/>
      <c r="UC23" s="464"/>
      <c r="UD23" s="464"/>
      <c r="UE23" s="464"/>
      <c r="UF23" s="464"/>
      <c r="UG23" s="464"/>
      <c r="UH23" s="464"/>
      <c r="UI23" s="464"/>
      <c r="UJ23" s="464"/>
      <c r="UK23" s="464"/>
      <c r="UL23" s="464"/>
      <c r="UM23" s="464"/>
      <c r="UN23" s="464"/>
      <c r="UO23" s="464"/>
      <c r="UP23" s="464"/>
      <c r="UQ23" s="464"/>
      <c r="UR23" s="464"/>
      <c r="US23" s="464"/>
      <c r="UT23" s="464"/>
      <c r="UU23" s="464"/>
      <c r="UV23" s="464"/>
      <c r="UW23" s="464"/>
      <c r="UX23" s="464"/>
      <c r="UY23" s="464"/>
      <c r="UZ23" s="464"/>
      <c r="VA23" s="464"/>
      <c r="VB23" s="464"/>
      <c r="VC23" s="464"/>
      <c r="VD23" s="464"/>
      <c r="VE23" s="464"/>
      <c r="VF23" s="464"/>
      <c r="VG23" s="464"/>
      <c r="VH23" s="464"/>
      <c r="VI23" s="464"/>
      <c r="VJ23" s="464"/>
      <c r="VK23" s="464"/>
      <c r="VL23" s="464"/>
      <c r="VM23" s="464"/>
      <c r="VN23" s="464"/>
      <c r="VO23" s="464"/>
      <c r="VP23" s="464"/>
      <c r="VQ23" s="464"/>
      <c r="VR23" s="464"/>
      <c r="VS23" s="464"/>
      <c r="VT23" s="464"/>
      <c r="VU23" s="464"/>
      <c r="VV23" s="464"/>
      <c r="VW23" s="464"/>
      <c r="VX23" s="464"/>
      <c r="VY23" s="464"/>
      <c r="VZ23" s="464"/>
      <c r="WA23" s="464"/>
      <c r="WB23" s="464"/>
      <c r="WC23" s="464"/>
      <c r="WD23" s="464"/>
      <c r="WE23" s="464"/>
      <c r="WF23" s="464"/>
      <c r="WG23" s="464"/>
      <c r="WH23" s="464"/>
      <c r="WI23" s="464"/>
      <c r="WJ23" s="464"/>
      <c r="WK23" s="464"/>
      <c r="WL23" s="464"/>
      <c r="WM23" s="464"/>
      <c r="WN23" s="464"/>
      <c r="WO23" s="464"/>
      <c r="WP23" s="464"/>
      <c r="WQ23" s="464"/>
      <c r="WR23" s="464"/>
      <c r="WS23" s="464"/>
      <c r="WT23" s="464"/>
      <c r="WU23" s="464"/>
      <c r="WV23" s="464"/>
      <c r="WW23" s="464"/>
      <c r="WX23" s="464"/>
      <c r="WY23" s="464"/>
      <c r="WZ23" s="464"/>
      <c r="XA23" s="464"/>
      <c r="XB23" s="464"/>
      <c r="XC23" s="464"/>
      <c r="XD23" s="464"/>
      <c r="XE23" s="464"/>
      <c r="XF23" s="464"/>
      <c r="XG23" s="464"/>
      <c r="XH23" s="464"/>
      <c r="XI23" s="464"/>
      <c r="XJ23" s="464"/>
      <c r="XK23" s="464"/>
      <c r="XL23" s="464"/>
      <c r="XM23" s="464"/>
      <c r="XN23" s="464"/>
      <c r="XO23" s="464"/>
      <c r="XP23" s="464"/>
      <c r="XQ23" s="464"/>
      <c r="XR23" s="464"/>
      <c r="XS23" s="464"/>
      <c r="XT23" s="464"/>
      <c r="XU23" s="464"/>
      <c r="XV23" s="464"/>
      <c r="XW23" s="464"/>
      <c r="XX23" s="464"/>
      <c r="XY23" s="464"/>
      <c r="XZ23" s="464"/>
      <c r="YA23" s="464"/>
      <c r="YB23" s="464"/>
      <c r="YC23" s="464"/>
      <c r="YD23" s="464"/>
      <c r="YE23" s="464"/>
      <c r="YF23" s="464"/>
      <c r="YG23" s="464"/>
      <c r="YH23" s="464"/>
      <c r="YI23" s="464"/>
      <c r="YJ23" s="464"/>
      <c r="YK23" s="464"/>
      <c r="YL23" s="464"/>
      <c r="YM23" s="464"/>
      <c r="YN23" s="464"/>
      <c r="YO23" s="464"/>
      <c r="YP23" s="464"/>
      <c r="YQ23" s="464"/>
      <c r="YR23" s="464"/>
      <c r="YS23" s="464"/>
      <c r="YT23" s="464"/>
      <c r="YU23" s="464"/>
      <c r="YV23" s="464"/>
      <c r="YW23" s="464"/>
      <c r="YX23" s="464"/>
      <c r="YY23" s="464"/>
      <c r="YZ23" s="464"/>
      <c r="ZA23" s="464"/>
      <c r="ZB23" s="464"/>
      <c r="ZC23" s="464"/>
      <c r="ZD23" s="464"/>
      <c r="ZE23" s="464"/>
      <c r="ZF23" s="464"/>
      <c r="ZG23" s="464"/>
      <c r="ZH23" s="464"/>
      <c r="ZI23" s="464"/>
      <c r="ZJ23" s="464"/>
      <c r="ZK23" s="464"/>
      <c r="ZL23" s="464"/>
      <c r="ZM23" s="464"/>
      <c r="ZN23" s="464"/>
      <c r="ZO23" s="464"/>
      <c r="ZP23" s="464"/>
      <c r="ZQ23" s="464"/>
      <c r="ZR23" s="464"/>
      <c r="ZS23" s="464"/>
      <c r="ZT23" s="464"/>
      <c r="ZU23" s="464"/>
      <c r="ZV23" s="464"/>
      <c r="ZW23" s="464"/>
      <c r="ZX23" s="464"/>
      <c r="ZY23" s="464"/>
      <c r="ZZ23" s="464"/>
      <c r="AAA23" s="464"/>
      <c r="AAB23" s="464"/>
      <c r="AAC23" s="464"/>
      <c r="AAD23" s="464"/>
      <c r="AAE23" s="464"/>
      <c r="AAF23" s="464"/>
      <c r="AAG23" s="464"/>
      <c r="AAH23" s="464"/>
      <c r="AAI23" s="464"/>
      <c r="AAJ23" s="464"/>
      <c r="AAK23" s="464"/>
      <c r="AAL23" s="464"/>
      <c r="AAM23" s="464"/>
      <c r="AAN23" s="464"/>
      <c r="AAO23" s="464"/>
      <c r="AAP23" s="464"/>
      <c r="AAQ23" s="464"/>
      <c r="AAR23" s="464"/>
      <c r="AAS23" s="464"/>
      <c r="AAT23" s="464"/>
      <c r="AAU23" s="464"/>
      <c r="AAV23" s="464"/>
      <c r="AAW23" s="464"/>
      <c r="AAX23" s="464"/>
      <c r="AAY23" s="464"/>
      <c r="AAZ23" s="464"/>
      <c r="ABA23" s="464"/>
      <c r="ABB23" s="464"/>
      <c r="ABC23" s="464"/>
      <c r="ABD23" s="464"/>
      <c r="ABE23" s="464"/>
      <c r="ABF23" s="464"/>
      <c r="ABG23" s="464"/>
      <c r="ABH23" s="464"/>
      <c r="ABI23" s="464"/>
      <c r="ABJ23" s="464"/>
      <c r="ABK23" s="464"/>
      <c r="ABL23" s="464"/>
      <c r="ABM23" s="464"/>
      <c r="ABN23" s="464"/>
      <c r="ABO23" s="464"/>
      <c r="ABP23" s="464"/>
      <c r="ABQ23" s="464"/>
      <c r="ABR23" s="464"/>
      <c r="ABS23" s="464"/>
      <c r="ABT23" s="464"/>
      <c r="ABU23" s="464"/>
      <c r="ABV23" s="464"/>
      <c r="ABW23" s="464"/>
      <c r="ABX23" s="464"/>
      <c r="ABY23" s="464"/>
      <c r="ABZ23" s="464"/>
      <c r="ACA23" s="464"/>
      <c r="ACB23" s="464"/>
      <c r="ACC23" s="464"/>
      <c r="ACD23" s="464"/>
      <c r="ACE23" s="464"/>
      <c r="ACF23" s="464"/>
      <c r="ACG23" s="464"/>
      <c r="ACH23" s="464"/>
      <c r="ACI23" s="464"/>
      <c r="ACJ23" s="464"/>
      <c r="ACK23" s="464"/>
      <c r="ACL23" s="464"/>
      <c r="ACM23" s="464"/>
      <c r="ACN23" s="464"/>
      <c r="ACO23" s="464"/>
      <c r="ACP23" s="464"/>
      <c r="ACQ23" s="464"/>
      <c r="ACR23" s="464"/>
      <c r="ACS23" s="464"/>
      <c r="ACT23" s="464"/>
      <c r="ACU23" s="464"/>
      <c r="ACV23" s="464"/>
      <c r="ACW23" s="464"/>
      <c r="ACX23" s="464"/>
      <c r="ACY23" s="464"/>
      <c r="ACZ23" s="464"/>
      <c r="ADA23" s="464"/>
      <c r="ADB23" s="464"/>
      <c r="ADC23" s="464"/>
      <c r="ADD23" s="464"/>
      <c r="ADE23" s="464"/>
      <c r="ADF23" s="464"/>
      <c r="ADG23" s="464"/>
      <c r="ADH23" s="464"/>
      <c r="ADI23" s="464"/>
      <c r="ADJ23" s="464"/>
      <c r="ADK23" s="464"/>
      <c r="ADL23" s="464"/>
      <c r="ADM23" s="464"/>
      <c r="ADN23" s="464"/>
      <c r="ADO23" s="464"/>
      <c r="ADP23" s="464"/>
      <c r="ADQ23" s="464"/>
      <c r="ADR23" s="464"/>
      <c r="ADS23" s="464"/>
      <c r="ADT23" s="464"/>
      <c r="ADU23" s="464"/>
      <c r="ADV23" s="464"/>
      <c r="ADW23" s="464"/>
      <c r="ADX23" s="464"/>
      <c r="ADY23" s="464"/>
      <c r="ADZ23" s="464"/>
      <c r="AEA23" s="464"/>
      <c r="AEB23" s="464"/>
      <c r="AEC23" s="464"/>
      <c r="AED23" s="464"/>
      <c r="AEE23" s="464"/>
      <c r="AEF23" s="464"/>
      <c r="AEG23" s="464"/>
      <c r="AEH23" s="464"/>
      <c r="AEI23" s="464"/>
      <c r="AEJ23" s="464"/>
      <c r="AEK23" s="464"/>
      <c r="AEL23" s="464"/>
      <c r="AEM23" s="464"/>
      <c r="AEN23" s="464"/>
      <c r="AEO23" s="464"/>
      <c r="AEP23" s="464"/>
      <c r="AEQ23" s="464"/>
      <c r="AER23" s="464"/>
      <c r="AES23" s="464"/>
      <c r="AET23" s="464"/>
      <c r="AEU23" s="464"/>
      <c r="AEV23" s="464"/>
      <c r="AEW23" s="464"/>
      <c r="AEX23" s="464"/>
      <c r="AEY23" s="464"/>
      <c r="AEZ23" s="464"/>
      <c r="AFA23" s="464"/>
      <c r="AFB23" s="464"/>
      <c r="AFC23" s="464"/>
      <c r="AFD23" s="464"/>
      <c r="AFE23" s="464"/>
      <c r="AFF23" s="464"/>
      <c r="AFG23" s="464"/>
      <c r="AFH23" s="464"/>
      <c r="AFI23" s="464"/>
      <c r="AFJ23" s="464"/>
      <c r="AFK23" s="464"/>
      <c r="AFL23" s="464"/>
      <c r="AFM23" s="464"/>
      <c r="AFN23" s="464"/>
      <c r="AFO23" s="464"/>
      <c r="AFP23" s="464"/>
      <c r="AFQ23" s="464"/>
      <c r="AFR23" s="464"/>
      <c r="AFS23" s="464"/>
      <c r="AFT23" s="464"/>
      <c r="AFU23" s="464"/>
      <c r="AFV23" s="464"/>
      <c r="AFW23" s="464"/>
      <c r="AFX23" s="464"/>
      <c r="AFY23" s="464"/>
      <c r="AFZ23" s="464"/>
      <c r="AGA23" s="464"/>
      <c r="AGB23" s="464"/>
      <c r="AGC23" s="464"/>
      <c r="AGD23" s="464"/>
      <c r="AGE23" s="464"/>
      <c r="AGF23" s="464"/>
      <c r="AGG23" s="464"/>
      <c r="AGH23" s="464"/>
      <c r="AGI23" s="464"/>
      <c r="AGJ23" s="464"/>
      <c r="AGK23" s="464"/>
      <c r="AGL23" s="464"/>
      <c r="AGM23" s="464"/>
      <c r="AGN23" s="464"/>
      <c r="AGO23" s="464"/>
      <c r="AGP23" s="464"/>
      <c r="AGQ23" s="464"/>
      <c r="AGR23" s="464"/>
      <c r="AGS23" s="464"/>
      <c r="AGT23" s="464"/>
      <c r="AGU23" s="464"/>
      <c r="AGV23" s="464"/>
      <c r="AGW23" s="464"/>
      <c r="AGX23" s="464"/>
      <c r="AGY23" s="464"/>
      <c r="AGZ23" s="464"/>
      <c r="AHA23" s="464"/>
      <c r="AHB23" s="464"/>
      <c r="AHC23" s="464"/>
      <c r="AHD23" s="464"/>
      <c r="AHE23" s="464"/>
      <c r="AHF23" s="464"/>
      <c r="AHG23" s="464"/>
      <c r="AHH23" s="464"/>
      <c r="AHI23" s="464"/>
      <c r="AHJ23" s="464"/>
      <c r="AHK23" s="464"/>
      <c r="AHL23" s="464"/>
      <c r="AHM23" s="464"/>
      <c r="AHN23" s="464"/>
      <c r="AHO23" s="464"/>
      <c r="AHP23" s="464"/>
      <c r="AHQ23" s="464"/>
      <c r="AHR23" s="464"/>
      <c r="AHS23" s="464"/>
      <c r="AHT23" s="464"/>
      <c r="AHU23" s="464"/>
      <c r="AHV23" s="464"/>
      <c r="AHW23" s="464"/>
      <c r="AHX23" s="464"/>
      <c r="AHY23" s="464"/>
      <c r="AHZ23" s="464"/>
      <c r="AIA23" s="464"/>
      <c r="AIB23" s="464"/>
      <c r="AIC23" s="464"/>
      <c r="AID23" s="464"/>
      <c r="AIE23" s="464"/>
      <c r="AIF23" s="464"/>
      <c r="AIG23" s="464"/>
      <c r="AIH23" s="464"/>
      <c r="AII23" s="464"/>
      <c r="AIJ23" s="464"/>
      <c r="AIK23" s="464"/>
      <c r="AIL23" s="464"/>
      <c r="AIM23" s="464"/>
      <c r="AIN23" s="464"/>
      <c r="AIO23" s="464"/>
      <c r="AIP23" s="464"/>
      <c r="AIQ23" s="464"/>
      <c r="AIR23" s="464"/>
      <c r="AIS23" s="464"/>
      <c r="AIT23" s="464"/>
      <c r="AIU23" s="464"/>
      <c r="AIV23" s="464"/>
      <c r="AIW23" s="464"/>
      <c r="AIX23" s="464"/>
      <c r="AIY23" s="464"/>
      <c r="AIZ23" s="464"/>
      <c r="AJA23" s="464"/>
      <c r="AJB23" s="464"/>
      <c r="AJC23" s="464"/>
      <c r="AJD23" s="464"/>
      <c r="AJE23" s="464"/>
      <c r="AJF23" s="464"/>
      <c r="AJG23" s="464"/>
      <c r="AJH23" s="464"/>
      <c r="AJI23" s="464"/>
      <c r="AJJ23" s="464"/>
      <c r="AJK23" s="464"/>
      <c r="AJL23" s="464"/>
      <c r="AJM23" s="464"/>
      <c r="AJN23" s="464"/>
      <c r="AJO23" s="464"/>
      <c r="AJP23" s="464"/>
      <c r="AJQ23" s="464"/>
      <c r="AJR23" s="464"/>
      <c r="AJS23" s="464"/>
      <c r="AJT23" s="464"/>
      <c r="AJU23" s="464"/>
      <c r="AJV23" s="464"/>
      <c r="AJW23" s="464"/>
      <c r="AJX23" s="464"/>
      <c r="AJY23" s="464"/>
      <c r="AJZ23" s="464"/>
      <c r="AKA23" s="464"/>
      <c r="AKB23" s="464"/>
      <c r="AKC23" s="464"/>
      <c r="AKD23" s="464"/>
      <c r="AKE23" s="464"/>
      <c r="AKF23" s="464"/>
      <c r="AKG23" s="464"/>
      <c r="AKH23" s="464"/>
      <c r="AKI23" s="464"/>
      <c r="AKJ23" s="464"/>
      <c r="AKK23" s="464"/>
      <c r="AKL23" s="464"/>
      <c r="AKM23" s="464"/>
      <c r="AKN23" s="464"/>
      <c r="AKO23" s="464"/>
      <c r="AKP23" s="464"/>
      <c r="AKQ23" s="464"/>
      <c r="AKR23" s="464"/>
      <c r="AKS23" s="464"/>
      <c r="AKT23" s="464"/>
      <c r="AKU23" s="464"/>
      <c r="AKV23" s="464"/>
      <c r="AKW23" s="464"/>
      <c r="AKX23" s="464"/>
      <c r="AKY23" s="464"/>
      <c r="AKZ23" s="464"/>
      <c r="ALA23" s="464"/>
      <c r="ALB23" s="464"/>
      <c r="ALC23" s="464"/>
      <c r="ALD23" s="464"/>
      <c r="ALE23" s="464"/>
      <c r="ALF23" s="464"/>
      <c r="ALG23" s="464"/>
      <c r="ALH23" s="464"/>
      <c r="ALI23" s="464"/>
      <c r="ALJ23" s="464"/>
      <c r="ALK23" s="464"/>
      <c r="ALL23" s="464"/>
      <c r="ALM23" s="464"/>
      <c r="ALN23" s="464"/>
      <c r="ALO23" s="464"/>
      <c r="ALP23" s="464"/>
      <c r="ALQ23" s="464"/>
      <c r="ALR23" s="464"/>
      <c r="ALS23" s="464"/>
      <c r="ALT23" s="464"/>
      <c r="ALU23" s="464"/>
      <c r="ALV23" s="464"/>
      <c r="ALW23" s="464"/>
      <c r="ALX23" s="464"/>
      <c r="ALY23" s="464"/>
      <c r="ALZ23" s="464"/>
      <c r="AMA23" s="464"/>
      <c r="AMB23" s="464"/>
    </row>
    <row r="24" spans="1:1016" ht="85.5" customHeight="1" x14ac:dyDescent="0.2">
      <c r="A24" s="477" t="s">
        <v>895</v>
      </c>
      <c r="B24" s="888" t="s">
        <v>894</v>
      </c>
      <c r="C24" s="888"/>
      <c r="D24" s="888"/>
      <c r="E24" s="888"/>
      <c r="F24" s="884" t="s">
        <v>155</v>
      </c>
      <c r="G24" s="884"/>
      <c r="H24" s="478" t="s">
        <v>893</v>
      </c>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K24" s="464"/>
      <c r="AL24" s="464"/>
      <c r="AM24" s="464"/>
      <c r="AN24" s="464"/>
      <c r="AO24" s="464"/>
      <c r="AP24" s="464"/>
      <c r="AQ24" s="464"/>
      <c r="AR24" s="464"/>
      <c r="AS24" s="464"/>
      <c r="AT24" s="464"/>
      <c r="AU24" s="464"/>
      <c r="AV24" s="464"/>
      <c r="AW24" s="464"/>
      <c r="AX24" s="464"/>
      <c r="AY24" s="464"/>
      <c r="AZ24" s="464"/>
      <c r="BA24" s="464"/>
      <c r="BB24" s="464"/>
      <c r="BC24" s="464"/>
      <c r="BD24" s="464"/>
      <c r="BE24" s="464"/>
      <c r="BF24" s="464"/>
      <c r="BG24" s="464"/>
      <c r="BH24" s="464"/>
      <c r="BI24" s="464"/>
      <c r="BJ24" s="464"/>
      <c r="BK24" s="464"/>
      <c r="BL24" s="464"/>
      <c r="BM24" s="464"/>
      <c r="BN24" s="464"/>
      <c r="BO24" s="464"/>
      <c r="BP24" s="464"/>
      <c r="BQ24" s="464"/>
      <c r="BR24" s="464"/>
      <c r="BS24" s="464"/>
      <c r="BT24" s="464"/>
      <c r="BU24" s="464"/>
      <c r="BV24" s="464"/>
      <c r="BW24" s="464"/>
      <c r="BX24" s="464"/>
      <c r="BY24" s="464"/>
      <c r="BZ24" s="464"/>
      <c r="CA24" s="464"/>
      <c r="CB24" s="464"/>
      <c r="CC24" s="464"/>
      <c r="CD24" s="464"/>
      <c r="CE24" s="464"/>
      <c r="CF24" s="464"/>
      <c r="CG24" s="464"/>
      <c r="CH24" s="464"/>
      <c r="CI24" s="464"/>
      <c r="CJ24" s="464"/>
      <c r="CK24" s="464"/>
      <c r="CL24" s="464"/>
      <c r="CM24" s="464"/>
      <c r="CN24" s="464"/>
      <c r="CO24" s="464"/>
      <c r="CP24" s="464"/>
      <c r="CQ24" s="464"/>
      <c r="CR24" s="464"/>
      <c r="CS24" s="464"/>
      <c r="CT24" s="464"/>
      <c r="CU24" s="464"/>
      <c r="CV24" s="464"/>
      <c r="CW24" s="464"/>
      <c r="CX24" s="464"/>
      <c r="CY24" s="464"/>
      <c r="CZ24" s="464"/>
      <c r="DA24" s="464"/>
      <c r="DB24" s="464"/>
      <c r="DC24" s="464"/>
      <c r="DD24" s="464"/>
      <c r="DE24" s="464"/>
      <c r="DF24" s="464"/>
      <c r="DG24" s="464"/>
      <c r="DH24" s="464"/>
      <c r="DI24" s="464"/>
      <c r="DJ24" s="464"/>
      <c r="DK24" s="464"/>
      <c r="DL24" s="464"/>
      <c r="DM24" s="464"/>
      <c r="DN24" s="464"/>
      <c r="DO24" s="464"/>
      <c r="DP24" s="464"/>
      <c r="DQ24" s="464"/>
      <c r="DR24" s="464"/>
      <c r="DS24" s="464"/>
      <c r="DT24" s="464"/>
      <c r="DU24" s="464"/>
      <c r="DV24" s="464"/>
      <c r="DW24" s="464"/>
      <c r="DX24" s="464"/>
      <c r="DY24" s="464"/>
      <c r="DZ24" s="464"/>
      <c r="EA24" s="464"/>
      <c r="EB24" s="464"/>
      <c r="EC24" s="464"/>
      <c r="ED24" s="464"/>
      <c r="EE24" s="464"/>
      <c r="EF24" s="464"/>
      <c r="EG24" s="464"/>
      <c r="EH24" s="464"/>
      <c r="EI24" s="464"/>
      <c r="EJ24" s="464"/>
      <c r="EK24" s="464"/>
      <c r="EL24" s="464"/>
      <c r="EM24" s="464"/>
      <c r="EN24" s="464"/>
      <c r="EO24" s="464"/>
      <c r="EP24" s="464"/>
      <c r="EQ24" s="464"/>
      <c r="ER24" s="464"/>
      <c r="ES24" s="464"/>
      <c r="ET24" s="464"/>
      <c r="EU24" s="464"/>
      <c r="EV24" s="464"/>
      <c r="EW24" s="464"/>
      <c r="EX24" s="464"/>
      <c r="EY24" s="464"/>
      <c r="EZ24" s="464"/>
      <c r="FA24" s="464"/>
      <c r="FB24" s="464"/>
      <c r="FC24" s="464"/>
      <c r="FD24" s="464"/>
      <c r="FE24" s="464"/>
      <c r="FF24" s="464"/>
      <c r="FG24" s="464"/>
      <c r="FH24" s="464"/>
      <c r="FI24" s="464"/>
      <c r="FJ24" s="464"/>
      <c r="FK24" s="464"/>
      <c r="FL24" s="464"/>
      <c r="FM24" s="464"/>
      <c r="FN24" s="464"/>
      <c r="FO24" s="464"/>
      <c r="FP24" s="464"/>
      <c r="FQ24" s="464"/>
      <c r="FR24" s="464"/>
      <c r="FS24" s="464"/>
      <c r="FT24" s="464"/>
      <c r="FU24" s="464"/>
      <c r="FV24" s="464"/>
      <c r="FW24" s="464"/>
      <c r="FX24" s="464"/>
      <c r="FY24" s="464"/>
      <c r="FZ24" s="464"/>
      <c r="GA24" s="464"/>
      <c r="GB24" s="464"/>
      <c r="GC24" s="464"/>
      <c r="GD24" s="464"/>
      <c r="GE24" s="464"/>
      <c r="GF24" s="464"/>
      <c r="GG24" s="464"/>
      <c r="GH24" s="464"/>
      <c r="GI24" s="464"/>
      <c r="GJ24" s="464"/>
      <c r="GK24" s="464"/>
      <c r="GL24" s="464"/>
      <c r="GM24" s="464"/>
      <c r="GN24" s="464"/>
      <c r="GO24" s="464"/>
      <c r="GP24" s="464"/>
      <c r="GQ24" s="464"/>
      <c r="GR24" s="464"/>
      <c r="GS24" s="464"/>
      <c r="GT24" s="464"/>
      <c r="GU24" s="464"/>
      <c r="GV24" s="464"/>
      <c r="GW24" s="464"/>
      <c r="GX24" s="464"/>
      <c r="GY24" s="464"/>
      <c r="GZ24" s="464"/>
      <c r="HA24" s="464"/>
      <c r="HB24" s="464"/>
      <c r="HC24" s="464"/>
      <c r="HD24" s="464"/>
      <c r="HE24" s="464"/>
      <c r="HF24" s="464"/>
      <c r="HG24" s="464"/>
      <c r="HH24" s="464"/>
      <c r="HI24" s="464"/>
      <c r="HJ24" s="464"/>
      <c r="HK24" s="464"/>
      <c r="HL24" s="464"/>
      <c r="HM24" s="464"/>
      <c r="HN24" s="464"/>
      <c r="HO24" s="464"/>
      <c r="HP24" s="464"/>
      <c r="HQ24" s="464"/>
      <c r="HR24" s="464"/>
      <c r="HS24" s="464"/>
      <c r="HT24" s="464"/>
      <c r="HU24" s="464"/>
      <c r="HV24" s="464"/>
      <c r="HW24" s="464"/>
      <c r="HX24" s="464"/>
      <c r="HY24" s="464"/>
      <c r="HZ24" s="464"/>
      <c r="IA24" s="464"/>
      <c r="IB24" s="464"/>
      <c r="IC24" s="464"/>
      <c r="ID24" s="464"/>
      <c r="IE24" s="464"/>
      <c r="IF24" s="464"/>
      <c r="IG24" s="464"/>
      <c r="IH24" s="464"/>
      <c r="II24" s="464"/>
      <c r="IJ24" s="464"/>
      <c r="IK24" s="464"/>
      <c r="IL24" s="464"/>
      <c r="IM24" s="464"/>
      <c r="IN24" s="464"/>
      <c r="IO24" s="464"/>
      <c r="IP24" s="464"/>
      <c r="IQ24" s="464"/>
      <c r="IR24" s="464"/>
      <c r="IS24" s="464"/>
      <c r="IT24" s="464"/>
      <c r="IU24" s="464"/>
      <c r="IV24" s="464"/>
      <c r="IW24" s="464"/>
      <c r="IX24" s="464"/>
      <c r="IY24" s="464"/>
      <c r="IZ24" s="464"/>
      <c r="JA24" s="464"/>
      <c r="JB24" s="464"/>
      <c r="JC24" s="464"/>
      <c r="JD24" s="464"/>
      <c r="JE24" s="464"/>
      <c r="JF24" s="464"/>
      <c r="JG24" s="464"/>
      <c r="JH24" s="464"/>
      <c r="JI24" s="464"/>
      <c r="JJ24" s="464"/>
      <c r="JK24" s="464"/>
      <c r="JL24" s="464"/>
      <c r="JM24" s="464"/>
      <c r="JN24" s="464"/>
      <c r="JO24" s="464"/>
      <c r="JP24" s="464"/>
      <c r="JQ24" s="464"/>
      <c r="JR24" s="464"/>
      <c r="JS24" s="464"/>
      <c r="JT24" s="464"/>
      <c r="JU24" s="464"/>
      <c r="JV24" s="464"/>
      <c r="JW24" s="464"/>
      <c r="JX24" s="464"/>
      <c r="JY24" s="464"/>
      <c r="JZ24" s="464"/>
      <c r="KA24" s="464"/>
      <c r="KB24" s="464"/>
      <c r="KC24" s="464"/>
      <c r="KD24" s="464"/>
      <c r="KE24" s="464"/>
      <c r="KF24" s="464"/>
      <c r="KG24" s="464"/>
      <c r="KH24" s="464"/>
      <c r="KI24" s="464"/>
      <c r="KJ24" s="464"/>
      <c r="KK24" s="464"/>
      <c r="KL24" s="464"/>
      <c r="KM24" s="464"/>
      <c r="KN24" s="464"/>
      <c r="KO24" s="464"/>
      <c r="KP24" s="464"/>
      <c r="KQ24" s="464"/>
      <c r="KR24" s="464"/>
      <c r="KS24" s="464"/>
      <c r="KT24" s="464"/>
      <c r="KU24" s="464"/>
      <c r="KV24" s="464"/>
      <c r="KW24" s="464"/>
      <c r="KX24" s="464"/>
      <c r="KY24" s="464"/>
      <c r="KZ24" s="464"/>
      <c r="LA24" s="464"/>
      <c r="LB24" s="464"/>
      <c r="LC24" s="464"/>
      <c r="LD24" s="464"/>
      <c r="LE24" s="464"/>
      <c r="LF24" s="464"/>
      <c r="LG24" s="464"/>
      <c r="LH24" s="464"/>
      <c r="LI24" s="464"/>
      <c r="LJ24" s="464"/>
      <c r="LK24" s="464"/>
      <c r="LL24" s="464"/>
      <c r="LM24" s="464"/>
      <c r="LN24" s="464"/>
      <c r="LO24" s="464"/>
      <c r="LP24" s="464"/>
      <c r="LQ24" s="464"/>
      <c r="LR24" s="464"/>
      <c r="LS24" s="464"/>
      <c r="LT24" s="464"/>
      <c r="LU24" s="464"/>
      <c r="LV24" s="464"/>
      <c r="LW24" s="464"/>
      <c r="LX24" s="464"/>
      <c r="LY24" s="464"/>
      <c r="LZ24" s="464"/>
      <c r="MA24" s="464"/>
      <c r="MB24" s="464"/>
      <c r="MC24" s="464"/>
      <c r="MD24" s="464"/>
      <c r="ME24" s="464"/>
      <c r="MF24" s="464"/>
      <c r="MG24" s="464"/>
      <c r="MH24" s="464"/>
      <c r="MI24" s="464"/>
      <c r="MJ24" s="464"/>
      <c r="MK24" s="464"/>
      <c r="ML24" s="464"/>
      <c r="MM24" s="464"/>
      <c r="MN24" s="464"/>
      <c r="MO24" s="464"/>
      <c r="MP24" s="464"/>
      <c r="MQ24" s="464"/>
      <c r="MR24" s="464"/>
      <c r="MS24" s="464"/>
      <c r="MT24" s="464"/>
      <c r="MU24" s="464"/>
      <c r="MV24" s="464"/>
      <c r="MW24" s="464"/>
      <c r="MX24" s="464"/>
      <c r="MY24" s="464"/>
      <c r="MZ24" s="464"/>
      <c r="NA24" s="464"/>
      <c r="NB24" s="464"/>
      <c r="NC24" s="464"/>
      <c r="ND24" s="464"/>
      <c r="NE24" s="464"/>
      <c r="NF24" s="464"/>
      <c r="NG24" s="464"/>
      <c r="NH24" s="464"/>
      <c r="NI24" s="464"/>
      <c r="NJ24" s="464"/>
      <c r="NK24" s="464"/>
      <c r="NL24" s="464"/>
      <c r="NM24" s="464"/>
      <c r="NN24" s="464"/>
      <c r="NO24" s="464"/>
      <c r="NP24" s="464"/>
      <c r="NQ24" s="464"/>
      <c r="NR24" s="464"/>
      <c r="NS24" s="464"/>
      <c r="NT24" s="464"/>
      <c r="NU24" s="464"/>
      <c r="NV24" s="464"/>
      <c r="NW24" s="464"/>
      <c r="NX24" s="464"/>
      <c r="NY24" s="464"/>
      <c r="NZ24" s="464"/>
      <c r="OA24" s="464"/>
      <c r="OB24" s="464"/>
      <c r="OC24" s="464"/>
      <c r="OD24" s="464"/>
      <c r="OE24" s="464"/>
      <c r="OF24" s="464"/>
      <c r="OG24" s="464"/>
      <c r="OH24" s="464"/>
      <c r="OI24" s="464"/>
      <c r="OJ24" s="464"/>
      <c r="OK24" s="464"/>
      <c r="OL24" s="464"/>
      <c r="OM24" s="464"/>
      <c r="ON24" s="464"/>
      <c r="OO24" s="464"/>
      <c r="OP24" s="464"/>
      <c r="OQ24" s="464"/>
      <c r="OR24" s="464"/>
      <c r="OS24" s="464"/>
      <c r="OT24" s="464"/>
      <c r="OU24" s="464"/>
      <c r="OV24" s="464"/>
      <c r="OW24" s="464"/>
      <c r="OX24" s="464"/>
      <c r="OY24" s="464"/>
      <c r="OZ24" s="464"/>
      <c r="PA24" s="464"/>
      <c r="PB24" s="464"/>
      <c r="PC24" s="464"/>
      <c r="PD24" s="464"/>
      <c r="PE24" s="464"/>
      <c r="PF24" s="464"/>
      <c r="PG24" s="464"/>
      <c r="PH24" s="464"/>
      <c r="PI24" s="464"/>
      <c r="PJ24" s="464"/>
      <c r="PK24" s="464"/>
      <c r="PL24" s="464"/>
      <c r="PM24" s="464"/>
      <c r="PN24" s="464"/>
      <c r="PO24" s="464"/>
      <c r="PP24" s="464"/>
      <c r="PQ24" s="464"/>
      <c r="PR24" s="464"/>
      <c r="PS24" s="464"/>
      <c r="PT24" s="464"/>
      <c r="PU24" s="464"/>
      <c r="PV24" s="464"/>
      <c r="PW24" s="464"/>
      <c r="PX24" s="464"/>
      <c r="PY24" s="464"/>
      <c r="PZ24" s="464"/>
      <c r="QA24" s="464"/>
      <c r="QB24" s="464"/>
      <c r="QC24" s="464"/>
      <c r="QD24" s="464"/>
      <c r="QE24" s="464"/>
      <c r="QF24" s="464"/>
      <c r="QG24" s="464"/>
      <c r="QH24" s="464"/>
      <c r="QI24" s="464"/>
      <c r="QJ24" s="464"/>
      <c r="QK24" s="464"/>
      <c r="QL24" s="464"/>
      <c r="QM24" s="464"/>
      <c r="QN24" s="464"/>
      <c r="QO24" s="464"/>
      <c r="QP24" s="464"/>
      <c r="QQ24" s="464"/>
      <c r="QR24" s="464"/>
      <c r="QS24" s="464"/>
      <c r="QT24" s="464"/>
      <c r="QU24" s="464"/>
      <c r="QV24" s="464"/>
      <c r="QW24" s="464"/>
      <c r="QX24" s="464"/>
      <c r="QY24" s="464"/>
      <c r="QZ24" s="464"/>
      <c r="RA24" s="464"/>
      <c r="RB24" s="464"/>
      <c r="RC24" s="464"/>
      <c r="RD24" s="464"/>
      <c r="RE24" s="464"/>
      <c r="RF24" s="464"/>
      <c r="RG24" s="464"/>
      <c r="RH24" s="464"/>
      <c r="RI24" s="464"/>
      <c r="RJ24" s="464"/>
      <c r="RK24" s="464"/>
      <c r="RL24" s="464"/>
      <c r="RM24" s="464"/>
      <c r="RN24" s="464"/>
      <c r="RO24" s="464"/>
      <c r="RP24" s="464"/>
      <c r="RQ24" s="464"/>
      <c r="RR24" s="464"/>
      <c r="RS24" s="464"/>
      <c r="RT24" s="464"/>
      <c r="RU24" s="464"/>
      <c r="RV24" s="464"/>
      <c r="RW24" s="464"/>
      <c r="RX24" s="464"/>
      <c r="RY24" s="464"/>
      <c r="RZ24" s="464"/>
      <c r="SA24" s="464"/>
      <c r="SB24" s="464"/>
      <c r="SC24" s="464"/>
      <c r="SD24" s="464"/>
      <c r="SE24" s="464"/>
      <c r="SF24" s="464"/>
      <c r="SG24" s="464"/>
      <c r="SH24" s="464"/>
      <c r="SI24" s="464"/>
      <c r="SJ24" s="464"/>
      <c r="SK24" s="464"/>
      <c r="SL24" s="464"/>
      <c r="SM24" s="464"/>
      <c r="SN24" s="464"/>
      <c r="SO24" s="464"/>
      <c r="SP24" s="464"/>
      <c r="SQ24" s="464"/>
      <c r="SR24" s="464"/>
      <c r="SS24" s="464"/>
      <c r="ST24" s="464"/>
      <c r="SU24" s="464"/>
      <c r="SV24" s="464"/>
      <c r="SW24" s="464"/>
      <c r="SX24" s="464"/>
      <c r="SY24" s="464"/>
      <c r="SZ24" s="464"/>
      <c r="TA24" s="464"/>
      <c r="TB24" s="464"/>
      <c r="TC24" s="464"/>
      <c r="TD24" s="464"/>
      <c r="TE24" s="464"/>
      <c r="TF24" s="464"/>
      <c r="TG24" s="464"/>
      <c r="TH24" s="464"/>
      <c r="TI24" s="464"/>
      <c r="TJ24" s="464"/>
      <c r="TK24" s="464"/>
      <c r="TL24" s="464"/>
      <c r="TM24" s="464"/>
      <c r="TN24" s="464"/>
      <c r="TO24" s="464"/>
      <c r="TP24" s="464"/>
      <c r="TQ24" s="464"/>
      <c r="TR24" s="464"/>
      <c r="TS24" s="464"/>
      <c r="TT24" s="464"/>
      <c r="TU24" s="464"/>
      <c r="TV24" s="464"/>
      <c r="TW24" s="464"/>
      <c r="TX24" s="464"/>
      <c r="TY24" s="464"/>
      <c r="TZ24" s="464"/>
      <c r="UA24" s="464"/>
      <c r="UB24" s="464"/>
      <c r="UC24" s="464"/>
      <c r="UD24" s="464"/>
      <c r="UE24" s="464"/>
      <c r="UF24" s="464"/>
      <c r="UG24" s="464"/>
      <c r="UH24" s="464"/>
      <c r="UI24" s="464"/>
      <c r="UJ24" s="464"/>
      <c r="UK24" s="464"/>
      <c r="UL24" s="464"/>
      <c r="UM24" s="464"/>
      <c r="UN24" s="464"/>
      <c r="UO24" s="464"/>
      <c r="UP24" s="464"/>
      <c r="UQ24" s="464"/>
      <c r="UR24" s="464"/>
      <c r="US24" s="464"/>
      <c r="UT24" s="464"/>
      <c r="UU24" s="464"/>
      <c r="UV24" s="464"/>
      <c r="UW24" s="464"/>
      <c r="UX24" s="464"/>
      <c r="UY24" s="464"/>
      <c r="UZ24" s="464"/>
      <c r="VA24" s="464"/>
      <c r="VB24" s="464"/>
      <c r="VC24" s="464"/>
      <c r="VD24" s="464"/>
      <c r="VE24" s="464"/>
      <c r="VF24" s="464"/>
      <c r="VG24" s="464"/>
      <c r="VH24" s="464"/>
      <c r="VI24" s="464"/>
      <c r="VJ24" s="464"/>
      <c r="VK24" s="464"/>
      <c r="VL24" s="464"/>
      <c r="VM24" s="464"/>
      <c r="VN24" s="464"/>
      <c r="VO24" s="464"/>
      <c r="VP24" s="464"/>
      <c r="VQ24" s="464"/>
      <c r="VR24" s="464"/>
      <c r="VS24" s="464"/>
      <c r="VT24" s="464"/>
      <c r="VU24" s="464"/>
      <c r="VV24" s="464"/>
      <c r="VW24" s="464"/>
      <c r="VX24" s="464"/>
      <c r="VY24" s="464"/>
      <c r="VZ24" s="464"/>
      <c r="WA24" s="464"/>
      <c r="WB24" s="464"/>
      <c r="WC24" s="464"/>
      <c r="WD24" s="464"/>
      <c r="WE24" s="464"/>
      <c r="WF24" s="464"/>
      <c r="WG24" s="464"/>
      <c r="WH24" s="464"/>
      <c r="WI24" s="464"/>
      <c r="WJ24" s="464"/>
      <c r="WK24" s="464"/>
      <c r="WL24" s="464"/>
      <c r="WM24" s="464"/>
      <c r="WN24" s="464"/>
      <c r="WO24" s="464"/>
      <c r="WP24" s="464"/>
      <c r="WQ24" s="464"/>
      <c r="WR24" s="464"/>
      <c r="WS24" s="464"/>
      <c r="WT24" s="464"/>
      <c r="WU24" s="464"/>
      <c r="WV24" s="464"/>
      <c r="WW24" s="464"/>
      <c r="WX24" s="464"/>
      <c r="WY24" s="464"/>
      <c r="WZ24" s="464"/>
      <c r="XA24" s="464"/>
      <c r="XB24" s="464"/>
      <c r="XC24" s="464"/>
      <c r="XD24" s="464"/>
      <c r="XE24" s="464"/>
      <c r="XF24" s="464"/>
      <c r="XG24" s="464"/>
      <c r="XH24" s="464"/>
      <c r="XI24" s="464"/>
      <c r="XJ24" s="464"/>
      <c r="XK24" s="464"/>
      <c r="XL24" s="464"/>
      <c r="XM24" s="464"/>
      <c r="XN24" s="464"/>
      <c r="XO24" s="464"/>
      <c r="XP24" s="464"/>
      <c r="XQ24" s="464"/>
      <c r="XR24" s="464"/>
      <c r="XS24" s="464"/>
      <c r="XT24" s="464"/>
      <c r="XU24" s="464"/>
      <c r="XV24" s="464"/>
      <c r="XW24" s="464"/>
      <c r="XX24" s="464"/>
      <c r="XY24" s="464"/>
      <c r="XZ24" s="464"/>
      <c r="YA24" s="464"/>
      <c r="YB24" s="464"/>
      <c r="YC24" s="464"/>
      <c r="YD24" s="464"/>
      <c r="YE24" s="464"/>
      <c r="YF24" s="464"/>
      <c r="YG24" s="464"/>
      <c r="YH24" s="464"/>
      <c r="YI24" s="464"/>
      <c r="YJ24" s="464"/>
      <c r="YK24" s="464"/>
      <c r="YL24" s="464"/>
      <c r="YM24" s="464"/>
      <c r="YN24" s="464"/>
      <c r="YO24" s="464"/>
      <c r="YP24" s="464"/>
      <c r="YQ24" s="464"/>
      <c r="YR24" s="464"/>
      <c r="YS24" s="464"/>
      <c r="YT24" s="464"/>
      <c r="YU24" s="464"/>
      <c r="YV24" s="464"/>
      <c r="YW24" s="464"/>
      <c r="YX24" s="464"/>
      <c r="YY24" s="464"/>
      <c r="YZ24" s="464"/>
      <c r="ZA24" s="464"/>
      <c r="ZB24" s="464"/>
      <c r="ZC24" s="464"/>
      <c r="ZD24" s="464"/>
      <c r="ZE24" s="464"/>
      <c r="ZF24" s="464"/>
      <c r="ZG24" s="464"/>
      <c r="ZH24" s="464"/>
      <c r="ZI24" s="464"/>
      <c r="ZJ24" s="464"/>
      <c r="ZK24" s="464"/>
      <c r="ZL24" s="464"/>
      <c r="ZM24" s="464"/>
      <c r="ZN24" s="464"/>
      <c r="ZO24" s="464"/>
      <c r="ZP24" s="464"/>
      <c r="ZQ24" s="464"/>
      <c r="ZR24" s="464"/>
      <c r="ZS24" s="464"/>
      <c r="ZT24" s="464"/>
      <c r="ZU24" s="464"/>
      <c r="ZV24" s="464"/>
      <c r="ZW24" s="464"/>
      <c r="ZX24" s="464"/>
      <c r="ZY24" s="464"/>
      <c r="ZZ24" s="464"/>
      <c r="AAA24" s="464"/>
      <c r="AAB24" s="464"/>
      <c r="AAC24" s="464"/>
      <c r="AAD24" s="464"/>
      <c r="AAE24" s="464"/>
      <c r="AAF24" s="464"/>
      <c r="AAG24" s="464"/>
      <c r="AAH24" s="464"/>
      <c r="AAI24" s="464"/>
      <c r="AAJ24" s="464"/>
      <c r="AAK24" s="464"/>
      <c r="AAL24" s="464"/>
      <c r="AAM24" s="464"/>
      <c r="AAN24" s="464"/>
      <c r="AAO24" s="464"/>
      <c r="AAP24" s="464"/>
      <c r="AAQ24" s="464"/>
      <c r="AAR24" s="464"/>
      <c r="AAS24" s="464"/>
      <c r="AAT24" s="464"/>
      <c r="AAU24" s="464"/>
      <c r="AAV24" s="464"/>
      <c r="AAW24" s="464"/>
      <c r="AAX24" s="464"/>
      <c r="AAY24" s="464"/>
      <c r="AAZ24" s="464"/>
      <c r="ABA24" s="464"/>
      <c r="ABB24" s="464"/>
      <c r="ABC24" s="464"/>
      <c r="ABD24" s="464"/>
      <c r="ABE24" s="464"/>
      <c r="ABF24" s="464"/>
      <c r="ABG24" s="464"/>
      <c r="ABH24" s="464"/>
      <c r="ABI24" s="464"/>
      <c r="ABJ24" s="464"/>
      <c r="ABK24" s="464"/>
      <c r="ABL24" s="464"/>
      <c r="ABM24" s="464"/>
      <c r="ABN24" s="464"/>
      <c r="ABO24" s="464"/>
      <c r="ABP24" s="464"/>
      <c r="ABQ24" s="464"/>
      <c r="ABR24" s="464"/>
      <c r="ABS24" s="464"/>
      <c r="ABT24" s="464"/>
      <c r="ABU24" s="464"/>
      <c r="ABV24" s="464"/>
      <c r="ABW24" s="464"/>
      <c r="ABX24" s="464"/>
      <c r="ABY24" s="464"/>
      <c r="ABZ24" s="464"/>
      <c r="ACA24" s="464"/>
      <c r="ACB24" s="464"/>
      <c r="ACC24" s="464"/>
      <c r="ACD24" s="464"/>
      <c r="ACE24" s="464"/>
      <c r="ACF24" s="464"/>
      <c r="ACG24" s="464"/>
      <c r="ACH24" s="464"/>
      <c r="ACI24" s="464"/>
      <c r="ACJ24" s="464"/>
      <c r="ACK24" s="464"/>
      <c r="ACL24" s="464"/>
      <c r="ACM24" s="464"/>
      <c r="ACN24" s="464"/>
      <c r="ACO24" s="464"/>
      <c r="ACP24" s="464"/>
      <c r="ACQ24" s="464"/>
      <c r="ACR24" s="464"/>
      <c r="ACS24" s="464"/>
      <c r="ACT24" s="464"/>
      <c r="ACU24" s="464"/>
      <c r="ACV24" s="464"/>
      <c r="ACW24" s="464"/>
      <c r="ACX24" s="464"/>
      <c r="ACY24" s="464"/>
      <c r="ACZ24" s="464"/>
      <c r="ADA24" s="464"/>
      <c r="ADB24" s="464"/>
      <c r="ADC24" s="464"/>
      <c r="ADD24" s="464"/>
      <c r="ADE24" s="464"/>
      <c r="ADF24" s="464"/>
      <c r="ADG24" s="464"/>
      <c r="ADH24" s="464"/>
      <c r="ADI24" s="464"/>
      <c r="ADJ24" s="464"/>
      <c r="ADK24" s="464"/>
      <c r="ADL24" s="464"/>
      <c r="ADM24" s="464"/>
      <c r="ADN24" s="464"/>
      <c r="ADO24" s="464"/>
      <c r="ADP24" s="464"/>
      <c r="ADQ24" s="464"/>
      <c r="ADR24" s="464"/>
      <c r="ADS24" s="464"/>
      <c r="ADT24" s="464"/>
      <c r="ADU24" s="464"/>
      <c r="ADV24" s="464"/>
      <c r="ADW24" s="464"/>
      <c r="ADX24" s="464"/>
      <c r="ADY24" s="464"/>
      <c r="ADZ24" s="464"/>
      <c r="AEA24" s="464"/>
      <c r="AEB24" s="464"/>
      <c r="AEC24" s="464"/>
      <c r="AED24" s="464"/>
      <c r="AEE24" s="464"/>
      <c r="AEF24" s="464"/>
      <c r="AEG24" s="464"/>
      <c r="AEH24" s="464"/>
      <c r="AEI24" s="464"/>
      <c r="AEJ24" s="464"/>
      <c r="AEK24" s="464"/>
      <c r="AEL24" s="464"/>
      <c r="AEM24" s="464"/>
      <c r="AEN24" s="464"/>
      <c r="AEO24" s="464"/>
      <c r="AEP24" s="464"/>
      <c r="AEQ24" s="464"/>
      <c r="AER24" s="464"/>
      <c r="AES24" s="464"/>
      <c r="AET24" s="464"/>
      <c r="AEU24" s="464"/>
      <c r="AEV24" s="464"/>
      <c r="AEW24" s="464"/>
      <c r="AEX24" s="464"/>
      <c r="AEY24" s="464"/>
      <c r="AEZ24" s="464"/>
      <c r="AFA24" s="464"/>
      <c r="AFB24" s="464"/>
      <c r="AFC24" s="464"/>
      <c r="AFD24" s="464"/>
      <c r="AFE24" s="464"/>
      <c r="AFF24" s="464"/>
      <c r="AFG24" s="464"/>
      <c r="AFH24" s="464"/>
      <c r="AFI24" s="464"/>
      <c r="AFJ24" s="464"/>
      <c r="AFK24" s="464"/>
      <c r="AFL24" s="464"/>
      <c r="AFM24" s="464"/>
      <c r="AFN24" s="464"/>
      <c r="AFO24" s="464"/>
      <c r="AFP24" s="464"/>
      <c r="AFQ24" s="464"/>
      <c r="AFR24" s="464"/>
      <c r="AFS24" s="464"/>
      <c r="AFT24" s="464"/>
      <c r="AFU24" s="464"/>
      <c r="AFV24" s="464"/>
      <c r="AFW24" s="464"/>
      <c r="AFX24" s="464"/>
      <c r="AFY24" s="464"/>
      <c r="AFZ24" s="464"/>
      <c r="AGA24" s="464"/>
      <c r="AGB24" s="464"/>
      <c r="AGC24" s="464"/>
      <c r="AGD24" s="464"/>
      <c r="AGE24" s="464"/>
      <c r="AGF24" s="464"/>
      <c r="AGG24" s="464"/>
      <c r="AGH24" s="464"/>
      <c r="AGI24" s="464"/>
      <c r="AGJ24" s="464"/>
      <c r="AGK24" s="464"/>
      <c r="AGL24" s="464"/>
      <c r="AGM24" s="464"/>
      <c r="AGN24" s="464"/>
      <c r="AGO24" s="464"/>
      <c r="AGP24" s="464"/>
      <c r="AGQ24" s="464"/>
      <c r="AGR24" s="464"/>
      <c r="AGS24" s="464"/>
      <c r="AGT24" s="464"/>
      <c r="AGU24" s="464"/>
      <c r="AGV24" s="464"/>
      <c r="AGW24" s="464"/>
      <c r="AGX24" s="464"/>
      <c r="AGY24" s="464"/>
      <c r="AGZ24" s="464"/>
      <c r="AHA24" s="464"/>
      <c r="AHB24" s="464"/>
      <c r="AHC24" s="464"/>
      <c r="AHD24" s="464"/>
      <c r="AHE24" s="464"/>
      <c r="AHF24" s="464"/>
      <c r="AHG24" s="464"/>
      <c r="AHH24" s="464"/>
      <c r="AHI24" s="464"/>
      <c r="AHJ24" s="464"/>
      <c r="AHK24" s="464"/>
      <c r="AHL24" s="464"/>
      <c r="AHM24" s="464"/>
      <c r="AHN24" s="464"/>
      <c r="AHO24" s="464"/>
      <c r="AHP24" s="464"/>
      <c r="AHQ24" s="464"/>
      <c r="AHR24" s="464"/>
      <c r="AHS24" s="464"/>
      <c r="AHT24" s="464"/>
      <c r="AHU24" s="464"/>
      <c r="AHV24" s="464"/>
      <c r="AHW24" s="464"/>
      <c r="AHX24" s="464"/>
      <c r="AHY24" s="464"/>
      <c r="AHZ24" s="464"/>
      <c r="AIA24" s="464"/>
      <c r="AIB24" s="464"/>
      <c r="AIC24" s="464"/>
      <c r="AID24" s="464"/>
      <c r="AIE24" s="464"/>
      <c r="AIF24" s="464"/>
      <c r="AIG24" s="464"/>
      <c r="AIH24" s="464"/>
      <c r="AII24" s="464"/>
      <c r="AIJ24" s="464"/>
      <c r="AIK24" s="464"/>
      <c r="AIL24" s="464"/>
      <c r="AIM24" s="464"/>
      <c r="AIN24" s="464"/>
      <c r="AIO24" s="464"/>
      <c r="AIP24" s="464"/>
      <c r="AIQ24" s="464"/>
      <c r="AIR24" s="464"/>
      <c r="AIS24" s="464"/>
      <c r="AIT24" s="464"/>
      <c r="AIU24" s="464"/>
      <c r="AIV24" s="464"/>
      <c r="AIW24" s="464"/>
      <c r="AIX24" s="464"/>
      <c r="AIY24" s="464"/>
      <c r="AIZ24" s="464"/>
      <c r="AJA24" s="464"/>
      <c r="AJB24" s="464"/>
      <c r="AJC24" s="464"/>
      <c r="AJD24" s="464"/>
      <c r="AJE24" s="464"/>
      <c r="AJF24" s="464"/>
      <c r="AJG24" s="464"/>
      <c r="AJH24" s="464"/>
      <c r="AJI24" s="464"/>
      <c r="AJJ24" s="464"/>
      <c r="AJK24" s="464"/>
      <c r="AJL24" s="464"/>
      <c r="AJM24" s="464"/>
      <c r="AJN24" s="464"/>
      <c r="AJO24" s="464"/>
      <c r="AJP24" s="464"/>
      <c r="AJQ24" s="464"/>
      <c r="AJR24" s="464"/>
      <c r="AJS24" s="464"/>
      <c r="AJT24" s="464"/>
      <c r="AJU24" s="464"/>
      <c r="AJV24" s="464"/>
      <c r="AJW24" s="464"/>
      <c r="AJX24" s="464"/>
      <c r="AJY24" s="464"/>
      <c r="AJZ24" s="464"/>
      <c r="AKA24" s="464"/>
      <c r="AKB24" s="464"/>
      <c r="AKC24" s="464"/>
      <c r="AKD24" s="464"/>
      <c r="AKE24" s="464"/>
      <c r="AKF24" s="464"/>
      <c r="AKG24" s="464"/>
      <c r="AKH24" s="464"/>
      <c r="AKI24" s="464"/>
      <c r="AKJ24" s="464"/>
      <c r="AKK24" s="464"/>
      <c r="AKL24" s="464"/>
      <c r="AKM24" s="464"/>
      <c r="AKN24" s="464"/>
      <c r="AKO24" s="464"/>
      <c r="AKP24" s="464"/>
      <c r="AKQ24" s="464"/>
      <c r="AKR24" s="464"/>
      <c r="AKS24" s="464"/>
      <c r="AKT24" s="464"/>
      <c r="AKU24" s="464"/>
      <c r="AKV24" s="464"/>
      <c r="AKW24" s="464"/>
      <c r="AKX24" s="464"/>
      <c r="AKY24" s="464"/>
      <c r="AKZ24" s="464"/>
      <c r="ALA24" s="464"/>
      <c r="ALB24" s="464"/>
      <c r="ALC24" s="464"/>
      <c r="ALD24" s="464"/>
      <c r="ALE24" s="464"/>
      <c r="ALF24" s="464"/>
      <c r="ALG24" s="464"/>
      <c r="ALH24" s="464"/>
      <c r="ALI24" s="464"/>
      <c r="ALJ24" s="464"/>
      <c r="ALK24" s="464"/>
      <c r="ALL24" s="464"/>
      <c r="ALM24" s="464"/>
      <c r="ALN24" s="464"/>
      <c r="ALO24" s="464"/>
      <c r="ALP24" s="464"/>
      <c r="ALQ24" s="464"/>
      <c r="ALR24" s="464"/>
      <c r="ALS24" s="464"/>
      <c r="ALT24" s="464"/>
      <c r="ALU24" s="464"/>
      <c r="ALV24" s="464"/>
      <c r="ALW24" s="464"/>
      <c r="ALX24" s="464"/>
      <c r="ALY24" s="464"/>
      <c r="ALZ24" s="464"/>
      <c r="AMA24" s="464"/>
      <c r="AMB24" s="464"/>
    </row>
    <row r="25" spans="1:1016" ht="42" customHeight="1" x14ac:dyDescent="0.2">
      <c r="A25" s="477" t="s">
        <v>892</v>
      </c>
      <c r="B25" s="884" t="s">
        <v>891</v>
      </c>
      <c r="C25" s="884"/>
      <c r="D25" s="884"/>
      <c r="E25" s="884"/>
      <c r="F25" s="884" t="s">
        <v>890</v>
      </c>
      <c r="G25" s="884"/>
      <c r="H25" s="478" t="s">
        <v>889</v>
      </c>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K25" s="464"/>
      <c r="AL25" s="464"/>
      <c r="AM25" s="464"/>
      <c r="AN25" s="464"/>
      <c r="AO25" s="464"/>
      <c r="AP25" s="464"/>
      <c r="AQ25" s="464"/>
      <c r="AR25" s="464"/>
      <c r="AS25" s="464"/>
      <c r="AT25" s="464"/>
      <c r="AU25" s="464"/>
      <c r="AV25" s="464"/>
      <c r="AW25" s="464"/>
      <c r="AX25" s="464"/>
      <c r="AY25" s="464"/>
      <c r="AZ25" s="464"/>
      <c r="BA25" s="464"/>
      <c r="BB25" s="464"/>
      <c r="BC25" s="464"/>
      <c r="BD25" s="464"/>
      <c r="BE25" s="464"/>
      <c r="BF25" s="464"/>
      <c r="BG25" s="464"/>
      <c r="BH25" s="464"/>
      <c r="BI25" s="464"/>
      <c r="BJ25" s="464"/>
      <c r="BK25" s="464"/>
      <c r="BL25" s="464"/>
      <c r="BM25" s="464"/>
      <c r="BN25" s="464"/>
      <c r="BO25" s="464"/>
      <c r="BP25" s="464"/>
      <c r="BQ25" s="464"/>
      <c r="BR25" s="464"/>
      <c r="BS25" s="464"/>
      <c r="BT25" s="464"/>
      <c r="BU25" s="464"/>
      <c r="BV25" s="464"/>
      <c r="BW25" s="464"/>
      <c r="BX25" s="464"/>
      <c r="BY25" s="464"/>
      <c r="BZ25" s="464"/>
      <c r="CA25" s="464"/>
      <c r="CB25" s="464"/>
      <c r="CC25" s="464"/>
      <c r="CD25" s="464"/>
      <c r="CE25" s="464"/>
      <c r="CF25" s="464"/>
      <c r="CG25" s="464"/>
      <c r="CH25" s="464"/>
      <c r="CI25" s="464"/>
      <c r="CJ25" s="464"/>
      <c r="CK25" s="464"/>
      <c r="CL25" s="464"/>
      <c r="CM25" s="464"/>
      <c r="CN25" s="464"/>
      <c r="CO25" s="464"/>
      <c r="CP25" s="464"/>
      <c r="CQ25" s="464"/>
      <c r="CR25" s="464"/>
      <c r="CS25" s="464"/>
      <c r="CT25" s="464"/>
      <c r="CU25" s="464"/>
      <c r="CV25" s="464"/>
      <c r="CW25" s="464"/>
      <c r="CX25" s="464"/>
      <c r="CY25" s="464"/>
      <c r="CZ25" s="464"/>
      <c r="DA25" s="464"/>
      <c r="DB25" s="464"/>
      <c r="DC25" s="464"/>
      <c r="DD25" s="464"/>
      <c r="DE25" s="464"/>
      <c r="DF25" s="464"/>
      <c r="DG25" s="464"/>
      <c r="DH25" s="464"/>
      <c r="DI25" s="464"/>
      <c r="DJ25" s="464"/>
      <c r="DK25" s="464"/>
      <c r="DL25" s="464"/>
      <c r="DM25" s="464"/>
      <c r="DN25" s="464"/>
      <c r="DO25" s="464"/>
      <c r="DP25" s="464"/>
      <c r="DQ25" s="464"/>
      <c r="DR25" s="464"/>
      <c r="DS25" s="464"/>
      <c r="DT25" s="464"/>
      <c r="DU25" s="464"/>
      <c r="DV25" s="464"/>
      <c r="DW25" s="464"/>
      <c r="DX25" s="464"/>
      <c r="DY25" s="464"/>
      <c r="DZ25" s="464"/>
      <c r="EA25" s="464"/>
      <c r="EB25" s="464"/>
      <c r="EC25" s="464"/>
      <c r="ED25" s="464"/>
      <c r="EE25" s="464"/>
      <c r="EF25" s="464"/>
      <c r="EG25" s="464"/>
      <c r="EH25" s="464"/>
      <c r="EI25" s="464"/>
      <c r="EJ25" s="464"/>
      <c r="EK25" s="464"/>
      <c r="EL25" s="464"/>
      <c r="EM25" s="464"/>
      <c r="EN25" s="464"/>
      <c r="EO25" s="464"/>
      <c r="EP25" s="464"/>
      <c r="EQ25" s="464"/>
      <c r="ER25" s="464"/>
      <c r="ES25" s="464"/>
      <c r="ET25" s="464"/>
      <c r="EU25" s="464"/>
      <c r="EV25" s="464"/>
      <c r="EW25" s="464"/>
      <c r="EX25" s="464"/>
      <c r="EY25" s="464"/>
      <c r="EZ25" s="464"/>
      <c r="FA25" s="464"/>
      <c r="FB25" s="464"/>
      <c r="FC25" s="464"/>
      <c r="FD25" s="464"/>
      <c r="FE25" s="464"/>
      <c r="FF25" s="464"/>
      <c r="FG25" s="464"/>
      <c r="FH25" s="464"/>
      <c r="FI25" s="464"/>
      <c r="FJ25" s="464"/>
      <c r="FK25" s="464"/>
      <c r="FL25" s="464"/>
      <c r="FM25" s="464"/>
      <c r="FN25" s="464"/>
      <c r="FO25" s="464"/>
      <c r="FP25" s="464"/>
      <c r="FQ25" s="464"/>
      <c r="FR25" s="464"/>
      <c r="FS25" s="464"/>
      <c r="FT25" s="464"/>
      <c r="FU25" s="464"/>
      <c r="FV25" s="464"/>
      <c r="FW25" s="464"/>
      <c r="FX25" s="464"/>
      <c r="FY25" s="464"/>
      <c r="FZ25" s="464"/>
      <c r="GA25" s="464"/>
      <c r="GB25" s="464"/>
      <c r="GC25" s="464"/>
      <c r="GD25" s="464"/>
      <c r="GE25" s="464"/>
      <c r="GF25" s="464"/>
      <c r="GG25" s="464"/>
      <c r="GH25" s="464"/>
      <c r="GI25" s="464"/>
      <c r="GJ25" s="464"/>
      <c r="GK25" s="464"/>
      <c r="GL25" s="464"/>
      <c r="GM25" s="464"/>
      <c r="GN25" s="464"/>
      <c r="GO25" s="464"/>
      <c r="GP25" s="464"/>
      <c r="GQ25" s="464"/>
      <c r="GR25" s="464"/>
      <c r="GS25" s="464"/>
      <c r="GT25" s="464"/>
      <c r="GU25" s="464"/>
      <c r="GV25" s="464"/>
      <c r="GW25" s="464"/>
      <c r="GX25" s="464"/>
      <c r="GY25" s="464"/>
      <c r="GZ25" s="464"/>
      <c r="HA25" s="464"/>
      <c r="HB25" s="464"/>
      <c r="HC25" s="464"/>
      <c r="HD25" s="464"/>
      <c r="HE25" s="464"/>
      <c r="HF25" s="464"/>
      <c r="HG25" s="464"/>
      <c r="HH25" s="464"/>
      <c r="HI25" s="464"/>
      <c r="HJ25" s="464"/>
      <c r="HK25" s="464"/>
      <c r="HL25" s="464"/>
      <c r="HM25" s="464"/>
      <c r="HN25" s="464"/>
      <c r="HO25" s="464"/>
      <c r="HP25" s="464"/>
      <c r="HQ25" s="464"/>
      <c r="HR25" s="464"/>
      <c r="HS25" s="464"/>
      <c r="HT25" s="464"/>
      <c r="HU25" s="464"/>
      <c r="HV25" s="464"/>
      <c r="HW25" s="464"/>
      <c r="HX25" s="464"/>
      <c r="HY25" s="464"/>
      <c r="HZ25" s="464"/>
      <c r="IA25" s="464"/>
      <c r="IB25" s="464"/>
      <c r="IC25" s="464"/>
      <c r="ID25" s="464"/>
      <c r="IE25" s="464"/>
      <c r="IF25" s="464"/>
      <c r="IG25" s="464"/>
      <c r="IH25" s="464"/>
      <c r="II25" s="464"/>
      <c r="IJ25" s="464"/>
      <c r="IK25" s="464"/>
      <c r="IL25" s="464"/>
      <c r="IM25" s="464"/>
      <c r="IN25" s="464"/>
      <c r="IO25" s="464"/>
      <c r="IP25" s="464"/>
      <c r="IQ25" s="464"/>
      <c r="IR25" s="464"/>
      <c r="IS25" s="464"/>
      <c r="IT25" s="464"/>
      <c r="IU25" s="464"/>
      <c r="IV25" s="464"/>
      <c r="IW25" s="464"/>
      <c r="IX25" s="464"/>
      <c r="IY25" s="464"/>
      <c r="IZ25" s="464"/>
      <c r="JA25" s="464"/>
      <c r="JB25" s="464"/>
      <c r="JC25" s="464"/>
      <c r="JD25" s="464"/>
      <c r="JE25" s="464"/>
      <c r="JF25" s="464"/>
      <c r="JG25" s="464"/>
      <c r="JH25" s="464"/>
      <c r="JI25" s="464"/>
      <c r="JJ25" s="464"/>
      <c r="JK25" s="464"/>
      <c r="JL25" s="464"/>
      <c r="JM25" s="464"/>
      <c r="JN25" s="464"/>
      <c r="JO25" s="464"/>
      <c r="JP25" s="464"/>
      <c r="JQ25" s="464"/>
      <c r="JR25" s="464"/>
      <c r="JS25" s="464"/>
      <c r="JT25" s="464"/>
      <c r="JU25" s="464"/>
      <c r="JV25" s="464"/>
      <c r="JW25" s="464"/>
      <c r="JX25" s="464"/>
      <c r="JY25" s="464"/>
      <c r="JZ25" s="464"/>
      <c r="KA25" s="464"/>
      <c r="KB25" s="464"/>
      <c r="KC25" s="464"/>
      <c r="KD25" s="464"/>
      <c r="KE25" s="464"/>
      <c r="KF25" s="464"/>
      <c r="KG25" s="464"/>
      <c r="KH25" s="464"/>
      <c r="KI25" s="464"/>
      <c r="KJ25" s="464"/>
      <c r="KK25" s="464"/>
      <c r="KL25" s="464"/>
      <c r="KM25" s="464"/>
      <c r="KN25" s="464"/>
      <c r="KO25" s="464"/>
      <c r="KP25" s="464"/>
      <c r="KQ25" s="464"/>
      <c r="KR25" s="464"/>
      <c r="KS25" s="464"/>
      <c r="KT25" s="464"/>
      <c r="KU25" s="464"/>
      <c r="KV25" s="464"/>
      <c r="KW25" s="464"/>
      <c r="KX25" s="464"/>
      <c r="KY25" s="464"/>
      <c r="KZ25" s="464"/>
      <c r="LA25" s="464"/>
      <c r="LB25" s="464"/>
      <c r="LC25" s="464"/>
      <c r="LD25" s="464"/>
      <c r="LE25" s="464"/>
      <c r="LF25" s="464"/>
      <c r="LG25" s="464"/>
      <c r="LH25" s="464"/>
      <c r="LI25" s="464"/>
      <c r="LJ25" s="464"/>
      <c r="LK25" s="464"/>
      <c r="LL25" s="464"/>
      <c r="LM25" s="464"/>
      <c r="LN25" s="464"/>
      <c r="LO25" s="464"/>
      <c r="LP25" s="464"/>
      <c r="LQ25" s="464"/>
      <c r="LR25" s="464"/>
      <c r="LS25" s="464"/>
      <c r="LT25" s="464"/>
      <c r="LU25" s="464"/>
      <c r="LV25" s="464"/>
      <c r="LW25" s="464"/>
      <c r="LX25" s="464"/>
      <c r="LY25" s="464"/>
      <c r="LZ25" s="464"/>
      <c r="MA25" s="464"/>
      <c r="MB25" s="464"/>
      <c r="MC25" s="464"/>
      <c r="MD25" s="464"/>
      <c r="ME25" s="464"/>
      <c r="MF25" s="464"/>
      <c r="MG25" s="464"/>
      <c r="MH25" s="464"/>
      <c r="MI25" s="464"/>
      <c r="MJ25" s="464"/>
      <c r="MK25" s="464"/>
      <c r="ML25" s="464"/>
      <c r="MM25" s="464"/>
      <c r="MN25" s="464"/>
      <c r="MO25" s="464"/>
      <c r="MP25" s="464"/>
      <c r="MQ25" s="464"/>
      <c r="MR25" s="464"/>
      <c r="MS25" s="464"/>
      <c r="MT25" s="464"/>
      <c r="MU25" s="464"/>
      <c r="MV25" s="464"/>
      <c r="MW25" s="464"/>
      <c r="MX25" s="464"/>
      <c r="MY25" s="464"/>
      <c r="MZ25" s="464"/>
      <c r="NA25" s="464"/>
      <c r="NB25" s="464"/>
      <c r="NC25" s="464"/>
      <c r="ND25" s="464"/>
      <c r="NE25" s="464"/>
      <c r="NF25" s="464"/>
      <c r="NG25" s="464"/>
      <c r="NH25" s="464"/>
      <c r="NI25" s="464"/>
      <c r="NJ25" s="464"/>
      <c r="NK25" s="464"/>
      <c r="NL25" s="464"/>
      <c r="NM25" s="464"/>
      <c r="NN25" s="464"/>
      <c r="NO25" s="464"/>
      <c r="NP25" s="464"/>
      <c r="NQ25" s="464"/>
      <c r="NR25" s="464"/>
      <c r="NS25" s="464"/>
      <c r="NT25" s="464"/>
      <c r="NU25" s="464"/>
      <c r="NV25" s="464"/>
      <c r="NW25" s="464"/>
      <c r="NX25" s="464"/>
      <c r="NY25" s="464"/>
      <c r="NZ25" s="464"/>
      <c r="OA25" s="464"/>
      <c r="OB25" s="464"/>
      <c r="OC25" s="464"/>
      <c r="OD25" s="464"/>
      <c r="OE25" s="464"/>
      <c r="OF25" s="464"/>
      <c r="OG25" s="464"/>
      <c r="OH25" s="464"/>
      <c r="OI25" s="464"/>
      <c r="OJ25" s="464"/>
      <c r="OK25" s="464"/>
      <c r="OL25" s="464"/>
      <c r="OM25" s="464"/>
      <c r="ON25" s="464"/>
      <c r="OO25" s="464"/>
      <c r="OP25" s="464"/>
      <c r="OQ25" s="464"/>
      <c r="OR25" s="464"/>
      <c r="OS25" s="464"/>
      <c r="OT25" s="464"/>
      <c r="OU25" s="464"/>
      <c r="OV25" s="464"/>
      <c r="OW25" s="464"/>
      <c r="OX25" s="464"/>
      <c r="OY25" s="464"/>
      <c r="OZ25" s="464"/>
      <c r="PA25" s="464"/>
      <c r="PB25" s="464"/>
      <c r="PC25" s="464"/>
      <c r="PD25" s="464"/>
      <c r="PE25" s="464"/>
      <c r="PF25" s="464"/>
      <c r="PG25" s="464"/>
      <c r="PH25" s="464"/>
      <c r="PI25" s="464"/>
      <c r="PJ25" s="464"/>
      <c r="PK25" s="464"/>
      <c r="PL25" s="464"/>
      <c r="PM25" s="464"/>
      <c r="PN25" s="464"/>
      <c r="PO25" s="464"/>
      <c r="PP25" s="464"/>
      <c r="PQ25" s="464"/>
      <c r="PR25" s="464"/>
      <c r="PS25" s="464"/>
      <c r="PT25" s="464"/>
      <c r="PU25" s="464"/>
      <c r="PV25" s="464"/>
      <c r="PW25" s="464"/>
      <c r="PX25" s="464"/>
      <c r="PY25" s="464"/>
      <c r="PZ25" s="464"/>
      <c r="QA25" s="464"/>
      <c r="QB25" s="464"/>
      <c r="QC25" s="464"/>
      <c r="QD25" s="464"/>
      <c r="QE25" s="464"/>
      <c r="QF25" s="464"/>
      <c r="QG25" s="464"/>
      <c r="QH25" s="464"/>
      <c r="QI25" s="464"/>
      <c r="QJ25" s="464"/>
      <c r="QK25" s="464"/>
      <c r="QL25" s="464"/>
      <c r="QM25" s="464"/>
      <c r="QN25" s="464"/>
      <c r="QO25" s="464"/>
      <c r="QP25" s="464"/>
      <c r="QQ25" s="464"/>
      <c r="QR25" s="464"/>
      <c r="QS25" s="464"/>
      <c r="QT25" s="464"/>
      <c r="QU25" s="464"/>
      <c r="QV25" s="464"/>
      <c r="QW25" s="464"/>
      <c r="QX25" s="464"/>
      <c r="QY25" s="464"/>
      <c r="QZ25" s="464"/>
      <c r="RA25" s="464"/>
      <c r="RB25" s="464"/>
      <c r="RC25" s="464"/>
      <c r="RD25" s="464"/>
      <c r="RE25" s="464"/>
      <c r="RF25" s="464"/>
      <c r="RG25" s="464"/>
      <c r="RH25" s="464"/>
      <c r="RI25" s="464"/>
      <c r="RJ25" s="464"/>
      <c r="RK25" s="464"/>
      <c r="RL25" s="464"/>
      <c r="RM25" s="464"/>
      <c r="RN25" s="464"/>
      <c r="RO25" s="464"/>
      <c r="RP25" s="464"/>
      <c r="RQ25" s="464"/>
      <c r="RR25" s="464"/>
      <c r="RS25" s="464"/>
      <c r="RT25" s="464"/>
      <c r="RU25" s="464"/>
      <c r="RV25" s="464"/>
      <c r="RW25" s="464"/>
      <c r="RX25" s="464"/>
      <c r="RY25" s="464"/>
      <c r="RZ25" s="464"/>
      <c r="SA25" s="464"/>
      <c r="SB25" s="464"/>
      <c r="SC25" s="464"/>
      <c r="SD25" s="464"/>
      <c r="SE25" s="464"/>
      <c r="SF25" s="464"/>
      <c r="SG25" s="464"/>
      <c r="SH25" s="464"/>
      <c r="SI25" s="464"/>
      <c r="SJ25" s="464"/>
      <c r="SK25" s="464"/>
      <c r="SL25" s="464"/>
      <c r="SM25" s="464"/>
      <c r="SN25" s="464"/>
      <c r="SO25" s="464"/>
      <c r="SP25" s="464"/>
      <c r="SQ25" s="464"/>
      <c r="SR25" s="464"/>
      <c r="SS25" s="464"/>
      <c r="ST25" s="464"/>
      <c r="SU25" s="464"/>
      <c r="SV25" s="464"/>
      <c r="SW25" s="464"/>
      <c r="SX25" s="464"/>
      <c r="SY25" s="464"/>
      <c r="SZ25" s="464"/>
      <c r="TA25" s="464"/>
      <c r="TB25" s="464"/>
      <c r="TC25" s="464"/>
      <c r="TD25" s="464"/>
      <c r="TE25" s="464"/>
      <c r="TF25" s="464"/>
      <c r="TG25" s="464"/>
      <c r="TH25" s="464"/>
      <c r="TI25" s="464"/>
      <c r="TJ25" s="464"/>
      <c r="TK25" s="464"/>
      <c r="TL25" s="464"/>
      <c r="TM25" s="464"/>
      <c r="TN25" s="464"/>
      <c r="TO25" s="464"/>
      <c r="TP25" s="464"/>
      <c r="TQ25" s="464"/>
      <c r="TR25" s="464"/>
      <c r="TS25" s="464"/>
      <c r="TT25" s="464"/>
      <c r="TU25" s="464"/>
      <c r="TV25" s="464"/>
      <c r="TW25" s="464"/>
      <c r="TX25" s="464"/>
      <c r="TY25" s="464"/>
      <c r="TZ25" s="464"/>
      <c r="UA25" s="464"/>
      <c r="UB25" s="464"/>
      <c r="UC25" s="464"/>
      <c r="UD25" s="464"/>
      <c r="UE25" s="464"/>
      <c r="UF25" s="464"/>
      <c r="UG25" s="464"/>
      <c r="UH25" s="464"/>
      <c r="UI25" s="464"/>
      <c r="UJ25" s="464"/>
      <c r="UK25" s="464"/>
      <c r="UL25" s="464"/>
      <c r="UM25" s="464"/>
      <c r="UN25" s="464"/>
      <c r="UO25" s="464"/>
      <c r="UP25" s="464"/>
      <c r="UQ25" s="464"/>
      <c r="UR25" s="464"/>
      <c r="US25" s="464"/>
      <c r="UT25" s="464"/>
      <c r="UU25" s="464"/>
      <c r="UV25" s="464"/>
      <c r="UW25" s="464"/>
      <c r="UX25" s="464"/>
      <c r="UY25" s="464"/>
      <c r="UZ25" s="464"/>
      <c r="VA25" s="464"/>
      <c r="VB25" s="464"/>
      <c r="VC25" s="464"/>
      <c r="VD25" s="464"/>
      <c r="VE25" s="464"/>
      <c r="VF25" s="464"/>
      <c r="VG25" s="464"/>
      <c r="VH25" s="464"/>
      <c r="VI25" s="464"/>
      <c r="VJ25" s="464"/>
      <c r="VK25" s="464"/>
      <c r="VL25" s="464"/>
      <c r="VM25" s="464"/>
      <c r="VN25" s="464"/>
      <c r="VO25" s="464"/>
      <c r="VP25" s="464"/>
      <c r="VQ25" s="464"/>
      <c r="VR25" s="464"/>
      <c r="VS25" s="464"/>
      <c r="VT25" s="464"/>
      <c r="VU25" s="464"/>
      <c r="VV25" s="464"/>
      <c r="VW25" s="464"/>
      <c r="VX25" s="464"/>
      <c r="VY25" s="464"/>
      <c r="VZ25" s="464"/>
      <c r="WA25" s="464"/>
      <c r="WB25" s="464"/>
      <c r="WC25" s="464"/>
      <c r="WD25" s="464"/>
      <c r="WE25" s="464"/>
      <c r="WF25" s="464"/>
      <c r="WG25" s="464"/>
      <c r="WH25" s="464"/>
      <c r="WI25" s="464"/>
      <c r="WJ25" s="464"/>
      <c r="WK25" s="464"/>
      <c r="WL25" s="464"/>
      <c r="WM25" s="464"/>
      <c r="WN25" s="464"/>
      <c r="WO25" s="464"/>
      <c r="WP25" s="464"/>
      <c r="WQ25" s="464"/>
      <c r="WR25" s="464"/>
      <c r="WS25" s="464"/>
      <c r="WT25" s="464"/>
      <c r="WU25" s="464"/>
      <c r="WV25" s="464"/>
      <c r="WW25" s="464"/>
      <c r="WX25" s="464"/>
      <c r="WY25" s="464"/>
      <c r="WZ25" s="464"/>
      <c r="XA25" s="464"/>
      <c r="XB25" s="464"/>
      <c r="XC25" s="464"/>
      <c r="XD25" s="464"/>
      <c r="XE25" s="464"/>
      <c r="XF25" s="464"/>
      <c r="XG25" s="464"/>
      <c r="XH25" s="464"/>
      <c r="XI25" s="464"/>
      <c r="XJ25" s="464"/>
      <c r="XK25" s="464"/>
      <c r="XL25" s="464"/>
      <c r="XM25" s="464"/>
      <c r="XN25" s="464"/>
      <c r="XO25" s="464"/>
      <c r="XP25" s="464"/>
      <c r="XQ25" s="464"/>
      <c r="XR25" s="464"/>
      <c r="XS25" s="464"/>
      <c r="XT25" s="464"/>
      <c r="XU25" s="464"/>
      <c r="XV25" s="464"/>
      <c r="XW25" s="464"/>
      <c r="XX25" s="464"/>
      <c r="XY25" s="464"/>
      <c r="XZ25" s="464"/>
      <c r="YA25" s="464"/>
      <c r="YB25" s="464"/>
      <c r="YC25" s="464"/>
      <c r="YD25" s="464"/>
      <c r="YE25" s="464"/>
      <c r="YF25" s="464"/>
      <c r="YG25" s="464"/>
      <c r="YH25" s="464"/>
      <c r="YI25" s="464"/>
      <c r="YJ25" s="464"/>
      <c r="YK25" s="464"/>
      <c r="YL25" s="464"/>
      <c r="YM25" s="464"/>
      <c r="YN25" s="464"/>
      <c r="YO25" s="464"/>
      <c r="YP25" s="464"/>
      <c r="YQ25" s="464"/>
      <c r="YR25" s="464"/>
      <c r="YS25" s="464"/>
      <c r="YT25" s="464"/>
      <c r="YU25" s="464"/>
      <c r="YV25" s="464"/>
      <c r="YW25" s="464"/>
      <c r="YX25" s="464"/>
      <c r="YY25" s="464"/>
      <c r="YZ25" s="464"/>
      <c r="ZA25" s="464"/>
      <c r="ZB25" s="464"/>
      <c r="ZC25" s="464"/>
      <c r="ZD25" s="464"/>
      <c r="ZE25" s="464"/>
      <c r="ZF25" s="464"/>
      <c r="ZG25" s="464"/>
      <c r="ZH25" s="464"/>
      <c r="ZI25" s="464"/>
      <c r="ZJ25" s="464"/>
      <c r="ZK25" s="464"/>
      <c r="ZL25" s="464"/>
      <c r="ZM25" s="464"/>
      <c r="ZN25" s="464"/>
      <c r="ZO25" s="464"/>
      <c r="ZP25" s="464"/>
      <c r="ZQ25" s="464"/>
      <c r="ZR25" s="464"/>
      <c r="ZS25" s="464"/>
      <c r="ZT25" s="464"/>
      <c r="ZU25" s="464"/>
      <c r="ZV25" s="464"/>
      <c r="ZW25" s="464"/>
      <c r="ZX25" s="464"/>
      <c r="ZY25" s="464"/>
      <c r="ZZ25" s="464"/>
      <c r="AAA25" s="464"/>
      <c r="AAB25" s="464"/>
      <c r="AAC25" s="464"/>
      <c r="AAD25" s="464"/>
      <c r="AAE25" s="464"/>
      <c r="AAF25" s="464"/>
      <c r="AAG25" s="464"/>
      <c r="AAH25" s="464"/>
      <c r="AAI25" s="464"/>
      <c r="AAJ25" s="464"/>
      <c r="AAK25" s="464"/>
      <c r="AAL25" s="464"/>
      <c r="AAM25" s="464"/>
      <c r="AAN25" s="464"/>
      <c r="AAO25" s="464"/>
      <c r="AAP25" s="464"/>
      <c r="AAQ25" s="464"/>
      <c r="AAR25" s="464"/>
      <c r="AAS25" s="464"/>
      <c r="AAT25" s="464"/>
      <c r="AAU25" s="464"/>
      <c r="AAV25" s="464"/>
      <c r="AAW25" s="464"/>
      <c r="AAX25" s="464"/>
      <c r="AAY25" s="464"/>
      <c r="AAZ25" s="464"/>
      <c r="ABA25" s="464"/>
      <c r="ABB25" s="464"/>
      <c r="ABC25" s="464"/>
      <c r="ABD25" s="464"/>
      <c r="ABE25" s="464"/>
      <c r="ABF25" s="464"/>
      <c r="ABG25" s="464"/>
      <c r="ABH25" s="464"/>
      <c r="ABI25" s="464"/>
      <c r="ABJ25" s="464"/>
      <c r="ABK25" s="464"/>
      <c r="ABL25" s="464"/>
      <c r="ABM25" s="464"/>
      <c r="ABN25" s="464"/>
      <c r="ABO25" s="464"/>
      <c r="ABP25" s="464"/>
      <c r="ABQ25" s="464"/>
      <c r="ABR25" s="464"/>
      <c r="ABS25" s="464"/>
      <c r="ABT25" s="464"/>
      <c r="ABU25" s="464"/>
      <c r="ABV25" s="464"/>
      <c r="ABW25" s="464"/>
      <c r="ABX25" s="464"/>
      <c r="ABY25" s="464"/>
      <c r="ABZ25" s="464"/>
      <c r="ACA25" s="464"/>
      <c r="ACB25" s="464"/>
      <c r="ACC25" s="464"/>
      <c r="ACD25" s="464"/>
      <c r="ACE25" s="464"/>
      <c r="ACF25" s="464"/>
      <c r="ACG25" s="464"/>
      <c r="ACH25" s="464"/>
      <c r="ACI25" s="464"/>
      <c r="ACJ25" s="464"/>
      <c r="ACK25" s="464"/>
      <c r="ACL25" s="464"/>
      <c r="ACM25" s="464"/>
      <c r="ACN25" s="464"/>
      <c r="ACO25" s="464"/>
      <c r="ACP25" s="464"/>
      <c r="ACQ25" s="464"/>
      <c r="ACR25" s="464"/>
      <c r="ACS25" s="464"/>
      <c r="ACT25" s="464"/>
      <c r="ACU25" s="464"/>
      <c r="ACV25" s="464"/>
      <c r="ACW25" s="464"/>
      <c r="ACX25" s="464"/>
      <c r="ACY25" s="464"/>
      <c r="ACZ25" s="464"/>
      <c r="ADA25" s="464"/>
      <c r="ADB25" s="464"/>
      <c r="ADC25" s="464"/>
      <c r="ADD25" s="464"/>
      <c r="ADE25" s="464"/>
      <c r="ADF25" s="464"/>
      <c r="ADG25" s="464"/>
      <c r="ADH25" s="464"/>
      <c r="ADI25" s="464"/>
      <c r="ADJ25" s="464"/>
      <c r="ADK25" s="464"/>
      <c r="ADL25" s="464"/>
      <c r="ADM25" s="464"/>
      <c r="ADN25" s="464"/>
      <c r="ADO25" s="464"/>
      <c r="ADP25" s="464"/>
      <c r="ADQ25" s="464"/>
      <c r="ADR25" s="464"/>
      <c r="ADS25" s="464"/>
      <c r="ADT25" s="464"/>
      <c r="ADU25" s="464"/>
      <c r="ADV25" s="464"/>
      <c r="ADW25" s="464"/>
      <c r="ADX25" s="464"/>
      <c r="ADY25" s="464"/>
      <c r="ADZ25" s="464"/>
      <c r="AEA25" s="464"/>
      <c r="AEB25" s="464"/>
      <c r="AEC25" s="464"/>
      <c r="AED25" s="464"/>
      <c r="AEE25" s="464"/>
      <c r="AEF25" s="464"/>
      <c r="AEG25" s="464"/>
      <c r="AEH25" s="464"/>
      <c r="AEI25" s="464"/>
      <c r="AEJ25" s="464"/>
      <c r="AEK25" s="464"/>
      <c r="AEL25" s="464"/>
      <c r="AEM25" s="464"/>
      <c r="AEN25" s="464"/>
      <c r="AEO25" s="464"/>
      <c r="AEP25" s="464"/>
      <c r="AEQ25" s="464"/>
      <c r="AER25" s="464"/>
      <c r="AES25" s="464"/>
      <c r="AET25" s="464"/>
      <c r="AEU25" s="464"/>
      <c r="AEV25" s="464"/>
      <c r="AEW25" s="464"/>
      <c r="AEX25" s="464"/>
      <c r="AEY25" s="464"/>
      <c r="AEZ25" s="464"/>
      <c r="AFA25" s="464"/>
      <c r="AFB25" s="464"/>
      <c r="AFC25" s="464"/>
      <c r="AFD25" s="464"/>
      <c r="AFE25" s="464"/>
      <c r="AFF25" s="464"/>
      <c r="AFG25" s="464"/>
      <c r="AFH25" s="464"/>
      <c r="AFI25" s="464"/>
      <c r="AFJ25" s="464"/>
      <c r="AFK25" s="464"/>
      <c r="AFL25" s="464"/>
      <c r="AFM25" s="464"/>
      <c r="AFN25" s="464"/>
      <c r="AFO25" s="464"/>
      <c r="AFP25" s="464"/>
      <c r="AFQ25" s="464"/>
      <c r="AFR25" s="464"/>
      <c r="AFS25" s="464"/>
      <c r="AFT25" s="464"/>
      <c r="AFU25" s="464"/>
      <c r="AFV25" s="464"/>
      <c r="AFW25" s="464"/>
      <c r="AFX25" s="464"/>
      <c r="AFY25" s="464"/>
      <c r="AFZ25" s="464"/>
      <c r="AGA25" s="464"/>
      <c r="AGB25" s="464"/>
      <c r="AGC25" s="464"/>
      <c r="AGD25" s="464"/>
      <c r="AGE25" s="464"/>
      <c r="AGF25" s="464"/>
      <c r="AGG25" s="464"/>
      <c r="AGH25" s="464"/>
      <c r="AGI25" s="464"/>
      <c r="AGJ25" s="464"/>
      <c r="AGK25" s="464"/>
      <c r="AGL25" s="464"/>
      <c r="AGM25" s="464"/>
      <c r="AGN25" s="464"/>
      <c r="AGO25" s="464"/>
      <c r="AGP25" s="464"/>
      <c r="AGQ25" s="464"/>
      <c r="AGR25" s="464"/>
      <c r="AGS25" s="464"/>
      <c r="AGT25" s="464"/>
      <c r="AGU25" s="464"/>
      <c r="AGV25" s="464"/>
      <c r="AGW25" s="464"/>
      <c r="AGX25" s="464"/>
      <c r="AGY25" s="464"/>
      <c r="AGZ25" s="464"/>
      <c r="AHA25" s="464"/>
      <c r="AHB25" s="464"/>
      <c r="AHC25" s="464"/>
      <c r="AHD25" s="464"/>
      <c r="AHE25" s="464"/>
      <c r="AHF25" s="464"/>
      <c r="AHG25" s="464"/>
      <c r="AHH25" s="464"/>
      <c r="AHI25" s="464"/>
      <c r="AHJ25" s="464"/>
      <c r="AHK25" s="464"/>
      <c r="AHL25" s="464"/>
      <c r="AHM25" s="464"/>
      <c r="AHN25" s="464"/>
      <c r="AHO25" s="464"/>
      <c r="AHP25" s="464"/>
      <c r="AHQ25" s="464"/>
      <c r="AHR25" s="464"/>
      <c r="AHS25" s="464"/>
      <c r="AHT25" s="464"/>
      <c r="AHU25" s="464"/>
      <c r="AHV25" s="464"/>
      <c r="AHW25" s="464"/>
      <c r="AHX25" s="464"/>
      <c r="AHY25" s="464"/>
      <c r="AHZ25" s="464"/>
      <c r="AIA25" s="464"/>
      <c r="AIB25" s="464"/>
      <c r="AIC25" s="464"/>
      <c r="AID25" s="464"/>
      <c r="AIE25" s="464"/>
      <c r="AIF25" s="464"/>
      <c r="AIG25" s="464"/>
      <c r="AIH25" s="464"/>
      <c r="AII25" s="464"/>
      <c r="AIJ25" s="464"/>
      <c r="AIK25" s="464"/>
      <c r="AIL25" s="464"/>
      <c r="AIM25" s="464"/>
      <c r="AIN25" s="464"/>
      <c r="AIO25" s="464"/>
      <c r="AIP25" s="464"/>
      <c r="AIQ25" s="464"/>
      <c r="AIR25" s="464"/>
      <c r="AIS25" s="464"/>
      <c r="AIT25" s="464"/>
      <c r="AIU25" s="464"/>
      <c r="AIV25" s="464"/>
      <c r="AIW25" s="464"/>
      <c r="AIX25" s="464"/>
      <c r="AIY25" s="464"/>
      <c r="AIZ25" s="464"/>
      <c r="AJA25" s="464"/>
      <c r="AJB25" s="464"/>
      <c r="AJC25" s="464"/>
      <c r="AJD25" s="464"/>
      <c r="AJE25" s="464"/>
      <c r="AJF25" s="464"/>
      <c r="AJG25" s="464"/>
      <c r="AJH25" s="464"/>
      <c r="AJI25" s="464"/>
      <c r="AJJ25" s="464"/>
      <c r="AJK25" s="464"/>
      <c r="AJL25" s="464"/>
      <c r="AJM25" s="464"/>
      <c r="AJN25" s="464"/>
      <c r="AJO25" s="464"/>
      <c r="AJP25" s="464"/>
      <c r="AJQ25" s="464"/>
      <c r="AJR25" s="464"/>
      <c r="AJS25" s="464"/>
      <c r="AJT25" s="464"/>
      <c r="AJU25" s="464"/>
      <c r="AJV25" s="464"/>
      <c r="AJW25" s="464"/>
      <c r="AJX25" s="464"/>
      <c r="AJY25" s="464"/>
      <c r="AJZ25" s="464"/>
      <c r="AKA25" s="464"/>
      <c r="AKB25" s="464"/>
      <c r="AKC25" s="464"/>
      <c r="AKD25" s="464"/>
      <c r="AKE25" s="464"/>
      <c r="AKF25" s="464"/>
      <c r="AKG25" s="464"/>
      <c r="AKH25" s="464"/>
      <c r="AKI25" s="464"/>
      <c r="AKJ25" s="464"/>
      <c r="AKK25" s="464"/>
      <c r="AKL25" s="464"/>
      <c r="AKM25" s="464"/>
      <c r="AKN25" s="464"/>
      <c r="AKO25" s="464"/>
      <c r="AKP25" s="464"/>
      <c r="AKQ25" s="464"/>
      <c r="AKR25" s="464"/>
      <c r="AKS25" s="464"/>
      <c r="AKT25" s="464"/>
      <c r="AKU25" s="464"/>
      <c r="AKV25" s="464"/>
      <c r="AKW25" s="464"/>
      <c r="AKX25" s="464"/>
      <c r="AKY25" s="464"/>
      <c r="AKZ25" s="464"/>
      <c r="ALA25" s="464"/>
      <c r="ALB25" s="464"/>
      <c r="ALC25" s="464"/>
      <c r="ALD25" s="464"/>
      <c r="ALE25" s="464"/>
      <c r="ALF25" s="464"/>
      <c r="ALG25" s="464"/>
      <c r="ALH25" s="464"/>
      <c r="ALI25" s="464"/>
      <c r="ALJ25" s="464"/>
      <c r="ALK25" s="464"/>
      <c r="ALL25" s="464"/>
      <c r="ALM25" s="464"/>
      <c r="ALN25" s="464"/>
      <c r="ALO25" s="464"/>
      <c r="ALP25" s="464"/>
      <c r="ALQ25" s="464"/>
      <c r="ALR25" s="464"/>
      <c r="ALS25" s="464"/>
      <c r="ALT25" s="464"/>
      <c r="ALU25" s="464"/>
      <c r="ALV25" s="464"/>
      <c r="ALW25" s="464"/>
      <c r="ALX25" s="464"/>
      <c r="ALY25" s="464"/>
      <c r="ALZ25" s="464"/>
      <c r="AMA25" s="464"/>
      <c r="AMB25" s="464"/>
    </row>
    <row r="26" spans="1:1016" ht="113.25" customHeight="1" x14ac:dyDescent="0.2">
      <c r="A26" s="477" t="s">
        <v>888</v>
      </c>
      <c r="B26" s="884" t="s">
        <v>884</v>
      </c>
      <c r="C26" s="884"/>
      <c r="D26" s="884"/>
      <c r="E26" s="884"/>
      <c r="F26" s="884" t="s">
        <v>887</v>
      </c>
      <c r="G26" s="884"/>
      <c r="H26" s="478" t="s">
        <v>886</v>
      </c>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4"/>
      <c r="AL26" s="464"/>
      <c r="AM26" s="464"/>
      <c r="AN26" s="464"/>
      <c r="AO26" s="464"/>
      <c r="AP26" s="464"/>
      <c r="AQ26" s="464"/>
      <c r="AR26" s="464"/>
      <c r="AS26" s="464"/>
      <c r="AT26" s="464"/>
      <c r="AU26" s="464"/>
      <c r="AV26" s="464"/>
      <c r="AW26" s="464"/>
      <c r="AX26" s="464"/>
      <c r="AY26" s="464"/>
      <c r="AZ26" s="464"/>
      <c r="BA26" s="464"/>
      <c r="BB26" s="464"/>
      <c r="BC26" s="464"/>
      <c r="BD26" s="464"/>
      <c r="BE26" s="464"/>
      <c r="BF26" s="464"/>
      <c r="BG26" s="464"/>
      <c r="BH26" s="464"/>
      <c r="BI26" s="464"/>
      <c r="BJ26" s="464"/>
      <c r="BK26" s="464"/>
      <c r="BL26" s="464"/>
      <c r="BM26" s="464"/>
      <c r="BN26" s="464"/>
      <c r="BO26" s="464"/>
      <c r="BP26" s="464"/>
      <c r="BQ26" s="464"/>
      <c r="BR26" s="464"/>
      <c r="BS26" s="464"/>
      <c r="BT26" s="464"/>
      <c r="BU26" s="464"/>
      <c r="BV26" s="464"/>
      <c r="BW26" s="464"/>
      <c r="BX26" s="464"/>
      <c r="BY26" s="464"/>
      <c r="BZ26" s="464"/>
      <c r="CA26" s="464"/>
      <c r="CB26" s="464"/>
      <c r="CC26" s="464"/>
      <c r="CD26" s="464"/>
      <c r="CE26" s="464"/>
      <c r="CF26" s="464"/>
      <c r="CG26" s="464"/>
      <c r="CH26" s="464"/>
      <c r="CI26" s="464"/>
      <c r="CJ26" s="464"/>
      <c r="CK26" s="464"/>
      <c r="CL26" s="464"/>
      <c r="CM26" s="464"/>
      <c r="CN26" s="464"/>
      <c r="CO26" s="464"/>
      <c r="CP26" s="464"/>
      <c r="CQ26" s="464"/>
      <c r="CR26" s="464"/>
      <c r="CS26" s="464"/>
      <c r="CT26" s="464"/>
      <c r="CU26" s="464"/>
      <c r="CV26" s="464"/>
      <c r="CW26" s="464"/>
      <c r="CX26" s="464"/>
      <c r="CY26" s="464"/>
      <c r="CZ26" s="464"/>
      <c r="DA26" s="464"/>
      <c r="DB26" s="464"/>
      <c r="DC26" s="464"/>
      <c r="DD26" s="464"/>
      <c r="DE26" s="464"/>
      <c r="DF26" s="464"/>
      <c r="DG26" s="464"/>
      <c r="DH26" s="464"/>
      <c r="DI26" s="464"/>
      <c r="DJ26" s="464"/>
      <c r="DK26" s="464"/>
      <c r="DL26" s="464"/>
      <c r="DM26" s="464"/>
      <c r="DN26" s="464"/>
      <c r="DO26" s="464"/>
      <c r="DP26" s="464"/>
      <c r="DQ26" s="464"/>
      <c r="DR26" s="464"/>
      <c r="DS26" s="464"/>
      <c r="DT26" s="464"/>
      <c r="DU26" s="464"/>
      <c r="DV26" s="464"/>
      <c r="DW26" s="464"/>
      <c r="DX26" s="464"/>
      <c r="DY26" s="464"/>
      <c r="DZ26" s="464"/>
      <c r="EA26" s="464"/>
      <c r="EB26" s="464"/>
      <c r="EC26" s="464"/>
      <c r="ED26" s="464"/>
      <c r="EE26" s="464"/>
      <c r="EF26" s="464"/>
      <c r="EG26" s="464"/>
      <c r="EH26" s="464"/>
      <c r="EI26" s="464"/>
      <c r="EJ26" s="464"/>
      <c r="EK26" s="464"/>
      <c r="EL26" s="464"/>
      <c r="EM26" s="464"/>
      <c r="EN26" s="464"/>
      <c r="EO26" s="464"/>
      <c r="EP26" s="464"/>
      <c r="EQ26" s="464"/>
      <c r="ER26" s="464"/>
      <c r="ES26" s="464"/>
      <c r="ET26" s="464"/>
      <c r="EU26" s="464"/>
      <c r="EV26" s="464"/>
      <c r="EW26" s="464"/>
      <c r="EX26" s="464"/>
      <c r="EY26" s="464"/>
      <c r="EZ26" s="464"/>
      <c r="FA26" s="464"/>
      <c r="FB26" s="464"/>
      <c r="FC26" s="464"/>
      <c r="FD26" s="464"/>
      <c r="FE26" s="464"/>
      <c r="FF26" s="464"/>
      <c r="FG26" s="464"/>
      <c r="FH26" s="464"/>
      <c r="FI26" s="464"/>
      <c r="FJ26" s="464"/>
      <c r="FK26" s="464"/>
      <c r="FL26" s="464"/>
      <c r="FM26" s="464"/>
      <c r="FN26" s="464"/>
      <c r="FO26" s="464"/>
      <c r="FP26" s="464"/>
      <c r="FQ26" s="464"/>
      <c r="FR26" s="464"/>
      <c r="FS26" s="464"/>
      <c r="FT26" s="464"/>
      <c r="FU26" s="464"/>
      <c r="FV26" s="464"/>
      <c r="FW26" s="464"/>
      <c r="FX26" s="464"/>
      <c r="FY26" s="464"/>
      <c r="FZ26" s="464"/>
      <c r="GA26" s="464"/>
      <c r="GB26" s="464"/>
      <c r="GC26" s="464"/>
      <c r="GD26" s="464"/>
      <c r="GE26" s="464"/>
      <c r="GF26" s="464"/>
      <c r="GG26" s="464"/>
      <c r="GH26" s="464"/>
      <c r="GI26" s="464"/>
      <c r="GJ26" s="464"/>
      <c r="GK26" s="464"/>
      <c r="GL26" s="464"/>
      <c r="GM26" s="464"/>
      <c r="GN26" s="464"/>
      <c r="GO26" s="464"/>
      <c r="GP26" s="464"/>
      <c r="GQ26" s="464"/>
      <c r="GR26" s="464"/>
      <c r="GS26" s="464"/>
      <c r="GT26" s="464"/>
      <c r="GU26" s="464"/>
      <c r="GV26" s="464"/>
      <c r="GW26" s="464"/>
      <c r="GX26" s="464"/>
      <c r="GY26" s="464"/>
      <c r="GZ26" s="464"/>
      <c r="HA26" s="464"/>
      <c r="HB26" s="464"/>
      <c r="HC26" s="464"/>
      <c r="HD26" s="464"/>
      <c r="HE26" s="464"/>
      <c r="HF26" s="464"/>
      <c r="HG26" s="464"/>
      <c r="HH26" s="464"/>
      <c r="HI26" s="464"/>
      <c r="HJ26" s="464"/>
      <c r="HK26" s="464"/>
      <c r="HL26" s="464"/>
      <c r="HM26" s="464"/>
      <c r="HN26" s="464"/>
      <c r="HO26" s="464"/>
      <c r="HP26" s="464"/>
      <c r="HQ26" s="464"/>
      <c r="HR26" s="464"/>
      <c r="HS26" s="464"/>
      <c r="HT26" s="464"/>
      <c r="HU26" s="464"/>
      <c r="HV26" s="464"/>
      <c r="HW26" s="464"/>
      <c r="HX26" s="464"/>
      <c r="HY26" s="464"/>
      <c r="HZ26" s="464"/>
      <c r="IA26" s="464"/>
      <c r="IB26" s="464"/>
      <c r="IC26" s="464"/>
      <c r="ID26" s="464"/>
      <c r="IE26" s="464"/>
      <c r="IF26" s="464"/>
      <c r="IG26" s="464"/>
      <c r="IH26" s="464"/>
      <c r="II26" s="464"/>
      <c r="IJ26" s="464"/>
      <c r="IK26" s="464"/>
      <c r="IL26" s="464"/>
      <c r="IM26" s="464"/>
      <c r="IN26" s="464"/>
      <c r="IO26" s="464"/>
      <c r="IP26" s="464"/>
      <c r="IQ26" s="464"/>
      <c r="IR26" s="464"/>
      <c r="IS26" s="464"/>
      <c r="IT26" s="464"/>
      <c r="IU26" s="464"/>
      <c r="IV26" s="464"/>
      <c r="IW26" s="464"/>
      <c r="IX26" s="464"/>
      <c r="IY26" s="464"/>
      <c r="IZ26" s="464"/>
      <c r="JA26" s="464"/>
      <c r="JB26" s="464"/>
      <c r="JC26" s="464"/>
      <c r="JD26" s="464"/>
      <c r="JE26" s="464"/>
      <c r="JF26" s="464"/>
      <c r="JG26" s="464"/>
      <c r="JH26" s="464"/>
      <c r="JI26" s="464"/>
      <c r="JJ26" s="464"/>
      <c r="JK26" s="464"/>
      <c r="JL26" s="464"/>
      <c r="JM26" s="464"/>
      <c r="JN26" s="464"/>
      <c r="JO26" s="464"/>
      <c r="JP26" s="464"/>
      <c r="JQ26" s="464"/>
      <c r="JR26" s="464"/>
      <c r="JS26" s="464"/>
      <c r="JT26" s="464"/>
      <c r="JU26" s="464"/>
      <c r="JV26" s="464"/>
      <c r="JW26" s="464"/>
      <c r="JX26" s="464"/>
      <c r="JY26" s="464"/>
      <c r="JZ26" s="464"/>
      <c r="KA26" s="464"/>
      <c r="KB26" s="464"/>
      <c r="KC26" s="464"/>
      <c r="KD26" s="464"/>
      <c r="KE26" s="464"/>
      <c r="KF26" s="464"/>
      <c r="KG26" s="464"/>
      <c r="KH26" s="464"/>
      <c r="KI26" s="464"/>
      <c r="KJ26" s="464"/>
      <c r="KK26" s="464"/>
      <c r="KL26" s="464"/>
      <c r="KM26" s="464"/>
      <c r="KN26" s="464"/>
      <c r="KO26" s="464"/>
      <c r="KP26" s="464"/>
      <c r="KQ26" s="464"/>
      <c r="KR26" s="464"/>
      <c r="KS26" s="464"/>
      <c r="KT26" s="464"/>
      <c r="KU26" s="464"/>
      <c r="KV26" s="464"/>
      <c r="KW26" s="464"/>
      <c r="KX26" s="464"/>
      <c r="KY26" s="464"/>
      <c r="KZ26" s="464"/>
      <c r="LA26" s="464"/>
      <c r="LB26" s="464"/>
      <c r="LC26" s="464"/>
      <c r="LD26" s="464"/>
      <c r="LE26" s="464"/>
      <c r="LF26" s="464"/>
      <c r="LG26" s="464"/>
      <c r="LH26" s="464"/>
      <c r="LI26" s="464"/>
      <c r="LJ26" s="464"/>
      <c r="LK26" s="464"/>
      <c r="LL26" s="464"/>
      <c r="LM26" s="464"/>
      <c r="LN26" s="464"/>
      <c r="LO26" s="464"/>
      <c r="LP26" s="464"/>
      <c r="LQ26" s="464"/>
      <c r="LR26" s="464"/>
      <c r="LS26" s="464"/>
      <c r="LT26" s="464"/>
      <c r="LU26" s="464"/>
      <c r="LV26" s="464"/>
      <c r="LW26" s="464"/>
      <c r="LX26" s="464"/>
      <c r="LY26" s="464"/>
      <c r="LZ26" s="464"/>
      <c r="MA26" s="464"/>
      <c r="MB26" s="464"/>
      <c r="MC26" s="464"/>
      <c r="MD26" s="464"/>
      <c r="ME26" s="464"/>
      <c r="MF26" s="464"/>
      <c r="MG26" s="464"/>
      <c r="MH26" s="464"/>
      <c r="MI26" s="464"/>
      <c r="MJ26" s="464"/>
      <c r="MK26" s="464"/>
      <c r="ML26" s="464"/>
      <c r="MM26" s="464"/>
      <c r="MN26" s="464"/>
      <c r="MO26" s="464"/>
      <c r="MP26" s="464"/>
      <c r="MQ26" s="464"/>
      <c r="MR26" s="464"/>
      <c r="MS26" s="464"/>
      <c r="MT26" s="464"/>
      <c r="MU26" s="464"/>
      <c r="MV26" s="464"/>
      <c r="MW26" s="464"/>
      <c r="MX26" s="464"/>
      <c r="MY26" s="464"/>
      <c r="MZ26" s="464"/>
      <c r="NA26" s="464"/>
      <c r="NB26" s="464"/>
      <c r="NC26" s="464"/>
      <c r="ND26" s="464"/>
      <c r="NE26" s="464"/>
      <c r="NF26" s="464"/>
      <c r="NG26" s="464"/>
      <c r="NH26" s="464"/>
      <c r="NI26" s="464"/>
      <c r="NJ26" s="464"/>
      <c r="NK26" s="464"/>
      <c r="NL26" s="464"/>
      <c r="NM26" s="464"/>
      <c r="NN26" s="464"/>
      <c r="NO26" s="464"/>
      <c r="NP26" s="464"/>
      <c r="NQ26" s="464"/>
      <c r="NR26" s="464"/>
      <c r="NS26" s="464"/>
      <c r="NT26" s="464"/>
      <c r="NU26" s="464"/>
      <c r="NV26" s="464"/>
      <c r="NW26" s="464"/>
      <c r="NX26" s="464"/>
      <c r="NY26" s="464"/>
      <c r="NZ26" s="464"/>
      <c r="OA26" s="464"/>
      <c r="OB26" s="464"/>
      <c r="OC26" s="464"/>
      <c r="OD26" s="464"/>
      <c r="OE26" s="464"/>
      <c r="OF26" s="464"/>
      <c r="OG26" s="464"/>
      <c r="OH26" s="464"/>
      <c r="OI26" s="464"/>
      <c r="OJ26" s="464"/>
      <c r="OK26" s="464"/>
      <c r="OL26" s="464"/>
      <c r="OM26" s="464"/>
      <c r="ON26" s="464"/>
      <c r="OO26" s="464"/>
      <c r="OP26" s="464"/>
      <c r="OQ26" s="464"/>
      <c r="OR26" s="464"/>
      <c r="OS26" s="464"/>
      <c r="OT26" s="464"/>
      <c r="OU26" s="464"/>
      <c r="OV26" s="464"/>
      <c r="OW26" s="464"/>
      <c r="OX26" s="464"/>
      <c r="OY26" s="464"/>
      <c r="OZ26" s="464"/>
      <c r="PA26" s="464"/>
      <c r="PB26" s="464"/>
      <c r="PC26" s="464"/>
      <c r="PD26" s="464"/>
      <c r="PE26" s="464"/>
      <c r="PF26" s="464"/>
      <c r="PG26" s="464"/>
      <c r="PH26" s="464"/>
      <c r="PI26" s="464"/>
      <c r="PJ26" s="464"/>
      <c r="PK26" s="464"/>
      <c r="PL26" s="464"/>
      <c r="PM26" s="464"/>
      <c r="PN26" s="464"/>
      <c r="PO26" s="464"/>
      <c r="PP26" s="464"/>
      <c r="PQ26" s="464"/>
      <c r="PR26" s="464"/>
      <c r="PS26" s="464"/>
      <c r="PT26" s="464"/>
      <c r="PU26" s="464"/>
      <c r="PV26" s="464"/>
      <c r="PW26" s="464"/>
      <c r="PX26" s="464"/>
      <c r="PY26" s="464"/>
      <c r="PZ26" s="464"/>
      <c r="QA26" s="464"/>
      <c r="QB26" s="464"/>
      <c r="QC26" s="464"/>
      <c r="QD26" s="464"/>
      <c r="QE26" s="464"/>
      <c r="QF26" s="464"/>
      <c r="QG26" s="464"/>
      <c r="QH26" s="464"/>
      <c r="QI26" s="464"/>
      <c r="QJ26" s="464"/>
      <c r="QK26" s="464"/>
      <c r="QL26" s="464"/>
      <c r="QM26" s="464"/>
      <c r="QN26" s="464"/>
      <c r="QO26" s="464"/>
      <c r="QP26" s="464"/>
      <c r="QQ26" s="464"/>
      <c r="QR26" s="464"/>
      <c r="QS26" s="464"/>
      <c r="QT26" s="464"/>
      <c r="QU26" s="464"/>
      <c r="QV26" s="464"/>
      <c r="QW26" s="464"/>
      <c r="QX26" s="464"/>
      <c r="QY26" s="464"/>
      <c r="QZ26" s="464"/>
      <c r="RA26" s="464"/>
      <c r="RB26" s="464"/>
      <c r="RC26" s="464"/>
      <c r="RD26" s="464"/>
      <c r="RE26" s="464"/>
      <c r="RF26" s="464"/>
      <c r="RG26" s="464"/>
      <c r="RH26" s="464"/>
      <c r="RI26" s="464"/>
      <c r="RJ26" s="464"/>
      <c r="RK26" s="464"/>
      <c r="RL26" s="464"/>
      <c r="RM26" s="464"/>
      <c r="RN26" s="464"/>
      <c r="RO26" s="464"/>
      <c r="RP26" s="464"/>
      <c r="RQ26" s="464"/>
      <c r="RR26" s="464"/>
      <c r="RS26" s="464"/>
      <c r="RT26" s="464"/>
      <c r="RU26" s="464"/>
      <c r="RV26" s="464"/>
      <c r="RW26" s="464"/>
      <c r="RX26" s="464"/>
      <c r="RY26" s="464"/>
      <c r="RZ26" s="464"/>
      <c r="SA26" s="464"/>
      <c r="SB26" s="464"/>
      <c r="SC26" s="464"/>
      <c r="SD26" s="464"/>
      <c r="SE26" s="464"/>
      <c r="SF26" s="464"/>
      <c r="SG26" s="464"/>
      <c r="SH26" s="464"/>
      <c r="SI26" s="464"/>
      <c r="SJ26" s="464"/>
      <c r="SK26" s="464"/>
      <c r="SL26" s="464"/>
      <c r="SM26" s="464"/>
      <c r="SN26" s="464"/>
      <c r="SO26" s="464"/>
      <c r="SP26" s="464"/>
      <c r="SQ26" s="464"/>
      <c r="SR26" s="464"/>
      <c r="SS26" s="464"/>
      <c r="ST26" s="464"/>
      <c r="SU26" s="464"/>
      <c r="SV26" s="464"/>
      <c r="SW26" s="464"/>
      <c r="SX26" s="464"/>
      <c r="SY26" s="464"/>
      <c r="SZ26" s="464"/>
      <c r="TA26" s="464"/>
      <c r="TB26" s="464"/>
      <c r="TC26" s="464"/>
      <c r="TD26" s="464"/>
      <c r="TE26" s="464"/>
      <c r="TF26" s="464"/>
      <c r="TG26" s="464"/>
      <c r="TH26" s="464"/>
      <c r="TI26" s="464"/>
      <c r="TJ26" s="464"/>
      <c r="TK26" s="464"/>
      <c r="TL26" s="464"/>
      <c r="TM26" s="464"/>
      <c r="TN26" s="464"/>
      <c r="TO26" s="464"/>
      <c r="TP26" s="464"/>
      <c r="TQ26" s="464"/>
      <c r="TR26" s="464"/>
      <c r="TS26" s="464"/>
      <c r="TT26" s="464"/>
      <c r="TU26" s="464"/>
      <c r="TV26" s="464"/>
      <c r="TW26" s="464"/>
      <c r="TX26" s="464"/>
      <c r="TY26" s="464"/>
      <c r="TZ26" s="464"/>
      <c r="UA26" s="464"/>
      <c r="UB26" s="464"/>
      <c r="UC26" s="464"/>
      <c r="UD26" s="464"/>
      <c r="UE26" s="464"/>
      <c r="UF26" s="464"/>
      <c r="UG26" s="464"/>
      <c r="UH26" s="464"/>
      <c r="UI26" s="464"/>
      <c r="UJ26" s="464"/>
      <c r="UK26" s="464"/>
      <c r="UL26" s="464"/>
      <c r="UM26" s="464"/>
      <c r="UN26" s="464"/>
      <c r="UO26" s="464"/>
      <c r="UP26" s="464"/>
      <c r="UQ26" s="464"/>
      <c r="UR26" s="464"/>
      <c r="US26" s="464"/>
      <c r="UT26" s="464"/>
      <c r="UU26" s="464"/>
      <c r="UV26" s="464"/>
      <c r="UW26" s="464"/>
      <c r="UX26" s="464"/>
      <c r="UY26" s="464"/>
      <c r="UZ26" s="464"/>
      <c r="VA26" s="464"/>
      <c r="VB26" s="464"/>
      <c r="VC26" s="464"/>
      <c r="VD26" s="464"/>
      <c r="VE26" s="464"/>
      <c r="VF26" s="464"/>
      <c r="VG26" s="464"/>
      <c r="VH26" s="464"/>
      <c r="VI26" s="464"/>
      <c r="VJ26" s="464"/>
      <c r="VK26" s="464"/>
      <c r="VL26" s="464"/>
      <c r="VM26" s="464"/>
      <c r="VN26" s="464"/>
      <c r="VO26" s="464"/>
      <c r="VP26" s="464"/>
      <c r="VQ26" s="464"/>
      <c r="VR26" s="464"/>
      <c r="VS26" s="464"/>
      <c r="VT26" s="464"/>
      <c r="VU26" s="464"/>
      <c r="VV26" s="464"/>
      <c r="VW26" s="464"/>
      <c r="VX26" s="464"/>
      <c r="VY26" s="464"/>
      <c r="VZ26" s="464"/>
      <c r="WA26" s="464"/>
      <c r="WB26" s="464"/>
      <c r="WC26" s="464"/>
      <c r="WD26" s="464"/>
      <c r="WE26" s="464"/>
      <c r="WF26" s="464"/>
      <c r="WG26" s="464"/>
      <c r="WH26" s="464"/>
      <c r="WI26" s="464"/>
      <c r="WJ26" s="464"/>
      <c r="WK26" s="464"/>
      <c r="WL26" s="464"/>
      <c r="WM26" s="464"/>
      <c r="WN26" s="464"/>
      <c r="WO26" s="464"/>
      <c r="WP26" s="464"/>
      <c r="WQ26" s="464"/>
      <c r="WR26" s="464"/>
      <c r="WS26" s="464"/>
      <c r="WT26" s="464"/>
      <c r="WU26" s="464"/>
      <c r="WV26" s="464"/>
      <c r="WW26" s="464"/>
      <c r="WX26" s="464"/>
      <c r="WY26" s="464"/>
      <c r="WZ26" s="464"/>
      <c r="XA26" s="464"/>
      <c r="XB26" s="464"/>
      <c r="XC26" s="464"/>
      <c r="XD26" s="464"/>
      <c r="XE26" s="464"/>
      <c r="XF26" s="464"/>
      <c r="XG26" s="464"/>
      <c r="XH26" s="464"/>
      <c r="XI26" s="464"/>
      <c r="XJ26" s="464"/>
      <c r="XK26" s="464"/>
      <c r="XL26" s="464"/>
      <c r="XM26" s="464"/>
      <c r="XN26" s="464"/>
      <c r="XO26" s="464"/>
      <c r="XP26" s="464"/>
      <c r="XQ26" s="464"/>
      <c r="XR26" s="464"/>
      <c r="XS26" s="464"/>
      <c r="XT26" s="464"/>
      <c r="XU26" s="464"/>
      <c r="XV26" s="464"/>
      <c r="XW26" s="464"/>
      <c r="XX26" s="464"/>
      <c r="XY26" s="464"/>
      <c r="XZ26" s="464"/>
      <c r="YA26" s="464"/>
      <c r="YB26" s="464"/>
      <c r="YC26" s="464"/>
      <c r="YD26" s="464"/>
      <c r="YE26" s="464"/>
      <c r="YF26" s="464"/>
      <c r="YG26" s="464"/>
      <c r="YH26" s="464"/>
      <c r="YI26" s="464"/>
      <c r="YJ26" s="464"/>
      <c r="YK26" s="464"/>
      <c r="YL26" s="464"/>
      <c r="YM26" s="464"/>
      <c r="YN26" s="464"/>
      <c r="YO26" s="464"/>
      <c r="YP26" s="464"/>
      <c r="YQ26" s="464"/>
      <c r="YR26" s="464"/>
      <c r="YS26" s="464"/>
      <c r="YT26" s="464"/>
      <c r="YU26" s="464"/>
      <c r="YV26" s="464"/>
      <c r="YW26" s="464"/>
      <c r="YX26" s="464"/>
      <c r="YY26" s="464"/>
      <c r="YZ26" s="464"/>
      <c r="ZA26" s="464"/>
      <c r="ZB26" s="464"/>
      <c r="ZC26" s="464"/>
      <c r="ZD26" s="464"/>
      <c r="ZE26" s="464"/>
      <c r="ZF26" s="464"/>
      <c r="ZG26" s="464"/>
      <c r="ZH26" s="464"/>
      <c r="ZI26" s="464"/>
      <c r="ZJ26" s="464"/>
      <c r="ZK26" s="464"/>
      <c r="ZL26" s="464"/>
      <c r="ZM26" s="464"/>
      <c r="ZN26" s="464"/>
      <c r="ZO26" s="464"/>
      <c r="ZP26" s="464"/>
      <c r="ZQ26" s="464"/>
      <c r="ZR26" s="464"/>
      <c r="ZS26" s="464"/>
      <c r="ZT26" s="464"/>
      <c r="ZU26" s="464"/>
      <c r="ZV26" s="464"/>
      <c r="ZW26" s="464"/>
      <c r="ZX26" s="464"/>
      <c r="ZY26" s="464"/>
      <c r="ZZ26" s="464"/>
      <c r="AAA26" s="464"/>
      <c r="AAB26" s="464"/>
      <c r="AAC26" s="464"/>
      <c r="AAD26" s="464"/>
      <c r="AAE26" s="464"/>
      <c r="AAF26" s="464"/>
      <c r="AAG26" s="464"/>
      <c r="AAH26" s="464"/>
      <c r="AAI26" s="464"/>
      <c r="AAJ26" s="464"/>
      <c r="AAK26" s="464"/>
      <c r="AAL26" s="464"/>
      <c r="AAM26" s="464"/>
      <c r="AAN26" s="464"/>
      <c r="AAO26" s="464"/>
      <c r="AAP26" s="464"/>
      <c r="AAQ26" s="464"/>
      <c r="AAR26" s="464"/>
      <c r="AAS26" s="464"/>
      <c r="AAT26" s="464"/>
      <c r="AAU26" s="464"/>
      <c r="AAV26" s="464"/>
      <c r="AAW26" s="464"/>
      <c r="AAX26" s="464"/>
      <c r="AAY26" s="464"/>
      <c r="AAZ26" s="464"/>
      <c r="ABA26" s="464"/>
      <c r="ABB26" s="464"/>
      <c r="ABC26" s="464"/>
      <c r="ABD26" s="464"/>
      <c r="ABE26" s="464"/>
      <c r="ABF26" s="464"/>
      <c r="ABG26" s="464"/>
      <c r="ABH26" s="464"/>
      <c r="ABI26" s="464"/>
      <c r="ABJ26" s="464"/>
      <c r="ABK26" s="464"/>
      <c r="ABL26" s="464"/>
      <c r="ABM26" s="464"/>
      <c r="ABN26" s="464"/>
      <c r="ABO26" s="464"/>
      <c r="ABP26" s="464"/>
      <c r="ABQ26" s="464"/>
      <c r="ABR26" s="464"/>
      <c r="ABS26" s="464"/>
      <c r="ABT26" s="464"/>
      <c r="ABU26" s="464"/>
      <c r="ABV26" s="464"/>
      <c r="ABW26" s="464"/>
      <c r="ABX26" s="464"/>
      <c r="ABY26" s="464"/>
      <c r="ABZ26" s="464"/>
      <c r="ACA26" s="464"/>
      <c r="ACB26" s="464"/>
      <c r="ACC26" s="464"/>
      <c r="ACD26" s="464"/>
      <c r="ACE26" s="464"/>
      <c r="ACF26" s="464"/>
      <c r="ACG26" s="464"/>
      <c r="ACH26" s="464"/>
      <c r="ACI26" s="464"/>
      <c r="ACJ26" s="464"/>
      <c r="ACK26" s="464"/>
      <c r="ACL26" s="464"/>
      <c r="ACM26" s="464"/>
      <c r="ACN26" s="464"/>
      <c r="ACO26" s="464"/>
      <c r="ACP26" s="464"/>
      <c r="ACQ26" s="464"/>
      <c r="ACR26" s="464"/>
      <c r="ACS26" s="464"/>
      <c r="ACT26" s="464"/>
      <c r="ACU26" s="464"/>
      <c r="ACV26" s="464"/>
      <c r="ACW26" s="464"/>
      <c r="ACX26" s="464"/>
      <c r="ACY26" s="464"/>
      <c r="ACZ26" s="464"/>
      <c r="ADA26" s="464"/>
      <c r="ADB26" s="464"/>
      <c r="ADC26" s="464"/>
      <c r="ADD26" s="464"/>
      <c r="ADE26" s="464"/>
      <c r="ADF26" s="464"/>
      <c r="ADG26" s="464"/>
      <c r="ADH26" s="464"/>
      <c r="ADI26" s="464"/>
      <c r="ADJ26" s="464"/>
      <c r="ADK26" s="464"/>
      <c r="ADL26" s="464"/>
      <c r="ADM26" s="464"/>
      <c r="ADN26" s="464"/>
      <c r="ADO26" s="464"/>
      <c r="ADP26" s="464"/>
      <c r="ADQ26" s="464"/>
      <c r="ADR26" s="464"/>
      <c r="ADS26" s="464"/>
      <c r="ADT26" s="464"/>
      <c r="ADU26" s="464"/>
      <c r="ADV26" s="464"/>
      <c r="ADW26" s="464"/>
      <c r="ADX26" s="464"/>
      <c r="ADY26" s="464"/>
      <c r="ADZ26" s="464"/>
      <c r="AEA26" s="464"/>
      <c r="AEB26" s="464"/>
      <c r="AEC26" s="464"/>
      <c r="AED26" s="464"/>
      <c r="AEE26" s="464"/>
      <c r="AEF26" s="464"/>
      <c r="AEG26" s="464"/>
      <c r="AEH26" s="464"/>
      <c r="AEI26" s="464"/>
      <c r="AEJ26" s="464"/>
      <c r="AEK26" s="464"/>
      <c r="AEL26" s="464"/>
      <c r="AEM26" s="464"/>
      <c r="AEN26" s="464"/>
      <c r="AEO26" s="464"/>
      <c r="AEP26" s="464"/>
      <c r="AEQ26" s="464"/>
      <c r="AER26" s="464"/>
      <c r="AES26" s="464"/>
      <c r="AET26" s="464"/>
      <c r="AEU26" s="464"/>
      <c r="AEV26" s="464"/>
      <c r="AEW26" s="464"/>
      <c r="AEX26" s="464"/>
      <c r="AEY26" s="464"/>
      <c r="AEZ26" s="464"/>
      <c r="AFA26" s="464"/>
      <c r="AFB26" s="464"/>
      <c r="AFC26" s="464"/>
      <c r="AFD26" s="464"/>
      <c r="AFE26" s="464"/>
      <c r="AFF26" s="464"/>
      <c r="AFG26" s="464"/>
      <c r="AFH26" s="464"/>
      <c r="AFI26" s="464"/>
      <c r="AFJ26" s="464"/>
      <c r="AFK26" s="464"/>
      <c r="AFL26" s="464"/>
      <c r="AFM26" s="464"/>
      <c r="AFN26" s="464"/>
      <c r="AFO26" s="464"/>
      <c r="AFP26" s="464"/>
      <c r="AFQ26" s="464"/>
      <c r="AFR26" s="464"/>
      <c r="AFS26" s="464"/>
      <c r="AFT26" s="464"/>
      <c r="AFU26" s="464"/>
      <c r="AFV26" s="464"/>
      <c r="AFW26" s="464"/>
      <c r="AFX26" s="464"/>
      <c r="AFY26" s="464"/>
      <c r="AFZ26" s="464"/>
      <c r="AGA26" s="464"/>
      <c r="AGB26" s="464"/>
      <c r="AGC26" s="464"/>
      <c r="AGD26" s="464"/>
      <c r="AGE26" s="464"/>
      <c r="AGF26" s="464"/>
      <c r="AGG26" s="464"/>
      <c r="AGH26" s="464"/>
      <c r="AGI26" s="464"/>
      <c r="AGJ26" s="464"/>
      <c r="AGK26" s="464"/>
      <c r="AGL26" s="464"/>
      <c r="AGM26" s="464"/>
      <c r="AGN26" s="464"/>
      <c r="AGO26" s="464"/>
      <c r="AGP26" s="464"/>
      <c r="AGQ26" s="464"/>
      <c r="AGR26" s="464"/>
      <c r="AGS26" s="464"/>
      <c r="AGT26" s="464"/>
      <c r="AGU26" s="464"/>
      <c r="AGV26" s="464"/>
      <c r="AGW26" s="464"/>
      <c r="AGX26" s="464"/>
      <c r="AGY26" s="464"/>
      <c r="AGZ26" s="464"/>
      <c r="AHA26" s="464"/>
      <c r="AHB26" s="464"/>
      <c r="AHC26" s="464"/>
      <c r="AHD26" s="464"/>
      <c r="AHE26" s="464"/>
      <c r="AHF26" s="464"/>
      <c r="AHG26" s="464"/>
      <c r="AHH26" s="464"/>
      <c r="AHI26" s="464"/>
      <c r="AHJ26" s="464"/>
      <c r="AHK26" s="464"/>
      <c r="AHL26" s="464"/>
      <c r="AHM26" s="464"/>
      <c r="AHN26" s="464"/>
      <c r="AHO26" s="464"/>
      <c r="AHP26" s="464"/>
      <c r="AHQ26" s="464"/>
      <c r="AHR26" s="464"/>
      <c r="AHS26" s="464"/>
      <c r="AHT26" s="464"/>
      <c r="AHU26" s="464"/>
      <c r="AHV26" s="464"/>
      <c r="AHW26" s="464"/>
      <c r="AHX26" s="464"/>
      <c r="AHY26" s="464"/>
      <c r="AHZ26" s="464"/>
      <c r="AIA26" s="464"/>
      <c r="AIB26" s="464"/>
      <c r="AIC26" s="464"/>
      <c r="AID26" s="464"/>
      <c r="AIE26" s="464"/>
      <c r="AIF26" s="464"/>
      <c r="AIG26" s="464"/>
      <c r="AIH26" s="464"/>
      <c r="AII26" s="464"/>
      <c r="AIJ26" s="464"/>
      <c r="AIK26" s="464"/>
      <c r="AIL26" s="464"/>
      <c r="AIM26" s="464"/>
      <c r="AIN26" s="464"/>
      <c r="AIO26" s="464"/>
      <c r="AIP26" s="464"/>
      <c r="AIQ26" s="464"/>
      <c r="AIR26" s="464"/>
      <c r="AIS26" s="464"/>
      <c r="AIT26" s="464"/>
      <c r="AIU26" s="464"/>
      <c r="AIV26" s="464"/>
      <c r="AIW26" s="464"/>
      <c r="AIX26" s="464"/>
      <c r="AIY26" s="464"/>
      <c r="AIZ26" s="464"/>
      <c r="AJA26" s="464"/>
      <c r="AJB26" s="464"/>
      <c r="AJC26" s="464"/>
      <c r="AJD26" s="464"/>
      <c r="AJE26" s="464"/>
      <c r="AJF26" s="464"/>
      <c r="AJG26" s="464"/>
      <c r="AJH26" s="464"/>
      <c r="AJI26" s="464"/>
      <c r="AJJ26" s="464"/>
      <c r="AJK26" s="464"/>
      <c r="AJL26" s="464"/>
      <c r="AJM26" s="464"/>
      <c r="AJN26" s="464"/>
      <c r="AJO26" s="464"/>
      <c r="AJP26" s="464"/>
      <c r="AJQ26" s="464"/>
      <c r="AJR26" s="464"/>
      <c r="AJS26" s="464"/>
      <c r="AJT26" s="464"/>
      <c r="AJU26" s="464"/>
      <c r="AJV26" s="464"/>
      <c r="AJW26" s="464"/>
      <c r="AJX26" s="464"/>
      <c r="AJY26" s="464"/>
      <c r="AJZ26" s="464"/>
      <c r="AKA26" s="464"/>
      <c r="AKB26" s="464"/>
      <c r="AKC26" s="464"/>
      <c r="AKD26" s="464"/>
      <c r="AKE26" s="464"/>
      <c r="AKF26" s="464"/>
      <c r="AKG26" s="464"/>
      <c r="AKH26" s="464"/>
      <c r="AKI26" s="464"/>
      <c r="AKJ26" s="464"/>
      <c r="AKK26" s="464"/>
      <c r="AKL26" s="464"/>
      <c r="AKM26" s="464"/>
      <c r="AKN26" s="464"/>
      <c r="AKO26" s="464"/>
      <c r="AKP26" s="464"/>
      <c r="AKQ26" s="464"/>
      <c r="AKR26" s="464"/>
      <c r="AKS26" s="464"/>
      <c r="AKT26" s="464"/>
      <c r="AKU26" s="464"/>
      <c r="AKV26" s="464"/>
      <c r="AKW26" s="464"/>
      <c r="AKX26" s="464"/>
      <c r="AKY26" s="464"/>
      <c r="AKZ26" s="464"/>
      <c r="ALA26" s="464"/>
      <c r="ALB26" s="464"/>
      <c r="ALC26" s="464"/>
      <c r="ALD26" s="464"/>
      <c r="ALE26" s="464"/>
      <c r="ALF26" s="464"/>
      <c r="ALG26" s="464"/>
      <c r="ALH26" s="464"/>
      <c r="ALI26" s="464"/>
      <c r="ALJ26" s="464"/>
      <c r="ALK26" s="464"/>
      <c r="ALL26" s="464"/>
      <c r="ALM26" s="464"/>
      <c r="ALN26" s="464"/>
      <c r="ALO26" s="464"/>
      <c r="ALP26" s="464"/>
      <c r="ALQ26" s="464"/>
      <c r="ALR26" s="464"/>
      <c r="ALS26" s="464"/>
      <c r="ALT26" s="464"/>
      <c r="ALU26" s="464"/>
      <c r="ALV26" s="464"/>
      <c r="ALW26" s="464"/>
      <c r="ALX26" s="464"/>
      <c r="ALY26" s="464"/>
      <c r="ALZ26" s="464"/>
      <c r="AMA26" s="464"/>
      <c r="AMB26" s="464"/>
    </row>
    <row r="27" spans="1:1016" ht="49.5" customHeight="1" x14ac:dyDescent="0.2">
      <c r="A27" s="477" t="s">
        <v>885</v>
      </c>
      <c r="B27" s="884" t="s">
        <v>884</v>
      </c>
      <c r="C27" s="884"/>
      <c r="D27" s="884"/>
      <c r="E27" s="884"/>
      <c r="F27" s="884" t="s">
        <v>883</v>
      </c>
      <c r="G27" s="884"/>
      <c r="H27" s="478" t="s">
        <v>882</v>
      </c>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64"/>
      <c r="AL27" s="464"/>
      <c r="AM27" s="464"/>
      <c r="AN27" s="464"/>
      <c r="AO27" s="464"/>
      <c r="AP27" s="464"/>
      <c r="AQ27" s="464"/>
      <c r="AR27" s="464"/>
      <c r="AS27" s="464"/>
      <c r="AT27" s="464"/>
      <c r="AU27" s="464"/>
      <c r="AV27" s="464"/>
      <c r="AW27" s="464"/>
      <c r="AX27" s="464"/>
      <c r="AY27" s="464"/>
      <c r="AZ27" s="464"/>
      <c r="BA27" s="464"/>
      <c r="BB27" s="464"/>
      <c r="BC27" s="464"/>
      <c r="BD27" s="464"/>
      <c r="BE27" s="464"/>
      <c r="BF27" s="464"/>
      <c r="BG27" s="464"/>
      <c r="BH27" s="464"/>
      <c r="BI27" s="464"/>
      <c r="BJ27" s="464"/>
      <c r="BK27" s="464"/>
      <c r="BL27" s="464"/>
      <c r="BM27" s="464"/>
      <c r="BN27" s="464"/>
      <c r="BO27" s="464"/>
      <c r="BP27" s="464"/>
      <c r="BQ27" s="464"/>
      <c r="BR27" s="464"/>
      <c r="BS27" s="464"/>
      <c r="BT27" s="464"/>
      <c r="BU27" s="464"/>
      <c r="BV27" s="464"/>
      <c r="BW27" s="464"/>
      <c r="BX27" s="464"/>
      <c r="BY27" s="464"/>
      <c r="BZ27" s="464"/>
      <c r="CA27" s="464"/>
      <c r="CB27" s="464"/>
      <c r="CC27" s="464"/>
      <c r="CD27" s="464"/>
      <c r="CE27" s="464"/>
      <c r="CF27" s="464"/>
      <c r="CG27" s="464"/>
      <c r="CH27" s="464"/>
      <c r="CI27" s="464"/>
      <c r="CJ27" s="464"/>
      <c r="CK27" s="464"/>
      <c r="CL27" s="464"/>
      <c r="CM27" s="464"/>
      <c r="CN27" s="464"/>
      <c r="CO27" s="464"/>
      <c r="CP27" s="464"/>
      <c r="CQ27" s="464"/>
      <c r="CR27" s="464"/>
      <c r="CS27" s="464"/>
      <c r="CT27" s="464"/>
      <c r="CU27" s="464"/>
      <c r="CV27" s="464"/>
      <c r="CW27" s="464"/>
      <c r="CX27" s="464"/>
      <c r="CY27" s="464"/>
      <c r="CZ27" s="464"/>
      <c r="DA27" s="464"/>
      <c r="DB27" s="464"/>
      <c r="DC27" s="464"/>
      <c r="DD27" s="464"/>
      <c r="DE27" s="464"/>
      <c r="DF27" s="464"/>
      <c r="DG27" s="464"/>
      <c r="DH27" s="464"/>
      <c r="DI27" s="464"/>
      <c r="DJ27" s="464"/>
      <c r="DK27" s="464"/>
      <c r="DL27" s="464"/>
      <c r="DM27" s="464"/>
      <c r="DN27" s="464"/>
      <c r="DO27" s="464"/>
      <c r="DP27" s="464"/>
      <c r="DQ27" s="464"/>
      <c r="DR27" s="464"/>
      <c r="DS27" s="464"/>
      <c r="DT27" s="464"/>
      <c r="DU27" s="464"/>
      <c r="DV27" s="464"/>
      <c r="DW27" s="464"/>
      <c r="DX27" s="464"/>
      <c r="DY27" s="464"/>
      <c r="DZ27" s="464"/>
      <c r="EA27" s="464"/>
      <c r="EB27" s="464"/>
      <c r="EC27" s="464"/>
      <c r="ED27" s="464"/>
      <c r="EE27" s="464"/>
      <c r="EF27" s="464"/>
      <c r="EG27" s="464"/>
      <c r="EH27" s="464"/>
      <c r="EI27" s="464"/>
      <c r="EJ27" s="464"/>
      <c r="EK27" s="464"/>
      <c r="EL27" s="464"/>
      <c r="EM27" s="464"/>
      <c r="EN27" s="464"/>
      <c r="EO27" s="464"/>
      <c r="EP27" s="464"/>
      <c r="EQ27" s="464"/>
      <c r="ER27" s="464"/>
      <c r="ES27" s="464"/>
      <c r="ET27" s="464"/>
      <c r="EU27" s="464"/>
      <c r="EV27" s="464"/>
      <c r="EW27" s="464"/>
      <c r="EX27" s="464"/>
      <c r="EY27" s="464"/>
      <c r="EZ27" s="464"/>
      <c r="FA27" s="464"/>
      <c r="FB27" s="464"/>
      <c r="FC27" s="464"/>
      <c r="FD27" s="464"/>
      <c r="FE27" s="464"/>
      <c r="FF27" s="464"/>
      <c r="FG27" s="464"/>
      <c r="FH27" s="464"/>
      <c r="FI27" s="464"/>
      <c r="FJ27" s="464"/>
      <c r="FK27" s="464"/>
      <c r="FL27" s="464"/>
      <c r="FM27" s="464"/>
      <c r="FN27" s="464"/>
      <c r="FO27" s="464"/>
      <c r="FP27" s="464"/>
      <c r="FQ27" s="464"/>
      <c r="FR27" s="464"/>
      <c r="FS27" s="464"/>
      <c r="FT27" s="464"/>
      <c r="FU27" s="464"/>
      <c r="FV27" s="464"/>
      <c r="FW27" s="464"/>
      <c r="FX27" s="464"/>
      <c r="FY27" s="464"/>
      <c r="FZ27" s="464"/>
      <c r="GA27" s="464"/>
      <c r="GB27" s="464"/>
      <c r="GC27" s="464"/>
      <c r="GD27" s="464"/>
      <c r="GE27" s="464"/>
      <c r="GF27" s="464"/>
      <c r="GG27" s="464"/>
      <c r="GH27" s="464"/>
      <c r="GI27" s="464"/>
      <c r="GJ27" s="464"/>
      <c r="GK27" s="464"/>
      <c r="GL27" s="464"/>
      <c r="GM27" s="464"/>
      <c r="GN27" s="464"/>
      <c r="GO27" s="464"/>
      <c r="GP27" s="464"/>
      <c r="GQ27" s="464"/>
      <c r="GR27" s="464"/>
      <c r="GS27" s="464"/>
      <c r="GT27" s="464"/>
      <c r="GU27" s="464"/>
      <c r="GV27" s="464"/>
      <c r="GW27" s="464"/>
      <c r="GX27" s="464"/>
      <c r="GY27" s="464"/>
      <c r="GZ27" s="464"/>
      <c r="HA27" s="464"/>
      <c r="HB27" s="464"/>
      <c r="HC27" s="464"/>
      <c r="HD27" s="464"/>
      <c r="HE27" s="464"/>
      <c r="HF27" s="464"/>
      <c r="HG27" s="464"/>
      <c r="HH27" s="464"/>
      <c r="HI27" s="464"/>
      <c r="HJ27" s="464"/>
      <c r="HK27" s="464"/>
      <c r="HL27" s="464"/>
      <c r="HM27" s="464"/>
      <c r="HN27" s="464"/>
      <c r="HO27" s="464"/>
      <c r="HP27" s="464"/>
      <c r="HQ27" s="464"/>
      <c r="HR27" s="464"/>
      <c r="HS27" s="464"/>
      <c r="HT27" s="464"/>
      <c r="HU27" s="464"/>
      <c r="HV27" s="464"/>
      <c r="HW27" s="464"/>
      <c r="HX27" s="464"/>
      <c r="HY27" s="464"/>
      <c r="HZ27" s="464"/>
      <c r="IA27" s="464"/>
      <c r="IB27" s="464"/>
      <c r="IC27" s="464"/>
      <c r="ID27" s="464"/>
      <c r="IE27" s="464"/>
      <c r="IF27" s="464"/>
      <c r="IG27" s="464"/>
      <c r="IH27" s="464"/>
      <c r="II27" s="464"/>
      <c r="IJ27" s="464"/>
      <c r="IK27" s="464"/>
      <c r="IL27" s="464"/>
      <c r="IM27" s="464"/>
      <c r="IN27" s="464"/>
      <c r="IO27" s="464"/>
      <c r="IP27" s="464"/>
      <c r="IQ27" s="464"/>
      <c r="IR27" s="464"/>
      <c r="IS27" s="464"/>
      <c r="IT27" s="464"/>
      <c r="IU27" s="464"/>
      <c r="IV27" s="464"/>
      <c r="IW27" s="464"/>
      <c r="IX27" s="464"/>
      <c r="IY27" s="464"/>
      <c r="IZ27" s="464"/>
      <c r="JA27" s="464"/>
      <c r="JB27" s="464"/>
      <c r="JC27" s="464"/>
      <c r="JD27" s="464"/>
      <c r="JE27" s="464"/>
      <c r="JF27" s="464"/>
      <c r="JG27" s="464"/>
      <c r="JH27" s="464"/>
      <c r="JI27" s="464"/>
      <c r="JJ27" s="464"/>
      <c r="JK27" s="464"/>
      <c r="JL27" s="464"/>
      <c r="JM27" s="464"/>
      <c r="JN27" s="464"/>
      <c r="JO27" s="464"/>
      <c r="JP27" s="464"/>
      <c r="JQ27" s="464"/>
      <c r="JR27" s="464"/>
      <c r="JS27" s="464"/>
      <c r="JT27" s="464"/>
      <c r="JU27" s="464"/>
      <c r="JV27" s="464"/>
      <c r="JW27" s="464"/>
      <c r="JX27" s="464"/>
      <c r="JY27" s="464"/>
      <c r="JZ27" s="464"/>
      <c r="KA27" s="464"/>
      <c r="KB27" s="464"/>
      <c r="KC27" s="464"/>
      <c r="KD27" s="464"/>
      <c r="KE27" s="464"/>
      <c r="KF27" s="464"/>
      <c r="KG27" s="464"/>
      <c r="KH27" s="464"/>
      <c r="KI27" s="464"/>
      <c r="KJ27" s="464"/>
      <c r="KK27" s="464"/>
      <c r="KL27" s="464"/>
      <c r="KM27" s="464"/>
      <c r="KN27" s="464"/>
      <c r="KO27" s="464"/>
      <c r="KP27" s="464"/>
      <c r="KQ27" s="464"/>
      <c r="KR27" s="464"/>
      <c r="KS27" s="464"/>
      <c r="KT27" s="464"/>
      <c r="KU27" s="464"/>
      <c r="KV27" s="464"/>
      <c r="KW27" s="464"/>
      <c r="KX27" s="464"/>
      <c r="KY27" s="464"/>
      <c r="KZ27" s="464"/>
      <c r="LA27" s="464"/>
      <c r="LB27" s="464"/>
      <c r="LC27" s="464"/>
      <c r="LD27" s="464"/>
      <c r="LE27" s="464"/>
      <c r="LF27" s="464"/>
      <c r="LG27" s="464"/>
      <c r="LH27" s="464"/>
      <c r="LI27" s="464"/>
      <c r="LJ27" s="464"/>
      <c r="LK27" s="464"/>
      <c r="LL27" s="464"/>
      <c r="LM27" s="464"/>
      <c r="LN27" s="464"/>
      <c r="LO27" s="464"/>
      <c r="LP27" s="464"/>
      <c r="LQ27" s="464"/>
      <c r="LR27" s="464"/>
      <c r="LS27" s="464"/>
      <c r="LT27" s="464"/>
      <c r="LU27" s="464"/>
      <c r="LV27" s="464"/>
      <c r="LW27" s="464"/>
      <c r="LX27" s="464"/>
      <c r="LY27" s="464"/>
      <c r="LZ27" s="464"/>
      <c r="MA27" s="464"/>
      <c r="MB27" s="464"/>
      <c r="MC27" s="464"/>
      <c r="MD27" s="464"/>
      <c r="ME27" s="464"/>
      <c r="MF27" s="464"/>
      <c r="MG27" s="464"/>
      <c r="MH27" s="464"/>
      <c r="MI27" s="464"/>
      <c r="MJ27" s="464"/>
      <c r="MK27" s="464"/>
      <c r="ML27" s="464"/>
      <c r="MM27" s="464"/>
      <c r="MN27" s="464"/>
      <c r="MO27" s="464"/>
      <c r="MP27" s="464"/>
      <c r="MQ27" s="464"/>
      <c r="MR27" s="464"/>
      <c r="MS27" s="464"/>
      <c r="MT27" s="464"/>
      <c r="MU27" s="464"/>
      <c r="MV27" s="464"/>
      <c r="MW27" s="464"/>
      <c r="MX27" s="464"/>
      <c r="MY27" s="464"/>
      <c r="MZ27" s="464"/>
      <c r="NA27" s="464"/>
      <c r="NB27" s="464"/>
      <c r="NC27" s="464"/>
      <c r="ND27" s="464"/>
      <c r="NE27" s="464"/>
      <c r="NF27" s="464"/>
      <c r="NG27" s="464"/>
      <c r="NH27" s="464"/>
      <c r="NI27" s="464"/>
      <c r="NJ27" s="464"/>
      <c r="NK27" s="464"/>
      <c r="NL27" s="464"/>
      <c r="NM27" s="464"/>
      <c r="NN27" s="464"/>
      <c r="NO27" s="464"/>
      <c r="NP27" s="464"/>
      <c r="NQ27" s="464"/>
      <c r="NR27" s="464"/>
      <c r="NS27" s="464"/>
      <c r="NT27" s="464"/>
      <c r="NU27" s="464"/>
      <c r="NV27" s="464"/>
      <c r="NW27" s="464"/>
      <c r="NX27" s="464"/>
      <c r="NY27" s="464"/>
      <c r="NZ27" s="464"/>
      <c r="OA27" s="464"/>
      <c r="OB27" s="464"/>
      <c r="OC27" s="464"/>
      <c r="OD27" s="464"/>
      <c r="OE27" s="464"/>
      <c r="OF27" s="464"/>
      <c r="OG27" s="464"/>
      <c r="OH27" s="464"/>
      <c r="OI27" s="464"/>
      <c r="OJ27" s="464"/>
      <c r="OK27" s="464"/>
      <c r="OL27" s="464"/>
      <c r="OM27" s="464"/>
      <c r="ON27" s="464"/>
      <c r="OO27" s="464"/>
      <c r="OP27" s="464"/>
      <c r="OQ27" s="464"/>
      <c r="OR27" s="464"/>
      <c r="OS27" s="464"/>
      <c r="OT27" s="464"/>
      <c r="OU27" s="464"/>
      <c r="OV27" s="464"/>
      <c r="OW27" s="464"/>
      <c r="OX27" s="464"/>
      <c r="OY27" s="464"/>
      <c r="OZ27" s="464"/>
      <c r="PA27" s="464"/>
      <c r="PB27" s="464"/>
      <c r="PC27" s="464"/>
      <c r="PD27" s="464"/>
      <c r="PE27" s="464"/>
      <c r="PF27" s="464"/>
      <c r="PG27" s="464"/>
      <c r="PH27" s="464"/>
      <c r="PI27" s="464"/>
      <c r="PJ27" s="464"/>
      <c r="PK27" s="464"/>
      <c r="PL27" s="464"/>
      <c r="PM27" s="464"/>
      <c r="PN27" s="464"/>
      <c r="PO27" s="464"/>
      <c r="PP27" s="464"/>
      <c r="PQ27" s="464"/>
      <c r="PR27" s="464"/>
      <c r="PS27" s="464"/>
      <c r="PT27" s="464"/>
      <c r="PU27" s="464"/>
      <c r="PV27" s="464"/>
      <c r="PW27" s="464"/>
      <c r="PX27" s="464"/>
      <c r="PY27" s="464"/>
      <c r="PZ27" s="464"/>
      <c r="QA27" s="464"/>
      <c r="QB27" s="464"/>
      <c r="QC27" s="464"/>
      <c r="QD27" s="464"/>
      <c r="QE27" s="464"/>
      <c r="QF27" s="464"/>
      <c r="QG27" s="464"/>
      <c r="QH27" s="464"/>
      <c r="QI27" s="464"/>
      <c r="QJ27" s="464"/>
      <c r="QK27" s="464"/>
      <c r="QL27" s="464"/>
      <c r="QM27" s="464"/>
      <c r="QN27" s="464"/>
      <c r="QO27" s="464"/>
      <c r="QP27" s="464"/>
      <c r="QQ27" s="464"/>
      <c r="QR27" s="464"/>
      <c r="QS27" s="464"/>
      <c r="QT27" s="464"/>
      <c r="QU27" s="464"/>
      <c r="QV27" s="464"/>
      <c r="QW27" s="464"/>
      <c r="QX27" s="464"/>
      <c r="QY27" s="464"/>
      <c r="QZ27" s="464"/>
      <c r="RA27" s="464"/>
      <c r="RB27" s="464"/>
      <c r="RC27" s="464"/>
      <c r="RD27" s="464"/>
      <c r="RE27" s="464"/>
      <c r="RF27" s="464"/>
      <c r="RG27" s="464"/>
      <c r="RH27" s="464"/>
      <c r="RI27" s="464"/>
      <c r="RJ27" s="464"/>
      <c r="RK27" s="464"/>
      <c r="RL27" s="464"/>
      <c r="RM27" s="464"/>
      <c r="RN27" s="464"/>
      <c r="RO27" s="464"/>
      <c r="RP27" s="464"/>
      <c r="RQ27" s="464"/>
      <c r="RR27" s="464"/>
      <c r="RS27" s="464"/>
      <c r="RT27" s="464"/>
      <c r="RU27" s="464"/>
      <c r="RV27" s="464"/>
      <c r="RW27" s="464"/>
      <c r="RX27" s="464"/>
      <c r="RY27" s="464"/>
      <c r="RZ27" s="464"/>
      <c r="SA27" s="464"/>
      <c r="SB27" s="464"/>
      <c r="SC27" s="464"/>
      <c r="SD27" s="464"/>
      <c r="SE27" s="464"/>
      <c r="SF27" s="464"/>
      <c r="SG27" s="464"/>
      <c r="SH27" s="464"/>
      <c r="SI27" s="464"/>
      <c r="SJ27" s="464"/>
      <c r="SK27" s="464"/>
      <c r="SL27" s="464"/>
      <c r="SM27" s="464"/>
      <c r="SN27" s="464"/>
      <c r="SO27" s="464"/>
      <c r="SP27" s="464"/>
      <c r="SQ27" s="464"/>
      <c r="SR27" s="464"/>
      <c r="SS27" s="464"/>
      <c r="ST27" s="464"/>
      <c r="SU27" s="464"/>
      <c r="SV27" s="464"/>
      <c r="SW27" s="464"/>
      <c r="SX27" s="464"/>
      <c r="SY27" s="464"/>
      <c r="SZ27" s="464"/>
      <c r="TA27" s="464"/>
      <c r="TB27" s="464"/>
      <c r="TC27" s="464"/>
      <c r="TD27" s="464"/>
      <c r="TE27" s="464"/>
      <c r="TF27" s="464"/>
      <c r="TG27" s="464"/>
      <c r="TH27" s="464"/>
      <c r="TI27" s="464"/>
      <c r="TJ27" s="464"/>
      <c r="TK27" s="464"/>
      <c r="TL27" s="464"/>
      <c r="TM27" s="464"/>
      <c r="TN27" s="464"/>
      <c r="TO27" s="464"/>
      <c r="TP27" s="464"/>
      <c r="TQ27" s="464"/>
      <c r="TR27" s="464"/>
      <c r="TS27" s="464"/>
      <c r="TT27" s="464"/>
      <c r="TU27" s="464"/>
      <c r="TV27" s="464"/>
      <c r="TW27" s="464"/>
      <c r="TX27" s="464"/>
      <c r="TY27" s="464"/>
      <c r="TZ27" s="464"/>
      <c r="UA27" s="464"/>
      <c r="UB27" s="464"/>
      <c r="UC27" s="464"/>
      <c r="UD27" s="464"/>
      <c r="UE27" s="464"/>
      <c r="UF27" s="464"/>
      <c r="UG27" s="464"/>
      <c r="UH27" s="464"/>
      <c r="UI27" s="464"/>
      <c r="UJ27" s="464"/>
      <c r="UK27" s="464"/>
      <c r="UL27" s="464"/>
      <c r="UM27" s="464"/>
      <c r="UN27" s="464"/>
      <c r="UO27" s="464"/>
      <c r="UP27" s="464"/>
      <c r="UQ27" s="464"/>
      <c r="UR27" s="464"/>
      <c r="US27" s="464"/>
      <c r="UT27" s="464"/>
      <c r="UU27" s="464"/>
      <c r="UV27" s="464"/>
      <c r="UW27" s="464"/>
      <c r="UX27" s="464"/>
      <c r="UY27" s="464"/>
      <c r="UZ27" s="464"/>
      <c r="VA27" s="464"/>
      <c r="VB27" s="464"/>
      <c r="VC27" s="464"/>
      <c r="VD27" s="464"/>
      <c r="VE27" s="464"/>
      <c r="VF27" s="464"/>
      <c r="VG27" s="464"/>
      <c r="VH27" s="464"/>
      <c r="VI27" s="464"/>
      <c r="VJ27" s="464"/>
      <c r="VK27" s="464"/>
      <c r="VL27" s="464"/>
      <c r="VM27" s="464"/>
      <c r="VN27" s="464"/>
      <c r="VO27" s="464"/>
      <c r="VP27" s="464"/>
      <c r="VQ27" s="464"/>
      <c r="VR27" s="464"/>
      <c r="VS27" s="464"/>
      <c r="VT27" s="464"/>
      <c r="VU27" s="464"/>
      <c r="VV27" s="464"/>
      <c r="VW27" s="464"/>
      <c r="VX27" s="464"/>
      <c r="VY27" s="464"/>
      <c r="VZ27" s="464"/>
      <c r="WA27" s="464"/>
      <c r="WB27" s="464"/>
      <c r="WC27" s="464"/>
      <c r="WD27" s="464"/>
      <c r="WE27" s="464"/>
      <c r="WF27" s="464"/>
      <c r="WG27" s="464"/>
      <c r="WH27" s="464"/>
      <c r="WI27" s="464"/>
      <c r="WJ27" s="464"/>
      <c r="WK27" s="464"/>
      <c r="WL27" s="464"/>
      <c r="WM27" s="464"/>
      <c r="WN27" s="464"/>
      <c r="WO27" s="464"/>
      <c r="WP27" s="464"/>
      <c r="WQ27" s="464"/>
      <c r="WR27" s="464"/>
      <c r="WS27" s="464"/>
      <c r="WT27" s="464"/>
      <c r="WU27" s="464"/>
      <c r="WV27" s="464"/>
      <c r="WW27" s="464"/>
      <c r="WX27" s="464"/>
      <c r="WY27" s="464"/>
      <c r="WZ27" s="464"/>
      <c r="XA27" s="464"/>
      <c r="XB27" s="464"/>
      <c r="XC27" s="464"/>
      <c r="XD27" s="464"/>
      <c r="XE27" s="464"/>
      <c r="XF27" s="464"/>
      <c r="XG27" s="464"/>
      <c r="XH27" s="464"/>
      <c r="XI27" s="464"/>
      <c r="XJ27" s="464"/>
      <c r="XK27" s="464"/>
      <c r="XL27" s="464"/>
      <c r="XM27" s="464"/>
      <c r="XN27" s="464"/>
      <c r="XO27" s="464"/>
      <c r="XP27" s="464"/>
      <c r="XQ27" s="464"/>
      <c r="XR27" s="464"/>
      <c r="XS27" s="464"/>
      <c r="XT27" s="464"/>
      <c r="XU27" s="464"/>
      <c r="XV27" s="464"/>
      <c r="XW27" s="464"/>
      <c r="XX27" s="464"/>
      <c r="XY27" s="464"/>
      <c r="XZ27" s="464"/>
      <c r="YA27" s="464"/>
      <c r="YB27" s="464"/>
      <c r="YC27" s="464"/>
      <c r="YD27" s="464"/>
      <c r="YE27" s="464"/>
      <c r="YF27" s="464"/>
      <c r="YG27" s="464"/>
      <c r="YH27" s="464"/>
      <c r="YI27" s="464"/>
      <c r="YJ27" s="464"/>
      <c r="YK27" s="464"/>
      <c r="YL27" s="464"/>
      <c r="YM27" s="464"/>
      <c r="YN27" s="464"/>
      <c r="YO27" s="464"/>
      <c r="YP27" s="464"/>
      <c r="YQ27" s="464"/>
      <c r="YR27" s="464"/>
      <c r="YS27" s="464"/>
      <c r="YT27" s="464"/>
      <c r="YU27" s="464"/>
      <c r="YV27" s="464"/>
      <c r="YW27" s="464"/>
      <c r="YX27" s="464"/>
      <c r="YY27" s="464"/>
      <c r="YZ27" s="464"/>
      <c r="ZA27" s="464"/>
      <c r="ZB27" s="464"/>
      <c r="ZC27" s="464"/>
      <c r="ZD27" s="464"/>
      <c r="ZE27" s="464"/>
      <c r="ZF27" s="464"/>
      <c r="ZG27" s="464"/>
      <c r="ZH27" s="464"/>
      <c r="ZI27" s="464"/>
      <c r="ZJ27" s="464"/>
      <c r="ZK27" s="464"/>
      <c r="ZL27" s="464"/>
      <c r="ZM27" s="464"/>
      <c r="ZN27" s="464"/>
      <c r="ZO27" s="464"/>
      <c r="ZP27" s="464"/>
      <c r="ZQ27" s="464"/>
      <c r="ZR27" s="464"/>
      <c r="ZS27" s="464"/>
      <c r="ZT27" s="464"/>
      <c r="ZU27" s="464"/>
      <c r="ZV27" s="464"/>
      <c r="ZW27" s="464"/>
      <c r="ZX27" s="464"/>
      <c r="ZY27" s="464"/>
      <c r="ZZ27" s="464"/>
      <c r="AAA27" s="464"/>
      <c r="AAB27" s="464"/>
      <c r="AAC27" s="464"/>
      <c r="AAD27" s="464"/>
      <c r="AAE27" s="464"/>
      <c r="AAF27" s="464"/>
      <c r="AAG27" s="464"/>
      <c r="AAH27" s="464"/>
      <c r="AAI27" s="464"/>
      <c r="AAJ27" s="464"/>
      <c r="AAK27" s="464"/>
      <c r="AAL27" s="464"/>
      <c r="AAM27" s="464"/>
      <c r="AAN27" s="464"/>
      <c r="AAO27" s="464"/>
      <c r="AAP27" s="464"/>
      <c r="AAQ27" s="464"/>
      <c r="AAR27" s="464"/>
      <c r="AAS27" s="464"/>
      <c r="AAT27" s="464"/>
      <c r="AAU27" s="464"/>
      <c r="AAV27" s="464"/>
      <c r="AAW27" s="464"/>
      <c r="AAX27" s="464"/>
      <c r="AAY27" s="464"/>
      <c r="AAZ27" s="464"/>
      <c r="ABA27" s="464"/>
      <c r="ABB27" s="464"/>
      <c r="ABC27" s="464"/>
      <c r="ABD27" s="464"/>
      <c r="ABE27" s="464"/>
      <c r="ABF27" s="464"/>
      <c r="ABG27" s="464"/>
      <c r="ABH27" s="464"/>
      <c r="ABI27" s="464"/>
      <c r="ABJ27" s="464"/>
      <c r="ABK27" s="464"/>
      <c r="ABL27" s="464"/>
      <c r="ABM27" s="464"/>
      <c r="ABN27" s="464"/>
      <c r="ABO27" s="464"/>
      <c r="ABP27" s="464"/>
      <c r="ABQ27" s="464"/>
      <c r="ABR27" s="464"/>
      <c r="ABS27" s="464"/>
      <c r="ABT27" s="464"/>
      <c r="ABU27" s="464"/>
      <c r="ABV27" s="464"/>
      <c r="ABW27" s="464"/>
      <c r="ABX27" s="464"/>
      <c r="ABY27" s="464"/>
      <c r="ABZ27" s="464"/>
      <c r="ACA27" s="464"/>
      <c r="ACB27" s="464"/>
      <c r="ACC27" s="464"/>
      <c r="ACD27" s="464"/>
      <c r="ACE27" s="464"/>
      <c r="ACF27" s="464"/>
      <c r="ACG27" s="464"/>
      <c r="ACH27" s="464"/>
      <c r="ACI27" s="464"/>
      <c r="ACJ27" s="464"/>
      <c r="ACK27" s="464"/>
      <c r="ACL27" s="464"/>
      <c r="ACM27" s="464"/>
      <c r="ACN27" s="464"/>
      <c r="ACO27" s="464"/>
      <c r="ACP27" s="464"/>
      <c r="ACQ27" s="464"/>
      <c r="ACR27" s="464"/>
      <c r="ACS27" s="464"/>
      <c r="ACT27" s="464"/>
      <c r="ACU27" s="464"/>
      <c r="ACV27" s="464"/>
      <c r="ACW27" s="464"/>
      <c r="ACX27" s="464"/>
      <c r="ACY27" s="464"/>
      <c r="ACZ27" s="464"/>
      <c r="ADA27" s="464"/>
      <c r="ADB27" s="464"/>
      <c r="ADC27" s="464"/>
      <c r="ADD27" s="464"/>
      <c r="ADE27" s="464"/>
      <c r="ADF27" s="464"/>
      <c r="ADG27" s="464"/>
      <c r="ADH27" s="464"/>
      <c r="ADI27" s="464"/>
      <c r="ADJ27" s="464"/>
      <c r="ADK27" s="464"/>
      <c r="ADL27" s="464"/>
      <c r="ADM27" s="464"/>
      <c r="ADN27" s="464"/>
      <c r="ADO27" s="464"/>
      <c r="ADP27" s="464"/>
      <c r="ADQ27" s="464"/>
      <c r="ADR27" s="464"/>
      <c r="ADS27" s="464"/>
      <c r="ADT27" s="464"/>
      <c r="ADU27" s="464"/>
      <c r="ADV27" s="464"/>
      <c r="ADW27" s="464"/>
      <c r="ADX27" s="464"/>
      <c r="ADY27" s="464"/>
      <c r="ADZ27" s="464"/>
      <c r="AEA27" s="464"/>
      <c r="AEB27" s="464"/>
      <c r="AEC27" s="464"/>
      <c r="AED27" s="464"/>
      <c r="AEE27" s="464"/>
      <c r="AEF27" s="464"/>
      <c r="AEG27" s="464"/>
      <c r="AEH27" s="464"/>
      <c r="AEI27" s="464"/>
      <c r="AEJ27" s="464"/>
      <c r="AEK27" s="464"/>
      <c r="AEL27" s="464"/>
      <c r="AEM27" s="464"/>
      <c r="AEN27" s="464"/>
      <c r="AEO27" s="464"/>
      <c r="AEP27" s="464"/>
      <c r="AEQ27" s="464"/>
      <c r="AER27" s="464"/>
      <c r="AES27" s="464"/>
      <c r="AET27" s="464"/>
      <c r="AEU27" s="464"/>
      <c r="AEV27" s="464"/>
      <c r="AEW27" s="464"/>
      <c r="AEX27" s="464"/>
      <c r="AEY27" s="464"/>
      <c r="AEZ27" s="464"/>
      <c r="AFA27" s="464"/>
      <c r="AFB27" s="464"/>
      <c r="AFC27" s="464"/>
      <c r="AFD27" s="464"/>
      <c r="AFE27" s="464"/>
      <c r="AFF27" s="464"/>
      <c r="AFG27" s="464"/>
      <c r="AFH27" s="464"/>
      <c r="AFI27" s="464"/>
      <c r="AFJ27" s="464"/>
      <c r="AFK27" s="464"/>
      <c r="AFL27" s="464"/>
      <c r="AFM27" s="464"/>
      <c r="AFN27" s="464"/>
      <c r="AFO27" s="464"/>
      <c r="AFP27" s="464"/>
      <c r="AFQ27" s="464"/>
      <c r="AFR27" s="464"/>
      <c r="AFS27" s="464"/>
      <c r="AFT27" s="464"/>
      <c r="AFU27" s="464"/>
      <c r="AFV27" s="464"/>
      <c r="AFW27" s="464"/>
      <c r="AFX27" s="464"/>
      <c r="AFY27" s="464"/>
      <c r="AFZ27" s="464"/>
      <c r="AGA27" s="464"/>
      <c r="AGB27" s="464"/>
      <c r="AGC27" s="464"/>
      <c r="AGD27" s="464"/>
      <c r="AGE27" s="464"/>
      <c r="AGF27" s="464"/>
      <c r="AGG27" s="464"/>
      <c r="AGH27" s="464"/>
      <c r="AGI27" s="464"/>
      <c r="AGJ27" s="464"/>
      <c r="AGK27" s="464"/>
      <c r="AGL27" s="464"/>
      <c r="AGM27" s="464"/>
      <c r="AGN27" s="464"/>
      <c r="AGO27" s="464"/>
      <c r="AGP27" s="464"/>
      <c r="AGQ27" s="464"/>
      <c r="AGR27" s="464"/>
      <c r="AGS27" s="464"/>
      <c r="AGT27" s="464"/>
      <c r="AGU27" s="464"/>
      <c r="AGV27" s="464"/>
      <c r="AGW27" s="464"/>
      <c r="AGX27" s="464"/>
      <c r="AGY27" s="464"/>
      <c r="AGZ27" s="464"/>
      <c r="AHA27" s="464"/>
      <c r="AHB27" s="464"/>
      <c r="AHC27" s="464"/>
      <c r="AHD27" s="464"/>
      <c r="AHE27" s="464"/>
      <c r="AHF27" s="464"/>
      <c r="AHG27" s="464"/>
      <c r="AHH27" s="464"/>
      <c r="AHI27" s="464"/>
      <c r="AHJ27" s="464"/>
      <c r="AHK27" s="464"/>
      <c r="AHL27" s="464"/>
      <c r="AHM27" s="464"/>
      <c r="AHN27" s="464"/>
      <c r="AHO27" s="464"/>
      <c r="AHP27" s="464"/>
      <c r="AHQ27" s="464"/>
      <c r="AHR27" s="464"/>
      <c r="AHS27" s="464"/>
      <c r="AHT27" s="464"/>
      <c r="AHU27" s="464"/>
      <c r="AHV27" s="464"/>
      <c r="AHW27" s="464"/>
      <c r="AHX27" s="464"/>
      <c r="AHY27" s="464"/>
      <c r="AHZ27" s="464"/>
      <c r="AIA27" s="464"/>
      <c r="AIB27" s="464"/>
      <c r="AIC27" s="464"/>
      <c r="AID27" s="464"/>
      <c r="AIE27" s="464"/>
      <c r="AIF27" s="464"/>
      <c r="AIG27" s="464"/>
      <c r="AIH27" s="464"/>
      <c r="AII27" s="464"/>
      <c r="AIJ27" s="464"/>
      <c r="AIK27" s="464"/>
      <c r="AIL27" s="464"/>
      <c r="AIM27" s="464"/>
      <c r="AIN27" s="464"/>
      <c r="AIO27" s="464"/>
      <c r="AIP27" s="464"/>
      <c r="AIQ27" s="464"/>
      <c r="AIR27" s="464"/>
      <c r="AIS27" s="464"/>
      <c r="AIT27" s="464"/>
      <c r="AIU27" s="464"/>
      <c r="AIV27" s="464"/>
      <c r="AIW27" s="464"/>
      <c r="AIX27" s="464"/>
      <c r="AIY27" s="464"/>
      <c r="AIZ27" s="464"/>
      <c r="AJA27" s="464"/>
      <c r="AJB27" s="464"/>
      <c r="AJC27" s="464"/>
      <c r="AJD27" s="464"/>
      <c r="AJE27" s="464"/>
      <c r="AJF27" s="464"/>
      <c r="AJG27" s="464"/>
      <c r="AJH27" s="464"/>
      <c r="AJI27" s="464"/>
      <c r="AJJ27" s="464"/>
      <c r="AJK27" s="464"/>
      <c r="AJL27" s="464"/>
      <c r="AJM27" s="464"/>
      <c r="AJN27" s="464"/>
      <c r="AJO27" s="464"/>
      <c r="AJP27" s="464"/>
      <c r="AJQ27" s="464"/>
      <c r="AJR27" s="464"/>
      <c r="AJS27" s="464"/>
      <c r="AJT27" s="464"/>
      <c r="AJU27" s="464"/>
      <c r="AJV27" s="464"/>
      <c r="AJW27" s="464"/>
      <c r="AJX27" s="464"/>
      <c r="AJY27" s="464"/>
      <c r="AJZ27" s="464"/>
      <c r="AKA27" s="464"/>
      <c r="AKB27" s="464"/>
      <c r="AKC27" s="464"/>
      <c r="AKD27" s="464"/>
      <c r="AKE27" s="464"/>
      <c r="AKF27" s="464"/>
      <c r="AKG27" s="464"/>
      <c r="AKH27" s="464"/>
      <c r="AKI27" s="464"/>
      <c r="AKJ27" s="464"/>
      <c r="AKK27" s="464"/>
      <c r="AKL27" s="464"/>
      <c r="AKM27" s="464"/>
      <c r="AKN27" s="464"/>
      <c r="AKO27" s="464"/>
      <c r="AKP27" s="464"/>
      <c r="AKQ27" s="464"/>
      <c r="AKR27" s="464"/>
      <c r="AKS27" s="464"/>
      <c r="AKT27" s="464"/>
      <c r="AKU27" s="464"/>
      <c r="AKV27" s="464"/>
      <c r="AKW27" s="464"/>
      <c r="AKX27" s="464"/>
      <c r="AKY27" s="464"/>
      <c r="AKZ27" s="464"/>
      <c r="ALA27" s="464"/>
      <c r="ALB27" s="464"/>
      <c r="ALC27" s="464"/>
      <c r="ALD27" s="464"/>
      <c r="ALE27" s="464"/>
      <c r="ALF27" s="464"/>
      <c r="ALG27" s="464"/>
      <c r="ALH27" s="464"/>
      <c r="ALI27" s="464"/>
      <c r="ALJ27" s="464"/>
      <c r="ALK27" s="464"/>
      <c r="ALL27" s="464"/>
      <c r="ALM27" s="464"/>
      <c r="ALN27" s="464"/>
      <c r="ALO27" s="464"/>
      <c r="ALP27" s="464"/>
      <c r="ALQ27" s="464"/>
      <c r="ALR27" s="464"/>
      <c r="ALS27" s="464"/>
      <c r="ALT27" s="464"/>
      <c r="ALU27" s="464"/>
      <c r="ALV27" s="464"/>
      <c r="ALW27" s="464"/>
      <c r="ALX27" s="464"/>
      <c r="ALY27" s="464"/>
      <c r="ALZ27" s="464"/>
      <c r="AMA27" s="464"/>
      <c r="AMB27" s="464"/>
    </row>
    <row r="28" spans="1:1016" ht="129.75" customHeight="1" x14ac:dyDescent="0.2">
      <c r="A28" s="477" t="s">
        <v>881</v>
      </c>
      <c r="B28" s="884" t="s">
        <v>880</v>
      </c>
      <c r="C28" s="884"/>
      <c r="D28" s="884"/>
      <c r="E28" s="884"/>
      <c r="F28" s="884" t="s">
        <v>879</v>
      </c>
      <c r="G28" s="884"/>
      <c r="H28" s="478" t="s">
        <v>878</v>
      </c>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K28" s="464"/>
      <c r="AL28" s="464"/>
      <c r="AM28" s="464"/>
      <c r="AN28" s="464"/>
      <c r="AO28" s="464"/>
      <c r="AP28" s="464"/>
      <c r="AQ28" s="464"/>
      <c r="AR28" s="464"/>
      <c r="AS28" s="464"/>
      <c r="AT28" s="464"/>
      <c r="AU28" s="464"/>
      <c r="AV28" s="464"/>
      <c r="AW28" s="464"/>
      <c r="AX28" s="464"/>
      <c r="AY28" s="464"/>
      <c r="AZ28" s="464"/>
      <c r="BA28" s="464"/>
      <c r="BB28" s="464"/>
      <c r="BC28" s="464"/>
      <c r="BD28" s="464"/>
      <c r="BE28" s="464"/>
      <c r="BF28" s="464"/>
      <c r="BG28" s="464"/>
      <c r="BH28" s="464"/>
      <c r="BI28" s="464"/>
      <c r="BJ28" s="464"/>
      <c r="BK28" s="464"/>
      <c r="BL28" s="464"/>
      <c r="BM28" s="464"/>
      <c r="BN28" s="464"/>
      <c r="BO28" s="464"/>
      <c r="BP28" s="464"/>
      <c r="BQ28" s="464"/>
      <c r="BR28" s="464"/>
      <c r="BS28" s="464"/>
      <c r="BT28" s="464"/>
      <c r="BU28" s="464"/>
      <c r="BV28" s="464"/>
      <c r="BW28" s="464"/>
      <c r="BX28" s="464"/>
      <c r="BY28" s="464"/>
      <c r="BZ28" s="464"/>
      <c r="CA28" s="464"/>
      <c r="CB28" s="464"/>
      <c r="CC28" s="464"/>
      <c r="CD28" s="464"/>
      <c r="CE28" s="464"/>
      <c r="CF28" s="464"/>
      <c r="CG28" s="464"/>
      <c r="CH28" s="464"/>
      <c r="CI28" s="464"/>
      <c r="CJ28" s="464"/>
      <c r="CK28" s="464"/>
      <c r="CL28" s="464"/>
      <c r="CM28" s="464"/>
      <c r="CN28" s="464"/>
      <c r="CO28" s="464"/>
      <c r="CP28" s="464"/>
      <c r="CQ28" s="464"/>
      <c r="CR28" s="464"/>
      <c r="CS28" s="464"/>
      <c r="CT28" s="464"/>
      <c r="CU28" s="464"/>
      <c r="CV28" s="464"/>
      <c r="CW28" s="464"/>
      <c r="CX28" s="464"/>
      <c r="CY28" s="464"/>
      <c r="CZ28" s="464"/>
      <c r="DA28" s="464"/>
      <c r="DB28" s="464"/>
      <c r="DC28" s="464"/>
      <c r="DD28" s="464"/>
      <c r="DE28" s="464"/>
      <c r="DF28" s="464"/>
      <c r="DG28" s="464"/>
      <c r="DH28" s="464"/>
      <c r="DI28" s="464"/>
      <c r="DJ28" s="464"/>
      <c r="DK28" s="464"/>
      <c r="DL28" s="464"/>
      <c r="DM28" s="464"/>
      <c r="DN28" s="464"/>
      <c r="DO28" s="464"/>
      <c r="DP28" s="464"/>
      <c r="DQ28" s="464"/>
      <c r="DR28" s="464"/>
      <c r="DS28" s="464"/>
      <c r="DT28" s="464"/>
      <c r="DU28" s="464"/>
      <c r="DV28" s="464"/>
      <c r="DW28" s="464"/>
      <c r="DX28" s="464"/>
      <c r="DY28" s="464"/>
      <c r="DZ28" s="464"/>
      <c r="EA28" s="464"/>
      <c r="EB28" s="464"/>
      <c r="EC28" s="464"/>
      <c r="ED28" s="464"/>
      <c r="EE28" s="464"/>
      <c r="EF28" s="464"/>
      <c r="EG28" s="464"/>
      <c r="EH28" s="464"/>
      <c r="EI28" s="464"/>
      <c r="EJ28" s="464"/>
      <c r="EK28" s="464"/>
      <c r="EL28" s="464"/>
      <c r="EM28" s="464"/>
      <c r="EN28" s="464"/>
      <c r="EO28" s="464"/>
      <c r="EP28" s="464"/>
      <c r="EQ28" s="464"/>
      <c r="ER28" s="464"/>
      <c r="ES28" s="464"/>
      <c r="ET28" s="464"/>
      <c r="EU28" s="464"/>
      <c r="EV28" s="464"/>
      <c r="EW28" s="464"/>
      <c r="EX28" s="464"/>
      <c r="EY28" s="464"/>
      <c r="EZ28" s="464"/>
      <c r="FA28" s="464"/>
      <c r="FB28" s="464"/>
      <c r="FC28" s="464"/>
      <c r="FD28" s="464"/>
      <c r="FE28" s="464"/>
      <c r="FF28" s="464"/>
      <c r="FG28" s="464"/>
      <c r="FH28" s="464"/>
      <c r="FI28" s="464"/>
      <c r="FJ28" s="464"/>
      <c r="FK28" s="464"/>
      <c r="FL28" s="464"/>
      <c r="FM28" s="464"/>
      <c r="FN28" s="464"/>
      <c r="FO28" s="464"/>
      <c r="FP28" s="464"/>
      <c r="FQ28" s="464"/>
      <c r="FR28" s="464"/>
      <c r="FS28" s="464"/>
      <c r="FT28" s="464"/>
      <c r="FU28" s="464"/>
      <c r="FV28" s="464"/>
      <c r="FW28" s="464"/>
      <c r="FX28" s="464"/>
      <c r="FY28" s="464"/>
      <c r="FZ28" s="464"/>
      <c r="GA28" s="464"/>
      <c r="GB28" s="464"/>
      <c r="GC28" s="464"/>
      <c r="GD28" s="464"/>
      <c r="GE28" s="464"/>
      <c r="GF28" s="464"/>
      <c r="GG28" s="464"/>
      <c r="GH28" s="464"/>
      <c r="GI28" s="464"/>
      <c r="GJ28" s="464"/>
      <c r="GK28" s="464"/>
      <c r="GL28" s="464"/>
      <c r="GM28" s="464"/>
      <c r="GN28" s="464"/>
      <c r="GO28" s="464"/>
      <c r="GP28" s="464"/>
      <c r="GQ28" s="464"/>
      <c r="GR28" s="464"/>
      <c r="GS28" s="464"/>
      <c r="GT28" s="464"/>
      <c r="GU28" s="464"/>
      <c r="GV28" s="464"/>
      <c r="GW28" s="464"/>
      <c r="GX28" s="464"/>
      <c r="GY28" s="464"/>
      <c r="GZ28" s="464"/>
      <c r="HA28" s="464"/>
      <c r="HB28" s="464"/>
      <c r="HC28" s="464"/>
      <c r="HD28" s="464"/>
      <c r="HE28" s="464"/>
      <c r="HF28" s="464"/>
      <c r="HG28" s="464"/>
      <c r="HH28" s="464"/>
      <c r="HI28" s="464"/>
      <c r="HJ28" s="464"/>
      <c r="HK28" s="464"/>
      <c r="HL28" s="464"/>
      <c r="HM28" s="464"/>
      <c r="HN28" s="464"/>
      <c r="HO28" s="464"/>
      <c r="HP28" s="464"/>
      <c r="HQ28" s="464"/>
      <c r="HR28" s="464"/>
      <c r="HS28" s="464"/>
      <c r="HT28" s="464"/>
      <c r="HU28" s="464"/>
      <c r="HV28" s="464"/>
      <c r="HW28" s="464"/>
      <c r="HX28" s="464"/>
      <c r="HY28" s="464"/>
      <c r="HZ28" s="464"/>
      <c r="IA28" s="464"/>
      <c r="IB28" s="464"/>
      <c r="IC28" s="464"/>
      <c r="ID28" s="464"/>
      <c r="IE28" s="464"/>
      <c r="IF28" s="464"/>
      <c r="IG28" s="464"/>
      <c r="IH28" s="464"/>
      <c r="II28" s="464"/>
      <c r="IJ28" s="464"/>
      <c r="IK28" s="464"/>
      <c r="IL28" s="464"/>
      <c r="IM28" s="464"/>
      <c r="IN28" s="464"/>
      <c r="IO28" s="464"/>
      <c r="IP28" s="464"/>
      <c r="IQ28" s="464"/>
      <c r="IR28" s="464"/>
      <c r="IS28" s="464"/>
      <c r="IT28" s="464"/>
      <c r="IU28" s="464"/>
      <c r="IV28" s="464"/>
      <c r="IW28" s="464"/>
      <c r="IX28" s="464"/>
      <c r="IY28" s="464"/>
      <c r="IZ28" s="464"/>
      <c r="JA28" s="464"/>
      <c r="JB28" s="464"/>
      <c r="JC28" s="464"/>
      <c r="JD28" s="464"/>
      <c r="JE28" s="464"/>
      <c r="JF28" s="464"/>
      <c r="JG28" s="464"/>
      <c r="JH28" s="464"/>
      <c r="JI28" s="464"/>
      <c r="JJ28" s="464"/>
      <c r="JK28" s="464"/>
      <c r="JL28" s="464"/>
      <c r="JM28" s="464"/>
      <c r="JN28" s="464"/>
      <c r="JO28" s="464"/>
      <c r="JP28" s="464"/>
      <c r="JQ28" s="464"/>
      <c r="JR28" s="464"/>
      <c r="JS28" s="464"/>
      <c r="JT28" s="464"/>
      <c r="JU28" s="464"/>
      <c r="JV28" s="464"/>
      <c r="JW28" s="464"/>
      <c r="JX28" s="464"/>
      <c r="JY28" s="464"/>
      <c r="JZ28" s="464"/>
      <c r="KA28" s="464"/>
      <c r="KB28" s="464"/>
      <c r="KC28" s="464"/>
      <c r="KD28" s="464"/>
      <c r="KE28" s="464"/>
      <c r="KF28" s="464"/>
      <c r="KG28" s="464"/>
      <c r="KH28" s="464"/>
      <c r="KI28" s="464"/>
      <c r="KJ28" s="464"/>
      <c r="KK28" s="464"/>
      <c r="KL28" s="464"/>
      <c r="KM28" s="464"/>
      <c r="KN28" s="464"/>
      <c r="KO28" s="464"/>
      <c r="KP28" s="464"/>
      <c r="KQ28" s="464"/>
      <c r="KR28" s="464"/>
      <c r="KS28" s="464"/>
      <c r="KT28" s="464"/>
      <c r="KU28" s="464"/>
      <c r="KV28" s="464"/>
      <c r="KW28" s="464"/>
      <c r="KX28" s="464"/>
      <c r="KY28" s="464"/>
      <c r="KZ28" s="464"/>
      <c r="LA28" s="464"/>
      <c r="LB28" s="464"/>
      <c r="LC28" s="464"/>
      <c r="LD28" s="464"/>
      <c r="LE28" s="464"/>
      <c r="LF28" s="464"/>
      <c r="LG28" s="464"/>
      <c r="LH28" s="464"/>
      <c r="LI28" s="464"/>
      <c r="LJ28" s="464"/>
      <c r="LK28" s="464"/>
      <c r="LL28" s="464"/>
      <c r="LM28" s="464"/>
      <c r="LN28" s="464"/>
      <c r="LO28" s="464"/>
      <c r="LP28" s="464"/>
      <c r="LQ28" s="464"/>
      <c r="LR28" s="464"/>
      <c r="LS28" s="464"/>
      <c r="LT28" s="464"/>
      <c r="LU28" s="464"/>
      <c r="LV28" s="464"/>
      <c r="LW28" s="464"/>
      <c r="LX28" s="464"/>
      <c r="LY28" s="464"/>
      <c r="LZ28" s="464"/>
      <c r="MA28" s="464"/>
      <c r="MB28" s="464"/>
      <c r="MC28" s="464"/>
      <c r="MD28" s="464"/>
      <c r="ME28" s="464"/>
      <c r="MF28" s="464"/>
      <c r="MG28" s="464"/>
      <c r="MH28" s="464"/>
      <c r="MI28" s="464"/>
      <c r="MJ28" s="464"/>
      <c r="MK28" s="464"/>
      <c r="ML28" s="464"/>
      <c r="MM28" s="464"/>
      <c r="MN28" s="464"/>
      <c r="MO28" s="464"/>
      <c r="MP28" s="464"/>
      <c r="MQ28" s="464"/>
      <c r="MR28" s="464"/>
      <c r="MS28" s="464"/>
      <c r="MT28" s="464"/>
      <c r="MU28" s="464"/>
      <c r="MV28" s="464"/>
      <c r="MW28" s="464"/>
      <c r="MX28" s="464"/>
      <c r="MY28" s="464"/>
      <c r="MZ28" s="464"/>
      <c r="NA28" s="464"/>
      <c r="NB28" s="464"/>
      <c r="NC28" s="464"/>
      <c r="ND28" s="464"/>
      <c r="NE28" s="464"/>
      <c r="NF28" s="464"/>
      <c r="NG28" s="464"/>
      <c r="NH28" s="464"/>
      <c r="NI28" s="464"/>
      <c r="NJ28" s="464"/>
      <c r="NK28" s="464"/>
      <c r="NL28" s="464"/>
      <c r="NM28" s="464"/>
      <c r="NN28" s="464"/>
      <c r="NO28" s="464"/>
      <c r="NP28" s="464"/>
      <c r="NQ28" s="464"/>
      <c r="NR28" s="464"/>
      <c r="NS28" s="464"/>
      <c r="NT28" s="464"/>
      <c r="NU28" s="464"/>
      <c r="NV28" s="464"/>
      <c r="NW28" s="464"/>
      <c r="NX28" s="464"/>
      <c r="NY28" s="464"/>
      <c r="NZ28" s="464"/>
      <c r="OA28" s="464"/>
      <c r="OB28" s="464"/>
      <c r="OC28" s="464"/>
      <c r="OD28" s="464"/>
      <c r="OE28" s="464"/>
      <c r="OF28" s="464"/>
      <c r="OG28" s="464"/>
      <c r="OH28" s="464"/>
      <c r="OI28" s="464"/>
      <c r="OJ28" s="464"/>
      <c r="OK28" s="464"/>
      <c r="OL28" s="464"/>
      <c r="OM28" s="464"/>
      <c r="ON28" s="464"/>
      <c r="OO28" s="464"/>
      <c r="OP28" s="464"/>
      <c r="OQ28" s="464"/>
      <c r="OR28" s="464"/>
      <c r="OS28" s="464"/>
      <c r="OT28" s="464"/>
      <c r="OU28" s="464"/>
      <c r="OV28" s="464"/>
      <c r="OW28" s="464"/>
      <c r="OX28" s="464"/>
      <c r="OY28" s="464"/>
      <c r="OZ28" s="464"/>
      <c r="PA28" s="464"/>
      <c r="PB28" s="464"/>
      <c r="PC28" s="464"/>
      <c r="PD28" s="464"/>
      <c r="PE28" s="464"/>
      <c r="PF28" s="464"/>
      <c r="PG28" s="464"/>
      <c r="PH28" s="464"/>
      <c r="PI28" s="464"/>
      <c r="PJ28" s="464"/>
      <c r="PK28" s="464"/>
      <c r="PL28" s="464"/>
      <c r="PM28" s="464"/>
      <c r="PN28" s="464"/>
      <c r="PO28" s="464"/>
      <c r="PP28" s="464"/>
      <c r="PQ28" s="464"/>
      <c r="PR28" s="464"/>
      <c r="PS28" s="464"/>
      <c r="PT28" s="464"/>
      <c r="PU28" s="464"/>
      <c r="PV28" s="464"/>
      <c r="PW28" s="464"/>
      <c r="PX28" s="464"/>
      <c r="PY28" s="464"/>
      <c r="PZ28" s="464"/>
      <c r="QA28" s="464"/>
      <c r="QB28" s="464"/>
      <c r="QC28" s="464"/>
      <c r="QD28" s="464"/>
      <c r="QE28" s="464"/>
      <c r="QF28" s="464"/>
      <c r="QG28" s="464"/>
      <c r="QH28" s="464"/>
      <c r="QI28" s="464"/>
      <c r="QJ28" s="464"/>
      <c r="QK28" s="464"/>
      <c r="QL28" s="464"/>
      <c r="QM28" s="464"/>
      <c r="QN28" s="464"/>
      <c r="QO28" s="464"/>
      <c r="QP28" s="464"/>
      <c r="QQ28" s="464"/>
      <c r="QR28" s="464"/>
      <c r="QS28" s="464"/>
      <c r="QT28" s="464"/>
      <c r="QU28" s="464"/>
      <c r="QV28" s="464"/>
      <c r="QW28" s="464"/>
      <c r="QX28" s="464"/>
      <c r="QY28" s="464"/>
      <c r="QZ28" s="464"/>
      <c r="RA28" s="464"/>
      <c r="RB28" s="464"/>
      <c r="RC28" s="464"/>
      <c r="RD28" s="464"/>
      <c r="RE28" s="464"/>
      <c r="RF28" s="464"/>
      <c r="RG28" s="464"/>
      <c r="RH28" s="464"/>
      <c r="RI28" s="464"/>
      <c r="RJ28" s="464"/>
      <c r="RK28" s="464"/>
      <c r="RL28" s="464"/>
      <c r="RM28" s="464"/>
      <c r="RN28" s="464"/>
      <c r="RO28" s="464"/>
      <c r="RP28" s="464"/>
      <c r="RQ28" s="464"/>
      <c r="RR28" s="464"/>
      <c r="RS28" s="464"/>
      <c r="RT28" s="464"/>
      <c r="RU28" s="464"/>
      <c r="RV28" s="464"/>
      <c r="RW28" s="464"/>
      <c r="RX28" s="464"/>
      <c r="RY28" s="464"/>
      <c r="RZ28" s="464"/>
      <c r="SA28" s="464"/>
      <c r="SB28" s="464"/>
      <c r="SC28" s="464"/>
      <c r="SD28" s="464"/>
      <c r="SE28" s="464"/>
      <c r="SF28" s="464"/>
      <c r="SG28" s="464"/>
      <c r="SH28" s="464"/>
      <c r="SI28" s="464"/>
      <c r="SJ28" s="464"/>
      <c r="SK28" s="464"/>
      <c r="SL28" s="464"/>
      <c r="SM28" s="464"/>
      <c r="SN28" s="464"/>
      <c r="SO28" s="464"/>
      <c r="SP28" s="464"/>
      <c r="SQ28" s="464"/>
      <c r="SR28" s="464"/>
      <c r="SS28" s="464"/>
      <c r="ST28" s="464"/>
      <c r="SU28" s="464"/>
      <c r="SV28" s="464"/>
      <c r="SW28" s="464"/>
      <c r="SX28" s="464"/>
      <c r="SY28" s="464"/>
      <c r="SZ28" s="464"/>
      <c r="TA28" s="464"/>
      <c r="TB28" s="464"/>
      <c r="TC28" s="464"/>
      <c r="TD28" s="464"/>
      <c r="TE28" s="464"/>
      <c r="TF28" s="464"/>
      <c r="TG28" s="464"/>
      <c r="TH28" s="464"/>
      <c r="TI28" s="464"/>
      <c r="TJ28" s="464"/>
      <c r="TK28" s="464"/>
      <c r="TL28" s="464"/>
      <c r="TM28" s="464"/>
      <c r="TN28" s="464"/>
      <c r="TO28" s="464"/>
      <c r="TP28" s="464"/>
      <c r="TQ28" s="464"/>
      <c r="TR28" s="464"/>
      <c r="TS28" s="464"/>
      <c r="TT28" s="464"/>
      <c r="TU28" s="464"/>
      <c r="TV28" s="464"/>
      <c r="TW28" s="464"/>
      <c r="TX28" s="464"/>
      <c r="TY28" s="464"/>
      <c r="TZ28" s="464"/>
      <c r="UA28" s="464"/>
      <c r="UB28" s="464"/>
      <c r="UC28" s="464"/>
      <c r="UD28" s="464"/>
      <c r="UE28" s="464"/>
      <c r="UF28" s="464"/>
      <c r="UG28" s="464"/>
      <c r="UH28" s="464"/>
      <c r="UI28" s="464"/>
      <c r="UJ28" s="464"/>
      <c r="UK28" s="464"/>
      <c r="UL28" s="464"/>
      <c r="UM28" s="464"/>
      <c r="UN28" s="464"/>
      <c r="UO28" s="464"/>
      <c r="UP28" s="464"/>
      <c r="UQ28" s="464"/>
      <c r="UR28" s="464"/>
      <c r="US28" s="464"/>
      <c r="UT28" s="464"/>
      <c r="UU28" s="464"/>
      <c r="UV28" s="464"/>
      <c r="UW28" s="464"/>
      <c r="UX28" s="464"/>
      <c r="UY28" s="464"/>
      <c r="UZ28" s="464"/>
      <c r="VA28" s="464"/>
      <c r="VB28" s="464"/>
      <c r="VC28" s="464"/>
      <c r="VD28" s="464"/>
      <c r="VE28" s="464"/>
      <c r="VF28" s="464"/>
      <c r="VG28" s="464"/>
      <c r="VH28" s="464"/>
      <c r="VI28" s="464"/>
      <c r="VJ28" s="464"/>
      <c r="VK28" s="464"/>
      <c r="VL28" s="464"/>
      <c r="VM28" s="464"/>
      <c r="VN28" s="464"/>
      <c r="VO28" s="464"/>
      <c r="VP28" s="464"/>
      <c r="VQ28" s="464"/>
      <c r="VR28" s="464"/>
      <c r="VS28" s="464"/>
      <c r="VT28" s="464"/>
      <c r="VU28" s="464"/>
      <c r="VV28" s="464"/>
      <c r="VW28" s="464"/>
      <c r="VX28" s="464"/>
      <c r="VY28" s="464"/>
      <c r="VZ28" s="464"/>
      <c r="WA28" s="464"/>
      <c r="WB28" s="464"/>
      <c r="WC28" s="464"/>
      <c r="WD28" s="464"/>
      <c r="WE28" s="464"/>
      <c r="WF28" s="464"/>
      <c r="WG28" s="464"/>
      <c r="WH28" s="464"/>
      <c r="WI28" s="464"/>
      <c r="WJ28" s="464"/>
      <c r="WK28" s="464"/>
      <c r="WL28" s="464"/>
      <c r="WM28" s="464"/>
      <c r="WN28" s="464"/>
      <c r="WO28" s="464"/>
      <c r="WP28" s="464"/>
      <c r="WQ28" s="464"/>
      <c r="WR28" s="464"/>
      <c r="WS28" s="464"/>
      <c r="WT28" s="464"/>
      <c r="WU28" s="464"/>
      <c r="WV28" s="464"/>
      <c r="WW28" s="464"/>
      <c r="WX28" s="464"/>
      <c r="WY28" s="464"/>
      <c r="WZ28" s="464"/>
      <c r="XA28" s="464"/>
      <c r="XB28" s="464"/>
      <c r="XC28" s="464"/>
      <c r="XD28" s="464"/>
      <c r="XE28" s="464"/>
      <c r="XF28" s="464"/>
      <c r="XG28" s="464"/>
      <c r="XH28" s="464"/>
      <c r="XI28" s="464"/>
      <c r="XJ28" s="464"/>
      <c r="XK28" s="464"/>
      <c r="XL28" s="464"/>
      <c r="XM28" s="464"/>
      <c r="XN28" s="464"/>
      <c r="XO28" s="464"/>
      <c r="XP28" s="464"/>
      <c r="XQ28" s="464"/>
      <c r="XR28" s="464"/>
      <c r="XS28" s="464"/>
      <c r="XT28" s="464"/>
      <c r="XU28" s="464"/>
      <c r="XV28" s="464"/>
      <c r="XW28" s="464"/>
      <c r="XX28" s="464"/>
      <c r="XY28" s="464"/>
      <c r="XZ28" s="464"/>
      <c r="YA28" s="464"/>
      <c r="YB28" s="464"/>
      <c r="YC28" s="464"/>
      <c r="YD28" s="464"/>
      <c r="YE28" s="464"/>
      <c r="YF28" s="464"/>
      <c r="YG28" s="464"/>
      <c r="YH28" s="464"/>
      <c r="YI28" s="464"/>
      <c r="YJ28" s="464"/>
      <c r="YK28" s="464"/>
      <c r="YL28" s="464"/>
      <c r="YM28" s="464"/>
      <c r="YN28" s="464"/>
      <c r="YO28" s="464"/>
      <c r="YP28" s="464"/>
      <c r="YQ28" s="464"/>
      <c r="YR28" s="464"/>
      <c r="YS28" s="464"/>
      <c r="YT28" s="464"/>
      <c r="YU28" s="464"/>
      <c r="YV28" s="464"/>
      <c r="YW28" s="464"/>
      <c r="YX28" s="464"/>
      <c r="YY28" s="464"/>
      <c r="YZ28" s="464"/>
      <c r="ZA28" s="464"/>
      <c r="ZB28" s="464"/>
      <c r="ZC28" s="464"/>
      <c r="ZD28" s="464"/>
      <c r="ZE28" s="464"/>
      <c r="ZF28" s="464"/>
      <c r="ZG28" s="464"/>
      <c r="ZH28" s="464"/>
      <c r="ZI28" s="464"/>
      <c r="ZJ28" s="464"/>
      <c r="ZK28" s="464"/>
      <c r="ZL28" s="464"/>
      <c r="ZM28" s="464"/>
      <c r="ZN28" s="464"/>
      <c r="ZO28" s="464"/>
      <c r="ZP28" s="464"/>
      <c r="ZQ28" s="464"/>
      <c r="ZR28" s="464"/>
      <c r="ZS28" s="464"/>
      <c r="ZT28" s="464"/>
      <c r="ZU28" s="464"/>
      <c r="ZV28" s="464"/>
      <c r="ZW28" s="464"/>
      <c r="ZX28" s="464"/>
      <c r="ZY28" s="464"/>
      <c r="ZZ28" s="464"/>
      <c r="AAA28" s="464"/>
      <c r="AAB28" s="464"/>
      <c r="AAC28" s="464"/>
      <c r="AAD28" s="464"/>
      <c r="AAE28" s="464"/>
      <c r="AAF28" s="464"/>
      <c r="AAG28" s="464"/>
      <c r="AAH28" s="464"/>
      <c r="AAI28" s="464"/>
      <c r="AAJ28" s="464"/>
      <c r="AAK28" s="464"/>
      <c r="AAL28" s="464"/>
      <c r="AAM28" s="464"/>
      <c r="AAN28" s="464"/>
      <c r="AAO28" s="464"/>
      <c r="AAP28" s="464"/>
      <c r="AAQ28" s="464"/>
      <c r="AAR28" s="464"/>
      <c r="AAS28" s="464"/>
      <c r="AAT28" s="464"/>
      <c r="AAU28" s="464"/>
      <c r="AAV28" s="464"/>
      <c r="AAW28" s="464"/>
      <c r="AAX28" s="464"/>
      <c r="AAY28" s="464"/>
      <c r="AAZ28" s="464"/>
      <c r="ABA28" s="464"/>
      <c r="ABB28" s="464"/>
      <c r="ABC28" s="464"/>
      <c r="ABD28" s="464"/>
      <c r="ABE28" s="464"/>
      <c r="ABF28" s="464"/>
      <c r="ABG28" s="464"/>
      <c r="ABH28" s="464"/>
      <c r="ABI28" s="464"/>
      <c r="ABJ28" s="464"/>
      <c r="ABK28" s="464"/>
      <c r="ABL28" s="464"/>
      <c r="ABM28" s="464"/>
      <c r="ABN28" s="464"/>
      <c r="ABO28" s="464"/>
      <c r="ABP28" s="464"/>
      <c r="ABQ28" s="464"/>
      <c r="ABR28" s="464"/>
      <c r="ABS28" s="464"/>
      <c r="ABT28" s="464"/>
      <c r="ABU28" s="464"/>
      <c r="ABV28" s="464"/>
      <c r="ABW28" s="464"/>
      <c r="ABX28" s="464"/>
      <c r="ABY28" s="464"/>
      <c r="ABZ28" s="464"/>
      <c r="ACA28" s="464"/>
      <c r="ACB28" s="464"/>
      <c r="ACC28" s="464"/>
      <c r="ACD28" s="464"/>
      <c r="ACE28" s="464"/>
      <c r="ACF28" s="464"/>
      <c r="ACG28" s="464"/>
      <c r="ACH28" s="464"/>
      <c r="ACI28" s="464"/>
      <c r="ACJ28" s="464"/>
      <c r="ACK28" s="464"/>
      <c r="ACL28" s="464"/>
      <c r="ACM28" s="464"/>
      <c r="ACN28" s="464"/>
      <c r="ACO28" s="464"/>
      <c r="ACP28" s="464"/>
      <c r="ACQ28" s="464"/>
      <c r="ACR28" s="464"/>
      <c r="ACS28" s="464"/>
      <c r="ACT28" s="464"/>
      <c r="ACU28" s="464"/>
      <c r="ACV28" s="464"/>
      <c r="ACW28" s="464"/>
      <c r="ACX28" s="464"/>
      <c r="ACY28" s="464"/>
      <c r="ACZ28" s="464"/>
      <c r="ADA28" s="464"/>
      <c r="ADB28" s="464"/>
      <c r="ADC28" s="464"/>
      <c r="ADD28" s="464"/>
      <c r="ADE28" s="464"/>
      <c r="ADF28" s="464"/>
      <c r="ADG28" s="464"/>
      <c r="ADH28" s="464"/>
      <c r="ADI28" s="464"/>
      <c r="ADJ28" s="464"/>
      <c r="ADK28" s="464"/>
      <c r="ADL28" s="464"/>
      <c r="ADM28" s="464"/>
      <c r="ADN28" s="464"/>
      <c r="ADO28" s="464"/>
      <c r="ADP28" s="464"/>
      <c r="ADQ28" s="464"/>
      <c r="ADR28" s="464"/>
      <c r="ADS28" s="464"/>
      <c r="ADT28" s="464"/>
      <c r="ADU28" s="464"/>
      <c r="ADV28" s="464"/>
      <c r="ADW28" s="464"/>
      <c r="ADX28" s="464"/>
      <c r="ADY28" s="464"/>
      <c r="ADZ28" s="464"/>
      <c r="AEA28" s="464"/>
      <c r="AEB28" s="464"/>
      <c r="AEC28" s="464"/>
      <c r="AED28" s="464"/>
      <c r="AEE28" s="464"/>
      <c r="AEF28" s="464"/>
      <c r="AEG28" s="464"/>
      <c r="AEH28" s="464"/>
      <c r="AEI28" s="464"/>
      <c r="AEJ28" s="464"/>
      <c r="AEK28" s="464"/>
      <c r="AEL28" s="464"/>
      <c r="AEM28" s="464"/>
      <c r="AEN28" s="464"/>
      <c r="AEO28" s="464"/>
      <c r="AEP28" s="464"/>
      <c r="AEQ28" s="464"/>
      <c r="AER28" s="464"/>
      <c r="AES28" s="464"/>
      <c r="AET28" s="464"/>
      <c r="AEU28" s="464"/>
      <c r="AEV28" s="464"/>
      <c r="AEW28" s="464"/>
      <c r="AEX28" s="464"/>
      <c r="AEY28" s="464"/>
      <c r="AEZ28" s="464"/>
      <c r="AFA28" s="464"/>
      <c r="AFB28" s="464"/>
      <c r="AFC28" s="464"/>
      <c r="AFD28" s="464"/>
      <c r="AFE28" s="464"/>
      <c r="AFF28" s="464"/>
      <c r="AFG28" s="464"/>
      <c r="AFH28" s="464"/>
      <c r="AFI28" s="464"/>
      <c r="AFJ28" s="464"/>
      <c r="AFK28" s="464"/>
      <c r="AFL28" s="464"/>
      <c r="AFM28" s="464"/>
      <c r="AFN28" s="464"/>
      <c r="AFO28" s="464"/>
      <c r="AFP28" s="464"/>
      <c r="AFQ28" s="464"/>
      <c r="AFR28" s="464"/>
      <c r="AFS28" s="464"/>
      <c r="AFT28" s="464"/>
      <c r="AFU28" s="464"/>
      <c r="AFV28" s="464"/>
      <c r="AFW28" s="464"/>
      <c r="AFX28" s="464"/>
      <c r="AFY28" s="464"/>
      <c r="AFZ28" s="464"/>
      <c r="AGA28" s="464"/>
      <c r="AGB28" s="464"/>
      <c r="AGC28" s="464"/>
      <c r="AGD28" s="464"/>
      <c r="AGE28" s="464"/>
      <c r="AGF28" s="464"/>
      <c r="AGG28" s="464"/>
      <c r="AGH28" s="464"/>
      <c r="AGI28" s="464"/>
      <c r="AGJ28" s="464"/>
      <c r="AGK28" s="464"/>
      <c r="AGL28" s="464"/>
      <c r="AGM28" s="464"/>
      <c r="AGN28" s="464"/>
      <c r="AGO28" s="464"/>
      <c r="AGP28" s="464"/>
      <c r="AGQ28" s="464"/>
      <c r="AGR28" s="464"/>
      <c r="AGS28" s="464"/>
      <c r="AGT28" s="464"/>
      <c r="AGU28" s="464"/>
      <c r="AGV28" s="464"/>
      <c r="AGW28" s="464"/>
      <c r="AGX28" s="464"/>
      <c r="AGY28" s="464"/>
      <c r="AGZ28" s="464"/>
      <c r="AHA28" s="464"/>
      <c r="AHB28" s="464"/>
      <c r="AHC28" s="464"/>
      <c r="AHD28" s="464"/>
      <c r="AHE28" s="464"/>
      <c r="AHF28" s="464"/>
      <c r="AHG28" s="464"/>
      <c r="AHH28" s="464"/>
      <c r="AHI28" s="464"/>
      <c r="AHJ28" s="464"/>
      <c r="AHK28" s="464"/>
      <c r="AHL28" s="464"/>
      <c r="AHM28" s="464"/>
      <c r="AHN28" s="464"/>
      <c r="AHO28" s="464"/>
      <c r="AHP28" s="464"/>
      <c r="AHQ28" s="464"/>
      <c r="AHR28" s="464"/>
      <c r="AHS28" s="464"/>
      <c r="AHT28" s="464"/>
      <c r="AHU28" s="464"/>
      <c r="AHV28" s="464"/>
      <c r="AHW28" s="464"/>
      <c r="AHX28" s="464"/>
      <c r="AHY28" s="464"/>
      <c r="AHZ28" s="464"/>
      <c r="AIA28" s="464"/>
      <c r="AIB28" s="464"/>
      <c r="AIC28" s="464"/>
      <c r="AID28" s="464"/>
      <c r="AIE28" s="464"/>
      <c r="AIF28" s="464"/>
      <c r="AIG28" s="464"/>
      <c r="AIH28" s="464"/>
      <c r="AII28" s="464"/>
      <c r="AIJ28" s="464"/>
      <c r="AIK28" s="464"/>
      <c r="AIL28" s="464"/>
      <c r="AIM28" s="464"/>
      <c r="AIN28" s="464"/>
      <c r="AIO28" s="464"/>
      <c r="AIP28" s="464"/>
      <c r="AIQ28" s="464"/>
      <c r="AIR28" s="464"/>
      <c r="AIS28" s="464"/>
      <c r="AIT28" s="464"/>
      <c r="AIU28" s="464"/>
      <c r="AIV28" s="464"/>
      <c r="AIW28" s="464"/>
      <c r="AIX28" s="464"/>
      <c r="AIY28" s="464"/>
      <c r="AIZ28" s="464"/>
      <c r="AJA28" s="464"/>
      <c r="AJB28" s="464"/>
      <c r="AJC28" s="464"/>
      <c r="AJD28" s="464"/>
      <c r="AJE28" s="464"/>
      <c r="AJF28" s="464"/>
      <c r="AJG28" s="464"/>
      <c r="AJH28" s="464"/>
      <c r="AJI28" s="464"/>
      <c r="AJJ28" s="464"/>
      <c r="AJK28" s="464"/>
      <c r="AJL28" s="464"/>
      <c r="AJM28" s="464"/>
      <c r="AJN28" s="464"/>
      <c r="AJO28" s="464"/>
      <c r="AJP28" s="464"/>
      <c r="AJQ28" s="464"/>
      <c r="AJR28" s="464"/>
      <c r="AJS28" s="464"/>
      <c r="AJT28" s="464"/>
      <c r="AJU28" s="464"/>
      <c r="AJV28" s="464"/>
      <c r="AJW28" s="464"/>
      <c r="AJX28" s="464"/>
      <c r="AJY28" s="464"/>
      <c r="AJZ28" s="464"/>
      <c r="AKA28" s="464"/>
      <c r="AKB28" s="464"/>
      <c r="AKC28" s="464"/>
      <c r="AKD28" s="464"/>
      <c r="AKE28" s="464"/>
      <c r="AKF28" s="464"/>
      <c r="AKG28" s="464"/>
      <c r="AKH28" s="464"/>
      <c r="AKI28" s="464"/>
      <c r="AKJ28" s="464"/>
      <c r="AKK28" s="464"/>
      <c r="AKL28" s="464"/>
      <c r="AKM28" s="464"/>
      <c r="AKN28" s="464"/>
      <c r="AKO28" s="464"/>
      <c r="AKP28" s="464"/>
      <c r="AKQ28" s="464"/>
      <c r="AKR28" s="464"/>
      <c r="AKS28" s="464"/>
      <c r="AKT28" s="464"/>
      <c r="AKU28" s="464"/>
      <c r="AKV28" s="464"/>
      <c r="AKW28" s="464"/>
      <c r="AKX28" s="464"/>
      <c r="AKY28" s="464"/>
      <c r="AKZ28" s="464"/>
      <c r="ALA28" s="464"/>
      <c r="ALB28" s="464"/>
      <c r="ALC28" s="464"/>
      <c r="ALD28" s="464"/>
      <c r="ALE28" s="464"/>
      <c r="ALF28" s="464"/>
      <c r="ALG28" s="464"/>
      <c r="ALH28" s="464"/>
      <c r="ALI28" s="464"/>
      <c r="ALJ28" s="464"/>
      <c r="ALK28" s="464"/>
      <c r="ALL28" s="464"/>
      <c r="ALM28" s="464"/>
      <c r="ALN28" s="464"/>
      <c r="ALO28" s="464"/>
      <c r="ALP28" s="464"/>
      <c r="ALQ28" s="464"/>
      <c r="ALR28" s="464"/>
      <c r="ALS28" s="464"/>
      <c r="ALT28" s="464"/>
      <c r="ALU28" s="464"/>
      <c r="ALV28" s="464"/>
      <c r="ALW28" s="464"/>
      <c r="ALX28" s="464"/>
      <c r="ALY28" s="464"/>
      <c r="ALZ28" s="464"/>
      <c r="AMA28" s="464"/>
      <c r="AMB28" s="464"/>
    </row>
    <row r="29" spans="1:1016" x14ac:dyDescent="0.2">
      <c r="A29" s="904" t="s">
        <v>877</v>
      </c>
      <c r="B29" s="905"/>
      <c r="C29" s="905"/>
      <c r="D29" s="905"/>
      <c r="E29" s="905"/>
      <c r="F29" s="905"/>
      <c r="G29" s="905"/>
      <c r="H29" s="905"/>
      <c r="I29" s="464"/>
      <c r="J29" s="464"/>
      <c r="K29" s="464"/>
      <c r="L29" s="464"/>
      <c r="M29" s="464"/>
      <c r="N29" s="464"/>
      <c r="O29" s="464"/>
      <c r="P29" s="464"/>
      <c r="Q29" s="464"/>
      <c r="R29" s="464"/>
      <c r="S29" s="464"/>
      <c r="T29" s="464"/>
      <c r="U29" s="464"/>
      <c r="V29" s="464"/>
      <c r="W29" s="464"/>
      <c r="X29" s="464"/>
      <c r="Y29" s="464"/>
      <c r="Z29" s="464"/>
      <c r="AA29" s="464"/>
      <c r="AB29" s="464"/>
      <c r="AC29" s="464"/>
      <c r="AD29" s="464"/>
      <c r="AE29" s="464"/>
      <c r="AF29" s="464"/>
      <c r="AG29" s="464"/>
      <c r="AH29" s="464"/>
      <c r="AI29" s="464"/>
      <c r="AJ29" s="464"/>
      <c r="AK29" s="464"/>
      <c r="AL29" s="464"/>
      <c r="AM29" s="464"/>
      <c r="AN29" s="464"/>
      <c r="AO29" s="464"/>
      <c r="AP29" s="464"/>
      <c r="AQ29" s="464"/>
      <c r="AR29" s="464"/>
      <c r="AS29" s="464"/>
      <c r="AT29" s="464"/>
      <c r="AU29" s="464"/>
      <c r="AV29" s="464"/>
      <c r="AW29" s="464"/>
      <c r="AX29" s="464"/>
      <c r="AY29" s="464"/>
      <c r="AZ29" s="464"/>
      <c r="BA29" s="464"/>
      <c r="BB29" s="464"/>
      <c r="BC29" s="464"/>
      <c r="BD29" s="464"/>
      <c r="BE29" s="464"/>
      <c r="BF29" s="464"/>
      <c r="BG29" s="464"/>
      <c r="BH29" s="464"/>
      <c r="BI29" s="464"/>
      <c r="BJ29" s="464"/>
      <c r="BK29" s="464"/>
      <c r="BL29" s="464"/>
      <c r="BM29" s="464"/>
      <c r="BN29" s="464"/>
      <c r="BO29" s="464"/>
      <c r="BP29" s="464"/>
      <c r="BQ29" s="464"/>
      <c r="BR29" s="464"/>
      <c r="BS29" s="464"/>
      <c r="BT29" s="464"/>
      <c r="BU29" s="464"/>
      <c r="BV29" s="464"/>
      <c r="BW29" s="464"/>
      <c r="BX29" s="464"/>
      <c r="BY29" s="464"/>
      <c r="BZ29" s="464"/>
      <c r="CA29" s="464"/>
      <c r="CB29" s="464"/>
      <c r="CC29" s="464"/>
      <c r="CD29" s="464"/>
      <c r="CE29" s="464"/>
      <c r="CF29" s="464"/>
      <c r="CG29" s="464"/>
      <c r="CH29" s="464"/>
      <c r="CI29" s="464"/>
      <c r="CJ29" s="464"/>
      <c r="CK29" s="464"/>
      <c r="CL29" s="464"/>
      <c r="CM29" s="464"/>
      <c r="CN29" s="464"/>
      <c r="CO29" s="464"/>
      <c r="CP29" s="464"/>
      <c r="CQ29" s="464"/>
      <c r="CR29" s="464"/>
      <c r="CS29" s="464"/>
      <c r="CT29" s="464"/>
      <c r="CU29" s="464"/>
      <c r="CV29" s="464"/>
      <c r="CW29" s="464"/>
      <c r="CX29" s="464"/>
      <c r="CY29" s="464"/>
      <c r="CZ29" s="464"/>
      <c r="DA29" s="464"/>
      <c r="DB29" s="464"/>
      <c r="DC29" s="464"/>
      <c r="DD29" s="464"/>
      <c r="DE29" s="464"/>
      <c r="DF29" s="464"/>
      <c r="DG29" s="464"/>
      <c r="DH29" s="464"/>
      <c r="DI29" s="464"/>
      <c r="DJ29" s="464"/>
      <c r="DK29" s="464"/>
      <c r="DL29" s="464"/>
      <c r="DM29" s="464"/>
      <c r="DN29" s="464"/>
      <c r="DO29" s="464"/>
      <c r="DP29" s="464"/>
      <c r="DQ29" s="464"/>
      <c r="DR29" s="464"/>
      <c r="DS29" s="464"/>
      <c r="DT29" s="464"/>
      <c r="DU29" s="464"/>
      <c r="DV29" s="464"/>
      <c r="DW29" s="464"/>
      <c r="DX29" s="464"/>
      <c r="DY29" s="464"/>
      <c r="DZ29" s="464"/>
      <c r="EA29" s="464"/>
      <c r="EB29" s="464"/>
      <c r="EC29" s="464"/>
      <c r="ED29" s="464"/>
      <c r="EE29" s="464"/>
      <c r="EF29" s="464"/>
      <c r="EG29" s="464"/>
      <c r="EH29" s="464"/>
      <c r="EI29" s="464"/>
      <c r="EJ29" s="464"/>
      <c r="EK29" s="464"/>
      <c r="EL29" s="464"/>
      <c r="EM29" s="464"/>
      <c r="EN29" s="464"/>
      <c r="EO29" s="464"/>
      <c r="EP29" s="464"/>
      <c r="EQ29" s="464"/>
      <c r="ER29" s="464"/>
      <c r="ES29" s="464"/>
      <c r="ET29" s="464"/>
      <c r="EU29" s="464"/>
      <c r="EV29" s="464"/>
      <c r="EW29" s="464"/>
      <c r="EX29" s="464"/>
      <c r="EY29" s="464"/>
      <c r="EZ29" s="464"/>
      <c r="FA29" s="464"/>
      <c r="FB29" s="464"/>
      <c r="FC29" s="464"/>
      <c r="FD29" s="464"/>
      <c r="FE29" s="464"/>
      <c r="FF29" s="464"/>
      <c r="FG29" s="464"/>
      <c r="FH29" s="464"/>
      <c r="FI29" s="464"/>
      <c r="FJ29" s="464"/>
      <c r="FK29" s="464"/>
      <c r="FL29" s="464"/>
      <c r="FM29" s="464"/>
      <c r="FN29" s="464"/>
      <c r="FO29" s="464"/>
      <c r="FP29" s="464"/>
      <c r="FQ29" s="464"/>
      <c r="FR29" s="464"/>
      <c r="FS29" s="464"/>
      <c r="FT29" s="464"/>
      <c r="FU29" s="464"/>
      <c r="FV29" s="464"/>
      <c r="FW29" s="464"/>
      <c r="FX29" s="464"/>
      <c r="FY29" s="464"/>
      <c r="FZ29" s="464"/>
      <c r="GA29" s="464"/>
      <c r="GB29" s="464"/>
      <c r="GC29" s="464"/>
      <c r="GD29" s="464"/>
      <c r="GE29" s="464"/>
      <c r="GF29" s="464"/>
      <c r="GG29" s="464"/>
      <c r="GH29" s="464"/>
      <c r="GI29" s="464"/>
      <c r="GJ29" s="464"/>
      <c r="GK29" s="464"/>
      <c r="GL29" s="464"/>
      <c r="GM29" s="464"/>
      <c r="GN29" s="464"/>
      <c r="GO29" s="464"/>
      <c r="GP29" s="464"/>
      <c r="GQ29" s="464"/>
      <c r="GR29" s="464"/>
      <c r="GS29" s="464"/>
      <c r="GT29" s="464"/>
      <c r="GU29" s="464"/>
      <c r="GV29" s="464"/>
      <c r="GW29" s="464"/>
      <c r="GX29" s="464"/>
      <c r="GY29" s="464"/>
      <c r="GZ29" s="464"/>
      <c r="HA29" s="464"/>
      <c r="HB29" s="464"/>
      <c r="HC29" s="464"/>
      <c r="HD29" s="464"/>
      <c r="HE29" s="464"/>
      <c r="HF29" s="464"/>
      <c r="HG29" s="464"/>
      <c r="HH29" s="464"/>
      <c r="HI29" s="464"/>
      <c r="HJ29" s="464"/>
      <c r="HK29" s="464"/>
      <c r="HL29" s="464"/>
      <c r="HM29" s="464"/>
      <c r="HN29" s="464"/>
      <c r="HO29" s="464"/>
      <c r="HP29" s="464"/>
      <c r="HQ29" s="464"/>
      <c r="HR29" s="464"/>
      <c r="HS29" s="464"/>
      <c r="HT29" s="464"/>
      <c r="HU29" s="464"/>
      <c r="HV29" s="464"/>
      <c r="HW29" s="464"/>
      <c r="HX29" s="464"/>
      <c r="HY29" s="464"/>
      <c r="HZ29" s="464"/>
      <c r="IA29" s="464"/>
      <c r="IB29" s="464"/>
      <c r="IC29" s="464"/>
      <c r="ID29" s="464"/>
      <c r="IE29" s="464"/>
      <c r="IF29" s="464"/>
      <c r="IG29" s="464"/>
      <c r="IH29" s="464"/>
      <c r="II29" s="464"/>
      <c r="IJ29" s="464"/>
      <c r="IK29" s="464"/>
      <c r="IL29" s="464"/>
      <c r="IM29" s="464"/>
      <c r="IN29" s="464"/>
      <c r="IO29" s="464"/>
      <c r="IP29" s="464"/>
      <c r="IQ29" s="464"/>
      <c r="IR29" s="464"/>
      <c r="IS29" s="464"/>
      <c r="IT29" s="464"/>
      <c r="IU29" s="464"/>
      <c r="IV29" s="464"/>
      <c r="IW29" s="464"/>
      <c r="IX29" s="464"/>
      <c r="IY29" s="464"/>
      <c r="IZ29" s="464"/>
      <c r="JA29" s="464"/>
      <c r="JB29" s="464"/>
      <c r="JC29" s="464"/>
      <c r="JD29" s="464"/>
      <c r="JE29" s="464"/>
      <c r="JF29" s="464"/>
      <c r="JG29" s="464"/>
      <c r="JH29" s="464"/>
      <c r="JI29" s="464"/>
      <c r="JJ29" s="464"/>
      <c r="JK29" s="464"/>
      <c r="JL29" s="464"/>
      <c r="JM29" s="464"/>
      <c r="JN29" s="464"/>
      <c r="JO29" s="464"/>
      <c r="JP29" s="464"/>
      <c r="JQ29" s="464"/>
      <c r="JR29" s="464"/>
      <c r="JS29" s="464"/>
      <c r="JT29" s="464"/>
      <c r="JU29" s="464"/>
      <c r="JV29" s="464"/>
      <c r="JW29" s="464"/>
      <c r="JX29" s="464"/>
      <c r="JY29" s="464"/>
      <c r="JZ29" s="464"/>
      <c r="KA29" s="464"/>
      <c r="KB29" s="464"/>
      <c r="KC29" s="464"/>
      <c r="KD29" s="464"/>
      <c r="KE29" s="464"/>
      <c r="KF29" s="464"/>
      <c r="KG29" s="464"/>
      <c r="KH29" s="464"/>
      <c r="KI29" s="464"/>
      <c r="KJ29" s="464"/>
      <c r="KK29" s="464"/>
      <c r="KL29" s="464"/>
      <c r="KM29" s="464"/>
      <c r="KN29" s="464"/>
      <c r="KO29" s="464"/>
      <c r="KP29" s="464"/>
      <c r="KQ29" s="464"/>
      <c r="KR29" s="464"/>
      <c r="KS29" s="464"/>
      <c r="KT29" s="464"/>
      <c r="KU29" s="464"/>
      <c r="KV29" s="464"/>
      <c r="KW29" s="464"/>
      <c r="KX29" s="464"/>
      <c r="KY29" s="464"/>
      <c r="KZ29" s="464"/>
      <c r="LA29" s="464"/>
      <c r="LB29" s="464"/>
      <c r="LC29" s="464"/>
      <c r="LD29" s="464"/>
      <c r="LE29" s="464"/>
      <c r="LF29" s="464"/>
      <c r="LG29" s="464"/>
      <c r="LH29" s="464"/>
      <c r="LI29" s="464"/>
      <c r="LJ29" s="464"/>
      <c r="LK29" s="464"/>
      <c r="LL29" s="464"/>
      <c r="LM29" s="464"/>
      <c r="LN29" s="464"/>
      <c r="LO29" s="464"/>
      <c r="LP29" s="464"/>
      <c r="LQ29" s="464"/>
      <c r="LR29" s="464"/>
      <c r="LS29" s="464"/>
      <c r="LT29" s="464"/>
      <c r="LU29" s="464"/>
      <c r="LV29" s="464"/>
      <c r="LW29" s="464"/>
      <c r="LX29" s="464"/>
      <c r="LY29" s="464"/>
      <c r="LZ29" s="464"/>
      <c r="MA29" s="464"/>
      <c r="MB29" s="464"/>
      <c r="MC29" s="464"/>
      <c r="MD29" s="464"/>
      <c r="ME29" s="464"/>
      <c r="MF29" s="464"/>
      <c r="MG29" s="464"/>
      <c r="MH29" s="464"/>
      <c r="MI29" s="464"/>
      <c r="MJ29" s="464"/>
      <c r="MK29" s="464"/>
      <c r="ML29" s="464"/>
      <c r="MM29" s="464"/>
      <c r="MN29" s="464"/>
      <c r="MO29" s="464"/>
      <c r="MP29" s="464"/>
      <c r="MQ29" s="464"/>
      <c r="MR29" s="464"/>
      <c r="MS29" s="464"/>
      <c r="MT29" s="464"/>
      <c r="MU29" s="464"/>
      <c r="MV29" s="464"/>
      <c r="MW29" s="464"/>
      <c r="MX29" s="464"/>
      <c r="MY29" s="464"/>
      <c r="MZ29" s="464"/>
      <c r="NA29" s="464"/>
      <c r="NB29" s="464"/>
      <c r="NC29" s="464"/>
      <c r="ND29" s="464"/>
      <c r="NE29" s="464"/>
      <c r="NF29" s="464"/>
      <c r="NG29" s="464"/>
      <c r="NH29" s="464"/>
      <c r="NI29" s="464"/>
      <c r="NJ29" s="464"/>
      <c r="NK29" s="464"/>
      <c r="NL29" s="464"/>
      <c r="NM29" s="464"/>
      <c r="NN29" s="464"/>
      <c r="NO29" s="464"/>
      <c r="NP29" s="464"/>
      <c r="NQ29" s="464"/>
      <c r="NR29" s="464"/>
      <c r="NS29" s="464"/>
      <c r="NT29" s="464"/>
      <c r="NU29" s="464"/>
      <c r="NV29" s="464"/>
      <c r="NW29" s="464"/>
      <c r="NX29" s="464"/>
      <c r="NY29" s="464"/>
      <c r="NZ29" s="464"/>
      <c r="OA29" s="464"/>
      <c r="OB29" s="464"/>
      <c r="OC29" s="464"/>
      <c r="OD29" s="464"/>
      <c r="OE29" s="464"/>
      <c r="OF29" s="464"/>
      <c r="OG29" s="464"/>
      <c r="OH29" s="464"/>
      <c r="OI29" s="464"/>
      <c r="OJ29" s="464"/>
      <c r="OK29" s="464"/>
      <c r="OL29" s="464"/>
      <c r="OM29" s="464"/>
      <c r="ON29" s="464"/>
      <c r="OO29" s="464"/>
      <c r="OP29" s="464"/>
      <c r="OQ29" s="464"/>
      <c r="OR29" s="464"/>
      <c r="OS29" s="464"/>
      <c r="OT29" s="464"/>
      <c r="OU29" s="464"/>
      <c r="OV29" s="464"/>
      <c r="OW29" s="464"/>
      <c r="OX29" s="464"/>
      <c r="OY29" s="464"/>
      <c r="OZ29" s="464"/>
      <c r="PA29" s="464"/>
      <c r="PB29" s="464"/>
      <c r="PC29" s="464"/>
      <c r="PD29" s="464"/>
      <c r="PE29" s="464"/>
      <c r="PF29" s="464"/>
      <c r="PG29" s="464"/>
      <c r="PH29" s="464"/>
      <c r="PI29" s="464"/>
      <c r="PJ29" s="464"/>
      <c r="PK29" s="464"/>
      <c r="PL29" s="464"/>
      <c r="PM29" s="464"/>
      <c r="PN29" s="464"/>
      <c r="PO29" s="464"/>
      <c r="PP29" s="464"/>
      <c r="PQ29" s="464"/>
      <c r="PR29" s="464"/>
      <c r="PS29" s="464"/>
      <c r="PT29" s="464"/>
      <c r="PU29" s="464"/>
      <c r="PV29" s="464"/>
      <c r="PW29" s="464"/>
      <c r="PX29" s="464"/>
      <c r="PY29" s="464"/>
      <c r="PZ29" s="464"/>
      <c r="QA29" s="464"/>
      <c r="QB29" s="464"/>
      <c r="QC29" s="464"/>
      <c r="QD29" s="464"/>
      <c r="QE29" s="464"/>
      <c r="QF29" s="464"/>
      <c r="QG29" s="464"/>
      <c r="QH29" s="464"/>
      <c r="QI29" s="464"/>
      <c r="QJ29" s="464"/>
      <c r="QK29" s="464"/>
      <c r="QL29" s="464"/>
      <c r="QM29" s="464"/>
      <c r="QN29" s="464"/>
      <c r="QO29" s="464"/>
      <c r="QP29" s="464"/>
      <c r="QQ29" s="464"/>
      <c r="QR29" s="464"/>
      <c r="QS29" s="464"/>
      <c r="QT29" s="464"/>
      <c r="QU29" s="464"/>
      <c r="QV29" s="464"/>
      <c r="QW29" s="464"/>
      <c r="QX29" s="464"/>
      <c r="QY29" s="464"/>
      <c r="QZ29" s="464"/>
      <c r="RA29" s="464"/>
      <c r="RB29" s="464"/>
      <c r="RC29" s="464"/>
      <c r="RD29" s="464"/>
      <c r="RE29" s="464"/>
      <c r="RF29" s="464"/>
      <c r="RG29" s="464"/>
      <c r="RH29" s="464"/>
      <c r="RI29" s="464"/>
      <c r="RJ29" s="464"/>
      <c r="RK29" s="464"/>
      <c r="RL29" s="464"/>
      <c r="RM29" s="464"/>
      <c r="RN29" s="464"/>
      <c r="RO29" s="464"/>
      <c r="RP29" s="464"/>
      <c r="RQ29" s="464"/>
      <c r="RR29" s="464"/>
      <c r="RS29" s="464"/>
      <c r="RT29" s="464"/>
      <c r="RU29" s="464"/>
      <c r="RV29" s="464"/>
      <c r="RW29" s="464"/>
      <c r="RX29" s="464"/>
      <c r="RY29" s="464"/>
      <c r="RZ29" s="464"/>
      <c r="SA29" s="464"/>
      <c r="SB29" s="464"/>
      <c r="SC29" s="464"/>
      <c r="SD29" s="464"/>
      <c r="SE29" s="464"/>
      <c r="SF29" s="464"/>
      <c r="SG29" s="464"/>
      <c r="SH29" s="464"/>
      <c r="SI29" s="464"/>
      <c r="SJ29" s="464"/>
      <c r="SK29" s="464"/>
      <c r="SL29" s="464"/>
      <c r="SM29" s="464"/>
      <c r="SN29" s="464"/>
      <c r="SO29" s="464"/>
      <c r="SP29" s="464"/>
      <c r="SQ29" s="464"/>
      <c r="SR29" s="464"/>
      <c r="SS29" s="464"/>
      <c r="ST29" s="464"/>
      <c r="SU29" s="464"/>
      <c r="SV29" s="464"/>
      <c r="SW29" s="464"/>
      <c r="SX29" s="464"/>
      <c r="SY29" s="464"/>
      <c r="SZ29" s="464"/>
      <c r="TA29" s="464"/>
      <c r="TB29" s="464"/>
      <c r="TC29" s="464"/>
      <c r="TD29" s="464"/>
      <c r="TE29" s="464"/>
      <c r="TF29" s="464"/>
      <c r="TG29" s="464"/>
      <c r="TH29" s="464"/>
      <c r="TI29" s="464"/>
      <c r="TJ29" s="464"/>
      <c r="TK29" s="464"/>
      <c r="TL29" s="464"/>
      <c r="TM29" s="464"/>
      <c r="TN29" s="464"/>
      <c r="TO29" s="464"/>
      <c r="TP29" s="464"/>
      <c r="TQ29" s="464"/>
      <c r="TR29" s="464"/>
      <c r="TS29" s="464"/>
      <c r="TT29" s="464"/>
      <c r="TU29" s="464"/>
      <c r="TV29" s="464"/>
      <c r="TW29" s="464"/>
      <c r="TX29" s="464"/>
      <c r="TY29" s="464"/>
      <c r="TZ29" s="464"/>
      <c r="UA29" s="464"/>
      <c r="UB29" s="464"/>
      <c r="UC29" s="464"/>
      <c r="UD29" s="464"/>
      <c r="UE29" s="464"/>
      <c r="UF29" s="464"/>
      <c r="UG29" s="464"/>
      <c r="UH29" s="464"/>
      <c r="UI29" s="464"/>
      <c r="UJ29" s="464"/>
      <c r="UK29" s="464"/>
      <c r="UL29" s="464"/>
      <c r="UM29" s="464"/>
      <c r="UN29" s="464"/>
      <c r="UO29" s="464"/>
      <c r="UP29" s="464"/>
      <c r="UQ29" s="464"/>
      <c r="UR29" s="464"/>
      <c r="US29" s="464"/>
      <c r="UT29" s="464"/>
      <c r="UU29" s="464"/>
      <c r="UV29" s="464"/>
      <c r="UW29" s="464"/>
      <c r="UX29" s="464"/>
      <c r="UY29" s="464"/>
      <c r="UZ29" s="464"/>
      <c r="VA29" s="464"/>
      <c r="VB29" s="464"/>
      <c r="VC29" s="464"/>
      <c r="VD29" s="464"/>
      <c r="VE29" s="464"/>
      <c r="VF29" s="464"/>
      <c r="VG29" s="464"/>
      <c r="VH29" s="464"/>
      <c r="VI29" s="464"/>
      <c r="VJ29" s="464"/>
      <c r="VK29" s="464"/>
      <c r="VL29" s="464"/>
      <c r="VM29" s="464"/>
      <c r="VN29" s="464"/>
      <c r="VO29" s="464"/>
      <c r="VP29" s="464"/>
      <c r="VQ29" s="464"/>
      <c r="VR29" s="464"/>
      <c r="VS29" s="464"/>
      <c r="VT29" s="464"/>
      <c r="VU29" s="464"/>
      <c r="VV29" s="464"/>
      <c r="VW29" s="464"/>
      <c r="VX29" s="464"/>
      <c r="VY29" s="464"/>
      <c r="VZ29" s="464"/>
      <c r="WA29" s="464"/>
      <c r="WB29" s="464"/>
      <c r="WC29" s="464"/>
      <c r="WD29" s="464"/>
      <c r="WE29" s="464"/>
      <c r="WF29" s="464"/>
      <c r="WG29" s="464"/>
      <c r="WH29" s="464"/>
      <c r="WI29" s="464"/>
      <c r="WJ29" s="464"/>
      <c r="WK29" s="464"/>
      <c r="WL29" s="464"/>
      <c r="WM29" s="464"/>
      <c r="WN29" s="464"/>
      <c r="WO29" s="464"/>
      <c r="WP29" s="464"/>
      <c r="WQ29" s="464"/>
      <c r="WR29" s="464"/>
      <c r="WS29" s="464"/>
      <c r="WT29" s="464"/>
      <c r="WU29" s="464"/>
      <c r="WV29" s="464"/>
      <c r="WW29" s="464"/>
      <c r="WX29" s="464"/>
      <c r="WY29" s="464"/>
      <c r="WZ29" s="464"/>
      <c r="XA29" s="464"/>
      <c r="XB29" s="464"/>
      <c r="XC29" s="464"/>
      <c r="XD29" s="464"/>
      <c r="XE29" s="464"/>
      <c r="XF29" s="464"/>
      <c r="XG29" s="464"/>
      <c r="XH29" s="464"/>
      <c r="XI29" s="464"/>
      <c r="XJ29" s="464"/>
      <c r="XK29" s="464"/>
      <c r="XL29" s="464"/>
      <c r="XM29" s="464"/>
      <c r="XN29" s="464"/>
      <c r="XO29" s="464"/>
      <c r="XP29" s="464"/>
      <c r="XQ29" s="464"/>
      <c r="XR29" s="464"/>
      <c r="XS29" s="464"/>
      <c r="XT29" s="464"/>
      <c r="XU29" s="464"/>
      <c r="XV29" s="464"/>
      <c r="XW29" s="464"/>
      <c r="XX29" s="464"/>
      <c r="XY29" s="464"/>
      <c r="XZ29" s="464"/>
      <c r="YA29" s="464"/>
      <c r="YB29" s="464"/>
      <c r="YC29" s="464"/>
      <c r="YD29" s="464"/>
      <c r="YE29" s="464"/>
      <c r="YF29" s="464"/>
      <c r="YG29" s="464"/>
      <c r="YH29" s="464"/>
      <c r="YI29" s="464"/>
      <c r="YJ29" s="464"/>
      <c r="YK29" s="464"/>
      <c r="YL29" s="464"/>
      <c r="YM29" s="464"/>
      <c r="YN29" s="464"/>
      <c r="YO29" s="464"/>
      <c r="YP29" s="464"/>
      <c r="YQ29" s="464"/>
      <c r="YR29" s="464"/>
      <c r="YS29" s="464"/>
      <c r="YT29" s="464"/>
      <c r="YU29" s="464"/>
      <c r="YV29" s="464"/>
      <c r="YW29" s="464"/>
      <c r="YX29" s="464"/>
      <c r="YY29" s="464"/>
      <c r="YZ29" s="464"/>
      <c r="ZA29" s="464"/>
      <c r="ZB29" s="464"/>
      <c r="ZC29" s="464"/>
      <c r="ZD29" s="464"/>
      <c r="ZE29" s="464"/>
      <c r="ZF29" s="464"/>
      <c r="ZG29" s="464"/>
      <c r="ZH29" s="464"/>
      <c r="ZI29" s="464"/>
      <c r="ZJ29" s="464"/>
      <c r="ZK29" s="464"/>
      <c r="ZL29" s="464"/>
      <c r="ZM29" s="464"/>
      <c r="ZN29" s="464"/>
      <c r="ZO29" s="464"/>
      <c r="ZP29" s="464"/>
      <c r="ZQ29" s="464"/>
      <c r="ZR29" s="464"/>
      <c r="ZS29" s="464"/>
      <c r="ZT29" s="464"/>
      <c r="ZU29" s="464"/>
      <c r="ZV29" s="464"/>
      <c r="ZW29" s="464"/>
      <c r="ZX29" s="464"/>
      <c r="ZY29" s="464"/>
      <c r="ZZ29" s="464"/>
      <c r="AAA29" s="464"/>
      <c r="AAB29" s="464"/>
      <c r="AAC29" s="464"/>
      <c r="AAD29" s="464"/>
      <c r="AAE29" s="464"/>
      <c r="AAF29" s="464"/>
      <c r="AAG29" s="464"/>
      <c r="AAH29" s="464"/>
      <c r="AAI29" s="464"/>
      <c r="AAJ29" s="464"/>
      <c r="AAK29" s="464"/>
      <c r="AAL29" s="464"/>
      <c r="AAM29" s="464"/>
      <c r="AAN29" s="464"/>
      <c r="AAO29" s="464"/>
      <c r="AAP29" s="464"/>
      <c r="AAQ29" s="464"/>
      <c r="AAR29" s="464"/>
      <c r="AAS29" s="464"/>
      <c r="AAT29" s="464"/>
      <c r="AAU29" s="464"/>
      <c r="AAV29" s="464"/>
      <c r="AAW29" s="464"/>
      <c r="AAX29" s="464"/>
      <c r="AAY29" s="464"/>
      <c r="AAZ29" s="464"/>
      <c r="ABA29" s="464"/>
      <c r="ABB29" s="464"/>
      <c r="ABC29" s="464"/>
      <c r="ABD29" s="464"/>
      <c r="ABE29" s="464"/>
      <c r="ABF29" s="464"/>
      <c r="ABG29" s="464"/>
      <c r="ABH29" s="464"/>
      <c r="ABI29" s="464"/>
      <c r="ABJ29" s="464"/>
      <c r="ABK29" s="464"/>
      <c r="ABL29" s="464"/>
      <c r="ABM29" s="464"/>
      <c r="ABN29" s="464"/>
      <c r="ABO29" s="464"/>
      <c r="ABP29" s="464"/>
      <c r="ABQ29" s="464"/>
      <c r="ABR29" s="464"/>
      <c r="ABS29" s="464"/>
      <c r="ABT29" s="464"/>
      <c r="ABU29" s="464"/>
      <c r="ABV29" s="464"/>
      <c r="ABW29" s="464"/>
      <c r="ABX29" s="464"/>
      <c r="ABY29" s="464"/>
      <c r="ABZ29" s="464"/>
      <c r="ACA29" s="464"/>
      <c r="ACB29" s="464"/>
      <c r="ACC29" s="464"/>
      <c r="ACD29" s="464"/>
      <c r="ACE29" s="464"/>
      <c r="ACF29" s="464"/>
      <c r="ACG29" s="464"/>
      <c r="ACH29" s="464"/>
      <c r="ACI29" s="464"/>
      <c r="ACJ29" s="464"/>
      <c r="ACK29" s="464"/>
      <c r="ACL29" s="464"/>
      <c r="ACM29" s="464"/>
      <c r="ACN29" s="464"/>
      <c r="ACO29" s="464"/>
      <c r="ACP29" s="464"/>
      <c r="ACQ29" s="464"/>
      <c r="ACR29" s="464"/>
      <c r="ACS29" s="464"/>
      <c r="ACT29" s="464"/>
      <c r="ACU29" s="464"/>
      <c r="ACV29" s="464"/>
      <c r="ACW29" s="464"/>
      <c r="ACX29" s="464"/>
      <c r="ACY29" s="464"/>
      <c r="ACZ29" s="464"/>
      <c r="ADA29" s="464"/>
      <c r="ADB29" s="464"/>
      <c r="ADC29" s="464"/>
      <c r="ADD29" s="464"/>
      <c r="ADE29" s="464"/>
      <c r="ADF29" s="464"/>
      <c r="ADG29" s="464"/>
      <c r="ADH29" s="464"/>
      <c r="ADI29" s="464"/>
      <c r="ADJ29" s="464"/>
      <c r="ADK29" s="464"/>
      <c r="ADL29" s="464"/>
      <c r="ADM29" s="464"/>
      <c r="ADN29" s="464"/>
      <c r="ADO29" s="464"/>
      <c r="ADP29" s="464"/>
      <c r="ADQ29" s="464"/>
      <c r="ADR29" s="464"/>
      <c r="ADS29" s="464"/>
      <c r="ADT29" s="464"/>
      <c r="ADU29" s="464"/>
      <c r="ADV29" s="464"/>
      <c r="ADW29" s="464"/>
      <c r="ADX29" s="464"/>
      <c r="ADY29" s="464"/>
      <c r="ADZ29" s="464"/>
      <c r="AEA29" s="464"/>
      <c r="AEB29" s="464"/>
      <c r="AEC29" s="464"/>
      <c r="AED29" s="464"/>
      <c r="AEE29" s="464"/>
      <c r="AEF29" s="464"/>
      <c r="AEG29" s="464"/>
      <c r="AEH29" s="464"/>
      <c r="AEI29" s="464"/>
      <c r="AEJ29" s="464"/>
      <c r="AEK29" s="464"/>
      <c r="AEL29" s="464"/>
      <c r="AEM29" s="464"/>
      <c r="AEN29" s="464"/>
      <c r="AEO29" s="464"/>
      <c r="AEP29" s="464"/>
      <c r="AEQ29" s="464"/>
      <c r="AER29" s="464"/>
      <c r="AES29" s="464"/>
      <c r="AET29" s="464"/>
      <c r="AEU29" s="464"/>
      <c r="AEV29" s="464"/>
      <c r="AEW29" s="464"/>
      <c r="AEX29" s="464"/>
      <c r="AEY29" s="464"/>
      <c r="AEZ29" s="464"/>
      <c r="AFA29" s="464"/>
      <c r="AFB29" s="464"/>
      <c r="AFC29" s="464"/>
      <c r="AFD29" s="464"/>
      <c r="AFE29" s="464"/>
      <c r="AFF29" s="464"/>
      <c r="AFG29" s="464"/>
      <c r="AFH29" s="464"/>
      <c r="AFI29" s="464"/>
      <c r="AFJ29" s="464"/>
      <c r="AFK29" s="464"/>
      <c r="AFL29" s="464"/>
      <c r="AFM29" s="464"/>
      <c r="AFN29" s="464"/>
      <c r="AFO29" s="464"/>
      <c r="AFP29" s="464"/>
      <c r="AFQ29" s="464"/>
      <c r="AFR29" s="464"/>
      <c r="AFS29" s="464"/>
      <c r="AFT29" s="464"/>
      <c r="AFU29" s="464"/>
      <c r="AFV29" s="464"/>
      <c r="AFW29" s="464"/>
      <c r="AFX29" s="464"/>
      <c r="AFY29" s="464"/>
      <c r="AFZ29" s="464"/>
      <c r="AGA29" s="464"/>
      <c r="AGB29" s="464"/>
      <c r="AGC29" s="464"/>
      <c r="AGD29" s="464"/>
      <c r="AGE29" s="464"/>
      <c r="AGF29" s="464"/>
      <c r="AGG29" s="464"/>
      <c r="AGH29" s="464"/>
      <c r="AGI29" s="464"/>
      <c r="AGJ29" s="464"/>
      <c r="AGK29" s="464"/>
      <c r="AGL29" s="464"/>
      <c r="AGM29" s="464"/>
      <c r="AGN29" s="464"/>
      <c r="AGO29" s="464"/>
      <c r="AGP29" s="464"/>
      <c r="AGQ29" s="464"/>
      <c r="AGR29" s="464"/>
      <c r="AGS29" s="464"/>
      <c r="AGT29" s="464"/>
      <c r="AGU29" s="464"/>
      <c r="AGV29" s="464"/>
      <c r="AGW29" s="464"/>
      <c r="AGX29" s="464"/>
      <c r="AGY29" s="464"/>
      <c r="AGZ29" s="464"/>
      <c r="AHA29" s="464"/>
      <c r="AHB29" s="464"/>
      <c r="AHC29" s="464"/>
      <c r="AHD29" s="464"/>
      <c r="AHE29" s="464"/>
      <c r="AHF29" s="464"/>
      <c r="AHG29" s="464"/>
      <c r="AHH29" s="464"/>
      <c r="AHI29" s="464"/>
      <c r="AHJ29" s="464"/>
      <c r="AHK29" s="464"/>
      <c r="AHL29" s="464"/>
      <c r="AHM29" s="464"/>
      <c r="AHN29" s="464"/>
      <c r="AHO29" s="464"/>
      <c r="AHP29" s="464"/>
      <c r="AHQ29" s="464"/>
      <c r="AHR29" s="464"/>
      <c r="AHS29" s="464"/>
      <c r="AHT29" s="464"/>
      <c r="AHU29" s="464"/>
      <c r="AHV29" s="464"/>
      <c r="AHW29" s="464"/>
      <c r="AHX29" s="464"/>
      <c r="AHY29" s="464"/>
      <c r="AHZ29" s="464"/>
      <c r="AIA29" s="464"/>
      <c r="AIB29" s="464"/>
      <c r="AIC29" s="464"/>
      <c r="AID29" s="464"/>
      <c r="AIE29" s="464"/>
      <c r="AIF29" s="464"/>
      <c r="AIG29" s="464"/>
      <c r="AIH29" s="464"/>
      <c r="AII29" s="464"/>
      <c r="AIJ29" s="464"/>
      <c r="AIK29" s="464"/>
      <c r="AIL29" s="464"/>
      <c r="AIM29" s="464"/>
      <c r="AIN29" s="464"/>
      <c r="AIO29" s="464"/>
      <c r="AIP29" s="464"/>
      <c r="AIQ29" s="464"/>
      <c r="AIR29" s="464"/>
      <c r="AIS29" s="464"/>
      <c r="AIT29" s="464"/>
      <c r="AIU29" s="464"/>
      <c r="AIV29" s="464"/>
      <c r="AIW29" s="464"/>
      <c r="AIX29" s="464"/>
      <c r="AIY29" s="464"/>
      <c r="AIZ29" s="464"/>
      <c r="AJA29" s="464"/>
      <c r="AJB29" s="464"/>
      <c r="AJC29" s="464"/>
      <c r="AJD29" s="464"/>
      <c r="AJE29" s="464"/>
      <c r="AJF29" s="464"/>
      <c r="AJG29" s="464"/>
      <c r="AJH29" s="464"/>
      <c r="AJI29" s="464"/>
      <c r="AJJ29" s="464"/>
      <c r="AJK29" s="464"/>
      <c r="AJL29" s="464"/>
      <c r="AJM29" s="464"/>
      <c r="AJN29" s="464"/>
      <c r="AJO29" s="464"/>
      <c r="AJP29" s="464"/>
      <c r="AJQ29" s="464"/>
      <c r="AJR29" s="464"/>
      <c r="AJS29" s="464"/>
      <c r="AJT29" s="464"/>
      <c r="AJU29" s="464"/>
      <c r="AJV29" s="464"/>
      <c r="AJW29" s="464"/>
      <c r="AJX29" s="464"/>
      <c r="AJY29" s="464"/>
      <c r="AJZ29" s="464"/>
      <c r="AKA29" s="464"/>
      <c r="AKB29" s="464"/>
      <c r="AKC29" s="464"/>
      <c r="AKD29" s="464"/>
      <c r="AKE29" s="464"/>
      <c r="AKF29" s="464"/>
      <c r="AKG29" s="464"/>
      <c r="AKH29" s="464"/>
      <c r="AKI29" s="464"/>
      <c r="AKJ29" s="464"/>
      <c r="AKK29" s="464"/>
      <c r="AKL29" s="464"/>
      <c r="AKM29" s="464"/>
      <c r="AKN29" s="464"/>
      <c r="AKO29" s="464"/>
      <c r="AKP29" s="464"/>
      <c r="AKQ29" s="464"/>
      <c r="AKR29" s="464"/>
      <c r="AKS29" s="464"/>
      <c r="AKT29" s="464"/>
      <c r="AKU29" s="464"/>
      <c r="AKV29" s="464"/>
      <c r="AKW29" s="464"/>
      <c r="AKX29" s="464"/>
      <c r="AKY29" s="464"/>
      <c r="AKZ29" s="464"/>
      <c r="ALA29" s="464"/>
      <c r="ALB29" s="464"/>
      <c r="ALC29" s="464"/>
      <c r="ALD29" s="464"/>
      <c r="ALE29" s="464"/>
      <c r="ALF29" s="464"/>
      <c r="ALG29" s="464"/>
      <c r="ALH29" s="464"/>
      <c r="ALI29" s="464"/>
      <c r="ALJ29" s="464"/>
      <c r="ALK29" s="464"/>
      <c r="ALL29" s="464"/>
      <c r="ALM29" s="464"/>
      <c r="ALN29" s="464"/>
      <c r="ALO29" s="464"/>
      <c r="ALP29" s="464"/>
      <c r="ALQ29" s="464"/>
      <c r="ALR29" s="464"/>
      <c r="ALS29" s="464"/>
      <c r="ALT29" s="464"/>
      <c r="ALU29" s="464"/>
      <c r="ALV29" s="464"/>
      <c r="ALW29" s="464"/>
      <c r="ALX29" s="464"/>
      <c r="ALY29" s="464"/>
      <c r="ALZ29" s="464"/>
      <c r="AMA29" s="464"/>
      <c r="AMB29" s="464"/>
    </row>
    <row r="30" spans="1:1016" x14ac:dyDescent="0.2">
      <c r="A30" s="906" t="s">
        <v>876</v>
      </c>
      <c r="B30" s="907"/>
      <c r="C30" s="907"/>
      <c r="D30" s="907"/>
      <c r="E30" s="907"/>
      <c r="F30" s="907"/>
      <c r="G30" s="907"/>
      <c r="H30" s="907"/>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464"/>
      <c r="AY30" s="464"/>
      <c r="AZ30" s="464"/>
      <c r="BA30" s="464"/>
      <c r="BB30" s="464"/>
      <c r="BC30" s="464"/>
      <c r="BD30" s="464"/>
      <c r="BE30" s="464"/>
      <c r="BF30" s="464"/>
      <c r="BG30" s="464"/>
      <c r="BH30" s="464"/>
      <c r="BI30" s="464"/>
      <c r="BJ30" s="464"/>
      <c r="BK30" s="464"/>
      <c r="BL30" s="464"/>
      <c r="BM30" s="464"/>
      <c r="BN30" s="464"/>
      <c r="BO30" s="464"/>
      <c r="BP30" s="464"/>
      <c r="BQ30" s="464"/>
      <c r="BR30" s="464"/>
      <c r="BS30" s="464"/>
      <c r="BT30" s="464"/>
      <c r="BU30" s="464"/>
      <c r="BV30" s="464"/>
      <c r="BW30" s="464"/>
      <c r="BX30" s="464"/>
      <c r="BY30" s="464"/>
      <c r="BZ30" s="464"/>
      <c r="CA30" s="464"/>
      <c r="CB30" s="464"/>
      <c r="CC30" s="464"/>
      <c r="CD30" s="464"/>
      <c r="CE30" s="464"/>
      <c r="CF30" s="464"/>
      <c r="CG30" s="464"/>
      <c r="CH30" s="464"/>
      <c r="CI30" s="464"/>
      <c r="CJ30" s="464"/>
      <c r="CK30" s="464"/>
      <c r="CL30" s="464"/>
      <c r="CM30" s="464"/>
      <c r="CN30" s="464"/>
      <c r="CO30" s="464"/>
      <c r="CP30" s="464"/>
      <c r="CQ30" s="464"/>
      <c r="CR30" s="464"/>
      <c r="CS30" s="464"/>
      <c r="CT30" s="464"/>
      <c r="CU30" s="464"/>
      <c r="CV30" s="464"/>
      <c r="CW30" s="464"/>
      <c r="CX30" s="464"/>
      <c r="CY30" s="464"/>
      <c r="CZ30" s="464"/>
      <c r="DA30" s="464"/>
      <c r="DB30" s="464"/>
      <c r="DC30" s="464"/>
      <c r="DD30" s="464"/>
      <c r="DE30" s="464"/>
      <c r="DF30" s="464"/>
      <c r="DG30" s="464"/>
      <c r="DH30" s="464"/>
      <c r="DI30" s="464"/>
      <c r="DJ30" s="464"/>
      <c r="DK30" s="464"/>
      <c r="DL30" s="464"/>
      <c r="DM30" s="464"/>
      <c r="DN30" s="464"/>
      <c r="DO30" s="464"/>
      <c r="DP30" s="464"/>
      <c r="DQ30" s="464"/>
      <c r="DR30" s="464"/>
      <c r="DS30" s="464"/>
      <c r="DT30" s="464"/>
      <c r="DU30" s="464"/>
      <c r="DV30" s="464"/>
      <c r="DW30" s="464"/>
      <c r="DX30" s="464"/>
      <c r="DY30" s="464"/>
      <c r="DZ30" s="464"/>
      <c r="EA30" s="464"/>
      <c r="EB30" s="464"/>
      <c r="EC30" s="464"/>
      <c r="ED30" s="464"/>
      <c r="EE30" s="464"/>
      <c r="EF30" s="464"/>
      <c r="EG30" s="464"/>
      <c r="EH30" s="464"/>
      <c r="EI30" s="464"/>
      <c r="EJ30" s="464"/>
      <c r="EK30" s="464"/>
      <c r="EL30" s="464"/>
      <c r="EM30" s="464"/>
      <c r="EN30" s="464"/>
      <c r="EO30" s="464"/>
      <c r="EP30" s="464"/>
      <c r="EQ30" s="464"/>
      <c r="ER30" s="464"/>
      <c r="ES30" s="464"/>
      <c r="ET30" s="464"/>
      <c r="EU30" s="464"/>
      <c r="EV30" s="464"/>
      <c r="EW30" s="464"/>
      <c r="EX30" s="464"/>
      <c r="EY30" s="464"/>
      <c r="EZ30" s="464"/>
      <c r="FA30" s="464"/>
      <c r="FB30" s="464"/>
      <c r="FC30" s="464"/>
      <c r="FD30" s="464"/>
      <c r="FE30" s="464"/>
      <c r="FF30" s="464"/>
      <c r="FG30" s="464"/>
      <c r="FH30" s="464"/>
      <c r="FI30" s="464"/>
      <c r="FJ30" s="464"/>
      <c r="FK30" s="464"/>
      <c r="FL30" s="464"/>
      <c r="FM30" s="464"/>
      <c r="FN30" s="464"/>
      <c r="FO30" s="464"/>
      <c r="FP30" s="464"/>
      <c r="FQ30" s="464"/>
      <c r="FR30" s="464"/>
      <c r="FS30" s="464"/>
      <c r="FT30" s="464"/>
      <c r="FU30" s="464"/>
      <c r="FV30" s="464"/>
      <c r="FW30" s="464"/>
      <c r="FX30" s="464"/>
      <c r="FY30" s="464"/>
      <c r="FZ30" s="464"/>
      <c r="GA30" s="464"/>
      <c r="GB30" s="464"/>
      <c r="GC30" s="464"/>
      <c r="GD30" s="464"/>
      <c r="GE30" s="464"/>
      <c r="GF30" s="464"/>
      <c r="GG30" s="464"/>
      <c r="GH30" s="464"/>
      <c r="GI30" s="464"/>
      <c r="GJ30" s="464"/>
      <c r="GK30" s="464"/>
      <c r="GL30" s="464"/>
      <c r="GM30" s="464"/>
      <c r="GN30" s="464"/>
      <c r="GO30" s="464"/>
      <c r="GP30" s="464"/>
      <c r="GQ30" s="464"/>
      <c r="GR30" s="464"/>
      <c r="GS30" s="464"/>
      <c r="GT30" s="464"/>
      <c r="GU30" s="464"/>
      <c r="GV30" s="464"/>
      <c r="GW30" s="464"/>
      <c r="GX30" s="464"/>
      <c r="GY30" s="464"/>
      <c r="GZ30" s="464"/>
      <c r="HA30" s="464"/>
      <c r="HB30" s="464"/>
      <c r="HC30" s="464"/>
      <c r="HD30" s="464"/>
      <c r="HE30" s="464"/>
      <c r="HF30" s="464"/>
      <c r="HG30" s="464"/>
      <c r="HH30" s="464"/>
      <c r="HI30" s="464"/>
      <c r="HJ30" s="464"/>
      <c r="HK30" s="464"/>
      <c r="HL30" s="464"/>
      <c r="HM30" s="464"/>
      <c r="HN30" s="464"/>
      <c r="HO30" s="464"/>
      <c r="HP30" s="464"/>
      <c r="HQ30" s="464"/>
      <c r="HR30" s="464"/>
      <c r="HS30" s="464"/>
      <c r="HT30" s="464"/>
      <c r="HU30" s="464"/>
      <c r="HV30" s="464"/>
      <c r="HW30" s="464"/>
      <c r="HX30" s="464"/>
      <c r="HY30" s="464"/>
      <c r="HZ30" s="464"/>
      <c r="IA30" s="464"/>
      <c r="IB30" s="464"/>
      <c r="IC30" s="464"/>
      <c r="ID30" s="464"/>
      <c r="IE30" s="464"/>
      <c r="IF30" s="464"/>
      <c r="IG30" s="464"/>
      <c r="IH30" s="464"/>
      <c r="II30" s="464"/>
      <c r="IJ30" s="464"/>
      <c r="IK30" s="464"/>
      <c r="IL30" s="464"/>
      <c r="IM30" s="464"/>
      <c r="IN30" s="464"/>
      <c r="IO30" s="464"/>
      <c r="IP30" s="464"/>
      <c r="IQ30" s="464"/>
      <c r="IR30" s="464"/>
      <c r="IS30" s="464"/>
      <c r="IT30" s="464"/>
      <c r="IU30" s="464"/>
      <c r="IV30" s="464"/>
      <c r="IW30" s="464"/>
      <c r="IX30" s="464"/>
      <c r="IY30" s="464"/>
      <c r="IZ30" s="464"/>
      <c r="JA30" s="464"/>
      <c r="JB30" s="464"/>
      <c r="JC30" s="464"/>
      <c r="JD30" s="464"/>
      <c r="JE30" s="464"/>
      <c r="JF30" s="464"/>
      <c r="JG30" s="464"/>
      <c r="JH30" s="464"/>
      <c r="JI30" s="464"/>
      <c r="JJ30" s="464"/>
      <c r="JK30" s="464"/>
      <c r="JL30" s="464"/>
      <c r="JM30" s="464"/>
      <c r="JN30" s="464"/>
      <c r="JO30" s="464"/>
      <c r="JP30" s="464"/>
      <c r="JQ30" s="464"/>
      <c r="JR30" s="464"/>
      <c r="JS30" s="464"/>
      <c r="JT30" s="464"/>
      <c r="JU30" s="464"/>
      <c r="JV30" s="464"/>
      <c r="JW30" s="464"/>
      <c r="JX30" s="464"/>
      <c r="JY30" s="464"/>
      <c r="JZ30" s="464"/>
      <c r="KA30" s="464"/>
      <c r="KB30" s="464"/>
      <c r="KC30" s="464"/>
      <c r="KD30" s="464"/>
      <c r="KE30" s="464"/>
      <c r="KF30" s="464"/>
      <c r="KG30" s="464"/>
      <c r="KH30" s="464"/>
      <c r="KI30" s="464"/>
      <c r="KJ30" s="464"/>
      <c r="KK30" s="464"/>
      <c r="KL30" s="464"/>
      <c r="KM30" s="464"/>
      <c r="KN30" s="464"/>
      <c r="KO30" s="464"/>
      <c r="KP30" s="464"/>
      <c r="KQ30" s="464"/>
      <c r="KR30" s="464"/>
      <c r="KS30" s="464"/>
      <c r="KT30" s="464"/>
      <c r="KU30" s="464"/>
      <c r="KV30" s="464"/>
      <c r="KW30" s="464"/>
      <c r="KX30" s="464"/>
      <c r="KY30" s="464"/>
      <c r="KZ30" s="464"/>
      <c r="LA30" s="464"/>
      <c r="LB30" s="464"/>
      <c r="LC30" s="464"/>
      <c r="LD30" s="464"/>
      <c r="LE30" s="464"/>
      <c r="LF30" s="464"/>
      <c r="LG30" s="464"/>
      <c r="LH30" s="464"/>
      <c r="LI30" s="464"/>
      <c r="LJ30" s="464"/>
      <c r="LK30" s="464"/>
      <c r="LL30" s="464"/>
      <c r="LM30" s="464"/>
      <c r="LN30" s="464"/>
      <c r="LO30" s="464"/>
      <c r="LP30" s="464"/>
      <c r="LQ30" s="464"/>
      <c r="LR30" s="464"/>
      <c r="LS30" s="464"/>
      <c r="LT30" s="464"/>
      <c r="LU30" s="464"/>
      <c r="LV30" s="464"/>
      <c r="LW30" s="464"/>
      <c r="LX30" s="464"/>
      <c r="LY30" s="464"/>
      <c r="LZ30" s="464"/>
      <c r="MA30" s="464"/>
      <c r="MB30" s="464"/>
      <c r="MC30" s="464"/>
      <c r="MD30" s="464"/>
      <c r="ME30" s="464"/>
      <c r="MF30" s="464"/>
      <c r="MG30" s="464"/>
      <c r="MH30" s="464"/>
      <c r="MI30" s="464"/>
      <c r="MJ30" s="464"/>
      <c r="MK30" s="464"/>
      <c r="ML30" s="464"/>
      <c r="MM30" s="464"/>
      <c r="MN30" s="464"/>
      <c r="MO30" s="464"/>
      <c r="MP30" s="464"/>
      <c r="MQ30" s="464"/>
      <c r="MR30" s="464"/>
      <c r="MS30" s="464"/>
      <c r="MT30" s="464"/>
      <c r="MU30" s="464"/>
      <c r="MV30" s="464"/>
      <c r="MW30" s="464"/>
      <c r="MX30" s="464"/>
      <c r="MY30" s="464"/>
      <c r="MZ30" s="464"/>
      <c r="NA30" s="464"/>
      <c r="NB30" s="464"/>
      <c r="NC30" s="464"/>
      <c r="ND30" s="464"/>
      <c r="NE30" s="464"/>
      <c r="NF30" s="464"/>
      <c r="NG30" s="464"/>
      <c r="NH30" s="464"/>
      <c r="NI30" s="464"/>
      <c r="NJ30" s="464"/>
      <c r="NK30" s="464"/>
      <c r="NL30" s="464"/>
      <c r="NM30" s="464"/>
      <c r="NN30" s="464"/>
      <c r="NO30" s="464"/>
      <c r="NP30" s="464"/>
      <c r="NQ30" s="464"/>
      <c r="NR30" s="464"/>
      <c r="NS30" s="464"/>
      <c r="NT30" s="464"/>
      <c r="NU30" s="464"/>
      <c r="NV30" s="464"/>
      <c r="NW30" s="464"/>
      <c r="NX30" s="464"/>
      <c r="NY30" s="464"/>
      <c r="NZ30" s="464"/>
      <c r="OA30" s="464"/>
      <c r="OB30" s="464"/>
      <c r="OC30" s="464"/>
      <c r="OD30" s="464"/>
      <c r="OE30" s="464"/>
      <c r="OF30" s="464"/>
      <c r="OG30" s="464"/>
      <c r="OH30" s="464"/>
      <c r="OI30" s="464"/>
      <c r="OJ30" s="464"/>
      <c r="OK30" s="464"/>
      <c r="OL30" s="464"/>
      <c r="OM30" s="464"/>
      <c r="ON30" s="464"/>
      <c r="OO30" s="464"/>
      <c r="OP30" s="464"/>
      <c r="OQ30" s="464"/>
      <c r="OR30" s="464"/>
      <c r="OS30" s="464"/>
      <c r="OT30" s="464"/>
      <c r="OU30" s="464"/>
      <c r="OV30" s="464"/>
      <c r="OW30" s="464"/>
      <c r="OX30" s="464"/>
      <c r="OY30" s="464"/>
      <c r="OZ30" s="464"/>
      <c r="PA30" s="464"/>
      <c r="PB30" s="464"/>
      <c r="PC30" s="464"/>
      <c r="PD30" s="464"/>
      <c r="PE30" s="464"/>
      <c r="PF30" s="464"/>
      <c r="PG30" s="464"/>
      <c r="PH30" s="464"/>
      <c r="PI30" s="464"/>
      <c r="PJ30" s="464"/>
      <c r="PK30" s="464"/>
      <c r="PL30" s="464"/>
      <c r="PM30" s="464"/>
      <c r="PN30" s="464"/>
      <c r="PO30" s="464"/>
      <c r="PP30" s="464"/>
      <c r="PQ30" s="464"/>
      <c r="PR30" s="464"/>
      <c r="PS30" s="464"/>
      <c r="PT30" s="464"/>
      <c r="PU30" s="464"/>
      <c r="PV30" s="464"/>
      <c r="PW30" s="464"/>
      <c r="PX30" s="464"/>
      <c r="PY30" s="464"/>
      <c r="PZ30" s="464"/>
      <c r="QA30" s="464"/>
      <c r="QB30" s="464"/>
      <c r="QC30" s="464"/>
      <c r="QD30" s="464"/>
      <c r="QE30" s="464"/>
      <c r="QF30" s="464"/>
      <c r="QG30" s="464"/>
      <c r="QH30" s="464"/>
      <c r="QI30" s="464"/>
      <c r="QJ30" s="464"/>
      <c r="QK30" s="464"/>
      <c r="QL30" s="464"/>
      <c r="QM30" s="464"/>
      <c r="QN30" s="464"/>
      <c r="QO30" s="464"/>
      <c r="QP30" s="464"/>
      <c r="QQ30" s="464"/>
      <c r="QR30" s="464"/>
      <c r="QS30" s="464"/>
      <c r="QT30" s="464"/>
      <c r="QU30" s="464"/>
      <c r="QV30" s="464"/>
      <c r="QW30" s="464"/>
      <c r="QX30" s="464"/>
      <c r="QY30" s="464"/>
      <c r="QZ30" s="464"/>
      <c r="RA30" s="464"/>
      <c r="RB30" s="464"/>
      <c r="RC30" s="464"/>
      <c r="RD30" s="464"/>
      <c r="RE30" s="464"/>
      <c r="RF30" s="464"/>
      <c r="RG30" s="464"/>
      <c r="RH30" s="464"/>
      <c r="RI30" s="464"/>
      <c r="RJ30" s="464"/>
      <c r="RK30" s="464"/>
      <c r="RL30" s="464"/>
      <c r="RM30" s="464"/>
      <c r="RN30" s="464"/>
      <c r="RO30" s="464"/>
      <c r="RP30" s="464"/>
      <c r="RQ30" s="464"/>
      <c r="RR30" s="464"/>
      <c r="RS30" s="464"/>
      <c r="RT30" s="464"/>
      <c r="RU30" s="464"/>
      <c r="RV30" s="464"/>
      <c r="RW30" s="464"/>
      <c r="RX30" s="464"/>
      <c r="RY30" s="464"/>
      <c r="RZ30" s="464"/>
      <c r="SA30" s="464"/>
      <c r="SB30" s="464"/>
      <c r="SC30" s="464"/>
      <c r="SD30" s="464"/>
      <c r="SE30" s="464"/>
      <c r="SF30" s="464"/>
      <c r="SG30" s="464"/>
      <c r="SH30" s="464"/>
      <c r="SI30" s="464"/>
      <c r="SJ30" s="464"/>
      <c r="SK30" s="464"/>
      <c r="SL30" s="464"/>
      <c r="SM30" s="464"/>
      <c r="SN30" s="464"/>
      <c r="SO30" s="464"/>
      <c r="SP30" s="464"/>
      <c r="SQ30" s="464"/>
      <c r="SR30" s="464"/>
      <c r="SS30" s="464"/>
      <c r="ST30" s="464"/>
      <c r="SU30" s="464"/>
      <c r="SV30" s="464"/>
      <c r="SW30" s="464"/>
      <c r="SX30" s="464"/>
      <c r="SY30" s="464"/>
      <c r="SZ30" s="464"/>
      <c r="TA30" s="464"/>
      <c r="TB30" s="464"/>
      <c r="TC30" s="464"/>
      <c r="TD30" s="464"/>
      <c r="TE30" s="464"/>
      <c r="TF30" s="464"/>
      <c r="TG30" s="464"/>
      <c r="TH30" s="464"/>
      <c r="TI30" s="464"/>
      <c r="TJ30" s="464"/>
      <c r="TK30" s="464"/>
      <c r="TL30" s="464"/>
      <c r="TM30" s="464"/>
      <c r="TN30" s="464"/>
      <c r="TO30" s="464"/>
      <c r="TP30" s="464"/>
      <c r="TQ30" s="464"/>
      <c r="TR30" s="464"/>
      <c r="TS30" s="464"/>
      <c r="TT30" s="464"/>
      <c r="TU30" s="464"/>
      <c r="TV30" s="464"/>
      <c r="TW30" s="464"/>
      <c r="TX30" s="464"/>
      <c r="TY30" s="464"/>
      <c r="TZ30" s="464"/>
      <c r="UA30" s="464"/>
      <c r="UB30" s="464"/>
      <c r="UC30" s="464"/>
      <c r="UD30" s="464"/>
      <c r="UE30" s="464"/>
      <c r="UF30" s="464"/>
      <c r="UG30" s="464"/>
      <c r="UH30" s="464"/>
      <c r="UI30" s="464"/>
      <c r="UJ30" s="464"/>
      <c r="UK30" s="464"/>
      <c r="UL30" s="464"/>
      <c r="UM30" s="464"/>
      <c r="UN30" s="464"/>
      <c r="UO30" s="464"/>
      <c r="UP30" s="464"/>
      <c r="UQ30" s="464"/>
      <c r="UR30" s="464"/>
      <c r="US30" s="464"/>
      <c r="UT30" s="464"/>
      <c r="UU30" s="464"/>
      <c r="UV30" s="464"/>
      <c r="UW30" s="464"/>
      <c r="UX30" s="464"/>
      <c r="UY30" s="464"/>
      <c r="UZ30" s="464"/>
      <c r="VA30" s="464"/>
      <c r="VB30" s="464"/>
      <c r="VC30" s="464"/>
      <c r="VD30" s="464"/>
      <c r="VE30" s="464"/>
      <c r="VF30" s="464"/>
      <c r="VG30" s="464"/>
      <c r="VH30" s="464"/>
      <c r="VI30" s="464"/>
      <c r="VJ30" s="464"/>
      <c r="VK30" s="464"/>
      <c r="VL30" s="464"/>
      <c r="VM30" s="464"/>
      <c r="VN30" s="464"/>
      <c r="VO30" s="464"/>
      <c r="VP30" s="464"/>
      <c r="VQ30" s="464"/>
      <c r="VR30" s="464"/>
      <c r="VS30" s="464"/>
      <c r="VT30" s="464"/>
      <c r="VU30" s="464"/>
      <c r="VV30" s="464"/>
      <c r="VW30" s="464"/>
      <c r="VX30" s="464"/>
      <c r="VY30" s="464"/>
      <c r="VZ30" s="464"/>
      <c r="WA30" s="464"/>
      <c r="WB30" s="464"/>
      <c r="WC30" s="464"/>
      <c r="WD30" s="464"/>
      <c r="WE30" s="464"/>
      <c r="WF30" s="464"/>
      <c r="WG30" s="464"/>
      <c r="WH30" s="464"/>
      <c r="WI30" s="464"/>
      <c r="WJ30" s="464"/>
      <c r="WK30" s="464"/>
      <c r="WL30" s="464"/>
      <c r="WM30" s="464"/>
      <c r="WN30" s="464"/>
      <c r="WO30" s="464"/>
      <c r="WP30" s="464"/>
      <c r="WQ30" s="464"/>
      <c r="WR30" s="464"/>
      <c r="WS30" s="464"/>
      <c r="WT30" s="464"/>
      <c r="WU30" s="464"/>
      <c r="WV30" s="464"/>
      <c r="WW30" s="464"/>
      <c r="WX30" s="464"/>
      <c r="WY30" s="464"/>
      <c r="WZ30" s="464"/>
      <c r="XA30" s="464"/>
      <c r="XB30" s="464"/>
      <c r="XC30" s="464"/>
      <c r="XD30" s="464"/>
      <c r="XE30" s="464"/>
      <c r="XF30" s="464"/>
      <c r="XG30" s="464"/>
      <c r="XH30" s="464"/>
      <c r="XI30" s="464"/>
      <c r="XJ30" s="464"/>
      <c r="XK30" s="464"/>
      <c r="XL30" s="464"/>
      <c r="XM30" s="464"/>
      <c r="XN30" s="464"/>
      <c r="XO30" s="464"/>
      <c r="XP30" s="464"/>
      <c r="XQ30" s="464"/>
      <c r="XR30" s="464"/>
      <c r="XS30" s="464"/>
      <c r="XT30" s="464"/>
      <c r="XU30" s="464"/>
      <c r="XV30" s="464"/>
      <c r="XW30" s="464"/>
      <c r="XX30" s="464"/>
      <c r="XY30" s="464"/>
      <c r="XZ30" s="464"/>
      <c r="YA30" s="464"/>
      <c r="YB30" s="464"/>
      <c r="YC30" s="464"/>
      <c r="YD30" s="464"/>
      <c r="YE30" s="464"/>
      <c r="YF30" s="464"/>
      <c r="YG30" s="464"/>
      <c r="YH30" s="464"/>
      <c r="YI30" s="464"/>
      <c r="YJ30" s="464"/>
      <c r="YK30" s="464"/>
      <c r="YL30" s="464"/>
      <c r="YM30" s="464"/>
      <c r="YN30" s="464"/>
      <c r="YO30" s="464"/>
      <c r="YP30" s="464"/>
      <c r="YQ30" s="464"/>
      <c r="YR30" s="464"/>
      <c r="YS30" s="464"/>
      <c r="YT30" s="464"/>
      <c r="YU30" s="464"/>
      <c r="YV30" s="464"/>
      <c r="YW30" s="464"/>
      <c r="YX30" s="464"/>
      <c r="YY30" s="464"/>
      <c r="YZ30" s="464"/>
      <c r="ZA30" s="464"/>
      <c r="ZB30" s="464"/>
      <c r="ZC30" s="464"/>
      <c r="ZD30" s="464"/>
      <c r="ZE30" s="464"/>
      <c r="ZF30" s="464"/>
      <c r="ZG30" s="464"/>
      <c r="ZH30" s="464"/>
      <c r="ZI30" s="464"/>
      <c r="ZJ30" s="464"/>
      <c r="ZK30" s="464"/>
      <c r="ZL30" s="464"/>
      <c r="ZM30" s="464"/>
      <c r="ZN30" s="464"/>
      <c r="ZO30" s="464"/>
      <c r="ZP30" s="464"/>
      <c r="ZQ30" s="464"/>
      <c r="ZR30" s="464"/>
      <c r="ZS30" s="464"/>
      <c r="ZT30" s="464"/>
      <c r="ZU30" s="464"/>
      <c r="ZV30" s="464"/>
      <c r="ZW30" s="464"/>
      <c r="ZX30" s="464"/>
      <c r="ZY30" s="464"/>
      <c r="ZZ30" s="464"/>
      <c r="AAA30" s="464"/>
      <c r="AAB30" s="464"/>
      <c r="AAC30" s="464"/>
      <c r="AAD30" s="464"/>
      <c r="AAE30" s="464"/>
      <c r="AAF30" s="464"/>
      <c r="AAG30" s="464"/>
      <c r="AAH30" s="464"/>
      <c r="AAI30" s="464"/>
      <c r="AAJ30" s="464"/>
      <c r="AAK30" s="464"/>
      <c r="AAL30" s="464"/>
      <c r="AAM30" s="464"/>
      <c r="AAN30" s="464"/>
      <c r="AAO30" s="464"/>
      <c r="AAP30" s="464"/>
      <c r="AAQ30" s="464"/>
      <c r="AAR30" s="464"/>
      <c r="AAS30" s="464"/>
      <c r="AAT30" s="464"/>
      <c r="AAU30" s="464"/>
      <c r="AAV30" s="464"/>
      <c r="AAW30" s="464"/>
      <c r="AAX30" s="464"/>
      <c r="AAY30" s="464"/>
      <c r="AAZ30" s="464"/>
      <c r="ABA30" s="464"/>
      <c r="ABB30" s="464"/>
      <c r="ABC30" s="464"/>
      <c r="ABD30" s="464"/>
      <c r="ABE30" s="464"/>
      <c r="ABF30" s="464"/>
      <c r="ABG30" s="464"/>
      <c r="ABH30" s="464"/>
      <c r="ABI30" s="464"/>
      <c r="ABJ30" s="464"/>
      <c r="ABK30" s="464"/>
      <c r="ABL30" s="464"/>
      <c r="ABM30" s="464"/>
      <c r="ABN30" s="464"/>
      <c r="ABO30" s="464"/>
      <c r="ABP30" s="464"/>
      <c r="ABQ30" s="464"/>
      <c r="ABR30" s="464"/>
      <c r="ABS30" s="464"/>
      <c r="ABT30" s="464"/>
      <c r="ABU30" s="464"/>
      <c r="ABV30" s="464"/>
      <c r="ABW30" s="464"/>
      <c r="ABX30" s="464"/>
      <c r="ABY30" s="464"/>
      <c r="ABZ30" s="464"/>
      <c r="ACA30" s="464"/>
      <c r="ACB30" s="464"/>
      <c r="ACC30" s="464"/>
      <c r="ACD30" s="464"/>
      <c r="ACE30" s="464"/>
      <c r="ACF30" s="464"/>
      <c r="ACG30" s="464"/>
      <c r="ACH30" s="464"/>
      <c r="ACI30" s="464"/>
      <c r="ACJ30" s="464"/>
      <c r="ACK30" s="464"/>
      <c r="ACL30" s="464"/>
      <c r="ACM30" s="464"/>
      <c r="ACN30" s="464"/>
      <c r="ACO30" s="464"/>
      <c r="ACP30" s="464"/>
      <c r="ACQ30" s="464"/>
      <c r="ACR30" s="464"/>
      <c r="ACS30" s="464"/>
      <c r="ACT30" s="464"/>
      <c r="ACU30" s="464"/>
      <c r="ACV30" s="464"/>
      <c r="ACW30" s="464"/>
      <c r="ACX30" s="464"/>
      <c r="ACY30" s="464"/>
      <c r="ACZ30" s="464"/>
      <c r="ADA30" s="464"/>
      <c r="ADB30" s="464"/>
      <c r="ADC30" s="464"/>
      <c r="ADD30" s="464"/>
      <c r="ADE30" s="464"/>
      <c r="ADF30" s="464"/>
      <c r="ADG30" s="464"/>
      <c r="ADH30" s="464"/>
      <c r="ADI30" s="464"/>
      <c r="ADJ30" s="464"/>
      <c r="ADK30" s="464"/>
      <c r="ADL30" s="464"/>
      <c r="ADM30" s="464"/>
      <c r="ADN30" s="464"/>
      <c r="ADO30" s="464"/>
      <c r="ADP30" s="464"/>
      <c r="ADQ30" s="464"/>
      <c r="ADR30" s="464"/>
      <c r="ADS30" s="464"/>
      <c r="ADT30" s="464"/>
      <c r="ADU30" s="464"/>
      <c r="ADV30" s="464"/>
      <c r="ADW30" s="464"/>
      <c r="ADX30" s="464"/>
      <c r="ADY30" s="464"/>
      <c r="ADZ30" s="464"/>
      <c r="AEA30" s="464"/>
      <c r="AEB30" s="464"/>
      <c r="AEC30" s="464"/>
      <c r="AED30" s="464"/>
      <c r="AEE30" s="464"/>
      <c r="AEF30" s="464"/>
      <c r="AEG30" s="464"/>
      <c r="AEH30" s="464"/>
      <c r="AEI30" s="464"/>
      <c r="AEJ30" s="464"/>
      <c r="AEK30" s="464"/>
      <c r="AEL30" s="464"/>
      <c r="AEM30" s="464"/>
      <c r="AEN30" s="464"/>
      <c r="AEO30" s="464"/>
      <c r="AEP30" s="464"/>
      <c r="AEQ30" s="464"/>
      <c r="AER30" s="464"/>
      <c r="AES30" s="464"/>
      <c r="AET30" s="464"/>
      <c r="AEU30" s="464"/>
      <c r="AEV30" s="464"/>
      <c r="AEW30" s="464"/>
      <c r="AEX30" s="464"/>
      <c r="AEY30" s="464"/>
      <c r="AEZ30" s="464"/>
      <c r="AFA30" s="464"/>
      <c r="AFB30" s="464"/>
      <c r="AFC30" s="464"/>
      <c r="AFD30" s="464"/>
      <c r="AFE30" s="464"/>
      <c r="AFF30" s="464"/>
      <c r="AFG30" s="464"/>
      <c r="AFH30" s="464"/>
      <c r="AFI30" s="464"/>
      <c r="AFJ30" s="464"/>
      <c r="AFK30" s="464"/>
      <c r="AFL30" s="464"/>
      <c r="AFM30" s="464"/>
      <c r="AFN30" s="464"/>
      <c r="AFO30" s="464"/>
      <c r="AFP30" s="464"/>
      <c r="AFQ30" s="464"/>
      <c r="AFR30" s="464"/>
      <c r="AFS30" s="464"/>
      <c r="AFT30" s="464"/>
      <c r="AFU30" s="464"/>
      <c r="AFV30" s="464"/>
      <c r="AFW30" s="464"/>
      <c r="AFX30" s="464"/>
      <c r="AFY30" s="464"/>
      <c r="AFZ30" s="464"/>
      <c r="AGA30" s="464"/>
      <c r="AGB30" s="464"/>
      <c r="AGC30" s="464"/>
      <c r="AGD30" s="464"/>
      <c r="AGE30" s="464"/>
      <c r="AGF30" s="464"/>
      <c r="AGG30" s="464"/>
      <c r="AGH30" s="464"/>
      <c r="AGI30" s="464"/>
      <c r="AGJ30" s="464"/>
      <c r="AGK30" s="464"/>
      <c r="AGL30" s="464"/>
      <c r="AGM30" s="464"/>
      <c r="AGN30" s="464"/>
      <c r="AGO30" s="464"/>
      <c r="AGP30" s="464"/>
      <c r="AGQ30" s="464"/>
      <c r="AGR30" s="464"/>
      <c r="AGS30" s="464"/>
      <c r="AGT30" s="464"/>
      <c r="AGU30" s="464"/>
      <c r="AGV30" s="464"/>
      <c r="AGW30" s="464"/>
      <c r="AGX30" s="464"/>
      <c r="AGY30" s="464"/>
      <c r="AGZ30" s="464"/>
      <c r="AHA30" s="464"/>
      <c r="AHB30" s="464"/>
      <c r="AHC30" s="464"/>
      <c r="AHD30" s="464"/>
      <c r="AHE30" s="464"/>
      <c r="AHF30" s="464"/>
      <c r="AHG30" s="464"/>
      <c r="AHH30" s="464"/>
      <c r="AHI30" s="464"/>
      <c r="AHJ30" s="464"/>
      <c r="AHK30" s="464"/>
      <c r="AHL30" s="464"/>
      <c r="AHM30" s="464"/>
      <c r="AHN30" s="464"/>
      <c r="AHO30" s="464"/>
      <c r="AHP30" s="464"/>
      <c r="AHQ30" s="464"/>
      <c r="AHR30" s="464"/>
      <c r="AHS30" s="464"/>
      <c r="AHT30" s="464"/>
      <c r="AHU30" s="464"/>
      <c r="AHV30" s="464"/>
      <c r="AHW30" s="464"/>
      <c r="AHX30" s="464"/>
      <c r="AHY30" s="464"/>
      <c r="AHZ30" s="464"/>
      <c r="AIA30" s="464"/>
      <c r="AIB30" s="464"/>
      <c r="AIC30" s="464"/>
      <c r="AID30" s="464"/>
      <c r="AIE30" s="464"/>
      <c r="AIF30" s="464"/>
      <c r="AIG30" s="464"/>
      <c r="AIH30" s="464"/>
      <c r="AII30" s="464"/>
      <c r="AIJ30" s="464"/>
      <c r="AIK30" s="464"/>
      <c r="AIL30" s="464"/>
      <c r="AIM30" s="464"/>
      <c r="AIN30" s="464"/>
      <c r="AIO30" s="464"/>
      <c r="AIP30" s="464"/>
      <c r="AIQ30" s="464"/>
      <c r="AIR30" s="464"/>
      <c r="AIS30" s="464"/>
      <c r="AIT30" s="464"/>
      <c r="AIU30" s="464"/>
      <c r="AIV30" s="464"/>
      <c r="AIW30" s="464"/>
      <c r="AIX30" s="464"/>
      <c r="AIY30" s="464"/>
      <c r="AIZ30" s="464"/>
      <c r="AJA30" s="464"/>
      <c r="AJB30" s="464"/>
      <c r="AJC30" s="464"/>
      <c r="AJD30" s="464"/>
      <c r="AJE30" s="464"/>
      <c r="AJF30" s="464"/>
      <c r="AJG30" s="464"/>
      <c r="AJH30" s="464"/>
      <c r="AJI30" s="464"/>
      <c r="AJJ30" s="464"/>
      <c r="AJK30" s="464"/>
      <c r="AJL30" s="464"/>
      <c r="AJM30" s="464"/>
      <c r="AJN30" s="464"/>
      <c r="AJO30" s="464"/>
      <c r="AJP30" s="464"/>
      <c r="AJQ30" s="464"/>
      <c r="AJR30" s="464"/>
      <c r="AJS30" s="464"/>
      <c r="AJT30" s="464"/>
      <c r="AJU30" s="464"/>
      <c r="AJV30" s="464"/>
      <c r="AJW30" s="464"/>
      <c r="AJX30" s="464"/>
      <c r="AJY30" s="464"/>
      <c r="AJZ30" s="464"/>
      <c r="AKA30" s="464"/>
      <c r="AKB30" s="464"/>
      <c r="AKC30" s="464"/>
      <c r="AKD30" s="464"/>
      <c r="AKE30" s="464"/>
      <c r="AKF30" s="464"/>
      <c r="AKG30" s="464"/>
      <c r="AKH30" s="464"/>
      <c r="AKI30" s="464"/>
      <c r="AKJ30" s="464"/>
      <c r="AKK30" s="464"/>
      <c r="AKL30" s="464"/>
      <c r="AKM30" s="464"/>
      <c r="AKN30" s="464"/>
      <c r="AKO30" s="464"/>
      <c r="AKP30" s="464"/>
      <c r="AKQ30" s="464"/>
      <c r="AKR30" s="464"/>
      <c r="AKS30" s="464"/>
      <c r="AKT30" s="464"/>
      <c r="AKU30" s="464"/>
      <c r="AKV30" s="464"/>
      <c r="AKW30" s="464"/>
      <c r="AKX30" s="464"/>
      <c r="AKY30" s="464"/>
      <c r="AKZ30" s="464"/>
      <c r="ALA30" s="464"/>
      <c r="ALB30" s="464"/>
      <c r="ALC30" s="464"/>
      <c r="ALD30" s="464"/>
      <c r="ALE30" s="464"/>
      <c r="ALF30" s="464"/>
      <c r="ALG30" s="464"/>
      <c r="ALH30" s="464"/>
      <c r="ALI30" s="464"/>
      <c r="ALJ30" s="464"/>
      <c r="ALK30" s="464"/>
      <c r="ALL30" s="464"/>
      <c r="ALM30" s="464"/>
      <c r="ALN30" s="464"/>
      <c r="ALO30" s="464"/>
      <c r="ALP30" s="464"/>
      <c r="ALQ30" s="464"/>
      <c r="ALR30" s="464"/>
      <c r="ALS30" s="464"/>
      <c r="ALT30" s="464"/>
      <c r="ALU30" s="464"/>
      <c r="ALV30" s="464"/>
      <c r="ALW30" s="464"/>
      <c r="ALX30" s="464"/>
      <c r="ALY30" s="464"/>
      <c r="ALZ30" s="464"/>
      <c r="AMA30" s="464"/>
      <c r="AMB30" s="464"/>
    </row>
    <row r="31" spans="1:1016" ht="13.9" customHeight="1" x14ac:dyDescent="0.2">
      <c r="A31" s="903" t="s">
        <v>875</v>
      </c>
      <c r="B31" s="903"/>
      <c r="C31" s="903"/>
      <c r="D31" s="903"/>
      <c r="E31" s="903"/>
      <c r="F31" s="903"/>
      <c r="G31" s="903"/>
      <c r="H31" s="474"/>
      <c r="I31" s="464"/>
      <c r="J31" s="464"/>
      <c r="K31" s="464"/>
      <c r="L31" s="464"/>
      <c r="M31" s="464"/>
      <c r="N31" s="464"/>
      <c r="O31" s="464"/>
      <c r="P31" s="464"/>
      <c r="Q31" s="464"/>
      <c r="R31" s="464"/>
      <c r="S31" s="464"/>
      <c r="T31" s="464"/>
      <c r="U31" s="464"/>
      <c r="V31" s="464"/>
      <c r="W31" s="464"/>
      <c r="X31" s="464"/>
      <c r="Y31" s="464"/>
      <c r="Z31" s="464"/>
      <c r="AA31" s="464"/>
      <c r="AB31" s="464"/>
      <c r="AC31" s="464"/>
      <c r="AD31" s="464"/>
      <c r="AE31" s="464"/>
      <c r="AF31" s="464"/>
      <c r="AG31" s="464"/>
      <c r="AH31" s="464"/>
      <c r="AI31" s="464"/>
      <c r="AJ31" s="464"/>
      <c r="AK31" s="464"/>
      <c r="AL31" s="464"/>
      <c r="AM31" s="464"/>
      <c r="AN31" s="464"/>
      <c r="AO31" s="464"/>
      <c r="AP31" s="464"/>
      <c r="AQ31" s="464"/>
      <c r="AR31" s="464"/>
      <c r="AS31" s="464"/>
      <c r="AT31" s="464"/>
      <c r="AU31" s="464"/>
      <c r="AV31" s="464"/>
      <c r="AW31" s="464"/>
      <c r="AX31" s="464"/>
      <c r="AY31" s="464"/>
      <c r="AZ31" s="464"/>
      <c r="BA31" s="464"/>
      <c r="BB31" s="464"/>
      <c r="BC31" s="464"/>
      <c r="BD31" s="464"/>
      <c r="BE31" s="464"/>
      <c r="BF31" s="464"/>
      <c r="BG31" s="464"/>
      <c r="BH31" s="464"/>
      <c r="BI31" s="464"/>
      <c r="BJ31" s="464"/>
      <c r="BK31" s="464"/>
      <c r="BL31" s="464"/>
      <c r="BM31" s="464"/>
      <c r="BN31" s="464"/>
      <c r="BO31" s="464"/>
      <c r="BP31" s="464"/>
      <c r="BQ31" s="464"/>
      <c r="BR31" s="464"/>
      <c r="BS31" s="464"/>
      <c r="BT31" s="464"/>
      <c r="BU31" s="464"/>
      <c r="BV31" s="464"/>
      <c r="BW31" s="464"/>
      <c r="BX31" s="464"/>
      <c r="BY31" s="464"/>
      <c r="BZ31" s="464"/>
      <c r="CA31" s="464"/>
      <c r="CB31" s="464"/>
      <c r="CC31" s="464"/>
      <c r="CD31" s="464"/>
      <c r="CE31" s="464"/>
      <c r="CF31" s="464"/>
      <c r="CG31" s="464"/>
      <c r="CH31" s="464"/>
      <c r="CI31" s="464"/>
      <c r="CJ31" s="464"/>
      <c r="CK31" s="464"/>
      <c r="CL31" s="464"/>
      <c r="CM31" s="464"/>
      <c r="CN31" s="464"/>
      <c r="CO31" s="464"/>
      <c r="CP31" s="464"/>
      <c r="CQ31" s="464"/>
      <c r="CR31" s="464"/>
      <c r="CS31" s="464"/>
      <c r="CT31" s="464"/>
      <c r="CU31" s="464"/>
      <c r="CV31" s="464"/>
      <c r="CW31" s="464"/>
      <c r="CX31" s="464"/>
      <c r="CY31" s="464"/>
      <c r="CZ31" s="464"/>
      <c r="DA31" s="464"/>
      <c r="DB31" s="464"/>
      <c r="DC31" s="464"/>
      <c r="DD31" s="464"/>
      <c r="DE31" s="464"/>
      <c r="DF31" s="464"/>
      <c r="DG31" s="464"/>
      <c r="DH31" s="464"/>
      <c r="DI31" s="464"/>
      <c r="DJ31" s="464"/>
      <c r="DK31" s="464"/>
      <c r="DL31" s="464"/>
      <c r="DM31" s="464"/>
      <c r="DN31" s="464"/>
      <c r="DO31" s="464"/>
      <c r="DP31" s="464"/>
      <c r="DQ31" s="464"/>
      <c r="DR31" s="464"/>
      <c r="DS31" s="464"/>
      <c r="DT31" s="464"/>
      <c r="DU31" s="464"/>
      <c r="DV31" s="464"/>
      <c r="DW31" s="464"/>
      <c r="DX31" s="464"/>
      <c r="DY31" s="464"/>
      <c r="DZ31" s="464"/>
      <c r="EA31" s="464"/>
      <c r="EB31" s="464"/>
      <c r="EC31" s="464"/>
      <c r="ED31" s="464"/>
      <c r="EE31" s="464"/>
      <c r="EF31" s="464"/>
      <c r="EG31" s="464"/>
      <c r="EH31" s="464"/>
      <c r="EI31" s="464"/>
      <c r="EJ31" s="464"/>
      <c r="EK31" s="464"/>
      <c r="EL31" s="464"/>
      <c r="EM31" s="464"/>
      <c r="EN31" s="464"/>
      <c r="EO31" s="464"/>
      <c r="EP31" s="464"/>
      <c r="EQ31" s="464"/>
      <c r="ER31" s="464"/>
      <c r="ES31" s="464"/>
      <c r="ET31" s="464"/>
      <c r="EU31" s="464"/>
      <c r="EV31" s="464"/>
      <c r="EW31" s="464"/>
      <c r="EX31" s="464"/>
      <c r="EY31" s="464"/>
      <c r="EZ31" s="464"/>
      <c r="FA31" s="464"/>
      <c r="FB31" s="464"/>
      <c r="FC31" s="464"/>
      <c r="FD31" s="464"/>
      <c r="FE31" s="464"/>
      <c r="FF31" s="464"/>
      <c r="FG31" s="464"/>
      <c r="FH31" s="464"/>
      <c r="FI31" s="464"/>
      <c r="FJ31" s="464"/>
      <c r="FK31" s="464"/>
      <c r="FL31" s="464"/>
      <c r="FM31" s="464"/>
      <c r="FN31" s="464"/>
      <c r="FO31" s="464"/>
      <c r="FP31" s="464"/>
      <c r="FQ31" s="464"/>
      <c r="FR31" s="464"/>
      <c r="FS31" s="464"/>
      <c r="FT31" s="464"/>
      <c r="FU31" s="464"/>
      <c r="FV31" s="464"/>
      <c r="FW31" s="464"/>
      <c r="FX31" s="464"/>
      <c r="FY31" s="464"/>
      <c r="FZ31" s="464"/>
      <c r="GA31" s="464"/>
      <c r="GB31" s="464"/>
      <c r="GC31" s="464"/>
      <c r="GD31" s="464"/>
      <c r="GE31" s="464"/>
      <c r="GF31" s="464"/>
      <c r="GG31" s="464"/>
      <c r="GH31" s="464"/>
      <c r="GI31" s="464"/>
      <c r="GJ31" s="464"/>
      <c r="GK31" s="464"/>
      <c r="GL31" s="464"/>
      <c r="GM31" s="464"/>
      <c r="GN31" s="464"/>
      <c r="GO31" s="464"/>
      <c r="GP31" s="464"/>
      <c r="GQ31" s="464"/>
      <c r="GR31" s="464"/>
      <c r="GS31" s="464"/>
      <c r="GT31" s="464"/>
      <c r="GU31" s="464"/>
      <c r="GV31" s="464"/>
      <c r="GW31" s="464"/>
      <c r="GX31" s="464"/>
      <c r="GY31" s="464"/>
      <c r="GZ31" s="464"/>
      <c r="HA31" s="464"/>
      <c r="HB31" s="464"/>
      <c r="HC31" s="464"/>
      <c r="HD31" s="464"/>
      <c r="HE31" s="464"/>
      <c r="HF31" s="464"/>
      <c r="HG31" s="464"/>
      <c r="HH31" s="464"/>
      <c r="HI31" s="464"/>
      <c r="HJ31" s="464"/>
      <c r="HK31" s="464"/>
      <c r="HL31" s="464"/>
      <c r="HM31" s="464"/>
      <c r="HN31" s="464"/>
      <c r="HO31" s="464"/>
      <c r="HP31" s="464"/>
      <c r="HQ31" s="464"/>
      <c r="HR31" s="464"/>
      <c r="HS31" s="464"/>
      <c r="HT31" s="464"/>
      <c r="HU31" s="464"/>
      <c r="HV31" s="464"/>
      <c r="HW31" s="464"/>
      <c r="HX31" s="464"/>
      <c r="HY31" s="464"/>
      <c r="HZ31" s="464"/>
      <c r="IA31" s="464"/>
      <c r="IB31" s="464"/>
      <c r="IC31" s="464"/>
      <c r="ID31" s="464"/>
      <c r="IE31" s="464"/>
      <c r="IF31" s="464"/>
      <c r="IG31" s="464"/>
      <c r="IH31" s="464"/>
      <c r="II31" s="464"/>
      <c r="IJ31" s="464"/>
      <c r="IK31" s="464"/>
      <c r="IL31" s="464"/>
      <c r="IM31" s="464"/>
      <c r="IN31" s="464"/>
      <c r="IO31" s="464"/>
      <c r="IP31" s="464"/>
      <c r="IQ31" s="464"/>
      <c r="IR31" s="464"/>
      <c r="IS31" s="464"/>
      <c r="IT31" s="464"/>
      <c r="IU31" s="464"/>
      <c r="IV31" s="464"/>
      <c r="IW31" s="464"/>
      <c r="IX31" s="464"/>
      <c r="IY31" s="464"/>
      <c r="IZ31" s="464"/>
      <c r="JA31" s="464"/>
      <c r="JB31" s="464"/>
      <c r="JC31" s="464"/>
      <c r="JD31" s="464"/>
      <c r="JE31" s="464"/>
      <c r="JF31" s="464"/>
      <c r="JG31" s="464"/>
      <c r="JH31" s="464"/>
      <c r="JI31" s="464"/>
      <c r="JJ31" s="464"/>
      <c r="JK31" s="464"/>
      <c r="JL31" s="464"/>
      <c r="JM31" s="464"/>
      <c r="JN31" s="464"/>
      <c r="JO31" s="464"/>
      <c r="JP31" s="464"/>
      <c r="JQ31" s="464"/>
      <c r="JR31" s="464"/>
      <c r="JS31" s="464"/>
      <c r="JT31" s="464"/>
      <c r="JU31" s="464"/>
      <c r="JV31" s="464"/>
      <c r="JW31" s="464"/>
      <c r="JX31" s="464"/>
      <c r="JY31" s="464"/>
      <c r="JZ31" s="464"/>
      <c r="KA31" s="464"/>
      <c r="KB31" s="464"/>
      <c r="KC31" s="464"/>
      <c r="KD31" s="464"/>
      <c r="KE31" s="464"/>
      <c r="KF31" s="464"/>
      <c r="KG31" s="464"/>
      <c r="KH31" s="464"/>
      <c r="KI31" s="464"/>
      <c r="KJ31" s="464"/>
      <c r="KK31" s="464"/>
      <c r="KL31" s="464"/>
      <c r="KM31" s="464"/>
      <c r="KN31" s="464"/>
      <c r="KO31" s="464"/>
      <c r="KP31" s="464"/>
      <c r="KQ31" s="464"/>
      <c r="KR31" s="464"/>
      <c r="KS31" s="464"/>
      <c r="KT31" s="464"/>
      <c r="KU31" s="464"/>
      <c r="KV31" s="464"/>
      <c r="KW31" s="464"/>
      <c r="KX31" s="464"/>
      <c r="KY31" s="464"/>
      <c r="KZ31" s="464"/>
      <c r="LA31" s="464"/>
      <c r="LB31" s="464"/>
      <c r="LC31" s="464"/>
      <c r="LD31" s="464"/>
      <c r="LE31" s="464"/>
      <c r="LF31" s="464"/>
      <c r="LG31" s="464"/>
      <c r="LH31" s="464"/>
      <c r="LI31" s="464"/>
      <c r="LJ31" s="464"/>
      <c r="LK31" s="464"/>
      <c r="LL31" s="464"/>
      <c r="LM31" s="464"/>
      <c r="LN31" s="464"/>
      <c r="LO31" s="464"/>
      <c r="LP31" s="464"/>
      <c r="LQ31" s="464"/>
      <c r="LR31" s="464"/>
      <c r="LS31" s="464"/>
      <c r="LT31" s="464"/>
      <c r="LU31" s="464"/>
      <c r="LV31" s="464"/>
      <c r="LW31" s="464"/>
      <c r="LX31" s="464"/>
      <c r="LY31" s="464"/>
      <c r="LZ31" s="464"/>
      <c r="MA31" s="464"/>
      <c r="MB31" s="464"/>
      <c r="MC31" s="464"/>
      <c r="MD31" s="464"/>
      <c r="ME31" s="464"/>
      <c r="MF31" s="464"/>
      <c r="MG31" s="464"/>
      <c r="MH31" s="464"/>
      <c r="MI31" s="464"/>
      <c r="MJ31" s="464"/>
      <c r="MK31" s="464"/>
      <c r="ML31" s="464"/>
      <c r="MM31" s="464"/>
      <c r="MN31" s="464"/>
      <c r="MO31" s="464"/>
      <c r="MP31" s="464"/>
      <c r="MQ31" s="464"/>
      <c r="MR31" s="464"/>
      <c r="MS31" s="464"/>
      <c r="MT31" s="464"/>
      <c r="MU31" s="464"/>
      <c r="MV31" s="464"/>
      <c r="MW31" s="464"/>
      <c r="MX31" s="464"/>
      <c r="MY31" s="464"/>
      <c r="MZ31" s="464"/>
      <c r="NA31" s="464"/>
      <c r="NB31" s="464"/>
      <c r="NC31" s="464"/>
      <c r="ND31" s="464"/>
      <c r="NE31" s="464"/>
      <c r="NF31" s="464"/>
      <c r="NG31" s="464"/>
      <c r="NH31" s="464"/>
      <c r="NI31" s="464"/>
      <c r="NJ31" s="464"/>
      <c r="NK31" s="464"/>
      <c r="NL31" s="464"/>
      <c r="NM31" s="464"/>
      <c r="NN31" s="464"/>
      <c r="NO31" s="464"/>
      <c r="NP31" s="464"/>
      <c r="NQ31" s="464"/>
      <c r="NR31" s="464"/>
      <c r="NS31" s="464"/>
      <c r="NT31" s="464"/>
      <c r="NU31" s="464"/>
      <c r="NV31" s="464"/>
      <c r="NW31" s="464"/>
      <c r="NX31" s="464"/>
      <c r="NY31" s="464"/>
      <c r="NZ31" s="464"/>
      <c r="OA31" s="464"/>
      <c r="OB31" s="464"/>
      <c r="OC31" s="464"/>
      <c r="OD31" s="464"/>
      <c r="OE31" s="464"/>
      <c r="OF31" s="464"/>
      <c r="OG31" s="464"/>
      <c r="OH31" s="464"/>
      <c r="OI31" s="464"/>
      <c r="OJ31" s="464"/>
      <c r="OK31" s="464"/>
      <c r="OL31" s="464"/>
      <c r="OM31" s="464"/>
      <c r="ON31" s="464"/>
      <c r="OO31" s="464"/>
      <c r="OP31" s="464"/>
      <c r="OQ31" s="464"/>
      <c r="OR31" s="464"/>
      <c r="OS31" s="464"/>
      <c r="OT31" s="464"/>
      <c r="OU31" s="464"/>
      <c r="OV31" s="464"/>
      <c r="OW31" s="464"/>
      <c r="OX31" s="464"/>
      <c r="OY31" s="464"/>
      <c r="OZ31" s="464"/>
      <c r="PA31" s="464"/>
      <c r="PB31" s="464"/>
      <c r="PC31" s="464"/>
      <c r="PD31" s="464"/>
      <c r="PE31" s="464"/>
      <c r="PF31" s="464"/>
      <c r="PG31" s="464"/>
      <c r="PH31" s="464"/>
      <c r="PI31" s="464"/>
      <c r="PJ31" s="464"/>
      <c r="PK31" s="464"/>
      <c r="PL31" s="464"/>
      <c r="PM31" s="464"/>
      <c r="PN31" s="464"/>
      <c r="PO31" s="464"/>
      <c r="PP31" s="464"/>
      <c r="PQ31" s="464"/>
      <c r="PR31" s="464"/>
      <c r="PS31" s="464"/>
      <c r="PT31" s="464"/>
      <c r="PU31" s="464"/>
      <c r="PV31" s="464"/>
      <c r="PW31" s="464"/>
      <c r="PX31" s="464"/>
      <c r="PY31" s="464"/>
      <c r="PZ31" s="464"/>
      <c r="QA31" s="464"/>
      <c r="QB31" s="464"/>
      <c r="QC31" s="464"/>
      <c r="QD31" s="464"/>
      <c r="QE31" s="464"/>
      <c r="QF31" s="464"/>
      <c r="QG31" s="464"/>
      <c r="QH31" s="464"/>
      <c r="QI31" s="464"/>
      <c r="QJ31" s="464"/>
      <c r="QK31" s="464"/>
      <c r="QL31" s="464"/>
      <c r="QM31" s="464"/>
      <c r="QN31" s="464"/>
      <c r="QO31" s="464"/>
      <c r="QP31" s="464"/>
      <c r="QQ31" s="464"/>
      <c r="QR31" s="464"/>
      <c r="QS31" s="464"/>
      <c r="QT31" s="464"/>
      <c r="QU31" s="464"/>
      <c r="QV31" s="464"/>
      <c r="QW31" s="464"/>
      <c r="QX31" s="464"/>
      <c r="QY31" s="464"/>
      <c r="QZ31" s="464"/>
      <c r="RA31" s="464"/>
      <c r="RB31" s="464"/>
      <c r="RC31" s="464"/>
      <c r="RD31" s="464"/>
      <c r="RE31" s="464"/>
      <c r="RF31" s="464"/>
      <c r="RG31" s="464"/>
      <c r="RH31" s="464"/>
      <c r="RI31" s="464"/>
      <c r="RJ31" s="464"/>
      <c r="RK31" s="464"/>
      <c r="RL31" s="464"/>
      <c r="RM31" s="464"/>
      <c r="RN31" s="464"/>
      <c r="RO31" s="464"/>
      <c r="RP31" s="464"/>
      <c r="RQ31" s="464"/>
      <c r="RR31" s="464"/>
      <c r="RS31" s="464"/>
      <c r="RT31" s="464"/>
      <c r="RU31" s="464"/>
      <c r="RV31" s="464"/>
      <c r="RW31" s="464"/>
      <c r="RX31" s="464"/>
      <c r="RY31" s="464"/>
      <c r="RZ31" s="464"/>
      <c r="SA31" s="464"/>
      <c r="SB31" s="464"/>
      <c r="SC31" s="464"/>
      <c r="SD31" s="464"/>
      <c r="SE31" s="464"/>
      <c r="SF31" s="464"/>
      <c r="SG31" s="464"/>
      <c r="SH31" s="464"/>
      <c r="SI31" s="464"/>
      <c r="SJ31" s="464"/>
      <c r="SK31" s="464"/>
      <c r="SL31" s="464"/>
      <c r="SM31" s="464"/>
      <c r="SN31" s="464"/>
      <c r="SO31" s="464"/>
      <c r="SP31" s="464"/>
      <c r="SQ31" s="464"/>
      <c r="SR31" s="464"/>
      <c r="SS31" s="464"/>
      <c r="ST31" s="464"/>
      <c r="SU31" s="464"/>
      <c r="SV31" s="464"/>
      <c r="SW31" s="464"/>
      <c r="SX31" s="464"/>
      <c r="SY31" s="464"/>
      <c r="SZ31" s="464"/>
      <c r="TA31" s="464"/>
      <c r="TB31" s="464"/>
      <c r="TC31" s="464"/>
      <c r="TD31" s="464"/>
      <c r="TE31" s="464"/>
      <c r="TF31" s="464"/>
      <c r="TG31" s="464"/>
      <c r="TH31" s="464"/>
      <c r="TI31" s="464"/>
      <c r="TJ31" s="464"/>
      <c r="TK31" s="464"/>
      <c r="TL31" s="464"/>
      <c r="TM31" s="464"/>
      <c r="TN31" s="464"/>
      <c r="TO31" s="464"/>
      <c r="TP31" s="464"/>
      <c r="TQ31" s="464"/>
      <c r="TR31" s="464"/>
      <c r="TS31" s="464"/>
      <c r="TT31" s="464"/>
      <c r="TU31" s="464"/>
      <c r="TV31" s="464"/>
      <c r="TW31" s="464"/>
      <c r="TX31" s="464"/>
      <c r="TY31" s="464"/>
      <c r="TZ31" s="464"/>
      <c r="UA31" s="464"/>
      <c r="UB31" s="464"/>
      <c r="UC31" s="464"/>
      <c r="UD31" s="464"/>
      <c r="UE31" s="464"/>
      <c r="UF31" s="464"/>
      <c r="UG31" s="464"/>
      <c r="UH31" s="464"/>
      <c r="UI31" s="464"/>
      <c r="UJ31" s="464"/>
      <c r="UK31" s="464"/>
      <c r="UL31" s="464"/>
      <c r="UM31" s="464"/>
      <c r="UN31" s="464"/>
      <c r="UO31" s="464"/>
      <c r="UP31" s="464"/>
      <c r="UQ31" s="464"/>
      <c r="UR31" s="464"/>
      <c r="US31" s="464"/>
      <c r="UT31" s="464"/>
      <c r="UU31" s="464"/>
      <c r="UV31" s="464"/>
      <c r="UW31" s="464"/>
      <c r="UX31" s="464"/>
      <c r="UY31" s="464"/>
      <c r="UZ31" s="464"/>
      <c r="VA31" s="464"/>
      <c r="VB31" s="464"/>
      <c r="VC31" s="464"/>
      <c r="VD31" s="464"/>
      <c r="VE31" s="464"/>
      <c r="VF31" s="464"/>
      <c r="VG31" s="464"/>
      <c r="VH31" s="464"/>
      <c r="VI31" s="464"/>
      <c r="VJ31" s="464"/>
      <c r="VK31" s="464"/>
      <c r="VL31" s="464"/>
      <c r="VM31" s="464"/>
      <c r="VN31" s="464"/>
      <c r="VO31" s="464"/>
      <c r="VP31" s="464"/>
      <c r="VQ31" s="464"/>
      <c r="VR31" s="464"/>
      <c r="VS31" s="464"/>
      <c r="VT31" s="464"/>
      <c r="VU31" s="464"/>
      <c r="VV31" s="464"/>
      <c r="VW31" s="464"/>
      <c r="VX31" s="464"/>
      <c r="VY31" s="464"/>
      <c r="VZ31" s="464"/>
      <c r="WA31" s="464"/>
      <c r="WB31" s="464"/>
      <c r="WC31" s="464"/>
      <c r="WD31" s="464"/>
      <c r="WE31" s="464"/>
      <c r="WF31" s="464"/>
      <c r="WG31" s="464"/>
      <c r="WH31" s="464"/>
      <c r="WI31" s="464"/>
      <c r="WJ31" s="464"/>
      <c r="WK31" s="464"/>
      <c r="WL31" s="464"/>
      <c r="WM31" s="464"/>
      <c r="WN31" s="464"/>
      <c r="WO31" s="464"/>
      <c r="WP31" s="464"/>
      <c r="WQ31" s="464"/>
      <c r="WR31" s="464"/>
      <c r="WS31" s="464"/>
      <c r="WT31" s="464"/>
      <c r="WU31" s="464"/>
      <c r="WV31" s="464"/>
      <c r="WW31" s="464"/>
      <c r="WX31" s="464"/>
      <c r="WY31" s="464"/>
      <c r="WZ31" s="464"/>
      <c r="XA31" s="464"/>
      <c r="XB31" s="464"/>
      <c r="XC31" s="464"/>
      <c r="XD31" s="464"/>
      <c r="XE31" s="464"/>
      <c r="XF31" s="464"/>
      <c r="XG31" s="464"/>
      <c r="XH31" s="464"/>
      <c r="XI31" s="464"/>
      <c r="XJ31" s="464"/>
      <c r="XK31" s="464"/>
      <c r="XL31" s="464"/>
      <c r="XM31" s="464"/>
      <c r="XN31" s="464"/>
      <c r="XO31" s="464"/>
      <c r="XP31" s="464"/>
      <c r="XQ31" s="464"/>
      <c r="XR31" s="464"/>
      <c r="XS31" s="464"/>
      <c r="XT31" s="464"/>
      <c r="XU31" s="464"/>
      <c r="XV31" s="464"/>
      <c r="XW31" s="464"/>
      <c r="XX31" s="464"/>
      <c r="XY31" s="464"/>
      <c r="XZ31" s="464"/>
      <c r="YA31" s="464"/>
      <c r="YB31" s="464"/>
      <c r="YC31" s="464"/>
      <c r="YD31" s="464"/>
      <c r="YE31" s="464"/>
      <c r="YF31" s="464"/>
      <c r="YG31" s="464"/>
      <c r="YH31" s="464"/>
      <c r="YI31" s="464"/>
      <c r="YJ31" s="464"/>
      <c r="YK31" s="464"/>
      <c r="YL31" s="464"/>
      <c r="YM31" s="464"/>
      <c r="YN31" s="464"/>
      <c r="YO31" s="464"/>
      <c r="YP31" s="464"/>
      <c r="YQ31" s="464"/>
      <c r="YR31" s="464"/>
      <c r="YS31" s="464"/>
      <c r="YT31" s="464"/>
      <c r="YU31" s="464"/>
      <c r="YV31" s="464"/>
      <c r="YW31" s="464"/>
      <c r="YX31" s="464"/>
      <c r="YY31" s="464"/>
      <c r="YZ31" s="464"/>
      <c r="ZA31" s="464"/>
      <c r="ZB31" s="464"/>
      <c r="ZC31" s="464"/>
      <c r="ZD31" s="464"/>
      <c r="ZE31" s="464"/>
      <c r="ZF31" s="464"/>
      <c r="ZG31" s="464"/>
      <c r="ZH31" s="464"/>
      <c r="ZI31" s="464"/>
      <c r="ZJ31" s="464"/>
      <c r="ZK31" s="464"/>
      <c r="ZL31" s="464"/>
      <c r="ZM31" s="464"/>
      <c r="ZN31" s="464"/>
      <c r="ZO31" s="464"/>
      <c r="ZP31" s="464"/>
      <c r="ZQ31" s="464"/>
      <c r="ZR31" s="464"/>
      <c r="ZS31" s="464"/>
      <c r="ZT31" s="464"/>
      <c r="ZU31" s="464"/>
      <c r="ZV31" s="464"/>
      <c r="ZW31" s="464"/>
      <c r="ZX31" s="464"/>
      <c r="ZY31" s="464"/>
      <c r="ZZ31" s="464"/>
      <c r="AAA31" s="464"/>
      <c r="AAB31" s="464"/>
      <c r="AAC31" s="464"/>
      <c r="AAD31" s="464"/>
      <c r="AAE31" s="464"/>
      <c r="AAF31" s="464"/>
      <c r="AAG31" s="464"/>
      <c r="AAH31" s="464"/>
      <c r="AAI31" s="464"/>
      <c r="AAJ31" s="464"/>
      <c r="AAK31" s="464"/>
      <c r="AAL31" s="464"/>
      <c r="AAM31" s="464"/>
      <c r="AAN31" s="464"/>
      <c r="AAO31" s="464"/>
      <c r="AAP31" s="464"/>
      <c r="AAQ31" s="464"/>
      <c r="AAR31" s="464"/>
      <c r="AAS31" s="464"/>
      <c r="AAT31" s="464"/>
      <c r="AAU31" s="464"/>
      <c r="AAV31" s="464"/>
      <c r="AAW31" s="464"/>
      <c r="AAX31" s="464"/>
      <c r="AAY31" s="464"/>
      <c r="AAZ31" s="464"/>
      <c r="ABA31" s="464"/>
      <c r="ABB31" s="464"/>
      <c r="ABC31" s="464"/>
      <c r="ABD31" s="464"/>
      <c r="ABE31" s="464"/>
      <c r="ABF31" s="464"/>
      <c r="ABG31" s="464"/>
      <c r="ABH31" s="464"/>
      <c r="ABI31" s="464"/>
      <c r="ABJ31" s="464"/>
      <c r="ABK31" s="464"/>
      <c r="ABL31" s="464"/>
      <c r="ABM31" s="464"/>
      <c r="ABN31" s="464"/>
      <c r="ABO31" s="464"/>
      <c r="ABP31" s="464"/>
      <c r="ABQ31" s="464"/>
      <c r="ABR31" s="464"/>
      <c r="ABS31" s="464"/>
      <c r="ABT31" s="464"/>
      <c r="ABU31" s="464"/>
      <c r="ABV31" s="464"/>
      <c r="ABW31" s="464"/>
      <c r="ABX31" s="464"/>
      <c r="ABY31" s="464"/>
      <c r="ABZ31" s="464"/>
      <c r="ACA31" s="464"/>
      <c r="ACB31" s="464"/>
      <c r="ACC31" s="464"/>
      <c r="ACD31" s="464"/>
      <c r="ACE31" s="464"/>
      <c r="ACF31" s="464"/>
      <c r="ACG31" s="464"/>
      <c r="ACH31" s="464"/>
      <c r="ACI31" s="464"/>
      <c r="ACJ31" s="464"/>
      <c r="ACK31" s="464"/>
      <c r="ACL31" s="464"/>
      <c r="ACM31" s="464"/>
      <c r="ACN31" s="464"/>
      <c r="ACO31" s="464"/>
      <c r="ACP31" s="464"/>
      <c r="ACQ31" s="464"/>
      <c r="ACR31" s="464"/>
      <c r="ACS31" s="464"/>
      <c r="ACT31" s="464"/>
      <c r="ACU31" s="464"/>
      <c r="ACV31" s="464"/>
      <c r="ACW31" s="464"/>
      <c r="ACX31" s="464"/>
      <c r="ACY31" s="464"/>
      <c r="ACZ31" s="464"/>
      <c r="ADA31" s="464"/>
      <c r="ADB31" s="464"/>
      <c r="ADC31" s="464"/>
      <c r="ADD31" s="464"/>
      <c r="ADE31" s="464"/>
      <c r="ADF31" s="464"/>
      <c r="ADG31" s="464"/>
      <c r="ADH31" s="464"/>
      <c r="ADI31" s="464"/>
      <c r="ADJ31" s="464"/>
      <c r="ADK31" s="464"/>
      <c r="ADL31" s="464"/>
      <c r="ADM31" s="464"/>
      <c r="ADN31" s="464"/>
      <c r="ADO31" s="464"/>
      <c r="ADP31" s="464"/>
      <c r="ADQ31" s="464"/>
      <c r="ADR31" s="464"/>
      <c r="ADS31" s="464"/>
      <c r="ADT31" s="464"/>
      <c r="ADU31" s="464"/>
      <c r="ADV31" s="464"/>
      <c r="ADW31" s="464"/>
      <c r="ADX31" s="464"/>
      <c r="ADY31" s="464"/>
      <c r="ADZ31" s="464"/>
      <c r="AEA31" s="464"/>
      <c r="AEB31" s="464"/>
      <c r="AEC31" s="464"/>
      <c r="AED31" s="464"/>
      <c r="AEE31" s="464"/>
      <c r="AEF31" s="464"/>
      <c r="AEG31" s="464"/>
      <c r="AEH31" s="464"/>
      <c r="AEI31" s="464"/>
      <c r="AEJ31" s="464"/>
      <c r="AEK31" s="464"/>
      <c r="AEL31" s="464"/>
      <c r="AEM31" s="464"/>
      <c r="AEN31" s="464"/>
      <c r="AEO31" s="464"/>
      <c r="AEP31" s="464"/>
      <c r="AEQ31" s="464"/>
      <c r="AER31" s="464"/>
      <c r="AES31" s="464"/>
      <c r="AET31" s="464"/>
      <c r="AEU31" s="464"/>
      <c r="AEV31" s="464"/>
      <c r="AEW31" s="464"/>
      <c r="AEX31" s="464"/>
      <c r="AEY31" s="464"/>
      <c r="AEZ31" s="464"/>
      <c r="AFA31" s="464"/>
      <c r="AFB31" s="464"/>
      <c r="AFC31" s="464"/>
      <c r="AFD31" s="464"/>
      <c r="AFE31" s="464"/>
      <c r="AFF31" s="464"/>
      <c r="AFG31" s="464"/>
      <c r="AFH31" s="464"/>
      <c r="AFI31" s="464"/>
      <c r="AFJ31" s="464"/>
      <c r="AFK31" s="464"/>
      <c r="AFL31" s="464"/>
      <c r="AFM31" s="464"/>
      <c r="AFN31" s="464"/>
      <c r="AFO31" s="464"/>
      <c r="AFP31" s="464"/>
      <c r="AFQ31" s="464"/>
      <c r="AFR31" s="464"/>
      <c r="AFS31" s="464"/>
      <c r="AFT31" s="464"/>
      <c r="AFU31" s="464"/>
      <c r="AFV31" s="464"/>
      <c r="AFW31" s="464"/>
      <c r="AFX31" s="464"/>
      <c r="AFY31" s="464"/>
      <c r="AFZ31" s="464"/>
      <c r="AGA31" s="464"/>
      <c r="AGB31" s="464"/>
      <c r="AGC31" s="464"/>
      <c r="AGD31" s="464"/>
      <c r="AGE31" s="464"/>
      <c r="AGF31" s="464"/>
      <c r="AGG31" s="464"/>
      <c r="AGH31" s="464"/>
      <c r="AGI31" s="464"/>
      <c r="AGJ31" s="464"/>
      <c r="AGK31" s="464"/>
      <c r="AGL31" s="464"/>
      <c r="AGM31" s="464"/>
      <c r="AGN31" s="464"/>
      <c r="AGO31" s="464"/>
      <c r="AGP31" s="464"/>
      <c r="AGQ31" s="464"/>
      <c r="AGR31" s="464"/>
      <c r="AGS31" s="464"/>
      <c r="AGT31" s="464"/>
      <c r="AGU31" s="464"/>
      <c r="AGV31" s="464"/>
      <c r="AGW31" s="464"/>
      <c r="AGX31" s="464"/>
      <c r="AGY31" s="464"/>
      <c r="AGZ31" s="464"/>
      <c r="AHA31" s="464"/>
      <c r="AHB31" s="464"/>
      <c r="AHC31" s="464"/>
      <c r="AHD31" s="464"/>
      <c r="AHE31" s="464"/>
      <c r="AHF31" s="464"/>
      <c r="AHG31" s="464"/>
      <c r="AHH31" s="464"/>
      <c r="AHI31" s="464"/>
      <c r="AHJ31" s="464"/>
      <c r="AHK31" s="464"/>
      <c r="AHL31" s="464"/>
      <c r="AHM31" s="464"/>
      <c r="AHN31" s="464"/>
      <c r="AHO31" s="464"/>
      <c r="AHP31" s="464"/>
      <c r="AHQ31" s="464"/>
      <c r="AHR31" s="464"/>
      <c r="AHS31" s="464"/>
      <c r="AHT31" s="464"/>
      <c r="AHU31" s="464"/>
      <c r="AHV31" s="464"/>
      <c r="AHW31" s="464"/>
      <c r="AHX31" s="464"/>
      <c r="AHY31" s="464"/>
      <c r="AHZ31" s="464"/>
      <c r="AIA31" s="464"/>
      <c r="AIB31" s="464"/>
      <c r="AIC31" s="464"/>
      <c r="AID31" s="464"/>
      <c r="AIE31" s="464"/>
      <c r="AIF31" s="464"/>
      <c r="AIG31" s="464"/>
      <c r="AIH31" s="464"/>
      <c r="AII31" s="464"/>
      <c r="AIJ31" s="464"/>
      <c r="AIK31" s="464"/>
      <c r="AIL31" s="464"/>
      <c r="AIM31" s="464"/>
      <c r="AIN31" s="464"/>
      <c r="AIO31" s="464"/>
      <c r="AIP31" s="464"/>
      <c r="AIQ31" s="464"/>
      <c r="AIR31" s="464"/>
      <c r="AIS31" s="464"/>
      <c r="AIT31" s="464"/>
      <c r="AIU31" s="464"/>
      <c r="AIV31" s="464"/>
      <c r="AIW31" s="464"/>
      <c r="AIX31" s="464"/>
      <c r="AIY31" s="464"/>
      <c r="AIZ31" s="464"/>
      <c r="AJA31" s="464"/>
      <c r="AJB31" s="464"/>
      <c r="AJC31" s="464"/>
      <c r="AJD31" s="464"/>
      <c r="AJE31" s="464"/>
      <c r="AJF31" s="464"/>
      <c r="AJG31" s="464"/>
      <c r="AJH31" s="464"/>
      <c r="AJI31" s="464"/>
      <c r="AJJ31" s="464"/>
      <c r="AJK31" s="464"/>
      <c r="AJL31" s="464"/>
      <c r="AJM31" s="464"/>
      <c r="AJN31" s="464"/>
      <c r="AJO31" s="464"/>
      <c r="AJP31" s="464"/>
      <c r="AJQ31" s="464"/>
      <c r="AJR31" s="464"/>
      <c r="AJS31" s="464"/>
      <c r="AJT31" s="464"/>
      <c r="AJU31" s="464"/>
      <c r="AJV31" s="464"/>
      <c r="AJW31" s="464"/>
      <c r="AJX31" s="464"/>
      <c r="AJY31" s="464"/>
      <c r="AJZ31" s="464"/>
      <c r="AKA31" s="464"/>
      <c r="AKB31" s="464"/>
      <c r="AKC31" s="464"/>
      <c r="AKD31" s="464"/>
      <c r="AKE31" s="464"/>
      <c r="AKF31" s="464"/>
      <c r="AKG31" s="464"/>
      <c r="AKH31" s="464"/>
      <c r="AKI31" s="464"/>
      <c r="AKJ31" s="464"/>
      <c r="AKK31" s="464"/>
      <c r="AKL31" s="464"/>
      <c r="AKM31" s="464"/>
      <c r="AKN31" s="464"/>
      <c r="AKO31" s="464"/>
      <c r="AKP31" s="464"/>
      <c r="AKQ31" s="464"/>
      <c r="AKR31" s="464"/>
      <c r="AKS31" s="464"/>
      <c r="AKT31" s="464"/>
      <c r="AKU31" s="464"/>
      <c r="AKV31" s="464"/>
      <c r="AKW31" s="464"/>
      <c r="AKX31" s="464"/>
      <c r="AKY31" s="464"/>
      <c r="AKZ31" s="464"/>
      <c r="ALA31" s="464"/>
      <c r="ALB31" s="464"/>
      <c r="ALC31" s="464"/>
      <c r="ALD31" s="464"/>
      <c r="ALE31" s="464"/>
      <c r="ALF31" s="464"/>
      <c r="ALG31" s="464"/>
      <c r="ALH31" s="464"/>
      <c r="ALI31" s="464"/>
      <c r="ALJ31" s="464"/>
      <c r="ALK31" s="464"/>
      <c r="ALL31" s="464"/>
      <c r="ALM31" s="464"/>
      <c r="ALN31" s="464"/>
      <c r="ALO31" s="464"/>
      <c r="ALP31" s="464"/>
      <c r="ALQ31" s="464"/>
      <c r="ALR31" s="464"/>
      <c r="ALS31" s="464"/>
      <c r="ALT31" s="464"/>
      <c r="ALU31" s="464"/>
      <c r="ALV31" s="464"/>
      <c r="ALW31" s="464"/>
      <c r="ALX31" s="464"/>
      <c r="ALY31" s="464"/>
      <c r="ALZ31" s="464"/>
      <c r="AMA31" s="464"/>
      <c r="AMB31" s="464"/>
    </row>
    <row r="32" spans="1:1016" x14ac:dyDescent="0.2">
      <c r="A32" s="903"/>
      <c r="B32" s="903"/>
      <c r="C32" s="903"/>
      <c r="D32" s="903"/>
      <c r="E32" s="903"/>
      <c r="F32" s="903"/>
      <c r="G32" s="903"/>
      <c r="H32" s="47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464"/>
      <c r="AY32" s="464"/>
      <c r="AZ32" s="464"/>
      <c r="BA32" s="464"/>
      <c r="BB32" s="464"/>
      <c r="BC32" s="464"/>
      <c r="BD32" s="464"/>
      <c r="BE32" s="464"/>
      <c r="BF32" s="464"/>
      <c r="BG32" s="464"/>
      <c r="BH32" s="464"/>
      <c r="BI32" s="464"/>
      <c r="BJ32" s="464"/>
      <c r="BK32" s="464"/>
      <c r="BL32" s="464"/>
      <c r="BM32" s="464"/>
      <c r="BN32" s="464"/>
      <c r="BO32" s="464"/>
      <c r="BP32" s="464"/>
      <c r="BQ32" s="464"/>
      <c r="BR32" s="464"/>
      <c r="BS32" s="464"/>
      <c r="BT32" s="464"/>
      <c r="BU32" s="464"/>
      <c r="BV32" s="464"/>
      <c r="BW32" s="464"/>
      <c r="BX32" s="464"/>
      <c r="BY32" s="464"/>
      <c r="BZ32" s="464"/>
      <c r="CA32" s="464"/>
      <c r="CB32" s="464"/>
      <c r="CC32" s="464"/>
      <c r="CD32" s="464"/>
      <c r="CE32" s="464"/>
      <c r="CF32" s="464"/>
      <c r="CG32" s="464"/>
      <c r="CH32" s="464"/>
      <c r="CI32" s="464"/>
      <c r="CJ32" s="464"/>
      <c r="CK32" s="464"/>
      <c r="CL32" s="464"/>
      <c r="CM32" s="464"/>
      <c r="CN32" s="464"/>
      <c r="CO32" s="464"/>
      <c r="CP32" s="464"/>
      <c r="CQ32" s="464"/>
      <c r="CR32" s="464"/>
      <c r="CS32" s="464"/>
      <c r="CT32" s="464"/>
      <c r="CU32" s="464"/>
      <c r="CV32" s="464"/>
      <c r="CW32" s="464"/>
      <c r="CX32" s="464"/>
      <c r="CY32" s="464"/>
      <c r="CZ32" s="464"/>
      <c r="DA32" s="464"/>
      <c r="DB32" s="464"/>
      <c r="DC32" s="464"/>
      <c r="DD32" s="464"/>
      <c r="DE32" s="464"/>
      <c r="DF32" s="464"/>
      <c r="DG32" s="464"/>
      <c r="DH32" s="464"/>
      <c r="DI32" s="464"/>
      <c r="DJ32" s="464"/>
      <c r="DK32" s="464"/>
      <c r="DL32" s="464"/>
      <c r="DM32" s="464"/>
      <c r="DN32" s="464"/>
      <c r="DO32" s="464"/>
      <c r="DP32" s="464"/>
      <c r="DQ32" s="464"/>
      <c r="DR32" s="464"/>
      <c r="DS32" s="464"/>
      <c r="DT32" s="464"/>
      <c r="DU32" s="464"/>
      <c r="DV32" s="464"/>
      <c r="DW32" s="464"/>
      <c r="DX32" s="464"/>
      <c r="DY32" s="464"/>
      <c r="DZ32" s="464"/>
      <c r="EA32" s="464"/>
      <c r="EB32" s="464"/>
      <c r="EC32" s="464"/>
      <c r="ED32" s="464"/>
      <c r="EE32" s="464"/>
      <c r="EF32" s="464"/>
      <c r="EG32" s="464"/>
      <c r="EH32" s="464"/>
      <c r="EI32" s="464"/>
      <c r="EJ32" s="464"/>
      <c r="EK32" s="464"/>
      <c r="EL32" s="464"/>
      <c r="EM32" s="464"/>
      <c r="EN32" s="464"/>
      <c r="EO32" s="464"/>
      <c r="EP32" s="464"/>
      <c r="EQ32" s="464"/>
      <c r="ER32" s="464"/>
      <c r="ES32" s="464"/>
      <c r="ET32" s="464"/>
      <c r="EU32" s="464"/>
      <c r="EV32" s="464"/>
      <c r="EW32" s="464"/>
      <c r="EX32" s="464"/>
      <c r="EY32" s="464"/>
      <c r="EZ32" s="464"/>
      <c r="FA32" s="464"/>
      <c r="FB32" s="464"/>
      <c r="FC32" s="464"/>
      <c r="FD32" s="464"/>
      <c r="FE32" s="464"/>
      <c r="FF32" s="464"/>
      <c r="FG32" s="464"/>
      <c r="FH32" s="464"/>
      <c r="FI32" s="464"/>
      <c r="FJ32" s="464"/>
      <c r="FK32" s="464"/>
      <c r="FL32" s="464"/>
      <c r="FM32" s="464"/>
      <c r="FN32" s="464"/>
      <c r="FO32" s="464"/>
      <c r="FP32" s="464"/>
      <c r="FQ32" s="464"/>
      <c r="FR32" s="464"/>
      <c r="FS32" s="464"/>
      <c r="FT32" s="464"/>
      <c r="FU32" s="464"/>
      <c r="FV32" s="464"/>
      <c r="FW32" s="464"/>
      <c r="FX32" s="464"/>
      <c r="FY32" s="464"/>
      <c r="FZ32" s="464"/>
      <c r="GA32" s="464"/>
      <c r="GB32" s="464"/>
      <c r="GC32" s="464"/>
      <c r="GD32" s="464"/>
      <c r="GE32" s="464"/>
      <c r="GF32" s="464"/>
      <c r="GG32" s="464"/>
      <c r="GH32" s="464"/>
      <c r="GI32" s="464"/>
      <c r="GJ32" s="464"/>
      <c r="GK32" s="464"/>
      <c r="GL32" s="464"/>
      <c r="GM32" s="464"/>
      <c r="GN32" s="464"/>
      <c r="GO32" s="464"/>
      <c r="GP32" s="464"/>
      <c r="GQ32" s="464"/>
      <c r="GR32" s="464"/>
      <c r="GS32" s="464"/>
      <c r="GT32" s="464"/>
      <c r="GU32" s="464"/>
      <c r="GV32" s="464"/>
      <c r="GW32" s="464"/>
      <c r="GX32" s="464"/>
      <c r="GY32" s="464"/>
      <c r="GZ32" s="464"/>
      <c r="HA32" s="464"/>
      <c r="HB32" s="464"/>
      <c r="HC32" s="464"/>
      <c r="HD32" s="464"/>
      <c r="HE32" s="464"/>
      <c r="HF32" s="464"/>
      <c r="HG32" s="464"/>
      <c r="HH32" s="464"/>
      <c r="HI32" s="464"/>
      <c r="HJ32" s="464"/>
      <c r="HK32" s="464"/>
      <c r="HL32" s="464"/>
      <c r="HM32" s="464"/>
      <c r="HN32" s="464"/>
      <c r="HO32" s="464"/>
      <c r="HP32" s="464"/>
      <c r="HQ32" s="464"/>
      <c r="HR32" s="464"/>
      <c r="HS32" s="464"/>
      <c r="HT32" s="464"/>
      <c r="HU32" s="464"/>
      <c r="HV32" s="464"/>
      <c r="HW32" s="464"/>
      <c r="HX32" s="464"/>
      <c r="HY32" s="464"/>
      <c r="HZ32" s="464"/>
      <c r="IA32" s="464"/>
      <c r="IB32" s="464"/>
      <c r="IC32" s="464"/>
      <c r="ID32" s="464"/>
      <c r="IE32" s="464"/>
      <c r="IF32" s="464"/>
      <c r="IG32" s="464"/>
      <c r="IH32" s="464"/>
      <c r="II32" s="464"/>
      <c r="IJ32" s="464"/>
      <c r="IK32" s="464"/>
      <c r="IL32" s="464"/>
      <c r="IM32" s="464"/>
      <c r="IN32" s="464"/>
      <c r="IO32" s="464"/>
      <c r="IP32" s="464"/>
      <c r="IQ32" s="464"/>
      <c r="IR32" s="464"/>
      <c r="IS32" s="464"/>
      <c r="IT32" s="464"/>
      <c r="IU32" s="464"/>
      <c r="IV32" s="464"/>
      <c r="IW32" s="464"/>
      <c r="IX32" s="464"/>
      <c r="IY32" s="464"/>
      <c r="IZ32" s="464"/>
      <c r="JA32" s="464"/>
      <c r="JB32" s="464"/>
      <c r="JC32" s="464"/>
      <c r="JD32" s="464"/>
      <c r="JE32" s="464"/>
      <c r="JF32" s="464"/>
      <c r="JG32" s="464"/>
      <c r="JH32" s="464"/>
      <c r="JI32" s="464"/>
      <c r="JJ32" s="464"/>
      <c r="JK32" s="464"/>
      <c r="JL32" s="464"/>
      <c r="JM32" s="464"/>
      <c r="JN32" s="464"/>
      <c r="JO32" s="464"/>
      <c r="JP32" s="464"/>
      <c r="JQ32" s="464"/>
      <c r="JR32" s="464"/>
      <c r="JS32" s="464"/>
      <c r="JT32" s="464"/>
      <c r="JU32" s="464"/>
      <c r="JV32" s="464"/>
      <c r="JW32" s="464"/>
      <c r="JX32" s="464"/>
      <c r="JY32" s="464"/>
      <c r="JZ32" s="464"/>
      <c r="KA32" s="464"/>
      <c r="KB32" s="464"/>
      <c r="KC32" s="464"/>
      <c r="KD32" s="464"/>
      <c r="KE32" s="464"/>
      <c r="KF32" s="464"/>
      <c r="KG32" s="464"/>
      <c r="KH32" s="464"/>
      <c r="KI32" s="464"/>
      <c r="KJ32" s="464"/>
      <c r="KK32" s="464"/>
      <c r="KL32" s="464"/>
      <c r="KM32" s="464"/>
      <c r="KN32" s="464"/>
      <c r="KO32" s="464"/>
      <c r="KP32" s="464"/>
      <c r="KQ32" s="464"/>
      <c r="KR32" s="464"/>
      <c r="KS32" s="464"/>
      <c r="KT32" s="464"/>
      <c r="KU32" s="464"/>
      <c r="KV32" s="464"/>
      <c r="KW32" s="464"/>
      <c r="KX32" s="464"/>
      <c r="KY32" s="464"/>
      <c r="KZ32" s="464"/>
      <c r="LA32" s="464"/>
      <c r="LB32" s="464"/>
      <c r="LC32" s="464"/>
      <c r="LD32" s="464"/>
      <c r="LE32" s="464"/>
      <c r="LF32" s="464"/>
      <c r="LG32" s="464"/>
      <c r="LH32" s="464"/>
      <c r="LI32" s="464"/>
      <c r="LJ32" s="464"/>
      <c r="LK32" s="464"/>
      <c r="LL32" s="464"/>
      <c r="LM32" s="464"/>
      <c r="LN32" s="464"/>
      <c r="LO32" s="464"/>
      <c r="LP32" s="464"/>
      <c r="LQ32" s="464"/>
      <c r="LR32" s="464"/>
      <c r="LS32" s="464"/>
      <c r="LT32" s="464"/>
      <c r="LU32" s="464"/>
      <c r="LV32" s="464"/>
      <c r="LW32" s="464"/>
      <c r="LX32" s="464"/>
      <c r="LY32" s="464"/>
      <c r="LZ32" s="464"/>
      <c r="MA32" s="464"/>
      <c r="MB32" s="464"/>
      <c r="MC32" s="464"/>
      <c r="MD32" s="464"/>
      <c r="ME32" s="464"/>
      <c r="MF32" s="464"/>
      <c r="MG32" s="464"/>
      <c r="MH32" s="464"/>
      <c r="MI32" s="464"/>
      <c r="MJ32" s="464"/>
      <c r="MK32" s="464"/>
      <c r="ML32" s="464"/>
      <c r="MM32" s="464"/>
      <c r="MN32" s="464"/>
      <c r="MO32" s="464"/>
      <c r="MP32" s="464"/>
      <c r="MQ32" s="464"/>
      <c r="MR32" s="464"/>
      <c r="MS32" s="464"/>
      <c r="MT32" s="464"/>
      <c r="MU32" s="464"/>
      <c r="MV32" s="464"/>
      <c r="MW32" s="464"/>
      <c r="MX32" s="464"/>
      <c r="MY32" s="464"/>
      <c r="MZ32" s="464"/>
      <c r="NA32" s="464"/>
      <c r="NB32" s="464"/>
      <c r="NC32" s="464"/>
      <c r="ND32" s="464"/>
      <c r="NE32" s="464"/>
      <c r="NF32" s="464"/>
      <c r="NG32" s="464"/>
      <c r="NH32" s="464"/>
      <c r="NI32" s="464"/>
      <c r="NJ32" s="464"/>
      <c r="NK32" s="464"/>
      <c r="NL32" s="464"/>
      <c r="NM32" s="464"/>
      <c r="NN32" s="464"/>
      <c r="NO32" s="464"/>
      <c r="NP32" s="464"/>
      <c r="NQ32" s="464"/>
      <c r="NR32" s="464"/>
      <c r="NS32" s="464"/>
      <c r="NT32" s="464"/>
      <c r="NU32" s="464"/>
      <c r="NV32" s="464"/>
      <c r="NW32" s="464"/>
      <c r="NX32" s="464"/>
      <c r="NY32" s="464"/>
      <c r="NZ32" s="464"/>
      <c r="OA32" s="464"/>
      <c r="OB32" s="464"/>
      <c r="OC32" s="464"/>
      <c r="OD32" s="464"/>
      <c r="OE32" s="464"/>
      <c r="OF32" s="464"/>
      <c r="OG32" s="464"/>
      <c r="OH32" s="464"/>
      <c r="OI32" s="464"/>
      <c r="OJ32" s="464"/>
      <c r="OK32" s="464"/>
      <c r="OL32" s="464"/>
      <c r="OM32" s="464"/>
      <c r="ON32" s="464"/>
      <c r="OO32" s="464"/>
      <c r="OP32" s="464"/>
      <c r="OQ32" s="464"/>
      <c r="OR32" s="464"/>
      <c r="OS32" s="464"/>
      <c r="OT32" s="464"/>
      <c r="OU32" s="464"/>
      <c r="OV32" s="464"/>
      <c r="OW32" s="464"/>
      <c r="OX32" s="464"/>
      <c r="OY32" s="464"/>
      <c r="OZ32" s="464"/>
      <c r="PA32" s="464"/>
      <c r="PB32" s="464"/>
      <c r="PC32" s="464"/>
      <c r="PD32" s="464"/>
      <c r="PE32" s="464"/>
      <c r="PF32" s="464"/>
      <c r="PG32" s="464"/>
      <c r="PH32" s="464"/>
      <c r="PI32" s="464"/>
      <c r="PJ32" s="464"/>
      <c r="PK32" s="464"/>
      <c r="PL32" s="464"/>
      <c r="PM32" s="464"/>
      <c r="PN32" s="464"/>
      <c r="PO32" s="464"/>
      <c r="PP32" s="464"/>
      <c r="PQ32" s="464"/>
      <c r="PR32" s="464"/>
      <c r="PS32" s="464"/>
      <c r="PT32" s="464"/>
      <c r="PU32" s="464"/>
      <c r="PV32" s="464"/>
      <c r="PW32" s="464"/>
      <c r="PX32" s="464"/>
      <c r="PY32" s="464"/>
      <c r="PZ32" s="464"/>
      <c r="QA32" s="464"/>
      <c r="QB32" s="464"/>
      <c r="QC32" s="464"/>
      <c r="QD32" s="464"/>
      <c r="QE32" s="464"/>
      <c r="QF32" s="464"/>
      <c r="QG32" s="464"/>
      <c r="QH32" s="464"/>
      <c r="QI32" s="464"/>
      <c r="QJ32" s="464"/>
      <c r="QK32" s="464"/>
      <c r="QL32" s="464"/>
      <c r="QM32" s="464"/>
      <c r="QN32" s="464"/>
      <c r="QO32" s="464"/>
      <c r="QP32" s="464"/>
      <c r="QQ32" s="464"/>
      <c r="QR32" s="464"/>
      <c r="QS32" s="464"/>
      <c r="QT32" s="464"/>
      <c r="QU32" s="464"/>
      <c r="QV32" s="464"/>
      <c r="QW32" s="464"/>
      <c r="QX32" s="464"/>
      <c r="QY32" s="464"/>
      <c r="QZ32" s="464"/>
      <c r="RA32" s="464"/>
      <c r="RB32" s="464"/>
      <c r="RC32" s="464"/>
      <c r="RD32" s="464"/>
      <c r="RE32" s="464"/>
      <c r="RF32" s="464"/>
      <c r="RG32" s="464"/>
      <c r="RH32" s="464"/>
      <c r="RI32" s="464"/>
      <c r="RJ32" s="464"/>
      <c r="RK32" s="464"/>
      <c r="RL32" s="464"/>
      <c r="RM32" s="464"/>
      <c r="RN32" s="464"/>
      <c r="RO32" s="464"/>
      <c r="RP32" s="464"/>
      <c r="RQ32" s="464"/>
      <c r="RR32" s="464"/>
      <c r="RS32" s="464"/>
      <c r="RT32" s="464"/>
      <c r="RU32" s="464"/>
      <c r="RV32" s="464"/>
      <c r="RW32" s="464"/>
      <c r="RX32" s="464"/>
      <c r="RY32" s="464"/>
      <c r="RZ32" s="464"/>
      <c r="SA32" s="464"/>
      <c r="SB32" s="464"/>
      <c r="SC32" s="464"/>
      <c r="SD32" s="464"/>
      <c r="SE32" s="464"/>
      <c r="SF32" s="464"/>
      <c r="SG32" s="464"/>
      <c r="SH32" s="464"/>
      <c r="SI32" s="464"/>
      <c r="SJ32" s="464"/>
      <c r="SK32" s="464"/>
      <c r="SL32" s="464"/>
      <c r="SM32" s="464"/>
      <c r="SN32" s="464"/>
      <c r="SO32" s="464"/>
      <c r="SP32" s="464"/>
      <c r="SQ32" s="464"/>
      <c r="SR32" s="464"/>
      <c r="SS32" s="464"/>
      <c r="ST32" s="464"/>
      <c r="SU32" s="464"/>
      <c r="SV32" s="464"/>
      <c r="SW32" s="464"/>
      <c r="SX32" s="464"/>
      <c r="SY32" s="464"/>
      <c r="SZ32" s="464"/>
      <c r="TA32" s="464"/>
      <c r="TB32" s="464"/>
      <c r="TC32" s="464"/>
      <c r="TD32" s="464"/>
      <c r="TE32" s="464"/>
      <c r="TF32" s="464"/>
      <c r="TG32" s="464"/>
      <c r="TH32" s="464"/>
      <c r="TI32" s="464"/>
      <c r="TJ32" s="464"/>
      <c r="TK32" s="464"/>
      <c r="TL32" s="464"/>
      <c r="TM32" s="464"/>
      <c r="TN32" s="464"/>
      <c r="TO32" s="464"/>
      <c r="TP32" s="464"/>
      <c r="TQ32" s="464"/>
      <c r="TR32" s="464"/>
      <c r="TS32" s="464"/>
      <c r="TT32" s="464"/>
      <c r="TU32" s="464"/>
      <c r="TV32" s="464"/>
      <c r="TW32" s="464"/>
      <c r="TX32" s="464"/>
      <c r="TY32" s="464"/>
      <c r="TZ32" s="464"/>
      <c r="UA32" s="464"/>
      <c r="UB32" s="464"/>
      <c r="UC32" s="464"/>
      <c r="UD32" s="464"/>
      <c r="UE32" s="464"/>
      <c r="UF32" s="464"/>
      <c r="UG32" s="464"/>
      <c r="UH32" s="464"/>
      <c r="UI32" s="464"/>
      <c r="UJ32" s="464"/>
      <c r="UK32" s="464"/>
      <c r="UL32" s="464"/>
      <c r="UM32" s="464"/>
      <c r="UN32" s="464"/>
      <c r="UO32" s="464"/>
      <c r="UP32" s="464"/>
      <c r="UQ32" s="464"/>
      <c r="UR32" s="464"/>
      <c r="US32" s="464"/>
      <c r="UT32" s="464"/>
      <c r="UU32" s="464"/>
      <c r="UV32" s="464"/>
      <c r="UW32" s="464"/>
      <c r="UX32" s="464"/>
      <c r="UY32" s="464"/>
      <c r="UZ32" s="464"/>
      <c r="VA32" s="464"/>
      <c r="VB32" s="464"/>
      <c r="VC32" s="464"/>
      <c r="VD32" s="464"/>
      <c r="VE32" s="464"/>
      <c r="VF32" s="464"/>
      <c r="VG32" s="464"/>
      <c r="VH32" s="464"/>
      <c r="VI32" s="464"/>
      <c r="VJ32" s="464"/>
      <c r="VK32" s="464"/>
      <c r="VL32" s="464"/>
      <c r="VM32" s="464"/>
      <c r="VN32" s="464"/>
      <c r="VO32" s="464"/>
      <c r="VP32" s="464"/>
      <c r="VQ32" s="464"/>
      <c r="VR32" s="464"/>
      <c r="VS32" s="464"/>
      <c r="VT32" s="464"/>
      <c r="VU32" s="464"/>
      <c r="VV32" s="464"/>
      <c r="VW32" s="464"/>
      <c r="VX32" s="464"/>
      <c r="VY32" s="464"/>
      <c r="VZ32" s="464"/>
      <c r="WA32" s="464"/>
      <c r="WB32" s="464"/>
      <c r="WC32" s="464"/>
      <c r="WD32" s="464"/>
      <c r="WE32" s="464"/>
      <c r="WF32" s="464"/>
      <c r="WG32" s="464"/>
      <c r="WH32" s="464"/>
      <c r="WI32" s="464"/>
      <c r="WJ32" s="464"/>
      <c r="WK32" s="464"/>
      <c r="WL32" s="464"/>
      <c r="WM32" s="464"/>
      <c r="WN32" s="464"/>
      <c r="WO32" s="464"/>
      <c r="WP32" s="464"/>
      <c r="WQ32" s="464"/>
      <c r="WR32" s="464"/>
      <c r="WS32" s="464"/>
      <c r="WT32" s="464"/>
      <c r="WU32" s="464"/>
      <c r="WV32" s="464"/>
      <c r="WW32" s="464"/>
      <c r="WX32" s="464"/>
      <c r="WY32" s="464"/>
      <c r="WZ32" s="464"/>
      <c r="XA32" s="464"/>
      <c r="XB32" s="464"/>
      <c r="XC32" s="464"/>
      <c r="XD32" s="464"/>
      <c r="XE32" s="464"/>
      <c r="XF32" s="464"/>
      <c r="XG32" s="464"/>
      <c r="XH32" s="464"/>
      <c r="XI32" s="464"/>
      <c r="XJ32" s="464"/>
      <c r="XK32" s="464"/>
      <c r="XL32" s="464"/>
      <c r="XM32" s="464"/>
      <c r="XN32" s="464"/>
      <c r="XO32" s="464"/>
      <c r="XP32" s="464"/>
      <c r="XQ32" s="464"/>
      <c r="XR32" s="464"/>
      <c r="XS32" s="464"/>
      <c r="XT32" s="464"/>
      <c r="XU32" s="464"/>
      <c r="XV32" s="464"/>
      <c r="XW32" s="464"/>
      <c r="XX32" s="464"/>
      <c r="XY32" s="464"/>
      <c r="XZ32" s="464"/>
      <c r="YA32" s="464"/>
      <c r="YB32" s="464"/>
      <c r="YC32" s="464"/>
      <c r="YD32" s="464"/>
      <c r="YE32" s="464"/>
      <c r="YF32" s="464"/>
      <c r="YG32" s="464"/>
      <c r="YH32" s="464"/>
      <c r="YI32" s="464"/>
      <c r="YJ32" s="464"/>
      <c r="YK32" s="464"/>
      <c r="YL32" s="464"/>
      <c r="YM32" s="464"/>
      <c r="YN32" s="464"/>
      <c r="YO32" s="464"/>
      <c r="YP32" s="464"/>
      <c r="YQ32" s="464"/>
      <c r="YR32" s="464"/>
      <c r="YS32" s="464"/>
      <c r="YT32" s="464"/>
      <c r="YU32" s="464"/>
      <c r="YV32" s="464"/>
      <c r="YW32" s="464"/>
      <c r="YX32" s="464"/>
      <c r="YY32" s="464"/>
      <c r="YZ32" s="464"/>
      <c r="ZA32" s="464"/>
      <c r="ZB32" s="464"/>
      <c r="ZC32" s="464"/>
      <c r="ZD32" s="464"/>
      <c r="ZE32" s="464"/>
      <c r="ZF32" s="464"/>
      <c r="ZG32" s="464"/>
      <c r="ZH32" s="464"/>
      <c r="ZI32" s="464"/>
      <c r="ZJ32" s="464"/>
      <c r="ZK32" s="464"/>
      <c r="ZL32" s="464"/>
      <c r="ZM32" s="464"/>
      <c r="ZN32" s="464"/>
      <c r="ZO32" s="464"/>
      <c r="ZP32" s="464"/>
      <c r="ZQ32" s="464"/>
      <c r="ZR32" s="464"/>
      <c r="ZS32" s="464"/>
      <c r="ZT32" s="464"/>
      <c r="ZU32" s="464"/>
      <c r="ZV32" s="464"/>
      <c r="ZW32" s="464"/>
      <c r="ZX32" s="464"/>
      <c r="ZY32" s="464"/>
      <c r="ZZ32" s="464"/>
      <c r="AAA32" s="464"/>
      <c r="AAB32" s="464"/>
      <c r="AAC32" s="464"/>
      <c r="AAD32" s="464"/>
      <c r="AAE32" s="464"/>
      <c r="AAF32" s="464"/>
      <c r="AAG32" s="464"/>
      <c r="AAH32" s="464"/>
      <c r="AAI32" s="464"/>
      <c r="AAJ32" s="464"/>
      <c r="AAK32" s="464"/>
      <c r="AAL32" s="464"/>
      <c r="AAM32" s="464"/>
      <c r="AAN32" s="464"/>
      <c r="AAO32" s="464"/>
      <c r="AAP32" s="464"/>
      <c r="AAQ32" s="464"/>
      <c r="AAR32" s="464"/>
      <c r="AAS32" s="464"/>
      <c r="AAT32" s="464"/>
      <c r="AAU32" s="464"/>
      <c r="AAV32" s="464"/>
      <c r="AAW32" s="464"/>
      <c r="AAX32" s="464"/>
      <c r="AAY32" s="464"/>
      <c r="AAZ32" s="464"/>
      <c r="ABA32" s="464"/>
      <c r="ABB32" s="464"/>
      <c r="ABC32" s="464"/>
      <c r="ABD32" s="464"/>
      <c r="ABE32" s="464"/>
      <c r="ABF32" s="464"/>
      <c r="ABG32" s="464"/>
      <c r="ABH32" s="464"/>
      <c r="ABI32" s="464"/>
      <c r="ABJ32" s="464"/>
      <c r="ABK32" s="464"/>
      <c r="ABL32" s="464"/>
      <c r="ABM32" s="464"/>
      <c r="ABN32" s="464"/>
      <c r="ABO32" s="464"/>
      <c r="ABP32" s="464"/>
      <c r="ABQ32" s="464"/>
      <c r="ABR32" s="464"/>
      <c r="ABS32" s="464"/>
      <c r="ABT32" s="464"/>
      <c r="ABU32" s="464"/>
      <c r="ABV32" s="464"/>
      <c r="ABW32" s="464"/>
      <c r="ABX32" s="464"/>
      <c r="ABY32" s="464"/>
      <c r="ABZ32" s="464"/>
      <c r="ACA32" s="464"/>
      <c r="ACB32" s="464"/>
      <c r="ACC32" s="464"/>
      <c r="ACD32" s="464"/>
      <c r="ACE32" s="464"/>
      <c r="ACF32" s="464"/>
      <c r="ACG32" s="464"/>
      <c r="ACH32" s="464"/>
      <c r="ACI32" s="464"/>
      <c r="ACJ32" s="464"/>
      <c r="ACK32" s="464"/>
      <c r="ACL32" s="464"/>
      <c r="ACM32" s="464"/>
      <c r="ACN32" s="464"/>
      <c r="ACO32" s="464"/>
      <c r="ACP32" s="464"/>
      <c r="ACQ32" s="464"/>
      <c r="ACR32" s="464"/>
      <c r="ACS32" s="464"/>
      <c r="ACT32" s="464"/>
      <c r="ACU32" s="464"/>
      <c r="ACV32" s="464"/>
      <c r="ACW32" s="464"/>
      <c r="ACX32" s="464"/>
      <c r="ACY32" s="464"/>
      <c r="ACZ32" s="464"/>
      <c r="ADA32" s="464"/>
      <c r="ADB32" s="464"/>
      <c r="ADC32" s="464"/>
      <c r="ADD32" s="464"/>
      <c r="ADE32" s="464"/>
      <c r="ADF32" s="464"/>
      <c r="ADG32" s="464"/>
      <c r="ADH32" s="464"/>
      <c r="ADI32" s="464"/>
      <c r="ADJ32" s="464"/>
      <c r="ADK32" s="464"/>
      <c r="ADL32" s="464"/>
      <c r="ADM32" s="464"/>
      <c r="ADN32" s="464"/>
      <c r="ADO32" s="464"/>
      <c r="ADP32" s="464"/>
      <c r="ADQ32" s="464"/>
      <c r="ADR32" s="464"/>
      <c r="ADS32" s="464"/>
      <c r="ADT32" s="464"/>
      <c r="ADU32" s="464"/>
      <c r="ADV32" s="464"/>
      <c r="ADW32" s="464"/>
      <c r="ADX32" s="464"/>
      <c r="ADY32" s="464"/>
      <c r="ADZ32" s="464"/>
      <c r="AEA32" s="464"/>
      <c r="AEB32" s="464"/>
      <c r="AEC32" s="464"/>
      <c r="AED32" s="464"/>
      <c r="AEE32" s="464"/>
      <c r="AEF32" s="464"/>
      <c r="AEG32" s="464"/>
      <c r="AEH32" s="464"/>
      <c r="AEI32" s="464"/>
      <c r="AEJ32" s="464"/>
      <c r="AEK32" s="464"/>
      <c r="AEL32" s="464"/>
      <c r="AEM32" s="464"/>
      <c r="AEN32" s="464"/>
      <c r="AEO32" s="464"/>
      <c r="AEP32" s="464"/>
      <c r="AEQ32" s="464"/>
      <c r="AER32" s="464"/>
      <c r="AES32" s="464"/>
      <c r="AET32" s="464"/>
      <c r="AEU32" s="464"/>
      <c r="AEV32" s="464"/>
      <c r="AEW32" s="464"/>
      <c r="AEX32" s="464"/>
      <c r="AEY32" s="464"/>
      <c r="AEZ32" s="464"/>
      <c r="AFA32" s="464"/>
      <c r="AFB32" s="464"/>
      <c r="AFC32" s="464"/>
      <c r="AFD32" s="464"/>
      <c r="AFE32" s="464"/>
      <c r="AFF32" s="464"/>
      <c r="AFG32" s="464"/>
      <c r="AFH32" s="464"/>
      <c r="AFI32" s="464"/>
      <c r="AFJ32" s="464"/>
      <c r="AFK32" s="464"/>
      <c r="AFL32" s="464"/>
      <c r="AFM32" s="464"/>
      <c r="AFN32" s="464"/>
      <c r="AFO32" s="464"/>
      <c r="AFP32" s="464"/>
      <c r="AFQ32" s="464"/>
      <c r="AFR32" s="464"/>
      <c r="AFS32" s="464"/>
      <c r="AFT32" s="464"/>
      <c r="AFU32" s="464"/>
      <c r="AFV32" s="464"/>
      <c r="AFW32" s="464"/>
      <c r="AFX32" s="464"/>
      <c r="AFY32" s="464"/>
      <c r="AFZ32" s="464"/>
      <c r="AGA32" s="464"/>
      <c r="AGB32" s="464"/>
      <c r="AGC32" s="464"/>
      <c r="AGD32" s="464"/>
      <c r="AGE32" s="464"/>
      <c r="AGF32" s="464"/>
      <c r="AGG32" s="464"/>
      <c r="AGH32" s="464"/>
      <c r="AGI32" s="464"/>
      <c r="AGJ32" s="464"/>
      <c r="AGK32" s="464"/>
      <c r="AGL32" s="464"/>
      <c r="AGM32" s="464"/>
      <c r="AGN32" s="464"/>
      <c r="AGO32" s="464"/>
      <c r="AGP32" s="464"/>
      <c r="AGQ32" s="464"/>
      <c r="AGR32" s="464"/>
      <c r="AGS32" s="464"/>
      <c r="AGT32" s="464"/>
      <c r="AGU32" s="464"/>
      <c r="AGV32" s="464"/>
      <c r="AGW32" s="464"/>
      <c r="AGX32" s="464"/>
      <c r="AGY32" s="464"/>
      <c r="AGZ32" s="464"/>
      <c r="AHA32" s="464"/>
      <c r="AHB32" s="464"/>
      <c r="AHC32" s="464"/>
      <c r="AHD32" s="464"/>
      <c r="AHE32" s="464"/>
      <c r="AHF32" s="464"/>
      <c r="AHG32" s="464"/>
      <c r="AHH32" s="464"/>
      <c r="AHI32" s="464"/>
      <c r="AHJ32" s="464"/>
      <c r="AHK32" s="464"/>
      <c r="AHL32" s="464"/>
      <c r="AHM32" s="464"/>
      <c r="AHN32" s="464"/>
      <c r="AHO32" s="464"/>
      <c r="AHP32" s="464"/>
      <c r="AHQ32" s="464"/>
      <c r="AHR32" s="464"/>
      <c r="AHS32" s="464"/>
      <c r="AHT32" s="464"/>
      <c r="AHU32" s="464"/>
      <c r="AHV32" s="464"/>
      <c r="AHW32" s="464"/>
      <c r="AHX32" s="464"/>
      <c r="AHY32" s="464"/>
      <c r="AHZ32" s="464"/>
      <c r="AIA32" s="464"/>
      <c r="AIB32" s="464"/>
      <c r="AIC32" s="464"/>
      <c r="AID32" s="464"/>
      <c r="AIE32" s="464"/>
      <c r="AIF32" s="464"/>
      <c r="AIG32" s="464"/>
      <c r="AIH32" s="464"/>
      <c r="AII32" s="464"/>
      <c r="AIJ32" s="464"/>
      <c r="AIK32" s="464"/>
      <c r="AIL32" s="464"/>
      <c r="AIM32" s="464"/>
      <c r="AIN32" s="464"/>
      <c r="AIO32" s="464"/>
      <c r="AIP32" s="464"/>
      <c r="AIQ32" s="464"/>
      <c r="AIR32" s="464"/>
      <c r="AIS32" s="464"/>
      <c r="AIT32" s="464"/>
      <c r="AIU32" s="464"/>
      <c r="AIV32" s="464"/>
      <c r="AIW32" s="464"/>
      <c r="AIX32" s="464"/>
      <c r="AIY32" s="464"/>
      <c r="AIZ32" s="464"/>
      <c r="AJA32" s="464"/>
      <c r="AJB32" s="464"/>
      <c r="AJC32" s="464"/>
      <c r="AJD32" s="464"/>
      <c r="AJE32" s="464"/>
      <c r="AJF32" s="464"/>
      <c r="AJG32" s="464"/>
      <c r="AJH32" s="464"/>
      <c r="AJI32" s="464"/>
      <c r="AJJ32" s="464"/>
      <c r="AJK32" s="464"/>
      <c r="AJL32" s="464"/>
      <c r="AJM32" s="464"/>
      <c r="AJN32" s="464"/>
      <c r="AJO32" s="464"/>
      <c r="AJP32" s="464"/>
      <c r="AJQ32" s="464"/>
      <c r="AJR32" s="464"/>
      <c r="AJS32" s="464"/>
      <c r="AJT32" s="464"/>
      <c r="AJU32" s="464"/>
      <c r="AJV32" s="464"/>
      <c r="AJW32" s="464"/>
      <c r="AJX32" s="464"/>
      <c r="AJY32" s="464"/>
      <c r="AJZ32" s="464"/>
      <c r="AKA32" s="464"/>
      <c r="AKB32" s="464"/>
      <c r="AKC32" s="464"/>
      <c r="AKD32" s="464"/>
      <c r="AKE32" s="464"/>
      <c r="AKF32" s="464"/>
      <c r="AKG32" s="464"/>
      <c r="AKH32" s="464"/>
      <c r="AKI32" s="464"/>
      <c r="AKJ32" s="464"/>
      <c r="AKK32" s="464"/>
      <c r="AKL32" s="464"/>
      <c r="AKM32" s="464"/>
      <c r="AKN32" s="464"/>
      <c r="AKO32" s="464"/>
      <c r="AKP32" s="464"/>
      <c r="AKQ32" s="464"/>
      <c r="AKR32" s="464"/>
      <c r="AKS32" s="464"/>
      <c r="AKT32" s="464"/>
      <c r="AKU32" s="464"/>
      <c r="AKV32" s="464"/>
      <c r="AKW32" s="464"/>
      <c r="AKX32" s="464"/>
      <c r="AKY32" s="464"/>
      <c r="AKZ32" s="464"/>
      <c r="ALA32" s="464"/>
      <c r="ALB32" s="464"/>
      <c r="ALC32" s="464"/>
      <c r="ALD32" s="464"/>
      <c r="ALE32" s="464"/>
      <c r="ALF32" s="464"/>
      <c r="ALG32" s="464"/>
      <c r="ALH32" s="464"/>
      <c r="ALI32" s="464"/>
      <c r="ALJ32" s="464"/>
      <c r="ALK32" s="464"/>
      <c r="ALL32" s="464"/>
      <c r="ALM32" s="464"/>
      <c r="ALN32" s="464"/>
      <c r="ALO32" s="464"/>
      <c r="ALP32" s="464"/>
      <c r="ALQ32" s="464"/>
      <c r="ALR32" s="464"/>
      <c r="ALS32" s="464"/>
      <c r="ALT32" s="464"/>
      <c r="ALU32" s="464"/>
      <c r="ALV32" s="464"/>
      <c r="ALW32" s="464"/>
      <c r="ALX32" s="464"/>
      <c r="ALY32" s="464"/>
      <c r="ALZ32" s="464"/>
      <c r="AMA32" s="464"/>
      <c r="AMB32" s="464"/>
    </row>
    <row r="33" spans="1:1019" x14ac:dyDescent="0.2">
      <c r="A33" s="899" t="s">
        <v>874</v>
      </c>
      <c r="B33" s="900" t="s">
        <v>873</v>
      </c>
      <c r="C33" s="900"/>
      <c r="D33" s="900"/>
      <c r="E33" s="900"/>
      <c r="F33" s="900"/>
      <c r="G33" s="900"/>
      <c r="H33" s="474"/>
      <c r="I33" s="464"/>
      <c r="J33" s="464"/>
      <c r="K33" s="464"/>
      <c r="L33" s="464"/>
      <c r="M33" s="464"/>
      <c r="N33" s="464"/>
      <c r="O33" s="464"/>
      <c r="P33" s="464"/>
      <c r="Q33" s="464"/>
      <c r="R33" s="464"/>
      <c r="S33" s="464"/>
      <c r="T33" s="464"/>
      <c r="U33" s="464"/>
      <c r="V33" s="464"/>
      <c r="W33" s="464"/>
      <c r="X33" s="464"/>
      <c r="Y33" s="464"/>
      <c r="Z33" s="464"/>
      <c r="AA33" s="464"/>
      <c r="AB33" s="464"/>
      <c r="AC33" s="464"/>
      <c r="AD33" s="464"/>
      <c r="AE33" s="464"/>
      <c r="AF33" s="464"/>
      <c r="AG33" s="464"/>
      <c r="AH33" s="464"/>
      <c r="AI33" s="464"/>
      <c r="AJ33" s="464"/>
      <c r="AK33" s="464"/>
      <c r="AL33" s="464"/>
      <c r="AM33" s="464"/>
      <c r="AN33" s="464"/>
      <c r="AO33" s="464"/>
      <c r="AP33" s="464"/>
      <c r="AQ33" s="464"/>
      <c r="AR33" s="464"/>
      <c r="AS33" s="464"/>
      <c r="AT33" s="464"/>
      <c r="AU33" s="464"/>
      <c r="AV33" s="464"/>
      <c r="AW33" s="464"/>
      <c r="AX33" s="464"/>
      <c r="AY33" s="464"/>
      <c r="AZ33" s="464"/>
      <c r="BA33" s="464"/>
      <c r="BB33" s="464"/>
      <c r="BC33" s="464"/>
      <c r="BD33" s="464"/>
      <c r="BE33" s="464"/>
      <c r="BF33" s="464"/>
      <c r="BG33" s="464"/>
      <c r="BH33" s="464"/>
      <c r="BI33" s="464"/>
      <c r="BJ33" s="464"/>
      <c r="BK33" s="464"/>
      <c r="BL33" s="464"/>
      <c r="BM33" s="464"/>
      <c r="BN33" s="464"/>
      <c r="BO33" s="464"/>
      <c r="BP33" s="464"/>
      <c r="BQ33" s="464"/>
      <c r="BR33" s="464"/>
      <c r="BS33" s="464"/>
      <c r="BT33" s="464"/>
      <c r="BU33" s="464"/>
      <c r="BV33" s="464"/>
      <c r="BW33" s="464"/>
      <c r="BX33" s="464"/>
      <c r="BY33" s="464"/>
      <c r="BZ33" s="464"/>
      <c r="CA33" s="464"/>
      <c r="CB33" s="464"/>
      <c r="CC33" s="464"/>
      <c r="CD33" s="464"/>
      <c r="CE33" s="464"/>
      <c r="CF33" s="464"/>
      <c r="CG33" s="464"/>
      <c r="CH33" s="464"/>
      <c r="CI33" s="464"/>
      <c r="CJ33" s="464"/>
      <c r="CK33" s="464"/>
      <c r="CL33" s="464"/>
      <c r="CM33" s="464"/>
      <c r="CN33" s="464"/>
      <c r="CO33" s="464"/>
      <c r="CP33" s="464"/>
      <c r="CQ33" s="464"/>
      <c r="CR33" s="464"/>
      <c r="CS33" s="464"/>
      <c r="CT33" s="464"/>
      <c r="CU33" s="464"/>
      <c r="CV33" s="464"/>
      <c r="CW33" s="464"/>
      <c r="CX33" s="464"/>
      <c r="CY33" s="464"/>
      <c r="CZ33" s="464"/>
      <c r="DA33" s="464"/>
      <c r="DB33" s="464"/>
      <c r="DC33" s="464"/>
      <c r="DD33" s="464"/>
      <c r="DE33" s="464"/>
      <c r="DF33" s="464"/>
      <c r="DG33" s="464"/>
      <c r="DH33" s="464"/>
      <c r="DI33" s="464"/>
      <c r="DJ33" s="464"/>
      <c r="DK33" s="464"/>
      <c r="DL33" s="464"/>
      <c r="DM33" s="464"/>
      <c r="DN33" s="464"/>
      <c r="DO33" s="464"/>
      <c r="DP33" s="464"/>
      <c r="DQ33" s="464"/>
      <c r="DR33" s="464"/>
      <c r="DS33" s="464"/>
      <c r="DT33" s="464"/>
      <c r="DU33" s="464"/>
      <c r="DV33" s="464"/>
      <c r="DW33" s="464"/>
      <c r="DX33" s="464"/>
      <c r="DY33" s="464"/>
      <c r="DZ33" s="464"/>
      <c r="EA33" s="464"/>
      <c r="EB33" s="464"/>
      <c r="EC33" s="464"/>
      <c r="ED33" s="464"/>
      <c r="EE33" s="464"/>
      <c r="EF33" s="464"/>
      <c r="EG33" s="464"/>
      <c r="EH33" s="464"/>
      <c r="EI33" s="464"/>
      <c r="EJ33" s="464"/>
      <c r="EK33" s="464"/>
      <c r="EL33" s="464"/>
      <c r="EM33" s="464"/>
      <c r="EN33" s="464"/>
      <c r="EO33" s="464"/>
      <c r="EP33" s="464"/>
      <c r="EQ33" s="464"/>
      <c r="ER33" s="464"/>
      <c r="ES33" s="464"/>
      <c r="ET33" s="464"/>
      <c r="EU33" s="464"/>
      <c r="EV33" s="464"/>
      <c r="EW33" s="464"/>
      <c r="EX33" s="464"/>
      <c r="EY33" s="464"/>
      <c r="EZ33" s="464"/>
      <c r="FA33" s="464"/>
      <c r="FB33" s="464"/>
      <c r="FC33" s="464"/>
      <c r="FD33" s="464"/>
      <c r="FE33" s="464"/>
      <c r="FF33" s="464"/>
      <c r="FG33" s="464"/>
      <c r="FH33" s="464"/>
      <c r="FI33" s="464"/>
      <c r="FJ33" s="464"/>
      <c r="FK33" s="464"/>
      <c r="FL33" s="464"/>
      <c r="FM33" s="464"/>
      <c r="FN33" s="464"/>
      <c r="FO33" s="464"/>
      <c r="FP33" s="464"/>
      <c r="FQ33" s="464"/>
      <c r="FR33" s="464"/>
      <c r="FS33" s="464"/>
      <c r="FT33" s="464"/>
      <c r="FU33" s="464"/>
      <c r="FV33" s="464"/>
      <c r="FW33" s="464"/>
      <c r="FX33" s="464"/>
      <c r="FY33" s="464"/>
      <c r="FZ33" s="464"/>
      <c r="GA33" s="464"/>
      <c r="GB33" s="464"/>
      <c r="GC33" s="464"/>
      <c r="GD33" s="464"/>
      <c r="GE33" s="464"/>
      <c r="GF33" s="464"/>
      <c r="GG33" s="464"/>
      <c r="GH33" s="464"/>
      <c r="GI33" s="464"/>
      <c r="GJ33" s="464"/>
      <c r="GK33" s="464"/>
      <c r="GL33" s="464"/>
      <c r="GM33" s="464"/>
      <c r="GN33" s="464"/>
      <c r="GO33" s="464"/>
      <c r="GP33" s="464"/>
      <c r="GQ33" s="464"/>
      <c r="GR33" s="464"/>
      <c r="GS33" s="464"/>
      <c r="GT33" s="464"/>
      <c r="GU33" s="464"/>
      <c r="GV33" s="464"/>
      <c r="GW33" s="464"/>
      <c r="GX33" s="464"/>
      <c r="GY33" s="464"/>
      <c r="GZ33" s="464"/>
      <c r="HA33" s="464"/>
      <c r="HB33" s="464"/>
      <c r="HC33" s="464"/>
      <c r="HD33" s="464"/>
      <c r="HE33" s="464"/>
      <c r="HF33" s="464"/>
      <c r="HG33" s="464"/>
      <c r="HH33" s="464"/>
      <c r="HI33" s="464"/>
      <c r="HJ33" s="464"/>
      <c r="HK33" s="464"/>
      <c r="HL33" s="464"/>
      <c r="HM33" s="464"/>
      <c r="HN33" s="464"/>
      <c r="HO33" s="464"/>
      <c r="HP33" s="464"/>
      <c r="HQ33" s="464"/>
      <c r="HR33" s="464"/>
      <c r="HS33" s="464"/>
      <c r="HT33" s="464"/>
      <c r="HU33" s="464"/>
      <c r="HV33" s="464"/>
      <c r="HW33" s="464"/>
      <c r="HX33" s="464"/>
      <c r="HY33" s="464"/>
      <c r="HZ33" s="464"/>
      <c r="IA33" s="464"/>
      <c r="IB33" s="464"/>
      <c r="IC33" s="464"/>
      <c r="ID33" s="464"/>
      <c r="IE33" s="464"/>
      <c r="IF33" s="464"/>
      <c r="IG33" s="464"/>
      <c r="IH33" s="464"/>
      <c r="II33" s="464"/>
      <c r="IJ33" s="464"/>
      <c r="IK33" s="464"/>
      <c r="IL33" s="464"/>
      <c r="IM33" s="464"/>
      <c r="IN33" s="464"/>
      <c r="IO33" s="464"/>
      <c r="IP33" s="464"/>
      <c r="IQ33" s="464"/>
      <c r="IR33" s="464"/>
      <c r="IS33" s="464"/>
      <c r="IT33" s="464"/>
      <c r="IU33" s="464"/>
      <c r="IV33" s="464"/>
      <c r="IW33" s="464"/>
      <c r="IX33" s="464"/>
      <c r="IY33" s="464"/>
      <c r="IZ33" s="464"/>
      <c r="JA33" s="464"/>
      <c r="JB33" s="464"/>
      <c r="JC33" s="464"/>
      <c r="JD33" s="464"/>
      <c r="JE33" s="464"/>
      <c r="JF33" s="464"/>
      <c r="JG33" s="464"/>
      <c r="JH33" s="464"/>
      <c r="JI33" s="464"/>
      <c r="JJ33" s="464"/>
      <c r="JK33" s="464"/>
      <c r="JL33" s="464"/>
      <c r="JM33" s="464"/>
      <c r="JN33" s="464"/>
      <c r="JO33" s="464"/>
      <c r="JP33" s="464"/>
      <c r="JQ33" s="464"/>
      <c r="JR33" s="464"/>
      <c r="JS33" s="464"/>
      <c r="JT33" s="464"/>
      <c r="JU33" s="464"/>
      <c r="JV33" s="464"/>
      <c r="JW33" s="464"/>
      <c r="JX33" s="464"/>
      <c r="JY33" s="464"/>
      <c r="JZ33" s="464"/>
      <c r="KA33" s="464"/>
      <c r="KB33" s="464"/>
      <c r="KC33" s="464"/>
      <c r="KD33" s="464"/>
      <c r="KE33" s="464"/>
      <c r="KF33" s="464"/>
      <c r="KG33" s="464"/>
      <c r="KH33" s="464"/>
      <c r="KI33" s="464"/>
      <c r="KJ33" s="464"/>
      <c r="KK33" s="464"/>
      <c r="KL33" s="464"/>
      <c r="KM33" s="464"/>
      <c r="KN33" s="464"/>
      <c r="KO33" s="464"/>
      <c r="KP33" s="464"/>
      <c r="KQ33" s="464"/>
      <c r="KR33" s="464"/>
      <c r="KS33" s="464"/>
      <c r="KT33" s="464"/>
      <c r="KU33" s="464"/>
      <c r="KV33" s="464"/>
      <c r="KW33" s="464"/>
      <c r="KX33" s="464"/>
      <c r="KY33" s="464"/>
      <c r="KZ33" s="464"/>
      <c r="LA33" s="464"/>
      <c r="LB33" s="464"/>
      <c r="LC33" s="464"/>
      <c r="LD33" s="464"/>
      <c r="LE33" s="464"/>
      <c r="LF33" s="464"/>
      <c r="LG33" s="464"/>
      <c r="LH33" s="464"/>
      <c r="LI33" s="464"/>
      <c r="LJ33" s="464"/>
      <c r="LK33" s="464"/>
      <c r="LL33" s="464"/>
      <c r="LM33" s="464"/>
      <c r="LN33" s="464"/>
      <c r="LO33" s="464"/>
      <c r="LP33" s="464"/>
      <c r="LQ33" s="464"/>
      <c r="LR33" s="464"/>
      <c r="LS33" s="464"/>
      <c r="LT33" s="464"/>
      <c r="LU33" s="464"/>
      <c r="LV33" s="464"/>
      <c r="LW33" s="464"/>
      <c r="LX33" s="464"/>
      <c r="LY33" s="464"/>
      <c r="LZ33" s="464"/>
      <c r="MA33" s="464"/>
      <c r="MB33" s="464"/>
      <c r="MC33" s="464"/>
      <c r="MD33" s="464"/>
      <c r="ME33" s="464"/>
      <c r="MF33" s="464"/>
      <c r="MG33" s="464"/>
      <c r="MH33" s="464"/>
      <c r="MI33" s="464"/>
      <c r="MJ33" s="464"/>
      <c r="MK33" s="464"/>
      <c r="ML33" s="464"/>
      <c r="MM33" s="464"/>
      <c r="MN33" s="464"/>
      <c r="MO33" s="464"/>
      <c r="MP33" s="464"/>
      <c r="MQ33" s="464"/>
      <c r="MR33" s="464"/>
      <c r="MS33" s="464"/>
      <c r="MT33" s="464"/>
      <c r="MU33" s="464"/>
      <c r="MV33" s="464"/>
      <c r="MW33" s="464"/>
      <c r="MX33" s="464"/>
      <c r="MY33" s="464"/>
      <c r="MZ33" s="464"/>
      <c r="NA33" s="464"/>
      <c r="NB33" s="464"/>
      <c r="NC33" s="464"/>
      <c r="ND33" s="464"/>
      <c r="NE33" s="464"/>
      <c r="NF33" s="464"/>
      <c r="NG33" s="464"/>
      <c r="NH33" s="464"/>
      <c r="NI33" s="464"/>
      <c r="NJ33" s="464"/>
      <c r="NK33" s="464"/>
      <c r="NL33" s="464"/>
      <c r="NM33" s="464"/>
      <c r="NN33" s="464"/>
      <c r="NO33" s="464"/>
      <c r="NP33" s="464"/>
      <c r="NQ33" s="464"/>
      <c r="NR33" s="464"/>
      <c r="NS33" s="464"/>
      <c r="NT33" s="464"/>
      <c r="NU33" s="464"/>
      <c r="NV33" s="464"/>
      <c r="NW33" s="464"/>
      <c r="NX33" s="464"/>
      <c r="NY33" s="464"/>
      <c r="NZ33" s="464"/>
      <c r="OA33" s="464"/>
      <c r="OB33" s="464"/>
      <c r="OC33" s="464"/>
      <c r="OD33" s="464"/>
      <c r="OE33" s="464"/>
      <c r="OF33" s="464"/>
      <c r="OG33" s="464"/>
      <c r="OH33" s="464"/>
      <c r="OI33" s="464"/>
      <c r="OJ33" s="464"/>
      <c r="OK33" s="464"/>
      <c r="OL33" s="464"/>
      <c r="OM33" s="464"/>
      <c r="ON33" s="464"/>
      <c r="OO33" s="464"/>
      <c r="OP33" s="464"/>
      <c r="OQ33" s="464"/>
      <c r="OR33" s="464"/>
      <c r="OS33" s="464"/>
      <c r="OT33" s="464"/>
      <c r="OU33" s="464"/>
      <c r="OV33" s="464"/>
      <c r="OW33" s="464"/>
      <c r="OX33" s="464"/>
      <c r="OY33" s="464"/>
      <c r="OZ33" s="464"/>
      <c r="PA33" s="464"/>
      <c r="PB33" s="464"/>
      <c r="PC33" s="464"/>
      <c r="PD33" s="464"/>
      <c r="PE33" s="464"/>
      <c r="PF33" s="464"/>
      <c r="PG33" s="464"/>
      <c r="PH33" s="464"/>
      <c r="PI33" s="464"/>
      <c r="PJ33" s="464"/>
      <c r="PK33" s="464"/>
      <c r="PL33" s="464"/>
      <c r="PM33" s="464"/>
      <c r="PN33" s="464"/>
      <c r="PO33" s="464"/>
      <c r="PP33" s="464"/>
      <c r="PQ33" s="464"/>
      <c r="PR33" s="464"/>
      <c r="PS33" s="464"/>
      <c r="PT33" s="464"/>
      <c r="PU33" s="464"/>
      <c r="PV33" s="464"/>
      <c r="PW33" s="464"/>
      <c r="PX33" s="464"/>
      <c r="PY33" s="464"/>
      <c r="PZ33" s="464"/>
      <c r="QA33" s="464"/>
      <c r="QB33" s="464"/>
      <c r="QC33" s="464"/>
      <c r="QD33" s="464"/>
      <c r="QE33" s="464"/>
      <c r="QF33" s="464"/>
      <c r="QG33" s="464"/>
      <c r="QH33" s="464"/>
      <c r="QI33" s="464"/>
      <c r="QJ33" s="464"/>
      <c r="QK33" s="464"/>
      <c r="QL33" s="464"/>
      <c r="QM33" s="464"/>
      <c r="QN33" s="464"/>
      <c r="QO33" s="464"/>
      <c r="QP33" s="464"/>
      <c r="QQ33" s="464"/>
      <c r="QR33" s="464"/>
      <c r="QS33" s="464"/>
      <c r="QT33" s="464"/>
      <c r="QU33" s="464"/>
      <c r="QV33" s="464"/>
      <c r="QW33" s="464"/>
      <c r="QX33" s="464"/>
      <c r="QY33" s="464"/>
      <c r="QZ33" s="464"/>
      <c r="RA33" s="464"/>
      <c r="RB33" s="464"/>
      <c r="RC33" s="464"/>
      <c r="RD33" s="464"/>
      <c r="RE33" s="464"/>
      <c r="RF33" s="464"/>
      <c r="RG33" s="464"/>
      <c r="RH33" s="464"/>
      <c r="RI33" s="464"/>
      <c r="RJ33" s="464"/>
      <c r="RK33" s="464"/>
      <c r="RL33" s="464"/>
      <c r="RM33" s="464"/>
      <c r="RN33" s="464"/>
      <c r="RO33" s="464"/>
      <c r="RP33" s="464"/>
      <c r="RQ33" s="464"/>
      <c r="RR33" s="464"/>
      <c r="RS33" s="464"/>
      <c r="RT33" s="464"/>
      <c r="RU33" s="464"/>
      <c r="RV33" s="464"/>
      <c r="RW33" s="464"/>
      <c r="RX33" s="464"/>
      <c r="RY33" s="464"/>
      <c r="RZ33" s="464"/>
      <c r="SA33" s="464"/>
      <c r="SB33" s="464"/>
      <c r="SC33" s="464"/>
      <c r="SD33" s="464"/>
      <c r="SE33" s="464"/>
      <c r="SF33" s="464"/>
      <c r="SG33" s="464"/>
      <c r="SH33" s="464"/>
      <c r="SI33" s="464"/>
      <c r="SJ33" s="464"/>
      <c r="SK33" s="464"/>
      <c r="SL33" s="464"/>
      <c r="SM33" s="464"/>
      <c r="SN33" s="464"/>
      <c r="SO33" s="464"/>
      <c r="SP33" s="464"/>
      <c r="SQ33" s="464"/>
      <c r="SR33" s="464"/>
      <c r="SS33" s="464"/>
      <c r="ST33" s="464"/>
      <c r="SU33" s="464"/>
      <c r="SV33" s="464"/>
      <c r="SW33" s="464"/>
      <c r="SX33" s="464"/>
      <c r="SY33" s="464"/>
      <c r="SZ33" s="464"/>
      <c r="TA33" s="464"/>
      <c r="TB33" s="464"/>
      <c r="TC33" s="464"/>
      <c r="TD33" s="464"/>
      <c r="TE33" s="464"/>
      <c r="TF33" s="464"/>
      <c r="TG33" s="464"/>
      <c r="TH33" s="464"/>
      <c r="TI33" s="464"/>
      <c r="TJ33" s="464"/>
      <c r="TK33" s="464"/>
      <c r="TL33" s="464"/>
      <c r="TM33" s="464"/>
      <c r="TN33" s="464"/>
      <c r="TO33" s="464"/>
      <c r="TP33" s="464"/>
      <c r="TQ33" s="464"/>
      <c r="TR33" s="464"/>
      <c r="TS33" s="464"/>
      <c r="TT33" s="464"/>
      <c r="TU33" s="464"/>
      <c r="TV33" s="464"/>
      <c r="TW33" s="464"/>
      <c r="TX33" s="464"/>
      <c r="TY33" s="464"/>
      <c r="TZ33" s="464"/>
      <c r="UA33" s="464"/>
      <c r="UB33" s="464"/>
      <c r="UC33" s="464"/>
      <c r="UD33" s="464"/>
      <c r="UE33" s="464"/>
      <c r="UF33" s="464"/>
      <c r="UG33" s="464"/>
      <c r="UH33" s="464"/>
      <c r="UI33" s="464"/>
      <c r="UJ33" s="464"/>
      <c r="UK33" s="464"/>
      <c r="UL33" s="464"/>
      <c r="UM33" s="464"/>
      <c r="UN33" s="464"/>
      <c r="UO33" s="464"/>
      <c r="UP33" s="464"/>
      <c r="UQ33" s="464"/>
      <c r="UR33" s="464"/>
      <c r="US33" s="464"/>
      <c r="UT33" s="464"/>
      <c r="UU33" s="464"/>
      <c r="UV33" s="464"/>
      <c r="UW33" s="464"/>
      <c r="UX33" s="464"/>
      <c r="UY33" s="464"/>
      <c r="UZ33" s="464"/>
      <c r="VA33" s="464"/>
      <c r="VB33" s="464"/>
      <c r="VC33" s="464"/>
      <c r="VD33" s="464"/>
      <c r="VE33" s="464"/>
      <c r="VF33" s="464"/>
      <c r="VG33" s="464"/>
      <c r="VH33" s="464"/>
      <c r="VI33" s="464"/>
      <c r="VJ33" s="464"/>
      <c r="VK33" s="464"/>
      <c r="VL33" s="464"/>
      <c r="VM33" s="464"/>
      <c r="VN33" s="464"/>
      <c r="VO33" s="464"/>
      <c r="VP33" s="464"/>
      <c r="VQ33" s="464"/>
      <c r="VR33" s="464"/>
      <c r="VS33" s="464"/>
      <c r="VT33" s="464"/>
      <c r="VU33" s="464"/>
      <c r="VV33" s="464"/>
      <c r="VW33" s="464"/>
      <c r="VX33" s="464"/>
      <c r="VY33" s="464"/>
      <c r="VZ33" s="464"/>
      <c r="WA33" s="464"/>
      <c r="WB33" s="464"/>
      <c r="WC33" s="464"/>
      <c r="WD33" s="464"/>
      <c r="WE33" s="464"/>
      <c r="WF33" s="464"/>
      <c r="WG33" s="464"/>
      <c r="WH33" s="464"/>
      <c r="WI33" s="464"/>
      <c r="WJ33" s="464"/>
      <c r="WK33" s="464"/>
      <c r="WL33" s="464"/>
      <c r="WM33" s="464"/>
      <c r="WN33" s="464"/>
      <c r="WO33" s="464"/>
      <c r="WP33" s="464"/>
      <c r="WQ33" s="464"/>
      <c r="WR33" s="464"/>
      <c r="WS33" s="464"/>
      <c r="WT33" s="464"/>
      <c r="WU33" s="464"/>
      <c r="WV33" s="464"/>
      <c r="WW33" s="464"/>
      <c r="WX33" s="464"/>
      <c r="WY33" s="464"/>
      <c r="WZ33" s="464"/>
      <c r="XA33" s="464"/>
      <c r="XB33" s="464"/>
      <c r="XC33" s="464"/>
      <c r="XD33" s="464"/>
      <c r="XE33" s="464"/>
      <c r="XF33" s="464"/>
      <c r="XG33" s="464"/>
      <c r="XH33" s="464"/>
      <c r="XI33" s="464"/>
      <c r="XJ33" s="464"/>
      <c r="XK33" s="464"/>
      <c r="XL33" s="464"/>
      <c r="XM33" s="464"/>
      <c r="XN33" s="464"/>
      <c r="XO33" s="464"/>
      <c r="XP33" s="464"/>
      <c r="XQ33" s="464"/>
      <c r="XR33" s="464"/>
      <c r="XS33" s="464"/>
      <c r="XT33" s="464"/>
      <c r="XU33" s="464"/>
      <c r="XV33" s="464"/>
      <c r="XW33" s="464"/>
      <c r="XX33" s="464"/>
      <c r="XY33" s="464"/>
      <c r="XZ33" s="464"/>
      <c r="YA33" s="464"/>
      <c r="YB33" s="464"/>
      <c r="YC33" s="464"/>
      <c r="YD33" s="464"/>
      <c r="YE33" s="464"/>
      <c r="YF33" s="464"/>
      <c r="YG33" s="464"/>
      <c r="YH33" s="464"/>
      <c r="YI33" s="464"/>
      <c r="YJ33" s="464"/>
      <c r="YK33" s="464"/>
      <c r="YL33" s="464"/>
      <c r="YM33" s="464"/>
      <c r="YN33" s="464"/>
      <c r="YO33" s="464"/>
      <c r="YP33" s="464"/>
      <c r="YQ33" s="464"/>
      <c r="YR33" s="464"/>
      <c r="YS33" s="464"/>
      <c r="YT33" s="464"/>
      <c r="YU33" s="464"/>
      <c r="YV33" s="464"/>
      <c r="YW33" s="464"/>
      <c r="YX33" s="464"/>
      <c r="YY33" s="464"/>
      <c r="YZ33" s="464"/>
      <c r="ZA33" s="464"/>
      <c r="ZB33" s="464"/>
      <c r="ZC33" s="464"/>
      <c r="ZD33" s="464"/>
      <c r="ZE33" s="464"/>
      <c r="ZF33" s="464"/>
      <c r="ZG33" s="464"/>
      <c r="ZH33" s="464"/>
      <c r="ZI33" s="464"/>
      <c r="ZJ33" s="464"/>
      <c r="ZK33" s="464"/>
      <c r="ZL33" s="464"/>
      <c r="ZM33" s="464"/>
      <c r="ZN33" s="464"/>
      <c r="ZO33" s="464"/>
      <c r="ZP33" s="464"/>
      <c r="ZQ33" s="464"/>
      <c r="ZR33" s="464"/>
      <c r="ZS33" s="464"/>
      <c r="ZT33" s="464"/>
      <c r="ZU33" s="464"/>
      <c r="ZV33" s="464"/>
      <c r="ZW33" s="464"/>
      <c r="ZX33" s="464"/>
      <c r="ZY33" s="464"/>
      <c r="ZZ33" s="464"/>
      <c r="AAA33" s="464"/>
      <c r="AAB33" s="464"/>
      <c r="AAC33" s="464"/>
      <c r="AAD33" s="464"/>
      <c r="AAE33" s="464"/>
      <c r="AAF33" s="464"/>
      <c r="AAG33" s="464"/>
      <c r="AAH33" s="464"/>
      <c r="AAI33" s="464"/>
      <c r="AAJ33" s="464"/>
      <c r="AAK33" s="464"/>
      <c r="AAL33" s="464"/>
      <c r="AAM33" s="464"/>
      <c r="AAN33" s="464"/>
      <c r="AAO33" s="464"/>
      <c r="AAP33" s="464"/>
      <c r="AAQ33" s="464"/>
      <c r="AAR33" s="464"/>
      <c r="AAS33" s="464"/>
      <c r="AAT33" s="464"/>
      <c r="AAU33" s="464"/>
      <c r="AAV33" s="464"/>
      <c r="AAW33" s="464"/>
      <c r="AAX33" s="464"/>
      <c r="AAY33" s="464"/>
      <c r="AAZ33" s="464"/>
      <c r="ABA33" s="464"/>
      <c r="ABB33" s="464"/>
      <c r="ABC33" s="464"/>
      <c r="ABD33" s="464"/>
      <c r="ABE33" s="464"/>
      <c r="ABF33" s="464"/>
      <c r="ABG33" s="464"/>
      <c r="ABH33" s="464"/>
      <c r="ABI33" s="464"/>
      <c r="ABJ33" s="464"/>
      <c r="ABK33" s="464"/>
      <c r="ABL33" s="464"/>
      <c r="ABM33" s="464"/>
      <c r="ABN33" s="464"/>
      <c r="ABO33" s="464"/>
      <c r="ABP33" s="464"/>
      <c r="ABQ33" s="464"/>
      <c r="ABR33" s="464"/>
      <c r="ABS33" s="464"/>
      <c r="ABT33" s="464"/>
      <c r="ABU33" s="464"/>
      <c r="ABV33" s="464"/>
      <c r="ABW33" s="464"/>
      <c r="ABX33" s="464"/>
      <c r="ABY33" s="464"/>
      <c r="ABZ33" s="464"/>
      <c r="ACA33" s="464"/>
      <c r="ACB33" s="464"/>
      <c r="ACC33" s="464"/>
      <c r="ACD33" s="464"/>
      <c r="ACE33" s="464"/>
      <c r="ACF33" s="464"/>
      <c r="ACG33" s="464"/>
      <c r="ACH33" s="464"/>
      <c r="ACI33" s="464"/>
      <c r="ACJ33" s="464"/>
      <c r="ACK33" s="464"/>
      <c r="ACL33" s="464"/>
      <c r="ACM33" s="464"/>
      <c r="ACN33" s="464"/>
      <c r="ACO33" s="464"/>
      <c r="ACP33" s="464"/>
      <c r="ACQ33" s="464"/>
      <c r="ACR33" s="464"/>
      <c r="ACS33" s="464"/>
      <c r="ACT33" s="464"/>
      <c r="ACU33" s="464"/>
      <c r="ACV33" s="464"/>
      <c r="ACW33" s="464"/>
      <c r="ACX33" s="464"/>
      <c r="ACY33" s="464"/>
      <c r="ACZ33" s="464"/>
      <c r="ADA33" s="464"/>
      <c r="ADB33" s="464"/>
      <c r="ADC33" s="464"/>
      <c r="ADD33" s="464"/>
      <c r="ADE33" s="464"/>
      <c r="ADF33" s="464"/>
      <c r="ADG33" s="464"/>
      <c r="ADH33" s="464"/>
      <c r="ADI33" s="464"/>
      <c r="ADJ33" s="464"/>
      <c r="ADK33" s="464"/>
      <c r="ADL33" s="464"/>
      <c r="ADM33" s="464"/>
      <c r="ADN33" s="464"/>
      <c r="ADO33" s="464"/>
      <c r="ADP33" s="464"/>
      <c r="ADQ33" s="464"/>
      <c r="ADR33" s="464"/>
      <c r="ADS33" s="464"/>
      <c r="ADT33" s="464"/>
      <c r="ADU33" s="464"/>
      <c r="ADV33" s="464"/>
      <c r="ADW33" s="464"/>
      <c r="ADX33" s="464"/>
      <c r="ADY33" s="464"/>
      <c r="ADZ33" s="464"/>
      <c r="AEA33" s="464"/>
      <c r="AEB33" s="464"/>
      <c r="AEC33" s="464"/>
      <c r="AED33" s="464"/>
      <c r="AEE33" s="464"/>
      <c r="AEF33" s="464"/>
      <c r="AEG33" s="464"/>
      <c r="AEH33" s="464"/>
      <c r="AEI33" s="464"/>
      <c r="AEJ33" s="464"/>
      <c r="AEK33" s="464"/>
      <c r="AEL33" s="464"/>
      <c r="AEM33" s="464"/>
      <c r="AEN33" s="464"/>
      <c r="AEO33" s="464"/>
      <c r="AEP33" s="464"/>
      <c r="AEQ33" s="464"/>
      <c r="AER33" s="464"/>
      <c r="AES33" s="464"/>
      <c r="AET33" s="464"/>
      <c r="AEU33" s="464"/>
      <c r="AEV33" s="464"/>
      <c r="AEW33" s="464"/>
      <c r="AEX33" s="464"/>
      <c r="AEY33" s="464"/>
      <c r="AEZ33" s="464"/>
      <c r="AFA33" s="464"/>
      <c r="AFB33" s="464"/>
      <c r="AFC33" s="464"/>
      <c r="AFD33" s="464"/>
      <c r="AFE33" s="464"/>
      <c r="AFF33" s="464"/>
      <c r="AFG33" s="464"/>
      <c r="AFH33" s="464"/>
      <c r="AFI33" s="464"/>
      <c r="AFJ33" s="464"/>
      <c r="AFK33" s="464"/>
      <c r="AFL33" s="464"/>
      <c r="AFM33" s="464"/>
      <c r="AFN33" s="464"/>
      <c r="AFO33" s="464"/>
      <c r="AFP33" s="464"/>
      <c r="AFQ33" s="464"/>
      <c r="AFR33" s="464"/>
      <c r="AFS33" s="464"/>
      <c r="AFT33" s="464"/>
      <c r="AFU33" s="464"/>
      <c r="AFV33" s="464"/>
      <c r="AFW33" s="464"/>
      <c r="AFX33" s="464"/>
      <c r="AFY33" s="464"/>
      <c r="AFZ33" s="464"/>
      <c r="AGA33" s="464"/>
      <c r="AGB33" s="464"/>
      <c r="AGC33" s="464"/>
      <c r="AGD33" s="464"/>
      <c r="AGE33" s="464"/>
      <c r="AGF33" s="464"/>
      <c r="AGG33" s="464"/>
      <c r="AGH33" s="464"/>
      <c r="AGI33" s="464"/>
      <c r="AGJ33" s="464"/>
      <c r="AGK33" s="464"/>
      <c r="AGL33" s="464"/>
      <c r="AGM33" s="464"/>
      <c r="AGN33" s="464"/>
      <c r="AGO33" s="464"/>
      <c r="AGP33" s="464"/>
      <c r="AGQ33" s="464"/>
      <c r="AGR33" s="464"/>
      <c r="AGS33" s="464"/>
      <c r="AGT33" s="464"/>
      <c r="AGU33" s="464"/>
      <c r="AGV33" s="464"/>
      <c r="AGW33" s="464"/>
      <c r="AGX33" s="464"/>
      <c r="AGY33" s="464"/>
      <c r="AGZ33" s="464"/>
      <c r="AHA33" s="464"/>
      <c r="AHB33" s="464"/>
      <c r="AHC33" s="464"/>
      <c r="AHD33" s="464"/>
      <c r="AHE33" s="464"/>
      <c r="AHF33" s="464"/>
      <c r="AHG33" s="464"/>
      <c r="AHH33" s="464"/>
      <c r="AHI33" s="464"/>
      <c r="AHJ33" s="464"/>
      <c r="AHK33" s="464"/>
      <c r="AHL33" s="464"/>
      <c r="AHM33" s="464"/>
      <c r="AHN33" s="464"/>
      <c r="AHO33" s="464"/>
      <c r="AHP33" s="464"/>
      <c r="AHQ33" s="464"/>
      <c r="AHR33" s="464"/>
      <c r="AHS33" s="464"/>
      <c r="AHT33" s="464"/>
      <c r="AHU33" s="464"/>
      <c r="AHV33" s="464"/>
      <c r="AHW33" s="464"/>
      <c r="AHX33" s="464"/>
      <c r="AHY33" s="464"/>
      <c r="AHZ33" s="464"/>
      <c r="AIA33" s="464"/>
      <c r="AIB33" s="464"/>
      <c r="AIC33" s="464"/>
      <c r="AID33" s="464"/>
      <c r="AIE33" s="464"/>
      <c r="AIF33" s="464"/>
      <c r="AIG33" s="464"/>
      <c r="AIH33" s="464"/>
      <c r="AII33" s="464"/>
      <c r="AIJ33" s="464"/>
      <c r="AIK33" s="464"/>
      <c r="AIL33" s="464"/>
      <c r="AIM33" s="464"/>
      <c r="AIN33" s="464"/>
      <c r="AIO33" s="464"/>
      <c r="AIP33" s="464"/>
      <c r="AIQ33" s="464"/>
      <c r="AIR33" s="464"/>
      <c r="AIS33" s="464"/>
      <c r="AIT33" s="464"/>
      <c r="AIU33" s="464"/>
      <c r="AIV33" s="464"/>
      <c r="AIW33" s="464"/>
      <c r="AIX33" s="464"/>
      <c r="AIY33" s="464"/>
      <c r="AIZ33" s="464"/>
      <c r="AJA33" s="464"/>
      <c r="AJB33" s="464"/>
      <c r="AJC33" s="464"/>
      <c r="AJD33" s="464"/>
      <c r="AJE33" s="464"/>
      <c r="AJF33" s="464"/>
      <c r="AJG33" s="464"/>
      <c r="AJH33" s="464"/>
      <c r="AJI33" s="464"/>
      <c r="AJJ33" s="464"/>
      <c r="AJK33" s="464"/>
      <c r="AJL33" s="464"/>
      <c r="AJM33" s="464"/>
      <c r="AJN33" s="464"/>
      <c r="AJO33" s="464"/>
      <c r="AJP33" s="464"/>
      <c r="AJQ33" s="464"/>
      <c r="AJR33" s="464"/>
      <c r="AJS33" s="464"/>
      <c r="AJT33" s="464"/>
      <c r="AJU33" s="464"/>
      <c r="AJV33" s="464"/>
      <c r="AJW33" s="464"/>
      <c r="AJX33" s="464"/>
      <c r="AJY33" s="464"/>
      <c r="AJZ33" s="464"/>
      <c r="AKA33" s="464"/>
      <c r="AKB33" s="464"/>
      <c r="AKC33" s="464"/>
      <c r="AKD33" s="464"/>
      <c r="AKE33" s="464"/>
      <c r="AKF33" s="464"/>
      <c r="AKG33" s="464"/>
      <c r="AKH33" s="464"/>
      <c r="AKI33" s="464"/>
      <c r="AKJ33" s="464"/>
      <c r="AKK33" s="464"/>
      <c r="AKL33" s="464"/>
      <c r="AKM33" s="464"/>
      <c r="AKN33" s="464"/>
      <c r="AKO33" s="464"/>
      <c r="AKP33" s="464"/>
      <c r="AKQ33" s="464"/>
      <c r="AKR33" s="464"/>
      <c r="AKS33" s="464"/>
      <c r="AKT33" s="464"/>
      <c r="AKU33" s="464"/>
      <c r="AKV33" s="464"/>
      <c r="AKW33" s="464"/>
      <c r="AKX33" s="464"/>
      <c r="AKY33" s="464"/>
      <c r="AKZ33" s="464"/>
      <c r="ALA33" s="464"/>
      <c r="ALB33" s="464"/>
      <c r="ALC33" s="464"/>
      <c r="ALD33" s="464"/>
      <c r="ALE33" s="464"/>
      <c r="ALF33" s="464"/>
      <c r="ALG33" s="464"/>
      <c r="ALH33" s="464"/>
      <c r="ALI33" s="464"/>
      <c r="ALJ33" s="464"/>
      <c r="ALK33" s="464"/>
      <c r="ALL33" s="464"/>
      <c r="ALM33" s="464"/>
      <c r="ALN33" s="464"/>
      <c r="ALO33" s="464"/>
      <c r="ALP33" s="464"/>
      <c r="ALQ33" s="464"/>
      <c r="ALR33" s="464"/>
      <c r="ALS33" s="464"/>
      <c r="ALT33" s="464"/>
      <c r="ALU33" s="464"/>
      <c r="ALV33" s="464"/>
      <c r="ALW33" s="464"/>
      <c r="ALX33" s="464"/>
      <c r="ALY33" s="464"/>
      <c r="ALZ33" s="464"/>
      <c r="AMA33" s="464"/>
      <c r="AMB33" s="464"/>
    </row>
    <row r="34" spans="1:1019" x14ac:dyDescent="0.2">
      <c r="A34" s="899"/>
      <c r="B34" s="900"/>
      <c r="C34" s="900"/>
      <c r="D34" s="900"/>
      <c r="E34" s="900"/>
      <c r="F34" s="900"/>
      <c r="G34" s="900"/>
      <c r="H34" s="474"/>
      <c r="I34" s="464"/>
      <c r="J34" s="464"/>
      <c r="K34" s="464"/>
      <c r="L34" s="464"/>
      <c r="M34" s="464"/>
      <c r="N34" s="464"/>
      <c r="O34" s="464"/>
      <c r="P34" s="464"/>
      <c r="Q34" s="464"/>
      <c r="R34" s="464"/>
      <c r="S34" s="464"/>
      <c r="T34" s="464"/>
      <c r="U34" s="464"/>
      <c r="V34" s="464"/>
      <c r="W34" s="464"/>
      <c r="X34" s="464"/>
      <c r="Y34" s="464"/>
      <c r="Z34" s="464"/>
      <c r="AA34" s="464"/>
      <c r="AB34" s="464"/>
      <c r="AC34" s="464"/>
      <c r="AD34" s="464"/>
      <c r="AE34" s="464"/>
      <c r="AF34" s="464"/>
      <c r="AG34" s="464"/>
      <c r="AH34" s="464"/>
      <c r="AI34" s="464"/>
      <c r="AJ34" s="464"/>
      <c r="AK34" s="464"/>
      <c r="AL34" s="464"/>
      <c r="AM34" s="464"/>
      <c r="AN34" s="464"/>
      <c r="AO34" s="464"/>
      <c r="AP34" s="464"/>
      <c r="AQ34" s="464"/>
      <c r="AR34" s="464"/>
      <c r="AS34" s="464"/>
      <c r="AT34" s="464"/>
      <c r="AU34" s="464"/>
      <c r="AV34" s="464"/>
      <c r="AW34" s="464"/>
      <c r="AX34" s="464"/>
      <c r="AY34" s="464"/>
      <c r="AZ34" s="464"/>
      <c r="BA34" s="464"/>
      <c r="BB34" s="464"/>
      <c r="BC34" s="464"/>
      <c r="BD34" s="464"/>
      <c r="BE34" s="464"/>
      <c r="BF34" s="464"/>
      <c r="BG34" s="464"/>
      <c r="BH34" s="464"/>
      <c r="BI34" s="464"/>
      <c r="BJ34" s="464"/>
      <c r="BK34" s="464"/>
      <c r="BL34" s="464"/>
      <c r="BM34" s="464"/>
      <c r="BN34" s="464"/>
      <c r="BO34" s="464"/>
      <c r="BP34" s="464"/>
      <c r="BQ34" s="464"/>
      <c r="BR34" s="464"/>
      <c r="BS34" s="464"/>
      <c r="BT34" s="464"/>
      <c r="BU34" s="464"/>
      <c r="BV34" s="464"/>
      <c r="BW34" s="464"/>
      <c r="BX34" s="464"/>
      <c r="BY34" s="464"/>
      <c r="BZ34" s="464"/>
      <c r="CA34" s="464"/>
      <c r="CB34" s="464"/>
      <c r="CC34" s="464"/>
      <c r="CD34" s="464"/>
      <c r="CE34" s="464"/>
      <c r="CF34" s="464"/>
      <c r="CG34" s="464"/>
      <c r="CH34" s="464"/>
      <c r="CI34" s="464"/>
      <c r="CJ34" s="464"/>
      <c r="CK34" s="464"/>
      <c r="CL34" s="464"/>
      <c r="CM34" s="464"/>
      <c r="CN34" s="464"/>
      <c r="CO34" s="464"/>
      <c r="CP34" s="464"/>
      <c r="CQ34" s="464"/>
      <c r="CR34" s="464"/>
      <c r="CS34" s="464"/>
      <c r="CT34" s="464"/>
      <c r="CU34" s="464"/>
      <c r="CV34" s="464"/>
      <c r="CW34" s="464"/>
      <c r="CX34" s="464"/>
      <c r="CY34" s="464"/>
      <c r="CZ34" s="464"/>
      <c r="DA34" s="464"/>
      <c r="DB34" s="464"/>
      <c r="DC34" s="464"/>
      <c r="DD34" s="464"/>
      <c r="DE34" s="464"/>
      <c r="DF34" s="464"/>
      <c r="DG34" s="464"/>
      <c r="DH34" s="464"/>
      <c r="DI34" s="464"/>
      <c r="DJ34" s="464"/>
      <c r="DK34" s="464"/>
      <c r="DL34" s="464"/>
      <c r="DM34" s="464"/>
      <c r="DN34" s="464"/>
      <c r="DO34" s="464"/>
      <c r="DP34" s="464"/>
      <c r="DQ34" s="464"/>
      <c r="DR34" s="464"/>
      <c r="DS34" s="464"/>
      <c r="DT34" s="464"/>
      <c r="DU34" s="464"/>
      <c r="DV34" s="464"/>
      <c r="DW34" s="464"/>
      <c r="DX34" s="464"/>
      <c r="DY34" s="464"/>
      <c r="DZ34" s="464"/>
      <c r="EA34" s="464"/>
      <c r="EB34" s="464"/>
      <c r="EC34" s="464"/>
      <c r="ED34" s="464"/>
      <c r="EE34" s="464"/>
      <c r="EF34" s="464"/>
      <c r="EG34" s="464"/>
      <c r="EH34" s="464"/>
      <c r="EI34" s="464"/>
      <c r="EJ34" s="464"/>
      <c r="EK34" s="464"/>
      <c r="EL34" s="464"/>
      <c r="EM34" s="464"/>
      <c r="EN34" s="464"/>
      <c r="EO34" s="464"/>
      <c r="EP34" s="464"/>
      <c r="EQ34" s="464"/>
      <c r="ER34" s="464"/>
      <c r="ES34" s="464"/>
      <c r="ET34" s="464"/>
      <c r="EU34" s="464"/>
      <c r="EV34" s="464"/>
      <c r="EW34" s="464"/>
      <c r="EX34" s="464"/>
      <c r="EY34" s="464"/>
      <c r="EZ34" s="464"/>
      <c r="FA34" s="464"/>
      <c r="FB34" s="464"/>
      <c r="FC34" s="464"/>
      <c r="FD34" s="464"/>
      <c r="FE34" s="464"/>
      <c r="FF34" s="464"/>
      <c r="FG34" s="464"/>
      <c r="FH34" s="464"/>
      <c r="FI34" s="464"/>
      <c r="FJ34" s="464"/>
      <c r="FK34" s="464"/>
      <c r="FL34" s="464"/>
      <c r="FM34" s="464"/>
      <c r="FN34" s="464"/>
      <c r="FO34" s="464"/>
      <c r="FP34" s="464"/>
      <c r="FQ34" s="464"/>
      <c r="FR34" s="464"/>
      <c r="FS34" s="464"/>
      <c r="FT34" s="464"/>
      <c r="FU34" s="464"/>
      <c r="FV34" s="464"/>
      <c r="FW34" s="464"/>
      <c r="FX34" s="464"/>
      <c r="FY34" s="464"/>
      <c r="FZ34" s="464"/>
      <c r="GA34" s="464"/>
      <c r="GB34" s="464"/>
      <c r="GC34" s="464"/>
      <c r="GD34" s="464"/>
      <c r="GE34" s="464"/>
      <c r="GF34" s="464"/>
      <c r="GG34" s="464"/>
      <c r="GH34" s="464"/>
      <c r="GI34" s="464"/>
      <c r="GJ34" s="464"/>
      <c r="GK34" s="464"/>
      <c r="GL34" s="464"/>
      <c r="GM34" s="464"/>
      <c r="GN34" s="464"/>
      <c r="GO34" s="464"/>
      <c r="GP34" s="464"/>
      <c r="GQ34" s="464"/>
      <c r="GR34" s="464"/>
      <c r="GS34" s="464"/>
      <c r="GT34" s="464"/>
      <c r="GU34" s="464"/>
      <c r="GV34" s="464"/>
      <c r="GW34" s="464"/>
      <c r="GX34" s="464"/>
      <c r="GY34" s="464"/>
      <c r="GZ34" s="464"/>
      <c r="HA34" s="464"/>
      <c r="HB34" s="464"/>
      <c r="HC34" s="464"/>
      <c r="HD34" s="464"/>
      <c r="HE34" s="464"/>
      <c r="HF34" s="464"/>
      <c r="HG34" s="464"/>
      <c r="HH34" s="464"/>
      <c r="HI34" s="464"/>
      <c r="HJ34" s="464"/>
      <c r="HK34" s="464"/>
      <c r="HL34" s="464"/>
      <c r="HM34" s="464"/>
      <c r="HN34" s="464"/>
      <c r="HO34" s="464"/>
      <c r="HP34" s="464"/>
      <c r="HQ34" s="464"/>
      <c r="HR34" s="464"/>
      <c r="HS34" s="464"/>
      <c r="HT34" s="464"/>
      <c r="HU34" s="464"/>
      <c r="HV34" s="464"/>
      <c r="HW34" s="464"/>
      <c r="HX34" s="464"/>
      <c r="HY34" s="464"/>
      <c r="HZ34" s="464"/>
      <c r="IA34" s="464"/>
      <c r="IB34" s="464"/>
      <c r="IC34" s="464"/>
      <c r="ID34" s="464"/>
      <c r="IE34" s="464"/>
      <c r="IF34" s="464"/>
      <c r="IG34" s="464"/>
      <c r="IH34" s="464"/>
      <c r="II34" s="464"/>
      <c r="IJ34" s="464"/>
      <c r="IK34" s="464"/>
      <c r="IL34" s="464"/>
      <c r="IM34" s="464"/>
      <c r="IN34" s="464"/>
      <c r="IO34" s="464"/>
      <c r="IP34" s="464"/>
      <c r="IQ34" s="464"/>
      <c r="IR34" s="464"/>
      <c r="IS34" s="464"/>
      <c r="IT34" s="464"/>
      <c r="IU34" s="464"/>
      <c r="IV34" s="464"/>
      <c r="IW34" s="464"/>
      <c r="IX34" s="464"/>
      <c r="IY34" s="464"/>
      <c r="IZ34" s="464"/>
      <c r="JA34" s="464"/>
      <c r="JB34" s="464"/>
      <c r="JC34" s="464"/>
      <c r="JD34" s="464"/>
      <c r="JE34" s="464"/>
      <c r="JF34" s="464"/>
      <c r="JG34" s="464"/>
      <c r="JH34" s="464"/>
      <c r="JI34" s="464"/>
      <c r="JJ34" s="464"/>
      <c r="JK34" s="464"/>
      <c r="JL34" s="464"/>
      <c r="JM34" s="464"/>
      <c r="JN34" s="464"/>
      <c r="JO34" s="464"/>
      <c r="JP34" s="464"/>
      <c r="JQ34" s="464"/>
      <c r="JR34" s="464"/>
      <c r="JS34" s="464"/>
      <c r="JT34" s="464"/>
      <c r="JU34" s="464"/>
      <c r="JV34" s="464"/>
      <c r="JW34" s="464"/>
      <c r="JX34" s="464"/>
      <c r="JY34" s="464"/>
      <c r="JZ34" s="464"/>
      <c r="KA34" s="464"/>
      <c r="KB34" s="464"/>
      <c r="KC34" s="464"/>
      <c r="KD34" s="464"/>
      <c r="KE34" s="464"/>
      <c r="KF34" s="464"/>
      <c r="KG34" s="464"/>
      <c r="KH34" s="464"/>
      <c r="KI34" s="464"/>
      <c r="KJ34" s="464"/>
      <c r="KK34" s="464"/>
      <c r="KL34" s="464"/>
      <c r="KM34" s="464"/>
      <c r="KN34" s="464"/>
      <c r="KO34" s="464"/>
      <c r="KP34" s="464"/>
      <c r="KQ34" s="464"/>
      <c r="KR34" s="464"/>
      <c r="KS34" s="464"/>
      <c r="KT34" s="464"/>
      <c r="KU34" s="464"/>
      <c r="KV34" s="464"/>
      <c r="KW34" s="464"/>
      <c r="KX34" s="464"/>
      <c r="KY34" s="464"/>
      <c r="KZ34" s="464"/>
      <c r="LA34" s="464"/>
      <c r="LB34" s="464"/>
      <c r="LC34" s="464"/>
      <c r="LD34" s="464"/>
      <c r="LE34" s="464"/>
      <c r="LF34" s="464"/>
      <c r="LG34" s="464"/>
      <c r="LH34" s="464"/>
      <c r="LI34" s="464"/>
      <c r="LJ34" s="464"/>
      <c r="LK34" s="464"/>
      <c r="LL34" s="464"/>
      <c r="LM34" s="464"/>
      <c r="LN34" s="464"/>
      <c r="LO34" s="464"/>
      <c r="LP34" s="464"/>
      <c r="LQ34" s="464"/>
      <c r="LR34" s="464"/>
      <c r="LS34" s="464"/>
      <c r="LT34" s="464"/>
      <c r="LU34" s="464"/>
      <c r="LV34" s="464"/>
      <c r="LW34" s="464"/>
      <c r="LX34" s="464"/>
      <c r="LY34" s="464"/>
      <c r="LZ34" s="464"/>
      <c r="MA34" s="464"/>
      <c r="MB34" s="464"/>
      <c r="MC34" s="464"/>
      <c r="MD34" s="464"/>
      <c r="ME34" s="464"/>
      <c r="MF34" s="464"/>
      <c r="MG34" s="464"/>
      <c r="MH34" s="464"/>
      <c r="MI34" s="464"/>
      <c r="MJ34" s="464"/>
      <c r="MK34" s="464"/>
      <c r="ML34" s="464"/>
      <c r="MM34" s="464"/>
      <c r="MN34" s="464"/>
      <c r="MO34" s="464"/>
      <c r="MP34" s="464"/>
      <c r="MQ34" s="464"/>
      <c r="MR34" s="464"/>
      <c r="MS34" s="464"/>
      <c r="MT34" s="464"/>
      <c r="MU34" s="464"/>
      <c r="MV34" s="464"/>
      <c r="MW34" s="464"/>
      <c r="MX34" s="464"/>
      <c r="MY34" s="464"/>
      <c r="MZ34" s="464"/>
      <c r="NA34" s="464"/>
      <c r="NB34" s="464"/>
      <c r="NC34" s="464"/>
      <c r="ND34" s="464"/>
      <c r="NE34" s="464"/>
      <c r="NF34" s="464"/>
      <c r="NG34" s="464"/>
      <c r="NH34" s="464"/>
      <c r="NI34" s="464"/>
      <c r="NJ34" s="464"/>
      <c r="NK34" s="464"/>
      <c r="NL34" s="464"/>
      <c r="NM34" s="464"/>
      <c r="NN34" s="464"/>
      <c r="NO34" s="464"/>
      <c r="NP34" s="464"/>
      <c r="NQ34" s="464"/>
      <c r="NR34" s="464"/>
      <c r="NS34" s="464"/>
      <c r="NT34" s="464"/>
      <c r="NU34" s="464"/>
      <c r="NV34" s="464"/>
      <c r="NW34" s="464"/>
      <c r="NX34" s="464"/>
      <c r="NY34" s="464"/>
      <c r="NZ34" s="464"/>
      <c r="OA34" s="464"/>
      <c r="OB34" s="464"/>
      <c r="OC34" s="464"/>
      <c r="OD34" s="464"/>
      <c r="OE34" s="464"/>
      <c r="OF34" s="464"/>
      <c r="OG34" s="464"/>
      <c r="OH34" s="464"/>
      <c r="OI34" s="464"/>
      <c r="OJ34" s="464"/>
      <c r="OK34" s="464"/>
      <c r="OL34" s="464"/>
      <c r="OM34" s="464"/>
      <c r="ON34" s="464"/>
      <c r="OO34" s="464"/>
      <c r="OP34" s="464"/>
      <c r="OQ34" s="464"/>
      <c r="OR34" s="464"/>
      <c r="OS34" s="464"/>
      <c r="OT34" s="464"/>
      <c r="OU34" s="464"/>
      <c r="OV34" s="464"/>
      <c r="OW34" s="464"/>
      <c r="OX34" s="464"/>
      <c r="OY34" s="464"/>
      <c r="OZ34" s="464"/>
      <c r="PA34" s="464"/>
      <c r="PB34" s="464"/>
      <c r="PC34" s="464"/>
      <c r="PD34" s="464"/>
      <c r="PE34" s="464"/>
      <c r="PF34" s="464"/>
      <c r="PG34" s="464"/>
      <c r="PH34" s="464"/>
      <c r="PI34" s="464"/>
      <c r="PJ34" s="464"/>
      <c r="PK34" s="464"/>
      <c r="PL34" s="464"/>
      <c r="PM34" s="464"/>
      <c r="PN34" s="464"/>
      <c r="PO34" s="464"/>
      <c r="PP34" s="464"/>
      <c r="PQ34" s="464"/>
      <c r="PR34" s="464"/>
      <c r="PS34" s="464"/>
      <c r="PT34" s="464"/>
      <c r="PU34" s="464"/>
      <c r="PV34" s="464"/>
      <c r="PW34" s="464"/>
      <c r="PX34" s="464"/>
      <c r="PY34" s="464"/>
      <c r="PZ34" s="464"/>
      <c r="QA34" s="464"/>
      <c r="QB34" s="464"/>
      <c r="QC34" s="464"/>
      <c r="QD34" s="464"/>
      <c r="QE34" s="464"/>
      <c r="QF34" s="464"/>
      <c r="QG34" s="464"/>
      <c r="QH34" s="464"/>
      <c r="QI34" s="464"/>
      <c r="QJ34" s="464"/>
      <c r="QK34" s="464"/>
      <c r="QL34" s="464"/>
      <c r="QM34" s="464"/>
      <c r="QN34" s="464"/>
      <c r="QO34" s="464"/>
      <c r="QP34" s="464"/>
      <c r="QQ34" s="464"/>
      <c r="QR34" s="464"/>
      <c r="QS34" s="464"/>
      <c r="QT34" s="464"/>
      <c r="QU34" s="464"/>
      <c r="QV34" s="464"/>
      <c r="QW34" s="464"/>
      <c r="QX34" s="464"/>
      <c r="QY34" s="464"/>
      <c r="QZ34" s="464"/>
      <c r="RA34" s="464"/>
      <c r="RB34" s="464"/>
      <c r="RC34" s="464"/>
      <c r="RD34" s="464"/>
      <c r="RE34" s="464"/>
      <c r="RF34" s="464"/>
      <c r="RG34" s="464"/>
      <c r="RH34" s="464"/>
      <c r="RI34" s="464"/>
      <c r="RJ34" s="464"/>
      <c r="RK34" s="464"/>
      <c r="RL34" s="464"/>
      <c r="RM34" s="464"/>
      <c r="RN34" s="464"/>
      <c r="RO34" s="464"/>
      <c r="RP34" s="464"/>
      <c r="RQ34" s="464"/>
      <c r="RR34" s="464"/>
      <c r="RS34" s="464"/>
      <c r="RT34" s="464"/>
      <c r="RU34" s="464"/>
      <c r="RV34" s="464"/>
      <c r="RW34" s="464"/>
      <c r="RX34" s="464"/>
      <c r="RY34" s="464"/>
      <c r="RZ34" s="464"/>
      <c r="SA34" s="464"/>
      <c r="SB34" s="464"/>
      <c r="SC34" s="464"/>
      <c r="SD34" s="464"/>
      <c r="SE34" s="464"/>
      <c r="SF34" s="464"/>
      <c r="SG34" s="464"/>
      <c r="SH34" s="464"/>
      <c r="SI34" s="464"/>
      <c r="SJ34" s="464"/>
      <c r="SK34" s="464"/>
      <c r="SL34" s="464"/>
      <c r="SM34" s="464"/>
      <c r="SN34" s="464"/>
      <c r="SO34" s="464"/>
      <c r="SP34" s="464"/>
      <c r="SQ34" s="464"/>
      <c r="SR34" s="464"/>
      <c r="SS34" s="464"/>
      <c r="ST34" s="464"/>
      <c r="SU34" s="464"/>
      <c r="SV34" s="464"/>
      <c r="SW34" s="464"/>
      <c r="SX34" s="464"/>
      <c r="SY34" s="464"/>
      <c r="SZ34" s="464"/>
      <c r="TA34" s="464"/>
      <c r="TB34" s="464"/>
      <c r="TC34" s="464"/>
      <c r="TD34" s="464"/>
      <c r="TE34" s="464"/>
      <c r="TF34" s="464"/>
      <c r="TG34" s="464"/>
      <c r="TH34" s="464"/>
      <c r="TI34" s="464"/>
      <c r="TJ34" s="464"/>
      <c r="TK34" s="464"/>
      <c r="TL34" s="464"/>
      <c r="TM34" s="464"/>
      <c r="TN34" s="464"/>
      <c r="TO34" s="464"/>
      <c r="TP34" s="464"/>
      <c r="TQ34" s="464"/>
      <c r="TR34" s="464"/>
      <c r="TS34" s="464"/>
      <c r="TT34" s="464"/>
      <c r="TU34" s="464"/>
      <c r="TV34" s="464"/>
      <c r="TW34" s="464"/>
      <c r="TX34" s="464"/>
      <c r="TY34" s="464"/>
      <c r="TZ34" s="464"/>
      <c r="UA34" s="464"/>
      <c r="UB34" s="464"/>
      <c r="UC34" s="464"/>
      <c r="UD34" s="464"/>
      <c r="UE34" s="464"/>
      <c r="UF34" s="464"/>
      <c r="UG34" s="464"/>
      <c r="UH34" s="464"/>
      <c r="UI34" s="464"/>
      <c r="UJ34" s="464"/>
      <c r="UK34" s="464"/>
      <c r="UL34" s="464"/>
      <c r="UM34" s="464"/>
      <c r="UN34" s="464"/>
      <c r="UO34" s="464"/>
      <c r="UP34" s="464"/>
      <c r="UQ34" s="464"/>
      <c r="UR34" s="464"/>
      <c r="US34" s="464"/>
      <c r="UT34" s="464"/>
      <c r="UU34" s="464"/>
      <c r="UV34" s="464"/>
      <c r="UW34" s="464"/>
      <c r="UX34" s="464"/>
      <c r="UY34" s="464"/>
      <c r="UZ34" s="464"/>
      <c r="VA34" s="464"/>
      <c r="VB34" s="464"/>
      <c r="VC34" s="464"/>
      <c r="VD34" s="464"/>
      <c r="VE34" s="464"/>
      <c r="VF34" s="464"/>
      <c r="VG34" s="464"/>
      <c r="VH34" s="464"/>
      <c r="VI34" s="464"/>
      <c r="VJ34" s="464"/>
      <c r="VK34" s="464"/>
      <c r="VL34" s="464"/>
      <c r="VM34" s="464"/>
      <c r="VN34" s="464"/>
      <c r="VO34" s="464"/>
      <c r="VP34" s="464"/>
      <c r="VQ34" s="464"/>
      <c r="VR34" s="464"/>
      <c r="VS34" s="464"/>
      <c r="VT34" s="464"/>
      <c r="VU34" s="464"/>
      <c r="VV34" s="464"/>
      <c r="VW34" s="464"/>
      <c r="VX34" s="464"/>
      <c r="VY34" s="464"/>
      <c r="VZ34" s="464"/>
      <c r="WA34" s="464"/>
      <c r="WB34" s="464"/>
      <c r="WC34" s="464"/>
      <c r="WD34" s="464"/>
      <c r="WE34" s="464"/>
      <c r="WF34" s="464"/>
      <c r="WG34" s="464"/>
      <c r="WH34" s="464"/>
      <c r="WI34" s="464"/>
      <c r="WJ34" s="464"/>
      <c r="WK34" s="464"/>
      <c r="WL34" s="464"/>
      <c r="WM34" s="464"/>
      <c r="WN34" s="464"/>
      <c r="WO34" s="464"/>
      <c r="WP34" s="464"/>
      <c r="WQ34" s="464"/>
      <c r="WR34" s="464"/>
      <c r="WS34" s="464"/>
      <c r="WT34" s="464"/>
      <c r="WU34" s="464"/>
      <c r="WV34" s="464"/>
      <c r="WW34" s="464"/>
      <c r="WX34" s="464"/>
      <c r="WY34" s="464"/>
      <c r="WZ34" s="464"/>
      <c r="XA34" s="464"/>
      <c r="XB34" s="464"/>
      <c r="XC34" s="464"/>
      <c r="XD34" s="464"/>
      <c r="XE34" s="464"/>
      <c r="XF34" s="464"/>
      <c r="XG34" s="464"/>
      <c r="XH34" s="464"/>
      <c r="XI34" s="464"/>
      <c r="XJ34" s="464"/>
      <c r="XK34" s="464"/>
      <c r="XL34" s="464"/>
      <c r="XM34" s="464"/>
      <c r="XN34" s="464"/>
      <c r="XO34" s="464"/>
      <c r="XP34" s="464"/>
      <c r="XQ34" s="464"/>
      <c r="XR34" s="464"/>
      <c r="XS34" s="464"/>
      <c r="XT34" s="464"/>
      <c r="XU34" s="464"/>
      <c r="XV34" s="464"/>
      <c r="XW34" s="464"/>
      <c r="XX34" s="464"/>
      <c r="XY34" s="464"/>
      <c r="XZ34" s="464"/>
      <c r="YA34" s="464"/>
      <c r="YB34" s="464"/>
      <c r="YC34" s="464"/>
      <c r="YD34" s="464"/>
      <c r="YE34" s="464"/>
      <c r="YF34" s="464"/>
      <c r="YG34" s="464"/>
      <c r="YH34" s="464"/>
      <c r="YI34" s="464"/>
      <c r="YJ34" s="464"/>
      <c r="YK34" s="464"/>
      <c r="YL34" s="464"/>
      <c r="YM34" s="464"/>
      <c r="YN34" s="464"/>
      <c r="YO34" s="464"/>
      <c r="YP34" s="464"/>
      <c r="YQ34" s="464"/>
      <c r="YR34" s="464"/>
      <c r="YS34" s="464"/>
      <c r="YT34" s="464"/>
      <c r="YU34" s="464"/>
      <c r="YV34" s="464"/>
      <c r="YW34" s="464"/>
      <c r="YX34" s="464"/>
      <c r="YY34" s="464"/>
      <c r="YZ34" s="464"/>
      <c r="ZA34" s="464"/>
      <c r="ZB34" s="464"/>
      <c r="ZC34" s="464"/>
      <c r="ZD34" s="464"/>
      <c r="ZE34" s="464"/>
      <c r="ZF34" s="464"/>
      <c r="ZG34" s="464"/>
      <c r="ZH34" s="464"/>
      <c r="ZI34" s="464"/>
      <c r="ZJ34" s="464"/>
      <c r="ZK34" s="464"/>
      <c r="ZL34" s="464"/>
      <c r="ZM34" s="464"/>
      <c r="ZN34" s="464"/>
      <c r="ZO34" s="464"/>
      <c r="ZP34" s="464"/>
      <c r="ZQ34" s="464"/>
      <c r="ZR34" s="464"/>
      <c r="ZS34" s="464"/>
      <c r="ZT34" s="464"/>
      <c r="ZU34" s="464"/>
      <c r="ZV34" s="464"/>
      <c r="ZW34" s="464"/>
      <c r="ZX34" s="464"/>
      <c r="ZY34" s="464"/>
      <c r="ZZ34" s="464"/>
      <c r="AAA34" s="464"/>
      <c r="AAB34" s="464"/>
      <c r="AAC34" s="464"/>
      <c r="AAD34" s="464"/>
      <c r="AAE34" s="464"/>
      <c r="AAF34" s="464"/>
      <c r="AAG34" s="464"/>
      <c r="AAH34" s="464"/>
      <c r="AAI34" s="464"/>
      <c r="AAJ34" s="464"/>
      <c r="AAK34" s="464"/>
      <c r="AAL34" s="464"/>
      <c r="AAM34" s="464"/>
      <c r="AAN34" s="464"/>
      <c r="AAO34" s="464"/>
      <c r="AAP34" s="464"/>
      <c r="AAQ34" s="464"/>
      <c r="AAR34" s="464"/>
      <c r="AAS34" s="464"/>
      <c r="AAT34" s="464"/>
      <c r="AAU34" s="464"/>
      <c r="AAV34" s="464"/>
      <c r="AAW34" s="464"/>
      <c r="AAX34" s="464"/>
      <c r="AAY34" s="464"/>
      <c r="AAZ34" s="464"/>
      <c r="ABA34" s="464"/>
      <c r="ABB34" s="464"/>
      <c r="ABC34" s="464"/>
      <c r="ABD34" s="464"/>
      <c r="ABE34" s="464"/>
      <c r="ABF34" s="464"/>
      <c r="ABG34" s="464"/>
      <c r="ABH34" s="464"/>
      <c r="ABI34" s="464"/>
      <c r="ABJ34" s="464"/>
      <c r="ABK34" s="464"/>
      <c r="ABL34" s="464"/>
      <c r="ABM34" s="464"/>
      <c r="ABN34" s="464"/>
      <c r="ABO34" s="464"/>
      <c r="ABP34" s="464"/>
      <c r="ABQ34" s="464"/>
      <c r="ABR34" s="464"/>
      <c r="ABS34" s="464"/>
      <c r="ABT34" s="464"/>
      <c r="ABU34" s="464"/>
      <c r="ABV34" s="464"/>
      <c r="ABW34" s="464"/>
      <c r="ABX34" s="464"/>
      <c r="ABY34" s="464"/>
      <c r="ABZ34" s="464"/>
      <c r="ACA34" s="464"/>
      <c r="ACB34" s="464"/>
      <c r="ACC34" s="464"/>
      <c r="ACD34" s="464"/>
      <c r="ACE34" s="464"/>
      <c r="ACF34" s="464"/>
      <c r="ACG34" s="464"/>
      <c r="ACH34" s="464"/>
      <c r="ACI34" s="464"/>
      <c r="ACJ34" s="464"/>
      <c r="ACK34" s="464"/>
      <c r="ACL34" s="464"/>
      <c r="ACM34" s="464"/>
      <c r="ACN34" s="464"/>
      <c r="ACO34" s="464"/>
      <c r="ACP34" s="464"/>
      <c r="ACQ34" s="464"/>
      <c r="ACR34" s="464"/>
      <c r="ACS34" s="464"/>
      <c r="ACT34" s="464"/>
      <c r="ACU34" s="464"/>
      <c r="ACV34" s="464"/>
      <c r="ACW34" s="464"/>
      <c r="ACX34" s="464"/>
      <c r="ACY34" s="464"/>
      <c r="ACZ34" s="464"/>
      <c r="ADA34" s="464"/>
      <c r="ADB34" s="464"/>
      <c r="ADC34" s="464"/>
      <c r="ADD34" s="464"/>
      <c r="ADE34" s="464"/>
      <c r="ADF34" s="464"/>
      <c r="ADG34" s="464"/>
      <c r="ADH34" s="464"/>
      <c r="ADI34" s="464"/>
      <c r="ADJ34" s="464"/>
      <c r="ADK34" s="464"/>
      <c r="ADL34" s="464"/>
      <c r="ADM34" s="464"/>
      <c r="ADN34" s="464"/>
      <c r="ADO34" s="464"/>
      <c r="ADP34" s="464"/>
      <c r="ADQ34" s="464"/>
      <c r="ADR34" s="464"/>
      <c r="ADS34" s="464"/>
      <c r="ADT34" s="464"/>
      <c r="ADU34" s="464"/>
      <c r="ADV34" s="464"/>
      <c r="ADW34" s="464"/>
      <c r="ADX34" s="464"/>
      <c r="ADY34" s="464"/>
      <c r="ADZ34" s="464"/>
      <c r="AEA34" s="464"/>
      <c r="AEB34" s="464"/>
      <c r="AEC34" s="464"/>
      <c r="AED34" s="464"/>
      <c r="AEE34" s="464"/>
      <c r="AEF34" s="464"/>
      <c r="AEG34" s="464"/>
      <c r="AEH34" s="464"/>
      <c r="AEI34" s="464"/>
      <c r="AEJ34" s="464"/>
      <c r="AEK34" s="464"/>
      <c r="AEL34" s="464"/>
      <c r="AEM34" s="464"/>
      <c r="AEN34" s="464"/>
      <c r="AEO34" s="464"/>
      <c r="AEP34" s="464"/>
      <c r="AEQ34" s="464"/>
      <c r="AER34" s="464"/>
      <c r="AES34" s="464"/>
      <c r="AET34" s="464"/>
      <c r="AEU34" s="464"/>
      <c r="AEV34" s="464"/>
      <c r="AEW34" s="464"/>
      <c r="AEX34" s="464"/>
      <c r="AEY34" s="464"/>
      <c r="AEZ34" s="464"/>
      <c r="AFA34" s="464"/>
      <c r="AFB34" s="464"/>
      <c r="AFC34" s="464"/>
      <c r="AFD34" s="464"/>
      <c r="AFE34" s="464"/>
      <c r="AFF34" s="464"/>
      <c r="AFG34" s="464"/>
      <c r="AFH34" s="464"/>
      <c r="AFI34" s="464"/>
      <c r="AFJ34" s="464"/>
      <c r="AFK34" s="464"/>
      <c r="AFL34" s="464"/>
      <c r="AFM34" s="464"/>
      <c r="AFN34" s="464"/>
      <c r="AFO34" s="464"/>
      <c r="AFP34" s="464"/>
      <c r="AFQ34" s="464"/>
      <c r="AFR34" s="464"/>
      <c r="AFS34" s="464"/>
      <c r="AFT34" s="464"/>
      <c r="AFU34" s="464"/>
      <c r="AFV34" s="464"/>
      <c r="AFW34" s="464"/>
      <c r="AFX34" s="464"/>
      <c r="AFY34" s="464"/>
      <c r="AFZ34" s="464"/>
      <c r="AGA34" s="464"/>
      <c r="AGB34" s="464"/>
      <c r="AGC34" s="464"/>
      <c r="AGD34" s="464"/>
      <c r="AGE34" s="464"/>
      <c r="AGF34" s="464"/>
      <c r="AGG34" s="464"/>
      <c r="AGH34" s="464"/>
      <c r="AGI34" s="464"/>
      <c r="AGJ34" s="464"/>
      <c r="AGK34" s="464"/>
      <c r="AGL34" s="464"/>
      <c r="AGM34" s="464"/>
      <c r="AGN34" s="464"/>
      <c r="AGO34" s="464"/>
      <c r="AGP34" s="464"/>
      <c r="AGQ34" s="464"/>
      <c r="AGR34" s="464"/>
      <c r="AGS34" s="464"/>
      <c r="AGT34" s="464"/>
      <c r="AGU34" s="464"/>
      <c r="AGV34" s="464"/>
      <c r="AGW34" s="464"/>
      <c r="AGX34" s="464"/>
      <c r="AGY34" s="464"/>
      <c r="AGZ34" s="464"/>
      <c r="AHA34" s="464"/>
      <c r="AHB34" s="464"/>
      <c r="AHC34" s="464"/>
      <c r="AHD34" s="464"/>
      <c r="AHE34" s="464"/>
      <c r="AHF34" s="464"/>
      <c r="AHG34" s="464"/>
      <c r="AHH34" s="464"/>
      <c r="AHI34" s="464"/>
      <c r="AHJ34" s="464"/>
      <c r="AHK34" s="464"/>
      <c r="AHL34" s="464"/>
      <c r="AHM34" s="464"/>
      <c r="AHN34" s="464"/>
      <c r="AHO34" s="464"/>
      <c r="AHP34" s="464"/>
      <c r="AHQ34" s="464"/>
      <c r="AHR34" s="464"/>
      <c r="AHS34" s="464"/>
      <c r="AHT34" s="464"/>
      <c r="AHU34" s="464"/>
      <c r="AHV34" s="464"/>
      <c r="AHW34" s="464"/>
      <c r="AHX34" s="464"/>
      <c r="AHY34" s="464"/>
      <c r="AHZ34" s="464"/>
      <c r="AIA34" s="464"/>
      <c r="AIB34" s="464"/>
      <c r="AIC34" s="464"/>
      <c r="AID34" s="464"/>
      <c r="AIE34" s="464"/>
      <c r="AIF34" s="464"/>
      <c r="AIG34" s="464"/>
      <c r="AIH34" s="464"/>
      <c r="AII34" s="464"/>
      <c r="AIJ34" s="464"/>
      <c r="AIK34" s="464"/>
      <c r="AIL34" s="464"/>
      <c r="AIM34" s="464"/>
      <c r="AIN34" s="464"/>
      <c r="AIO34" s="464"/>
      <c r="AIP34" s="464"/>
      <c r="AIQ34" s="464"/>
      <c r="AIR34" s="464"/>
      <c r="AIS34" s="464"/>
      <c r="AIT34" s="464"/>
      <c r="AIU34" s="464"/>
      <c r="AIV34" s="464"/>
      <c r="AIW34" s="464"/>
      <c r="AIX34" s="464"/>
      <c r="AIY34" s="464"/>
      <c r="AIZ34" s="464"/>
      <c r="AJA34" s="464"/>
      <c r="AJB34" s="464"/>
      <c r="AJC34" s="464"/>
      <c r="AJD34" s="464"/>
      <c r="AJE34" s="464"/>
      <c r="AJF34" s="464"/>
      <c r="AJG34" s="464"/>
      <c r="AJH34" s="464"/>
      <c r="AJI34" s="464"/>
      <c r="AJJ34" s="464"/>
      <c r="AJK34" s="464"/>
      <c r="AJL34" s="464"/>
      <c r="AJM34" s="464"/>
      <c r="AJN34" s="464"/>
      <c r="AJO34" s="464"/>
      <c r="AJP34" s="464"/>
      <c r="AJQ34" s="464"/>
      <c r="AJR34" s="464"/>
      <c r="AJS34" s="464"/>
      <c r="AJT34" s="464"/>
      <c r="AJU34" s="464"/>
      <c r="AJV34" s="464"/>
      <c r="AJW34" s="464"/>
      <c r="AJX34" s="464"/>
      <c r="AJY34" s="464"/>
      <c r="AJZ34" s="464"/>
      <c r="AKA34" s="464"/>
      <c r="AKB34" s="464"/>
      <c r="AKC34" s="464"/>
      <c r="AKD34" s="464"/>
      <c r="AKE34" s="464"/>
      <c r="AKF34" s="464"/>
      <c r="AKG34" s="464"/>
      <c r="AKH34" s="464"/>
      <c r="AKI34" s="464"/>
      <c r="AKJ34" s="464"/>
      <c r="AKK34" s="464"/>
      <c r="AKL34" s="464"/>
      <c r="AKM34" s="464"/>
      <c r="AKN34" s="464"/>
      <c r="AKO34" s="464"/>
      <c r="AKP34" s="464"/>
      <c r="AKQ34" s="464"/>
      <c r="AKR34" s="464"/>
      <c r="AKS34" s="464"/>
      <c r="AKT34" s="464"/>
      <c r="AKU34" s="464"/>
      <c r="AKV34" s="464"/>
      <c r="AKW34" s="464"/>
      <c r="AKX34" s="464"/>
      <c r="AKY34" s="464"/>
      <c r="AKZ34" s="464"/>
      <c r="ALA34" s="464"/>
      <c r="ALB34" s="464"/>
      <c r="ALC34" s="464"/>
      <c r="ALD34" s="464"/>
      <c r="ALE34" s="464"/>
      <c r="ALF34" s="464"/>
      <c r="ALG34" s="464"/>
      <c r="ALH34" s="464"/>
      <c r="ALI34" s="464"/>
      <c r="ALJ34" s="464"/>
      <c r="ALK34" s="464"/>
      <c r="ALL34" s="464"/>
      <c r="ALM34" s="464"/>
      <c r="ALN34" s="464"/>
      <c r="ALO34" s="464"/>
      <c r="ALP34" s="464"/>
      <c r="ALQ34" s="464"/>
      <c r="ALR34" s="464"/>
      <c r="ALS34" s="464"/>
      <c r="ALT34" s="464"/>
      <c r="ALU34" s="464"/>
      <c r="ALV34" s="464"/>
      <c r="ALW34" s="464"/>
      <c r="ALX34" s="464"/>
      <c r="ALY34" s="464"/>
      <c r="ALZ34" s="464"/>
      <c r="AMA34" s="464"/>
      <c r="AMB34" s="464"/>
    </row>
    <row r="35" spans="1:1019" x14ac:dyDescent="0.2">
      <c r="A35" s="899" t="s">
        <v>872</v>
      </c>
      <c r="B35" s="900" t="s">
        <v>871</v>
      </c>
      <c r="C35" s="900"/>
      <c r="D35" s="900"/>
      <c r="E35" s="900"/>
      <c r="F35" s="900"/>
      <c r="G35" s="900"/>
      <c r="H35" s="474"/>
      <c r="I35" s="464"/>
      <c r="J35" s="464"/>
      <c r="K35" s="464"/>
      <c r="L35" s="464"/>
      <c r="M35" s="464"/>
      <c r="N35" s="464"/>
      <c r="O35" s="464"/>
      <c r="P35" s="464"/>
      <c r="Q35" s="464"/>
      <c r="R35" s="464"/>
      <c r="S35" s="464"/>
      <c r="T35" s="464"/>
      <c r="U35" s="464"/>
      <c r="V35" s="464"/>
      <c r="W35" s="464"/>
      <c r="X35" s="464"/>
      <c r="Y35" s="464"/>
      <c r="Z35" s="464"/>
      <c r="AA35" s="464"/>
      <c r="AB35" s="464"/>
      <c r="AC35" s="464"/>
      <c r="AD35" s="464"/>
      <c r="AE35" s="464"/>
      <c r="AF35" s="464"/>
      <c r="AG35" s="464"/>
      <c r="AH35" s="464"/>
      <c r="AI35" s="464"/>
      <c r="AJ35" s="464"/>
      <c r="AK35" s="464"/>
      <c r="AL35" s="464"/>
      <c r="AM35" s="464"/>
      <c r="AN35" s="464"/>
      <c r="AO35" s="464"/>
      <c r="AP35" s="464"/>
      <c r="AQ35" s="464"/>
      <c r="AR35" s="464"/>
      <c r="AS35" s="464"/>
      <c r="AT35" s="464"/>
      <c r="AU35" s="464"/>
      <c r="AV35" s="464"/>
      <c r="AW35" s="464"/>
      <c r="AX35" s="464"/>
      <c r="AY35" s="464"/>
      <c r="AZ35" s="464"/>
      <c r="BA35" s="464"/>
      <c r="BB35" s="464"/>
      <c r="BC35" s="464"/>
      <c r="BD35" s="464"/>
      <c r="BE35" s="464"/>
      <c r="BF35" s="464"/>
      <c r="BG35" s="464"/>
      <c r="BH35" s="464"/>
      <c r="BI35" s="464"/>
      <c r="BJ35" s="464"/>
      <c r="BK35" s="464"/>
      <c r="BL35" s="464"/>
      <c r="BM35" s="464"/>
      <c r="BN35" s="464"/>
      <c r="BO35" s="464"/>
      <c r="BP35" s="464"/>
      <c r="BQ35" s="464"/>
      <c r="BR35" s="464"/>
      <c r="BS35" s="464"/>
      <c r="BT35" s="464"/>
      <c r="BU35" s="464"/>
      <c r="BV35" s="464"/>
      <c r="BW35" s="464"/>
      <c r="BX35" s="464"/>
      <c r="BY35" s="464"/>
      <c r="BZ35" s="464"/>
      <c r="CA35" s="464"/>
      <c r="CB35" s="464"/>
      <c r="CC35" s="464"/>
      <c r="CD35" s="464"/>
      <c r="CE35" s="464"/>
      <c r="CF35" s="464"/>
      <c r="CG35" s="464"/>
      <c r="CH35" s="464"/>
      <c r="CI35" s="464"/>
      <c r="CJ35" s="464"/>
      <c r="CK35" s="464"/>
      <c r="CL35" s="464"/>
      <c r="CM35" s="464"/>
      <c r="CN35" s="464"/>
      <c r="CO35" s="464"/>
      <c r="CP35" s="464"/>
      <c r="CQ35" s="464"/>
      <c r="CR35" s="464"/>
      <c r="CS35" s="464"/>
      <c r="CT35" s="464"/>
      <c r="CU35" s="464"/>
      <c r="CV35" s="464"/>
      <c r="CW35" s="464"/>
      <c r="CX35" s="464"/>
      <c r="CY35" s="464"/>
      <c r="CZ35" s="464"/>
      <c r="DA35" s="464"/>
      <c r="DB35" s="464"/>
      <c r="DC35" s="464"/>
      <c r="DD35" s="464"/>
      <c r="DE35" s="464"/>
      <c r="DF35" s="464"/>
      <c r="DG35" s="464"/>
      <c r="DH35" s="464"/>
      <c r="DI35" s="464"/>
      <c r="DJ35" s="464"/>
      <c r="DK35" s="464"/>
      <c r="DL35" s="464"/>
      <c r="DM35" s="464"/>
      <c r="DN35" s="464"/>
      <c r="DO35" s="464"/>
      <c r="DP35" s="464"/>
      <c r="DQ35" s="464"/>
      <c r="DR35" s="464"/>
      <c r="DS35" s="464"/>
      <c r="DT35" s="464"/>
      <c r="DU35" s="464"/>
      <c r="DV35" s="464"/>
      <c r="DW35" s="464"/>
      <c r="DX35" s="464"/>
      <c r="DY35" s="464"/>
      <c r="DZ35" s="464"/>
      <c r="EA35" s="464"/>
      <c r="EB35" s="464"/>
      <c r="EC35" s="464"/>
      <c r="ED35" s="464"/>
      <c r="EE35" s="464"/>
      <c r="EF35" s="464"/>
      <c r="EG35" s="464"/>
      <c r="EH35" s="464"/>
      <c r="EI35" s="464"/>
      <c r="EJ35" s="464"/>
      <c r="EK35" s="464"/>
      <c r="EL35" s="464"/>
      <c r="EM35" s="464"/>
      <c r="EN35" s="464"/>
      <c r="EO35" s="464"/>
      <c r="EP35" s="464"/>
      <c r="EQ35" s="464"/>
      <c r="ER35" s="464"/>
      <c r="ES35" s="464"/>
      <c r="ET35" s="464"/>
      <c r="EU35" s="464"/>
      <c r="EV35" s="464"/>
      <c r="EW35" s="464"/>
      <c r="EX35" s="464"/>
      <c r="EY35" s="464"/>
      <c r="EZ35" s="464"/>
      <c r="FA35" s="464"/>
      <c r="FB35" s="464"/>
      <c r="FC35" s="464"/>
      <c r="FD35" s="464"/>
      <c r="FE35" s="464"/>
      <c r="FF35" s="464"/>
      <c r="FG35" s="464"/>
      <c r="FH35" s="464"/>
      <c r="FI35" s="464"/>
      <c r="FJ35" s="464"/>
      <c r="FK35" s="464"/>
      <c r="FL35" s="464"/>
      <c r="FM35" s="464"/>
      <c r="FN35" s="464"/>
      <c r="FO35" s="464"/>
      <c r="FP35" s="464"/>
      <c r="FQ35" s="464"/>
      <c r="FR35" s="464"/>
      <c r="FS35" s="464"/>
      <c r="FT35" s="464"/>
      <c r="FU35" s="464"/>
      <c r="FV35" s="464"/>
      <c r="FW35" s="464"/>
      <c r="FX35" s="464"/>
      <c r="FY35" s="464"/>
      <c r="FZ35" s="464"/>
      <c r="GA35" s="464"/>
      <c r="GB35" s="464"/>
      <c r="GC35" s="464"/>
      <c r="GD35" s="464"/>
      <c r="GE35" s="464"/>
      <c r="GF35" s="464"/>
      <c r="GG35" s="464"/>
      <c r="GH35" s="464"/>
      <c r="GI35" s="464"/>
      <c r="GJ35" s="464"/>
      <c r="GK35" s="464"/>
      <c r="GL35" s="464"/>
      <c r="GM35" s="464"/>
      <c r="GN35" s="464"/>
      <c r="GO35" s="464"/>
      <c r="GP35" s="464"/>
      <c r="GQ35" s="464"/>
      <c r="GR35" s="464"/>
      <c r="GS35" s="464"/>
      <c r="GT35" s="464"/>
      <c r="GU35" s="464"/>
      <c r="GV35" s="464"/>
      <c r="GW35" s="464"/>
      <c r="GX35" s="464"/>
      <c r="GY35" s="464"/>
      <c r="GZ35" s="464"/>
      <c r="HA35" s="464"/>
      <c r="HB35" s="464"/>
      <c r="HC35" s="464"/>
      <c r="HD35" s="464"/>
      <c r="HE35" s="464"/>
      <c r="HF35" s="464"/>
      <c r="HG35" s="464"/>
      <c r="HH35" s="464"/>
      <c r="HI35" s="464"/>
      <c r="HJ35" s="464"/>
      <c r="HK35" s="464"/>
      <c r="HL35" s="464"/>
      <c r="HM35" s="464"/>
      <c r="HN35" s="464"/>
      <c r="HO35" s="464"/>
      <c r="HP35" s="464"/>
      <c r="HQ35" s="464"/>
      <c r="HR35" s="464"/>
      <c r="HS35" s="464"/>
      <c r="HT35" s="464"/>
      <c r="HU35" s="464"/>
      <c r="HV35" s="464"/>
      <c r="HW35" s="464"/>
      <c r="HX35" s="464"/>
      <c r="HY35" s="464"/>
      <c r="HZ35" s="464"/>
      <c r="IA35" s="464"/>
      <c r="IB35" s="464"/>
      <c r="IC35" s="464"/>
      <c r="ID35" s="464"/>
      <c r="IE35" s="464"/>
      <c r="IF35" s="464"/>
      <c r="IG35" s="464"/>
      <c r="IH35" s="464"/>
      <c r="II35" s="464"/>
      <c r="IJ35" s="464"/>
      <c r="IK35" s="464"/>
      <c r="IL35" s="464"/>
      <c r="IM35" s="464"/>
      <c r="IN35" s="464"/>
      <c r="IO35" s="464"/>
      <c r="IP35" s="464"/>
      <c r="IQ35" s="464"/>
      <c r="IR35" s="464"/>
      <c r="IS35" s="464"/>
      <c r="IT35" s="464"/>
      <c r="IU35" s="464"/>
      <c r="IV35" s="464"/>
      <c r="IW35" s="464"/>
      <c r="IX35" s="464"/>
      <c r="IY35" s="464"/>
      <c r="IZ35" s="464"/>
      <c r="JA35" s="464"/>
      <c r="JB35" s="464"/>
      <c r="JC35" s="464"/>
      <c r="JD35" s="464"/>
      <c r="JE35" s="464"/>
      <c r="JF35" s="464"/>
      <c r="JG35" s="464"/>
      <c r="JH35" s="464"/>
      <c r="JI35" s="464"/>
      <c r="JJ35" s="464"/>
      <c r="JK35" s="464"/>
      <c r="JL35" s="464"/>
      <c r="JM35" s="464"/>
      <c r="JN35" s="464"/>
      <c r="JO35" s="464"/>
      <c r="JP35" s="464"/>
      <c r="JQ35" s="464"/>
      <c r="JR35" s="464"/>
      <c r="JS35" s="464"/>
      <c r="JT35" s="464"/>
      <c r="JU35" s="464"/>
      <c r="JV35" s="464"/>
      <c r="JW35" s="464"/>
      <c r="JX35" s="464"/>
      <c r="JY35" s="464"/>
      <c r="JZ35" s="464"/>
      <c r="KA35" s="464"/>
      <c r="KB35" s="464"/>
      <c r="KC35" s="464"/>
      <c r="KD35" s="464"/>
      <c r="KE35" s="464"/>
      <c r="KF35" s="464"/>
      <c r="KG35" s="464"/>
      <c r="KH35" s="464"/>
      <c r="KI35" s="464"/>
      <c r="KJ35" s="464"/>
      <c r="KK35" s="464"/>
      <c r="KL35" s="464"/>
      <c r="KM35" s="464"/>
      <c r="KN35" s="464"/>
      <c r="KO35" s="464"/>
      <c r="KP35" s="464"/>
      <c r="KQ35" s="464"/>
      <c r="KR35" s="464"/>
      <c r="KS35" s="464"/>
      <c r="KT35" s="464"/>
      <c r="KU35" s="464"/>
      <c r="KV35" s="464"/>
      <c r="KW35" s="464"/>
      <c r="KX35" s="464"/>
      <c r="KY35" s="464"/>
      <c r="KZ35" s="464"/>
      <c r="LA35" s="464"/>
      <c r="LB35" s="464"/>
      <c r="LC35" s="464"/>
      <c r="LD35" s="464"/>
      <c r="LE35" s="464"/>
      <c r="LF35" s="464"/>
      <c r="LG35" s="464"/>
      <c r="LH35" s="464"/>
      <c r="LI35" s="464"/>
      <c r="LJ35" s="464"/>
      <c r="LK35" s="464"/>
      <c r="LL35" s="464"/>
      <c r="LM35" s="464"/>
      <c r="LN35" s="464"/>
      <c r="LO35" s="464"/>
      <c r="LP35" s="464"/>
      <c r="LQ35" s="464"/>
      <c r="LR35" s="464"/>
      <c r="LS35" s="464"/>
      <c r="LT35" s="464"/>
      <c r="LU35" s="464"/>
      <c r="LV35" s="464"/>
      <c r="LW35" s="464"/>
      <c r="LX35" s="464"/>
      <c r="LY35" s="464"/>
      <c r="LZ35" s="464"/>
      <c r="MA35" s="464"/>
      <c r="MB35" s="464"/>
      <c r="MC35" s="464"/>
      <c r="MD35" s="464"/>
      <c r="ME35" s="464"/>
      <c r="MF35" s="464"/>
      <c r="MG35" s="464"/>
      <c r="MH35" s="464"/>
      <c r="MI35" s="464"/>
      <c r="MJ35" s="464"/>
      <c r="MK35" s="464"/>
      <c r="ML35" s="464"/>
      <c r="MM35" s="464"/>
      <c r="MN35" s="464"/>
      <c r="MO35" s="464"/>
      <c r="MP35" s="464"/>
      <c r="MQ35" s="464"/>
      <c r="MR35" s="464"/>
      <c r="MS35" s="464"/>
      <c r="MT35" s="464"/>
      <c r="MU35" s="464"/>
      <c r="MV35" s="464"/>
      <c r="MW35" s="464"/>
      <c r="MX35" s="464"/>
      <c r="MY35" s="464"/>
      <c r="MZ35" s="464"/>
      <c r="NA35" s="464"/>
      <c r="NB35" s="464"/>
      <c r="NC35" s="464"/>
      <c r="ND35" s="464"/>
      <c r="NE35" s="464"/>
      <c r="NF35" s="464"/>
      <c r="NG35" s="464"/>
      <c r="NH35" s="464"/>
      <c r="NI35" s="464"/>
      <c r="NJ35" s="464"/>
      <c r="NK35" s="464"/>
      <c r="NL35" s="464"/>
      <c r="NM35" s="464"/>
      <c r="NN35" s="464"/>
      <c r="NO35" s="464"/>
      <c r="NP35" s="464"/>
      <c r="NQ35" s="464"/>
      <c r="NR35" s="464"/>
      <c r="NS35" s="464"/>
      <c r="NT35" s="464"/>
      <c r="NU35" s="464"/>
      <c r="NV35" s="464"/>
      <c r="NW35" s="464"/>
      <c r="NX35" s="464"/>
      <c r="NY35" s="464"/>
      <c r="NZ35" s="464"/>
      <c r="OA35" s="464"/>
      <c r="OB35" s="464"/>
      <c r="OC35" s="464"/>
      <c r="OD35" s="464"/>
      <c r="OE35" s="464"/>
      <c r="OF35" s="464"/>
      <c r="OG35" s="464"/>
      <c r="OH35" s="464"/>
      <c r="OI35" s="464"/>
      <c r="OJ35" s="464"/>
      <c r="OK35" s="464"/>
      <c r="OL35" s="464"/>
      <c r="OM35" s="464"/>
      <c r="ON35" s="464"/>
      <c r="OO35" s="464"/>
      <c r="OP35" s="464"/>
      <c r="OQ35" s="464"/>
      <c r="OR35" s="464"/>
      <c r="OS35" s="464"/>
      <c r="OT35" s="464"/>
      <c r="OU35" s="464"/>
      <c r="OV35" s="464"/>
      <c r="OW35" s="464"/>
      <c r="OX35" s="464"/>
      <c r="OY35" s="464"/>
      <c r="OZ35" s="464"/>
      <c r="PA35" s="464"/>
      <c r="PB35" s="464"/>
      <c r="PC35" s="464"/>
      <c r="PD35" s="464"/>
      <c r="PE35" s="464"/>
      <c r="PF35" s="464"/>
      <c r="PG35" s="464"/>
      <c r="PH35" s="464"/>
      <c r="PI35" s="464"/>
      <c r="PJ35" s="464"/>
      <c r="PK35" s="464"/>
      <c r="PL35" s="464"/>
      <c r="PM35" s="464"/>
      <c r="PN35" s="464"/>
      <c r="PO35" s="464"/>
      <c r="PP35" s="464"/>
      <c r="PQ35" s="464"/>
      <c r="PR35" s="464"/>
      <c r="PS35" s="464"/>
      <c r="PT35" s="464"/>
      <c r="PU35" s="464"/>
      <c r="PV35" s="464"/>
      <c r="PW35" s="464"/>
      <c r="PX35" s="464"/>
      <c r="PY35" s="464"/>
      <c r="PZ35" s="464"/>
      <c r="QA35" s="464"/>
      <c r="QB35" s="464"/>
      <c r="QC35" s="464"/>
      <c r="QD35" s="464"/>
      <c r="QE35" s="464"/>
      <c r="QF35" s="464"/>
      <c r="QG35" s="464"/>
      <c r="QH35" s="464"/>
      <c r="QI35" s="464"/>
      <c r="QJ35" s="464"/>
      <c r="QK35" s="464"/>
      <c r="QL35" s="464"/>
      <c r="QM35" s="464"/>
      <c r="QN35" s="464"/>
      <c r="QO35" s="464"/>
      <c r="QP35" s="464"/>
      <c r="QQ35" s="464"/>
      <c r="QR35" s="464"/>
      <c r="QS35" s="464"/>
      <c r="QT35" s="464"/>
      <c r="QU35" s="464"/>
      <c r="QV35" s="464"/>
      <c r="QW35" s="464"/>
      <c r="QX35" s="464"/>
      <c r="QY35" s="464"/>
      <c r="QZ35" s="464"/>
      <c r="RA35" s="464"/>
      <c r="RB35" s="464"/>
      <c r="RC35" s="464"/>
      <c r="RD35" s="464"/>
      <c r="RE35" s="464"/>
      <c r="RF35" s="464"/>
      <c r="RG35" s="464"/>
      <c r="RH35" s="464"/>
      <c r="RI35" s="464"/>
      <c r="RJ35" s="464"/>
      <c r="RK35" s="464"/>
      <c r="RL35" s="464"/>
      <c r="RM35" s="464"/>
      <c r="RN35" s="464"/>
      <c r="RO35" s="464"/>
      <c r="RP35" s="464"/>
      <c r="RQ35" s="464"/>
      <c r="RR35" s="464"/>
      <c r="RS35" s="464"/>
      <c r="RT35" s="464"/>
      <c r="RU35" s="464"/>
      <c r="RV35" s="464"/>
      <c r="RW35" s="464"/>
      <c r="RX35" s="464"/>
      <c r="RY35" s="464"/>
      <c r="RZ35" s="464"/>
      <c r="SA35" s="464"/>
      <c r="SB35" s="464"/>
      <c r="SC35" s="464"/>
      <c r="SD35" s="464"/>
      <c r="SE35" s="464"/>
      <c r="SF35" s="464"/>
      <c r="SG35" s="464"/>
      <c r="SH35" s="464"/>
      <c r="SI35" s="464"/>
      <c r="SJ35" s="464"/>
      <c r="SK35" s="464"/>
      <c r="SL35" s="464"/>
      <c r="SM35" s="464"/>
      <c r="SN35" s="464"/>
      <c r="SO35" s="464"/>
      <c r="SP35" s="464"/>
      <c r="SQ35" s="464"/>
      <c r="SR35" s="464"/>
      <c r="SS35" s="464"/>
      <c r="ST35" s="464"/>
      <c r="SU35" s="464"/>
      <c r="SV35" s="464"/>
      <c r="SW35" s="464"/>
      <c r="SX35" s="464"/>
      <c r="SY35" s="464"/>
      <c r="SZ35" s="464"/>
      <c r="TA35" s="464"/>
      <c r="TB35" s="464"/>
      <c r="TC35" s="464"/>
      <c r="TD35" s="464"/>
      <c r="TE35" s="464"/>
      <c r="TF35" s="464"/>
      <c r="TG35" s="464"/>
      <c r="TH35" s="464"/>
      <c r="TI35" s="464"/>
      <c r="TJ35" s="464"/>
      <c r="TK35" s="464"/>
      <c r="TL35" s="464"/>
      <c r="TM35" s="464"/>
      <c r="TN35" s="464"/>
      <c r="TO35" s="464"/>
      <c r="TP35" s="464"/>
      <c r="TQ35" s="464"/>
      <c r="TR35" s="464"/>
      <c r="TS35" s="464"/>
      <c r="TT35" s="464"/>
      <c r="TU35" s="464"/>
      <c r="TV35" s="464"/>
      <c r="TW35" s="464"/>
      <c r="TX35" s="464"/>
      <c r="TY35" s="464"/>
      <c r="TZ35" s="464"/>
      <c r="UA35" s="464"/>
      <c r="UB35" s="464"/>
      <c r="UC35" s="464"/>
      <c r="UD35" s="464"/>
      <c r="UE35" s="464"/>
      <c r="UF35" s="464"/>
      <c r="UG35" s="464"/>
      <c r="UH35" s="464"/>
      <c r="UI35" s="464"/>
      <c r="UJ35" s="464"/>
      <c r="UK35" s="464"/>
      <c r="UL35" s="464"/>
      <c r="UM35" s="464"/>
      <c r="UN35" s="464"/>
      <c r="UO35" s="464"/>
      <c r="UP35" s="464"/>
      <c r="UQ35" s="464"/>
      <c r="UR35" s="464"/>
      <c r="US35" s="464"/>
      <c r="UT35" s="464"/>
      <c r="UU35" s="464"/>
      <c r="UV35" s="464"/>
      <c r="UW35" s="464"/>
      <c r="UX35" s="464"/>
      <c r="UY35" s="464"/>
      <c r="UZ35" s="464"/>
      <c r="VA35" s="464"/>
      <c r="VB35" s="464"/>
      <c r="VC35" s="464"/>
      <c r="VD35" s="464"/>
      <c r="VE35" s="464"/>
      <c r="VF35" s="464"/>
      <c r="VG35" s="464"/>
      <c r="VH35" s="464"/>
      <c r="VI35" s="464"/>
      <c r="VJ35" s="464"/>
      <c r="VK35" s="464"/>
      <c r="VL35" s="464"/>
      <c r="VM35" s="464"/>
      <c r="VN35" s="464"/>
      <c r="VO35" s="464"/>
      <c r="VP35" s="464"/>
      <c r="VQ35" s="464"/>
      <c r="VR35" s="464"/>
      <c r="VS35" s="464"/>
      <c r="VT35" s="464"/>
      <c r="VU35" s="464"/>
      <c r="VV35" s="464"/>
      <c r="VW35" s="464"/>
      <c r="VX35" s="464"/>
      <c r="VY35" s="464"/>
      <c r="VZ35" s="464"/>
      <c r="WA35" s="464"/>
      <c r="WB35" s="464"/>
      <c r="WC35" s="464"/>
      <c r="WD35" s="464"/>
      <c r="WE35" s="464"/>
      <c r="WF35" s="464"/>
      <c r="WG35" s="464"/>
      <c r="WH35" s="464"/>
      <c r="WI35" s="464"/>
      <c r="WJ35" s="464"/>
      <c r="WK35" s="464"/>
      <c r="WL35" s="464"/>
      <c r="WM35" s="464"/>
      <c r="WN35" s="464"/>
      <c r="WO35" s="464"/>
      <c r="WP35" s="464"/>
      <c r="WQ35" s="464"/>
      <c r="WR35" s="464"/>
      <c r="WS35" s="464"/>
      <c r="WT35" s="464"/>
      <c r="WU35" s="464"/>
      <c r="WV35" s="464"/>
      <c r="WW35" s="464"/>
      <c r="WX35" s="464"/>
      <c r="WY35" s="464"/>
      <c r="WZ35" s="464"/>
      <c r="XA35" s="464"/>
      <c r="XB35" s="464"/>
      <c r="XC35" s="464"/>
      <c r="XD35" s="464"/>
      <c r="XE35" s="464"/>
      <c r="XF35" s="464"/>
      <c r="XG35" s="464"/>
      <c r="XH35" s="464"/>
      <c r="XI35" s="464"/>
      <c r="XJ35" s="464"/>
      <c r="XK35" s="464"/>
      <c r="XL35" s="464"/>
      <c r="XM35" s="464"/>
      <c r="XN35" s="464"/>
      <c r="XO35" s="464"/>
      <c r="XP35" s="464"/>
      <c r="XQ35" s="464"/>
      <c r="XR35" s="464"/>
      <c r="XS35" s="464"/>
      <c r="XT35" s="464"/>
      <c r="XU35" s="464"/>
      <c r="XV35" s="464"/>
      <c r="XW35" s="464"/>
      <c r="XX35" s="464"/>
      <c r="XY35" s="464"/>
      <c r="XZ35" s="464"/>
      <c r="YA35" s="464"/>
      <c r="YB35" s="464"/>
      <c r="YC35" s="464"/>
      <c r="YD35" s="464"/>
      <c r="YE35" s="464"/>
      <c r="YF35" s="464"/>
      <c r="YG35" s="464"/>
      <c r="YH35" s="464"/>
      <c r="YI35" s="464"/>
      <c r="YJ35" s="464"/>
      <c r="YK35" s="464"/>
      <c r="YL35" s="464"/>
      <c r="YM35" s="464"/>
      <c r="YN35" s="464"/>
      <c r="YO35" s="464"/>
      <c r="YP35" s="464"/>
      <c r="YQ35" s="464"/>
      <c r="YR35" s="464"/>
      <c r="YS35" s="464"/>
      <c r="YT35" s="464"/>
      <c r="YU35" s="464"/>
      <c r="YV35" s="464"/>
      <c r="YW35" s="464"/>
      <c r="YX35" s="464"/>
      <c r="YY35" s="464"/>
      <c r="YZ35" s="464"/>
      <c r="ZA35" s="464"/>
      <c r="ZB35" s="464"/>
      <c r="ZC35" s="464"/>
      <c r="ZD35" s="464"/>
      <c r="ZE35" s="464"/>
      <c r="ZF35" s="464"/>
      <c r="ZG35" s="464"/>
      <c r="ZH35" s="464"/>
      <c r="ZI35" s="464"/>
      <c r="ZJ35" s="464"/>
      <c r="ZK35" s="464"/>
      <c r="ZL35" s="464"/>
      <c r="ZM35" s="464"/>
      <c r="ZN35" s="464"/>
      <c r="ZO35" s="464"/>
      <c r="ZP35" s="464"/>
      <c r="ZQ35" s="464"/>
      <c r="ZR35" s="464"/>
      <c r="ZS35" s="464"/>
      <c r="ZT35" s="464"/>
      <c r="ZU35" s="464"/>
      <c r="ZV35" s="464"/>
      <c r="ZW35" s="464"/>
      <c r="ZX35" s="464"/>
      <c r="ZY35" s="464"/>
      <c r="ZZ35" s="464"/>
      <c r="AAA35" s="464"/>
      <c r="AAB35" s="464"/>
      <c r="AAC35" s="464"/>
      <c r="AAD35" s="464"/>
      <c r="AAE35" s="464"/>
      <c r="AAF35" s="464"/>
      <c r="AAG35" s="464"/>
      <c r="AAH35" s="464"/>
      <c r="AAI35" s="464"/>
      <c r="AAJ35" s="464"/>
      <c r="AAK35" s="464"/>
      <c r="AAL35" s="464"/>
      <c r="AAM35" s="464"/>
      <c r="AAN35" s="464"/>
      <c r="AAO35" s="464"/>
      <c r="AAP35" s="464"/>
      <c r="AAQ35" s="464"/>
      <c r="AAR35" s="464"/>
      <c r="AAS35" s="464"/>
      <c r="AAT35" s="464"/>
      <c r="AAU35" s="464"/>
      <c r="AAV35" s="464"/>
      <c r="AAW35" s="464"/>
      <c r="AAX35" s="464"/>
      <c r="AAY35" s="464"/>
      <c r="AAZ35" s="464"/>
      <c r="ABA35" s="464"/>
      <c r="ABB35" s="464"/>
      <c r="ABC35" s="464"/>
      <c r="ABD35" s="464"/>
      <c r="ABE35" s="464"/>
      <c r="ABF35" s="464"/>
      <c r="ABG35" s="464"/>
      <c r="ABH35" s="464"/>
      <c r="ABI35" s="464"/>
      <c r="ABJ35" s="464"/>
      <c r="ABK35" s="464"/>
      <c r="ABL35" s="464"/>
      <c r="ABM35" s="464"/>
      <c r="ABN35" s="464"/>
      <c r="ABO35" s="464"/>
      <c r="ABP35" s="464"/>
      <c r="ABQ35" s="464"/>
      <c r="ABR35" s="464"/>
      <c r="ABS35" s="464"/>
      <c r="ABT35" s="464"/>
      <c r="ABU35" s="464"/>
      <c r="ABV35" s="464"/>
      <c r="ABW35" s="464"/>
      <c r="ABX35" s="464"/>
      <c r="ABY35" s="464"/>
      <c r="ABZ35" s="464"/>
      <c r="ACA35" s="464"/>
      <c r="ACB35" s="464"/>
      <c r="ACC35" s="464"/>
      <c r="ACD35" s="464"/>
      <c r="ACE35" s="464"/>
      <c r="ACF35" s="464"/>
      <c r="ACG35" s="464"/>
      <c r="ACH35" s="464"/>
      <c r="ACI35" s="464"/>
      <c r="ACJ35" s="464"/>
      <c r="ACK35" s="464"/>
      <c r="ACL35" s="464"/>
      <c r="ACM35" s="464"/>
      <c r="ACN35" s="464"/>
      <c r="ACO35" s="464"/>
      <c r="ACP35" s="464"/>
      <c r="ACQ35" s="464"/>
      <c r="ACR35" s="464"/>
      <c r="ACS35" s="464"/>
      <c r="ACT35" s="464"/>
      <c r="ACU35" s="464"/>
      <c r="ACV35" s="464"/>
      <c r="ACW35" s="464"/>
      <c r="ACX35" s="464"/>
      <c r="ACY35" s="464"/>
      <c r="ACZ35" s="464"/>
      <c r="ADA35" s="464"/>
      <c r="ADB35" s="464"/>
      <c r="ADC35" s="464"/>
      <c r="ADD35" s="464"/>
      <c r="ADE35" s="464"/>
      <c r="ADF35" s="464"/>
      <c r="ADG35" s="464"/>
      <c r="ADH35" s="464"/>
      <c r="ADI35" s="464"/>
      <c r="ADJ35" s="464"/>
      <c r="ADK35" s="464"/>
      <c r="ADL35" s="464"/>
      <c r="ADM35" s="464"/>
      <c r="ADN35" s="464"/>
      <c r="ADO35" s="464"/>
      <c r="ADP35" s="464"/>
      <c r="ADQ35" s="464"/>
      <c r="ADR35" s="464"/>
      <c r="ADS35" s="464"/>
      <c r="ADT35" s="464"/>
      <c r="ADU35" s="464"/>
      <c r="ADV35" s="464"/>
      <c r="ADW35" s="464"/>
      <c r="ADX35" s="464"/>
      <c r="ADY35" s="464"/>
      <c r="ADZ35" s="464"/>
      <c r="AEA35" s="464"/>
      <c r="AEB35" s="464"/>
      <c r="AEC35" s="464"/>
      <c r="AED35" s="464"/>
      <c r="AEE35" s="464"/>
      <c r="AEF35" s="464"/>
      <c r="AEG35" s="464"/>
      <c r="AEH35" s="464"/>
      <c r="AEI35" s="464"/>
      <c r="AEJ35" s="464"/>
      <c r="AEK35" s="464"/>
      <c r="AEL35" s="464"/>
      <c r="AEM35" s="464"/>
      <c r="AEN35" s="464"/>
      <c r="AEO35" s="464"/>
      <c r="AEP35" s="464"/>
      <c r="AEQ35" s="464"/>
      <c r="AER35" s="464"/>
      <c r="AES35" s="464"/>
      <c r="AET35" s="464"/>
      <c r="AEU35" s="464"/>
      <c r="AEV35" s="464"/>
      <c r="AEW35" s="464"/>
      <c r="AEX35" s="464"/>
      <c r="AEY35" s="464"/>
      <c r="AEZ35" s="464"/>
      <c r="AFA35" s="464"/>
      <c r="AFB35" s="464"/>
      <c r="AFC35" s="464"/>
      <c r="AFD35" s="464"/>
      <c r="AFE35" s="464"/>
      <c r="AFF35" s="464"/>
      <c r="AFG35" s="464"/>
      <c r="AFH35" s="464"/>
      <c r="AFI35" s="464"/>
      <c r="AFJ35" s="464"/>
      <c r="AFK35" s="464"/>
      <c r="AFL35" s="464"/>
      <c r="AFM35" s="464"/>
      <c r="AFN35" s="464"/>
      <c r="AFO35" s="464"/>
      <c r="AFP35" s="464"/>
      <c r="AFQ35" s="464"/>
      <c r="AFR35" s="464"/>
      <c r="AFS35" s="464"/>
      <c r="AFT35" s="464"/>
      <c r="AFU35" s="464"/>
      <c r="AFV35" s="464"/>
      <c r="AFW35" s="464"/>
      <c r="AFX35" s="464"/>
      <c r="AFY35" s="464"/>
      <c r="AFZ35" s="464"/>
      <c r="AGA35" s="464"/>
      <c r="AGB35" s="464"/>
      <c r="AGC35" s="464"/>
      <c r="AGD35" s="464"/>
      <c r="AGE35" s="464"/>
      <c r="AGF35" s="464"/>
      <c r="AGG35" s="464"/>
      <c r="AGH35" s="464"/>
      <c r="AGI35" s="464"/>
      <c r="AGJ35" s="464"/>
      <c r="AGK35" s="464"/>
      <c r="AGL35" s="464"/>
      <c r="AGM35" s="464"/>
      <c r="AGN35" s="464"/>
      <c r="AGO35" s="464"/>
      <c r="AGP35" s="464"/>
      <c r="AGQ35" s="464"/>
      <c r="AGR35" s="464"/>
      <c r="AGS35" s="464"/>
      <c r="AGT35" s="464"/>
      <c r="AGU35" s="464"/>
      <c r="AGV35" s="464"/>
      <c r="AGW35" s="464"/>
      <c r="AGX35" s="464"/>
      <c r="AGY35" s="464"/>
      <c r="AGZ35" s="464"/>
      <c r="AHA35" s="464"/>
      <c r="AHB35" s="464"/>
      <c r="AHC35" s="464"/>
      <c r="AHD35" s="464"/>
      <c r="AHE35" s="464"/>
      <c r="AHF35" s="464"/>
      <c r="AHG35" s="464"/>
      <c r="AHH35" s="464"/>
      <c r="AHI35" s="464"/>
      <c r="AHJ35" s="464"/>
      <c r="AHK35" s="464"/>
      <c r="AHL35" s="464"/>
      <c r="AHM35" s="464"/>
      <c r="AHN35" s="464"/>
      <c r="AHO35" s="464"/>
      <c r="AHP35" s="464"/>
      <c r="AHQ35" s="464"/>
      <c r="AHR35" s="464"/>
      <c r="AHS35" s="464"/>
      <c r="AHT35" s="464"/>
      <c r="AHU35" s="464"/>
      <c r="AHV35" s="464"/>
      <c r="AHW35" s="464"/>
      <c r="AHX35" s="464"/>
      <c r="AHY35" s="464"/>
      <c r="AHZ35" s="464"/>
      <c r="AIA35" s="464"/>
      <c r="AIB35" s="464"/>
      <c r="AIC35" s="464"/>
      <c r="AID35" s="464"/>
      <c r="AIE35" s="464"/>
      <c r="AIF35" s="464"/>
      <c r="AIG35" s="464"/>
      <c r="AIH35" s="464"/>
      <c r="AII35" s="464"/>
      <c r="AIJ35" s="464"/>
      <c r="AIK35" s="464"/>
      <c r="AIL35" s="464"/>
      <c r="AIM35" s="464"/>
      <c r="AIN35" s="464"/>
      <c r="AIO35" s="464"/>
      <c r="AIP35" s="464"/>
      <c r="AIQ35" s="464"/>
      <c r="AIR35" s="464"/>
      <c r="AIS35" s="464"/>
      <c r="AIT35" s="464"/>
      <c r="AIU35" s="464"/>
      <c r="AIV35" s="464"/>
      <c r="AIW35" s="464"/>
      <c r="AIX35" s="464"/>
      <c r="AIY35" s="464"/>
      <c r="AIZ35" s="464"/>
      <c r="AJA35" s="464"/>
      <c r="AJB35" s="464"/>
      <c r="AJC35" s="464"/>
      <c r="AJD35" s="464"/>
      <c r="AJE35" s="464"/>
      <c r="AJF35" s="464"/>
      <c r="AJG35" s="464"/>
      <c r="AJH35" s="464"/>
      <c r="AJI35" s="464"/>
      <c r="AJJ35" s="464"/>
      <c r="AJK35" s="464"/>
      <c r="AJL35" s="464"/>
      <c r="AJM35" s="464"/>
      <c r="AJN35" s="464"/>
      <c r="AJO35" s="464"/>
      <c r="AJP35" s="464"/>
      <c r="AJQ35" s="464"/>
      <c r="AJR35" s="464"/>
      <c r="AJS35" s="464"/>
      <c r="AJT35" s="464"/>
      <c r="AJU35" s="464"/>
      <c r="AJV35" s="464"/>
      <c r="AJW35" s="464"/>
      <c r="AJX35" s="464"/>
      <c r="AJY35" s="464"/>
      <c r="AJZ35" s="464"/>
      <c r="AKA35" s="464"/>
      <c r="AKB35" s="464"/>
      <c r="AKC35" s="464"/>
      <c r="AKD35" s="464"/>
      <c r="AKE35" s="464"/>
      <c r="AKF35" s="464"/>
      <c r="AKG35" s="464"/>
      <c r="AKH35" s="464"/>
      <c r="AKI35" s="464"/>
      <c r="AKJ35" s="464"/>
      <c r="AKK35" s="464"/>
      <c r="AKL35" s="464"/>
      <c r="AKM35" s="464"/>
      <c r="AKN35" s="464"/>
      <c r="AKO35" s="464"/>
      <c r="AKP35" s="464"/>
      <c r="AKQ35" s="464"/>
      <c r="AKR35" s="464"/>
      <c r="AKS35" s="464"/>
      <c r="AKT35" s="464"/>
      <c r="AKU35" s="464"/>
      <c r="AKV35" s="464"/>
      <c r="AKW35" s="464"/>
      <c r="AKX35" s="464"/>
      <c r="AKY35" s="464"/>
      <c r="AKZ35" s="464"/>
      <c r="ALA35" s="464"/>
      <c r="ALB35" s="464"/>
      <c r="ALC35" s="464"/>
      <c r="ALD35" s="464"/>
      <c r="ALE35" s="464"/>
      <c r="ALF35" s="464"/>
      <c r="ALG35" s="464"/>
      <c r="ALH35" s="464"/>
      <c r="ALI35" s="464"/>
      <c r="ALJ35" s="464"/>
      <c r="ALK35" s="464"/>
      <c r="ALL35" s="464"/>
      <c r="ALM35" s="464"/>
      <c r="ALN35" s="464"/>
      <c r="ALO35" s="464"/>
      <c r="ALP35" s="464"/>
      <c r="ALQ35" s="464"/>
      <c r="ALR35" s="464"/>
      <c r="ALS35" s="464"/>
      <c r="ALT35" s="464"/>
      <c r="ALU35" s="464"/>
      <c r="ALV35" s="464"/>
      <c r="ALW35" s="464"/>
      <c r="ALX35" s="464"/>
      <c r="ALY35" s="464"/>
      <c r="ALZ35" s="464"/>
      <c r="AMA35" s="464"/>
      <c r="AMB35" s="464"/>
    </row>
    <row r="36" spans="1:1019" x14ac:dyDescent="0.2">
      <c r="A36" s="899"/>
      <c r="B36" s="900"/>
      <c r="C36" s="900"/>
      <c r="D36" s="900"/>
      <c r="E36" s="900"/>
      <c r="F36" s="900"/>
      <c r="G36" s="900"/>
      <c r="H36" s="474"/>
      <c r="I36" s="464"/>
      <c r="J36" s="464"/>
      <c r="K36" s="464"/>
      <c r="L36" s="464"/>
      <c r="M36" s="464"/>
      <c r="N36" s="464"/>
      <c r="O36" s="464"/>
      <c r="P36" s="464"/>
      <c r="Q36" s="464"/>
      <c r="R36" s="464"/>
      <c r="S36" s="464"/>
      <c r="T36" s="464"/>
      <c r="U36" s="464"/>
      <c r="V36" s="464"/>
      <c r="W36" s="464"/>
      <c r="X36" s="464"/>
      <c r="Y36" s="464"/>
      <c r="Z36" s="464"/>
      <c r="AA36" s="464"/>
      <c r="AB36" s="464"/>
      <c r="AC36" s="464"/>
      <c r="AD36" s="464"/>
      <c r="AE36" s="464"/>
      <c r="AF36" s="464"/>
      <c r="AG36" s="464"/>
      <c r="AH36" s="464"/>
      <c r="AI36" s="464"/>
      <c r="AJ36" s="464"/>
      <c r="AK36" s="464"/>
      <c r="AL36" s="464"/>
      <c r="AM36" s="464"/>
      <c r="AN36" s="464"/>
      <c r="AO36" s="464"/>
      <c r="AP36" s="464"/>
      <c r="AQ36" s="464"/>
      <c r="AR36" s="464"/>
      <c r="AS36" s="464"/>
      <c r="AT36" s="464"/>
      <c r="AU36" s="464"/>
      <c r="AV36" s="464"/>
      <c r="AW36" s="464"/>
      <c r="AX36" s="464"/>
      <c r="AY36" s="464"/>
      <c r="AZ36" s="464"/>
      <c r="BA36" s="464"/>
      <c r="BB36" s="464"/>
      <c r="BC36" s="464"/>
      <c r="BD36" s="464"/>
      <c r="BE36" s="464"/>
      <c r="BF36" s="464"/>
      <c r="BG36" s="464"/>
      <c r="BH36" s="464"/>
      <c r="BI36" s="464"/>
      <c r="BJ36" s="464"/>
      <c r="BK36" s="464"/>
      <c r="BL36" s="464"/>
      <c r="BM36" s="464"/>
      <c r="BN36" s="464"/>
      <c r="BO36" s="464"/>
      <c r="BP36" s="464"/>
      <c r="BQ36" s="464"/>
      <c r="BR36" s="464"/>
      <c r="BS36" s="464"/>
      <c r="BT36" s="464"/>
      <c r="BU36" s="464"/>
      <c r="BV36" s="464"/>
      <c r="BW36" s="464"/>
      <c r="BX36" s="464"/>
      <c r="BY36" s="464"/>
      <c r="BZ36" s="464"/>
      <c r="CA36" s="464"/>
      <c r="CB36" s="464"/>
      <c r="CC36" s="464"/>
      <c r="CD36" s="464"/>
      <c r="CE36" s="464"/>
      <c r="CF36" s="464"/>
      <c r="CG36" s="464"/>
      <c r="CH36" s="464"/>
      <c r="CI36" s="464"/>
      <c r="CJ36" s="464"/>
      <c r="CK36" s="464"/>
      <c r="CL36" s="464"/>
      <c r="CM36" s="464"/>
      <c r="CN36" s="464"/>
      <c r="CO36" s="464"/>
      <c r="CP36" s="464"/>
      <c r="CQ36" s="464"/>
      <c r="CR36" s="464"/>
      <c r="CS36" s="464"/>
      <c r="CT36" s="464"/>
      <c r="CU36" s="464"/>
      <c r="CV36" s="464"/>
      <c r="CW36" s="464"/>
      <c r="CX36" s="464"/>
      <c r="CY36" s="464"/>
      <c r="CZ36" s="464"/>
      <c r="DA36" s="464"/>
      <c r="DB36" s="464"/>
      <c r="DC36" s="464"/>
      <c r="DD36" s="464"/>
      <c r="DE36" s="464"/>
      <c r="DF36" s="464"/>
      <c r="DG36" s="464"/>
      <c r="DH36" s="464"/>
      <c r="DI36" s="464"/>
      <c r="DJ36" s="464"/>
      <c r="DK36" s="464"/>
      <c r="DL36" s="464"/>
      <c r="DM36" s="464"/>
      <c r="DN36" s="464"/>
      <c r="DO36" s="464"/>
      <c r="DP36" s="464"/>
      <c r="DQ36" s="464"/>
      <c r="DR36" s="464"/>
      <c r="DS36" s="464"/>
      <c r="DT36" s="464"/>
      <c r="DU36" s="464"/>
      <c r="DV36" s="464"/>
      <c r="DW36" s="464"/>
      <c r="DX36" s="464"/>
      <c r="DY36" s="464"/>
      <c r="DZ36" s="464"/>
      <c r="EA36" s="464"/>
      <c r="EB36" s="464"/>
      <c r="EC36" s="464"/>
      <c r="ED36" s="464"/>
      <c r="EE36" s="464"/>
      <c r="EF36" s="464"/>
      <c r="EG36" s="464"/>
      <c r="EH36" s="464"/>
      <c r="EI36" s="464"/>
      <c r="EJ36" s="464"/>
      <c r="EK36" s="464"/>
      <c r="EL36" s="464"/>
      <c r="EM36" s="464"/>
      <c r="EN36" s="464"/>
      <c r="EO36" s="464"/>
      <c r="EP36" s="464"/>
      <c r="EQ36" s="464"/>
      <c r="ER36" s="464"/>
      <c r="ES36" s="464"/>
      <c r="ET36" s="464"/>
      <c r="EU36" s="464"/>
      <c r="EV36" s="464"/>
      <c r="EW36" s="464"/>
      <c r="EX36" s="464"/>
      <c r="EY36" s="464"/>
      <c r="EZ36" s="464"/>
      <c r="FA36" s="464"/>
      <c r="FB36" s="464"/>
      <c r="FC36" s="464"/>
      <c r="FD36" s="464"/>
      <c r="FE36" s="464"/>
      <c r="FF36" s="464"/>
      <c r="FG36" s="464"/>
      <c r="FH36" s="464"/>
      <c r="FI36" s="464"/>
      <c r="FJ36" s="464"/>
      <c r="FK36" s="464"/>
      <c r="FL36" s="464"/>
      <c r="FM36" s="464"/>
      <c r="FN36" s="464"/>
      <c r="FO36" s="464"/>
      <c r="FP36" s="464"/>
      <c r="FQ36" s="464"/>
      <c r="FR36" s="464"/>
      <c r="FS36" s="464"/>
      <c r="FT36" s="464"/>
      <c r="FU36" s="464"/>
      <c r="FV36" s="464"/>
      <c r="FW36" s="464"/>
      <c r="FX36" s="464"/>
      <c r="FY36" s="464"/>
      <c r="FZ36" s="464"/>
      <c r="GA36" s="464"/>
      <c r="GB36" s="464"/>
      <c r="GC36" s="464"/>
      <c r="GD36" s="464"/>
      <c r="GE36" s="464"/>
      <c r="GF36" s="464"/>
      <c r="GG36" s="464"/>
      <c r="GH36" s="464"/>
      <c r="GI36" s="464"/>
      <c r="GJ36" s="464"/>
      <c r="GK36" s="464"/>
      <c r="GL36" s="464"/>
      <c r="GM36" s="464"/>
      <c r="GN36" s="464"/>
      <c r="GO36" s="464"/>
      <c r="GP36" s="464"/>
      <c r="GQ36" s="464"/>
      <c r="GR36" s="464"/>
      <c r="GS36" s="464"/>
      <c r="GT36" s="464"/>
      <c r="GU36" s="464"/>
      <c r="GV36" s="464"/>
      <c r="GW36" s="464"/>
      <c r="GX36" s="464"/>
      <c r="GY36" s="464"/>
      <c r="GZ36" s="464"/>
      <c r="HA36" s="464"/>
      <c r="HB36" s="464"/>
      <c r="HC36" s="464"/>
      <c r="HD36" s="464"/>
      <c r="HE36" s="464"/>
      <c r="HF36" s="464"/>
      <c r="HG36" s="464"/>
      <c r="HH36" s="464"/>
      <c r="HI36" s="464"/>
      <c r="HJ36" s="464"/>
      <c r="HK36" s="464"/>
      <c r="HL36" s="464"/>
      <c r="HM36" s="464"/>
      <c r="HN36" s="464"/>
      <c r="HO36" s="464"/>
      <c r="HP36" s="464"/>
      <c r="HQ36" s="464"/>
      <c r="HR36" s="464"/>
      <c r="HS36" s="464"/>
      <c r="HT36" s="464"/>
      <c r="HU36" s="464"/>
      <c r="HV36" s="464"/>
      <c r="HW36" s="464"/>
      <c r="HX36" s="464"/>
      <c r="HY36" s="464"/>
      <c r="HZ36" s="464"/>
      <c r="IA36" s="464"/>
      <c r="IB36" s="464"/>
      <c r="IC36" s="464"/>
      <c r="ID36" s="464"/>
      <c r="IE36" s="464"/>
      <c r="IF36" s="464"/>
      <c r="IG36" s="464"/>
      <c r="IH36" s="464"/>
      <c r="II36" s="464"/>
      <c r="IJ36" s="464"/>
      <c r="IK36" s="464"/>
      <c r="IL36" s="464"/>
      <c r="IM36" s="464"/>
      <c r="IN36" s="464"/>
      <c r="IO36" s="464"/>
      <c r="IP36" s="464"/>
      <c r="IQ36" s="464"/>
      <c r="IR36" s="464"/>
      <c r="IS36" s="464"/>
      <c r="IT36" s="464"/>
      <c r="IU36" s="464"/>
      <c r="IV36" s="464"/>
      <c r="IW36" s="464"/>
      <c r="IX36" s="464"/>
      <c r="IY36" s="464"/>
      <c r="IZ36" s="464"/>
      <c r="JA36" s="464"/>
      <c r="JB36" s="464"/>
      <c r="JC36" s="464"/>
      <c r="JD36" s="464"/>
      <c r="JE36" s="464"/>
      <c r="JF36" s="464"/>
      <c r="JG36" s="464"/>
      <c r="JH36" s="464"/>
      <c r="JI36" s="464"/>
      <c r="JJ36" s="464"/>
      <c r="JK36" s="464"/>
      <c r="JL36" s="464"/>
      <c r="JM36" s="464"/>
      <c r="JN36" s="464"/>
      <c r="JO36" s="464"/>
      <c r="JP36" s="464"/>
      <c r="JQ36" s="464"/>
      <c r="JR36" s="464"/>
      <c r="JS36" s="464"/>
      <c r="JT36" s="464"/>
      <c r="JU36" s="464"/>
      <c r="JV36" s="464"/>
      <c r="JW36" s="464"/>
      <c r="JX36" s="464"/>
      <c r="JY36" s="464"/>
      <c r="JZ36" s="464"/>
      <c r="KA36" s="464"/>
      <c r="KB36" s="464"/>
      <c r="KC36" s="464"/>
      <c r="KD36" s="464"/>
      <c r="KE36" s="464"/>
      <c r="KF36" s="464"/>
      <c r="KG36" s="464"/>
      <c r="KH36" s="464"/>
      <c r="KI36" s="464"/>
      <c r="KJ36" s="464"/>
      <c r="KK36" s="464"/>
      <c r="KL36" s="464"/>
      <c r="KM36" s="464"/>
      <c r="KN36" s="464"/>
      <c r="KO36" s="464"/>
      <c r="KP36" s="464"/>
      <c r="KQ36" s="464"/>
      <c r="KR36" s="464"/>
      <c r="KS36" s="464"/>
      <c r="KT36" s="464"/>
      <c r="KU36" s="464"/>
      <c r="KV36" s="464"/>
      <c r="KW36" s="464"/>
      <c r="KX36" s="464"/>
      <c r="KY36" s="464"/>
      <c r="KZ36" s="464"/>
      <c r="LA36" s="464"/>
      <c r="LB36" s="464"/>
      <c r="LC36" s="464"/>
      <c r="LD36" s="464"/>
      <c r="LE36" s="464"/>
      <c r="LF36" s="464"/>
      <c r="LG36" s="464"/>
      <c r="LH36" s="464"/>
      <c r="LI36" s="464"/>
      <c r="LJ36" s="464"/>
      <c r="LK36" s="464"/>
      <c r="LL36" s="464"/>
      <c r="LM36" s="464"/>
      <c r="LN36" s="464"/>
      <c r="LO36" s="464"/>
      <c r="LP36" s="464"/>
      <c r="LQ36" s="464"/>
      <c r="LR36" s="464"/>
      <c r="LS36" s="464"/>
      <c r="LT36" s="464"/>
      <c r="LU36" s="464"/>
      <c r="LV36" s="464"/>
      <c r="LW36" s="464"/>
      <c r="LX36" s="464"/>
      <c r="LY36" s="464"/>
      <c r="LZ36" s="464"/>
      <c r="MA36" s="464"/>
      <c r="MB36" s="464"/>
      <c r="MC36" s="464"/>
      <c r="MD36" s="464"/>
      <c r="ME36" s="464"/>
      <c r="MF36" s="464"/>
      <c r="MG36" s="464"/>
      <c r="MH36" s="464"/>
      <c r="MI36" s="464"/>
      <c r="MJ36" s="464"/>
      <c r="MK36" s="464"/>
      <c r="ML36" s="464"/>
      <c r="MM36" s="464"/>
      <c r="MN36" s="464"/>
      <c r="MO36" s="464"/>
      <c r="MP36" s="464"/>
      <c r="MQ36" s="464"/>
      <c r="MR36" s="464"/>
      <c r="MS36" s="464"/>
      <c r="MT36" s="464"/>
      <c r="MU36" s="464"/>
      <c r="MV36" s="464"/>
      <c r="MW36" s="464"/>
      <c r="MX36" s="464"/>
      <c r="MY36" s="464"/>
      <c r="MZ36" s="464"/>
      <c r="NA36" s="464"/>
      <c r="NB36" s="464"/>
      <c r="NC36" s="464"/>
      <c r="ND36" s="464"/>
      <c r="NE36" s="464"/>
      <c r="NF36" s="464"/>
      <c r="NG36" s="464"/>
      <c r="NH36" s="464"/>
      <c r="NI36" s="464"/>
      <c r="NJ36" s="464"/>
      <c r="NK36" s="464"/>
      <c r="NL36" s="464"/>
      <c r="NM36" s="464"/>
      <c r="NN36" s="464"/>
      <c r="NO36" s="464"/>
      <c r="NP36" s="464"/>
      <c r="NQ36" s="464"/>
      <c r="NR36" s="464"/>
      <c r="NS36" s="464"/>
      <c r="NT36" s="464"/>
      <c r="NU36" s="464"/>
      <c r="NV36" s="464"/>
      <c r="NW36" s="464"/>
      <c r="NX36" s="464"/>
      <c r="NY36" s="464"/>
      <c r="NZ36" s="464"/>
      <c r="OA36" s="464"/>
      <c r="OB36" s="464"/>
      <c r="OC36" s="464"/>
      <c r="OD36" s="464"/>
      <c r="OE36" s="464"/>
      <c r="OF36" s="464"/>
      <c r="OG36" s="464"/>
      <c r="OH36" s="464"/>
      <c r="OI36" s="464"/>
      <c r="OJ36" s="464"/>
      <c r="OK36" s="464"/>
      <c r="OL36" s="464"/>
      <c r="OM36" s="464"/>
      <c r="ON36" s="464"/>
      <c r="OO36" s="464"/>
      <c r="OP36" s="464"/>
      <c r="OQ36" s="464"/>
      <c r="OR36" s="464"/>
      <c r="OS36" s="464"/>
      <c r="OT36" s="464"/>
      <c r="OU36" s="464"/>
      <c r="OV36" s="464"/>
      <c r="OW36" s="464"/>
      <c r="OX36" s="464"/>
      <c r="OY36" s="464"/>
      <c r="OZ36" s="464"/>
      <c r="PA36" s="464"/>
      <c r="PB36" s="464"/>
      <c r="PC36" s="464"/>
      <c r="PD36" s="464"/>
      <c r="PE36" s="464"/>
      <c r="PF36" s="464"/>
      <c r="PG36" s="464"/>
      <c r="PH36" s="464"/>
      <c r="PI36" s="464"/>
      <c r="PJ36" s="464"/>
      <c r="PK36" s="464"/>
      <c r="PL36" s="464"/>
      <c r="PM36" s="464"/>
      <c r="PN36" s="464"/>
      <c r="PO36" s="464"/>
      <c r="PP36" s="464"/>
      <c r="PQ36" s="464"/>
      <c r="PR36" s="464"/>
      <c r="PS36" s="464"/>
      <c r="PT36" s="464"/>
      <c r="PU36" s="464"/>
      <c r="PV36" s="464"/>
      <c r="PW36" s="464"/>
      <c r="PX36" s="464"/>
      <c r="PY36" s="464"/>
      <c r="PZ36" s="464"/>
      <c r="QA36" s="464"/>
      <c r="QB36" s="464"/>
      <c r="QC36" s="464"/>
      <c r="QD36" s="464"/>
      <c r="QE36" s="464"/>
      <c r="QF36" s="464"/>
      <c r="QG36" s="464"/>
      <c r="QH36" s="464"/>
      <c r="QI36" s="464"/>
      <c r="QJ36" s="464"/>
      <c r="QK36" s="464"/>
      <c r="QL36" s="464"/>
      <c r="QM36" s="464"/>
      <c r="QN36" s="464"/>
      <c r="QO36" s="464"/>
      <c r="QP36" s="464"/>
      <c r="QQ36" s="464"/>
      <c r="QR36" s="464"/>
      <c r="QS36" s="464"/>
      <c r="QT36" s="464"/>
      <c r="QU36" s="464"/>
      <c r="QV36" s="464"/>
      <c r="QW36" s="464"/>
      <c r="QX36" s="464"/>
      <c r="QY36" s="464"/>
      <c r="QZ36" s="464"/>
      <c r="RA36" s="464"/>
      <c r="RB36" s="464"/>
      <c r="RC36" s="464"/>
      <c r="RD36" s="464"/>
      <c r="RE36" s="464"/>
      <c r="RF36" s="464"/>
      <c r="RG36" s="464"/>
      <c r="RH36" s="464"/>
      <c r="RI36" s="464"/>
      <c r="RJ36" s="464"/>
      <c r="RK36" s="464"/>
      <c r="RL36" s="464"/>
      <c r="RM36" s="464"/>
      <c r="RN36" s="464"/>
      <c r="RO36" s="464"/>
      <c r="RP36" s="464"/>
      <c r="RQ36" s="464"/>
      <c r="RR36" s="464"/>
      <c r="RS36" s="464"/>
      <c r="RT36" s="464"/>
      <c r="RU36" s="464"/>
      <c r="RV36" s="464"/>
      <c r="RW36" s="464"/>
      <c r="RX36" s="464"/>
      <c r="RY36" s="464"/>
      <c r="RZ36" s="464"/>
      <c r="SA36" s="464"/>
      <c r="SB36" s="464"/>
      <c r="SC36" s="464"/>
      <c r="SD36" s="464"/>
      <c r="SE36" s="464"/>
      <c r="SF36" s="464"/>
      <c r="SG36" s="464"/>
      <c r="SH36" s="464"/>
      <c r="SI36" s="464"/>
      <c r="SJ36" s="464"/>
      <c r="SK36" s="464"/>
      <c r="SL36" s="464"/>
      <c r="SM36" s="464"/>
      <c r="SN36" s="464"/>
      <c r="SO36" s="464"/>
      <c r="SP36" s="464"/>
      <c r="SQ36" s="464"/>
      <c r="SR36" s="464"/>
      <c r="SS36" s="464"/>
      <c r="ST36" s="464"/>
      <c r="SU36" s="464"/>
      <c r="SV36" s="464"/>
      <c r="SW36" s="464"/>
      <c r="SX36" s="464"/>
      <c r="SY36" s="464"/>
      <c r="SZ36" s="464"/>
      <c r="TA36" s="464"/>
      <c r="TB36" s="464"/>
      <c r="TC36" s="464"/>
      <c r="TD36" s="464"/>
      <c r="TE36" s="464"/>
      <c r="TF36" s="464"/>
      <c r="TG36" s="464"/>
      <c r="TH36" s="464"/>
      <c r="TI36" s="464"/>
      <c r="TJ36" s="464"/>
      <c r="TK36" s="464"/>
      <c r="TL36" s="464"/>
      <c r="TM36" s="464"/>
      <c r="TN36" s="464"/>
      <c r="TO36" s="464"/>
      <c r="TP36" s="464"/>
      <c r="TQ36" s="464"/>
      <c r="TR36" s="464"/>
      <c r="TS36" s="464"/>
      <c r="TT36" s="464"/>
      <c r="TU36" s="464"/>
      <c r="TV36" s="464"/>
      <c r="TW36" s="464"/>
      <c r="TX36" s="464"/>
      <c r="TY36" s="464"/>
      <c r="TZ36" s="464"/>
      <c r="UA36" s="464"/>
      <c r="UB36" s="464"/>
      <c r="UC36" s="464"/>
      <c r="UD36" s="464"/>
      <c r="UE36" s="464"/>
      <c r="UF36" s="464"/>
      <c r="UG36" s="464"/>
      <c r="UH36" s="464"/>
      <c r="UI36" s="464"/>
      <c r="UJ36" s="464"/>
      <c r="UK36" s="464"/>
      <c r="UL36" s="464"/>
      <c r="UM36" s="464"/>
      <c r="UN36" s="464"/>
      <c r="UO36" s="464"/>
      <c r="UP36" s="464"/>
      <c r="UQ36" s="464"/>
      <c r="UR36" s="464"/>
      <c r="US36" s="464"/>
      <c r="UT36" s="464"/>
      <c r="UU36" s="464"/>
      <c r="UV36" s="464"/>
      <c r="UW36" s="464"/>
      <c r="UX36" s="464"/>
      <c r="UY36" s="464"/>
      <c r="UZ36" s="464"/>
      <c r="VA36" s="464"/>
      <c r="VB36" s="464"/>
      <c r="VC36" s="464"/>
      <c r="VD36" s="464"/>
      <c r="VE36" s="464"/>
      <c r="VF36" s="464"/>
      <c r="VG36" s="464"/>
      <c r="VH36" s="464"/>
      <c r="VI36" s="464"/>
      <c r="VJ36" s="464"/>
      <c r="VK36" s="464"/>
      <c r="VL36" s="464"/>
      <c r="VM36" s="464"/>
      <c r="VN36" s="464"/>
      <c r="VO36" s="464"/>
      <c r="VP36" s="464"/>
      <c r="VQ36" s="464"/>
      <c r="VR36" s="464"/>
      <c r="VS36" s="464"/>
      <c r="VT36" s="464"/>
      <c r="VU36" s="464"/>
      <c r="VV36" s="464"/>
      <c r="VW36" s="464"/>
      <c r="VX36" s="464"/>
      <c r="VY36" s="464"/>
      <c r="VZ36" s="464"/>
      <c r="WA36" s="464"/>
      <c r="WB36" s="464"/>
      <c r="WC36" s="464"/>
      <c r="WD36" s="464"/>
      <c r="WE36" s="464"/>
      <c r="WF36" s="464"/>
      <c r="WG36" s="464"/>
      <c r="WH36" s="464"/>
      <c r="WI36" s="464"/>
      <c r="WJ36" s="464"/>
      <c r="WK36" s="464"/>
      <c r="WL36" s="464"/>
      <c r="WM36" s="464"/>
      <c r="WN36" s="464"/>
      <c r="WO36" s="464"/>
      <c r="WP36" s="464"/>
      <c r="WQ36" s="464"/>
      <c r="WR36" s="464"/>
      <c r="WS36" s="464"/>
      <c r="WT36" s="464"/>
      <c r="WU36" s="464"/>
      <c r="WV36" s="464"/>
      <c r="WW36" s="464"/>
      <c r="WX36" s="464"/>
      <c r="WY36" s="464"/>
      <c r="WZ36" s="464"/>
      <c r="XA36" s="464"/>
      <c r="XB36" s="464"/>
      <c r="XC36" s="464"/>
      <c r="XD36" s="464"/>
      <c r="XE36" s="464"/>
      <c r="XF36" s="464"/>
      <c r="XG36" s="464"/>
      <c r="XH36" s="464"/>
      <c r="XI36" s="464"/>
      <c r="XJ36" s="464"/>
      <c r="XK36" s="464"/>
      <c r="XL36" s="464"/>
      <c r="XM36" s="464"/>
      <c r="XN36" s="464"/>
      <c r="XO36" s="464"/>
      <c r="XP36" s="464"/>
      <c r="XQ36" s="464"/>
      <c r="XR36" s="464"/>
      <c r="XS36" s="464"/>
      <c r="XT36" s="464"/>
      <c r="XU36" s="464"/>
      <c r="XV36" s="464"/>
      <c r="XW36" s="464"/>
      <c r="XX36" s="464"/>
      <c r="XY36" s="464"/>
      <c r="XZ36" s="464"/>
      <c r="YA36" s="464"/>
      <c r="YB36" s="464"/>
      <c r="YC36" s="464"/>
      <c r="YD36" s="464"/>
      <c r="YE36" s="464"/>
      <c r="YF36" s="464"/>
      <c r="YG36" s="464"/>
      <c r="YH36" s="464"/>
      <c r="YI36" s="464"/>
      <c r="YJ36" s="464"/>
      <c r="YK36" s="464"/>
      <c r="YL36" s="464"/>
      <c r="YM36" s="464"/>
      <c r="YN36" s="464"/>
      <c r="YO36" s="464"/>
      <c r="YP36" s="464"/>
      <c r="YQ36" s="464"/>
      <c r="YR36" s="464"/>
      <c r="YS36" s="464"/>
      <c r="YT36" s="464"/>
      <c r="YU36" s="464"/>
      <c r="YV36" s="464"/>
      <c r="YW36" s="464"/>
      <c r="YX36" s="464"/>
      <c r="YY36" s="464"/>
      <c r="YZ36" s="464"/>
      <c r="ZA36" s="464"/>
      <c r="ZB36" s="464"/>
      <c r="ZC36" s="464"/>
      <c r="ZD36" s="464"/>
      <c r="ZE36" s="464"/>
      <c r="ZF36" s="464"/>
      <c r="ZG36" s="464"/>
      <c r="ZH36" s="464"/>
      <c r="ZI36" s="464"/>
      <c r="ZJ36" s="464"/>
      <c r="ZK36" s="464"/>
      <c r="ZL36" s="464"/>
      <c r="ZM36" s="464"/>
      <c r="ZN36" s="464"/>
      <c r="ZO36" s="464"/>
      <c r="ZP36" s="464"/>
      <c r="ZQ36" s="464"/>
      <c r="ZR36" s="464"/>
      <c r="ZS36" s="464"/>
      <c r="ZT36" s="464"/>
      <c r="ZU36" s="464"/>
      <c r="ZV36" s="464"/>
      <c r="ZW36" s="464"/>
      <c r="ZX36" s="464"/>
      <c r="ZY36" s="464"/>
      <c r="ZZ36" s="464"/>
      <c r="AAA36" s="464"/>
      <c r="AAB36" s="464"/>
      <c r="AAC36" s="464"/>
      <c r="AAD36" s="464"/>
      <c r="AAE36" s="464"/>
      <c r="AAF36" s="464"/>
      <c r="AAG36" s="464"/>
      <c r="AAH36" s="464"/>
      <c r="AAI36" s="464"/>
      <c r="AAJ36" s="464"/>
      <c r="AAK36" s="464"/>
      <c r="AAL36" s="464"/>
      <c r="AAM36" s="464"/>
      <c r="AAN36" s="464"/>
      <c r="AAO36" s="464"/>
      <c r="AAP36" s="464"/>
      <c r="AAQ36" s="464"/>
      <c r="AAR36" s="464"/>
      <c r="AAS36" s="464"/>
      <c r="AAT36" s="464"/>
      <c r="AAU36" s="464"/>
      <c r="AAV36" s="464"/>
      <c r="AAW36" s="464"/>
      <c r="AAX36" s="464"/>
      <c r="AAY36" s="464"/>
      <c r="AAZ36" s="464"/>
      <c r="ABA36" s="464"/>
      <c r="ABB36" s="464"/>
      <c r="ABC36" s="464"/>
      <c r="ABD36" s="464"/>
      <c r="ABE36" s="464"/>
      <c r="ABF36" s="464"/>
      <c r="ABG36" s="464"/>
      <c r="ABH36" s="464"/>
      <c r="ABI36" s="464"/>
      <c r="ABJ36" s="464"/>
      <c r="ABK36" s="464"/>
      <c r="ABL36" s="464"/>
      <c r="ABM36" s="464"/>
      <c r="ABN36" s="464"/>
      <c r="ABO36" s="464"/>
      <c r="ABP36" s="464"/>
      <c r="ABQ36" s="464"/>
      <c r="ABR36" s="464"/>
      <c r="ABS36" s="464"/>
      <c r="ABT36" s="464"/>
      <c r="ABU36" s="464"/>
      <c r="ABV36" s="464"/>
      <c r="ABW36" s="464"/>
      <c r="ABX36" s="464"/>
      <c r="ABY36" s="464"/>
      <c r="ABZ36" s="464"/>
      <c r="ACA36" s="464"/>
      <c r="ACB36" s="464"/>
      <c r="ACC36" s="464"/>
      <c r="ACD36" s="464"/>
      <c r="ACE36" s="464"/>
      <c r="ACF36" s="464"/>
      <c r="ACG36" s="464"/>
      <c r="ACH36" s="464"/>
      <c r="ACI36" s="464"/>
      <c r="ACJ36" s="464"/>
      <c r="ACK36" s="464"/>
      <c r="ACL36" s="464"/>
      <c r="ACM36" s="464"/>
      <c r="ACN36" s="464"/>
      <c r="ACO36" s="464"/>
      <c r="ACP36" s="464"/>
      <c r="ACQ36" s="464"/>
      <c r="ACR36" s="464"/>
      <c r="ACS36" s="464"/>
      <c r="ACT36" s="464"/>
      <c r="ACU36" s="464"/>
      <c r="ACV36" s="464"/>
      <c r="ACW36" s="464"/>
      <c r="ACX36" s="464"/>
      <c r="ACY36" s="464"/>
      <c r="ACZ36" s="464"/>
      <c r="ADA36" s="464"/>
      <c r="ADB36" s="464"/>
      <c r="ADC36" s="464"/>
      <c r="ADD36" s="464"/>
      <c r="ADE36" s="464"/>
      <c r="ADF36" s="464"/>
      <c r="ADG36" s="464"/>
      <c r="ADH36" s="464"/>
      <c r="ADI36" s="464"/>
      <c r="ADJ36" s="464"/>
      <c r="ADK36" s="464"/>
      <c r="ADL36" s="464"/>
      <c r="ADM36" s="464"/>
      <c r="ADN36" s="464"/>
      <c r="ADO36" s="464"/>
      <c r="ADP36" s="464"/>
      <c r="ADQ36" s="464"/>
      <c r="ADR36" s="464"/>
      <c r="ADS36" s="464"/>
      <c r="ADT36" s="464"/>
      <c r="ADU36" s="464"/>
      <c r="ADV36" s="464"/>
      <c r="ADW36" s="464"/>
      <c r="ADX36" s="464"/>
      <c r="ADY36" s="464"/>
      <c r="ADZ36" s="464"/>
      <c r="AEA36" s="464"/>
      <c r="AEB36" s="464"/>
      <c r="AEC36" s="464"/>
      <c r="AED36" s="464"/>
      <c r="AEE36" s="464"/>
      <c r="AEF36" s="464"/>
      <c r="AEG36" s="464"/>
      <c r="AEH36" s="464"/>
      <c r="AEI36" s="464"/>
      <c r="AEJ36" s="464"/>
      <c r="AEK36" s="464"/>
      <c r="AEL36" s="464"/>
      <c r="AEM36" s="464"/>
      <c r="AEN36" s="464"/>
      <c r="AEO36" s="464"/>
      <c r="AEP36" s="464"/>
      <c r="AEQ36" s="464"/>
      <c r="AER36" s="464"/>
      <c r="AES36" s="464"/>
      <c r="AET36" s="464"/>
      <c r="AEU36" s="464"/>
      <c r="AEV36" s="464"/>
      <c r="AEW36" s="464"/>
      <c r="AEX36" s="464"/>
      <c r="AEY36" s="464"/>
      <c r="AEZ36" s="464"/>
      <c r="AFA36" s="464"/>
      <c r="AFB36" s="464"/>
      <c r="AFC36" s="464"/>
      <c r="AFD36" s="464"/>
      <c r="AFE36" s="464"/>
      <c r="AFF36" s="464"/>
      <c r="AFG36" s="464"/>
      <c r="AFH36" s="464"/>
      <c r="AFI36" s="464"/>
      <c r="AFJ36" s="464"/>
      <c r="AFK36" s="464"/>
      <c r="AFL36" s="464"/>
      <c r="AFM36" s="464"/>
      <c r="AFN36" s="464"/>
      <c r="AFO36" s="464"/>
      <c r="AFP36" s="464"/>
      <c r="AFQ36" s="464"/>
      <c r="AFR36" s="464"/>
      <c r="AFS36" s="464"/>
      <c r="AFT36" s="464"/>
      <c r="AFU36" s="464"/>
      <c r="AFV36" s="464"/>
      <c r="AFW36" s="464"/>
      <c r="AFX36" s="464"/>
      <c r="AFY36" s="464"/>
      <c r="AFZ36" s="464"/>
      <c r="AGA36" s="464"/>
      <c r="AGB36" s="464"/>
      <c r="AGC36" s="464"/>
      <c r="AGD36" s="464"/>
      <c r="AGE36" s="464"/>
      <c r="AGF36" s="464"/>
      <c r="AGG36" s="464"/>
      <c r="AGH36" s="464"/>
      <c r="AGI36" s="464"/>
      <c r="AGJ36" s="464"/>
      <c r="AGK36" s="464"/>
      <c r="AGL36" s="464"/>
      <c r="AGM36" s="464"/>
      <c r="AGN36" s="464"/>
      <c r="AGO36" s="464"/>
      <c r="AGP36" s="464"/>
      <c r="AGQ36" s="464"/>
      <c r="AGR36" s="464"/>
      <c r="AGS36" s="464"/>
      <c r="AGT36" s="464"/>
      <c r="AGU36" s="464"/>
      <c r="AGV36" s="464"/>
      <c r="AGW36" s="464"/>
      <c r="AGX36" s="464"/>
      <c r="AGY36" s="464"/>
      <c r="AGZ36" s="464"/>
      <c r="AHA36" s="464"/>
      <c r="AHB36" s="464"/>
      <c r="AHC36" s="464"/>
      <c r="AHD36" s="464"/>
      <c r="AHE36" s="464"/>
      <c r="AHF36" s="464"/>
      <c r="AHG36" s="464"/>
      <c r="AHH36" s="464"/>
      <c r="AHI36" s="464"/>
      <c r="AHJ36" s="464"/>
      <c r="AHK36" s="464"/>
      <c r="AHL36" s="464"/>
      <c r="AHM36" s="464"/>
      <c r="AHN36" s="464"/>
      <c r="AHO36" s="464"/>
      <c r="AHP36" s="464"/>
      <c r="AHQ36" s="464"/>
      <c r="AHR36" s="464"/>
      <c r="AHS36" s="464"/>
      <c r="AHT36" s="464"/>
      <c r="AHU36" s="464"/>
      <c r="AHV36" s="464"/>
      <c r="AHW36" s="464"/>
      <c r="AHX36" s="464"/>
      <c r="AHY36" s="464"/>
      <c r="AHZ36" s="464"/>
      <c r="AIA36" s="464"/>
      <c r="AIB36" s="464"/>
      <c r="AIC36" s="464"/>
      <c r="AID36" s="464"/>
      <c r="AIE36" s="464"/>
      <c r="AIF36" s="464"/>
      <c r="AIG36" s="464"/>
      <c r="AIH36" s="464"/>
      <c r="AII36" s="464"/>
      <c r="AIJ36" s="464"/>
      <c r="AIK36" s="464"/>
      <c r="AIL36" s="464"/>
      <c r="AIM36" s="464"/>
      <c r="AIN36" s="464"/>
      <c r="AIO36" s="464"/>
      <c r="AIP36" s="464"/>
      <c r="AIQ36" s="464"/>
      <c r="AIR36" s="464"/>
      <c r="AIS36" s="464"/>
      <c r="AIT36" s="464"/>
      <c r="AIU36" s="464"/>
      <c r="AIV36" s="464"/>
      <c r="AIW36" s="464"/>
      <c r="AIX36" s="464"/>
      <c r="AIY36" s="464"/>
      <c r="AIZ36" s="464"/>
      <c r="AJA36" s="464"/>
      <c r="AJB36" s="464"/>
      <c r="AJC36" s="464"/>
      <c r="AJD36" s="464"/>
      <c r="AJE36" s="464"/>
      <c r="AJF36" s="464"/>
      <c r="AJG36" s="464"/>
      <c r="AJH36" s="464"/>
      <c r="AJI36" s="464"/>
      <c r="AJJ36" s="464"/>
      <c r="AJK36" s="464"/>
      <c r="AJL36" s="464"/>
      <c r="AJM36" s="464"/>
      <c r="AJN36" s="464"/>
      <c r="AJO36" s="464"/>
      <c r="AJP36" s="464"/>
      <c r="AJQ36" s="464"/>
      <c r="AJR36" s="464"/>
      <c r="AJS36" s="464"/>
      <c r="AJT36" s="464"/>
      <c r="AJU36" s="464"/>
      <c r="AJV36" s="464"/>
      <c r="AJW36" s="464"/>
      <c r="AJX36" s="464"/>
      <c r="AJY36" s="464"/>
      <c r="AJZ36" s="464"/>
      <c r="AKA36" s="464"/>
      <c r="AKB36" s="464"/>
      <c r="AKC36" s="464"/>
      <c r="AKD36" s="464"/>
      <c r="AKE36" s="464"/>
      <c r="AKF36" s="464"/>
      <c r="AKG36" s="464"/>
      <c r="AKH36" s="464"/>
      <c r="AKI36" s="464"/>
      <c r="AKJ36" s="464"/>
      <c r="AKK36" s="464"/>
      <c r="AKL36" s="464"/>
      <c r="AKM36" s="464"/>
      <c r="AKN36" s="464"/>
      <c r="AKO36" s="464"/>
      <c r="AKP36" s="464"/>
      <c r="AKQ36" s="464"/>
      <c r="AKR36" s="464"/>
      <c r="AKS36" s="464"/>
      <c r="AKT36" s="464"/>
      <c r="AKU36" s="464"/>
      <c r="AKV36" s="464"/>
      <c r="AKW36" s="464"/>
      <c r="AKX36" s="464"/>
      <c r="AKY36" s="464"/>
      <c r="AKZ36" s="464"/>
      <c r="ALA36" s="464"/>
      <c r="ALB36" s="464"/>
      <c r="ALC36" s="464"/>
      <c r="ALD36" s="464"/>
      <c r="ALE36" s="464"/>
      <c r="ALF36" s="464"/>
      <c r="ALG36" s="464"/>
      <c r="ALH36" s="464"/>
      <c r="ALI36" s="464"/>
      <c r="ALJ36" s="464"/>
      <c r="ALK36" s="464"/>
      <c r="ALL36" s="464"/>
      <c r="ALM36" s="464"/>
      <c r="ALN36" s="464"/>
      <c r="ALO36" s="464"/>
      <c r="ALP36" s="464"/>
      <c r="ALQ36" s="464"/>
      <c r="ALR36" s="464"/>
      <c r="ALS36" s="464"/>
      <c r="ALT36" s="464"/>
      <c r="ALU36" s="464"/>
      <c r="ALV36" s="464"/>
      <c r="ALW36" s="464"/>
      <c r="ALX36" s="464"/>
      <c r="ALY36" s="464"/>
      <c r="ALZ36" s="464"/>
      <c r="AMA36" s="464"/>
      <c r="AMB36" s="464"/>
    </row>
    <row r="37" spans="1:1019" x14ac:dyDescent="0.2">
      <c r="A37" s="901" t="s">
        <v>870</v>
      </c>
      <c r="B37" s="901"/>
      <c r="C37" s="901"/>
      <c r="D37" s="901"/>
      <c r="E37" s="901"/>
      <c r="F37" s="901"/>
      <c r="G37" s="901"/>
      <c r="H37" s="901"/>
      <c r="I37" s="464"/>
      <c r="J37" s="464"/>
      <c r="K37" s="464"/>
      <c r="L37" s="464"/>
      <c r="M37" s="464"/>
      <c r="N37" s="464"/>
      <c r="O37" s="464"/>
      <c r="P37" s="464"/>
      <c r="Q37" s="464"/>
      <c r="R37" s="464"/>
      <c r="S37" s="464"/>
      <c r="T37" s="464"/>
      <c r="U37" s="464"/>
      <c r="V37" s="464"/>
      <c r="W37" s="464"/>
      <c r="X37" s="464"/>
      <c r="Y37" s="464"/>
      <c r="Z37" s="464"/>
      <c r="AA37" s="464"/>
      <c r="AB37" s="464"/>
      <c r="AC37" s="464"/>
      <c r="AD37" s="464"/>
      <c r="AE37" s="464"/>
      <c r="AF37" s="464"/>
      <c r="AG37" s="464"/>
      <c r="AH37" s="464"/>
      <c r="AI37" s="464"/>
      <c r="AJ37" s="464"/>
      <c r="AK37" s="464"/>
      <c r="AL37" s="464"/>
      <c r="AM37" s="464"/>
      <c r="AN37" s="464"/>
      <c r="AO37" s="464"/>
      <c r="AP37" s="464"/>
      <c r="AQ37" s="464"/>
      <c r="AR37" s="464"/>
      <c r="AS37" s="464"/>
      <c r="AT37" s="464"/>
      <c r="AU37" s="464"/>
      <c r="AV37" s="464"/>
      <c r="AW37" s="464"/>
      <c r="AX37" s="464"/>
      <c r="AY37" s="464"/>
      <c r="AZ37" s="464"/>
      <c r="BA37" s="464"/>
      <c r="BB37" s="464"/>
      <c r="BC37" s="464"/>
      <c r="BD37" s="464"/>
      <c r="BE37" s="464"/>
      <c r="BF37" s="464"/>
      <c r="BG37" s="464"/>
      <c r="BH37" s="464"/>
      <c r="BI37" s="464"/>
      <c r="BJ37" s="464"/>
      <c r="BK37" s="464"/>
      <c r="BL37" s="464"/>
      <c r="BM37" s="464"/>
      <c r="BN37" s="464"/>
      <c r="BO37" s="464"/>
      <c r="BP37" s="464"/>
      <c r="BQ37" s="464"/>
      <c r="BR37" s="464"/>
      <c r="BS37" s="464"/>
      <c r="BT37" s="464"/>
      <c r="BU37" s="464"/>
      <c r="BV37" s="464"/>
      <c r="BW37" s="464"/>
      <c r="BX37" s="464"/>
      <c r="BY37" s="464"/>
      <c r="BZ37" s="464"/>
      <c r="CA37" s="464"/>
      <c r="CB37" s="464"/>
      <c r="CC37" s="464"/>
      <c r="CD37" s="464"/>
      <c r="CE37" s="464"/>
      <c r="CF37" s="464"/>
      <c r="CG37" s="464"/>
      <c r="CH37" s="464"/>
      <c r="CI37" s="464"/>
      <c r="CJ37" s="464"/>
      <c r="CK37" s="464"/>
      <c r="CL37" s="464"/>
      <c r="CM37" s="464"/>
      <c r="CN37" s="464"/>
      <c r="CO37" s="464"/>
      <c r="CP37" s="464"/>
      <c r="CQ37" s="464"/>
      <c r="CR37" s="464"/>
      <c r="CS37" s="464"/>
      <c r="CT37" s="464"/>
      <c r="CU37" s="464"/>
      <c r="CV37" s="464"/>
      <c r="CW37" s="464"/>
      <c r="CX37" s="464"/>
      <c r="CY37" s="464"/>
      <c r="CZ37" s="464"/>
      <c r="DA37" s="464"/>
      <c r="DB37" s="464"/>
      <c r="DC37" s="464"/>
      <c r="DD37" s="464"/>
      <c r="DE37" s="464"/>
      <c r="DF37" s="464"/>
      <c r="DG37" s="464"/>
      <c r="DH37" s="464"/>
      <c r="DI37" s="464"/>
      <c r="DJ37" s="464"/>
      <c r="DK37" s="464"/>
      <c r="DL37" s="464"/>
      <c r="DM37" s="464"/>
      <c r="DN37" s="464"/>
      <c r="DO37" s="464"/>
      <c r="DP37" s="464"/>
      <c r="DQ37" s="464"/>
      <c r="DR37" s="464"/>
      <c r="DS37" s="464"/>
      <c r="DT37" s="464"/>
      <c r="DU37" s="464"/>
      <c r="DV37" s="464"/>
      <c r="DW37" s="464"/>
      <c r="DX37" s="464"/>
      <c r="DY37" s="464"/>
      <c r="DZ37" s="464"/>
      <c r="EA37" s="464"/>
      <c r="EB37" s="464"/>
      <c r="EC37" s="464"/>
      <c r="ED37" s="464"/>
      <c r="EE37" s="464"/>
      <c r="EF37" s="464"/>
      <c r="EG37" s="464"/>
      <c r="EH37" s="464"/>
      <c r="EI37" s="464"/>
      <c r="EJ37" s="464"/>
      <c r="EK37" s="464"/>
      <c r="EL37" s="464"/>
      <c r="EM37" s="464"/>
      <c r="EN37" s="464"/>
      <c r="EO37" s="464"/>
      <c r="EP37" s="464"/>
      <c r="EQ37" s="464"/>
      <c r="ER37" s="464"/>
      <c r="ES37" s="464"/>
      <c r="ET37" s="464"/>
      <c r="EU37" s="464"/>
      <c r="EV37" s="464"/>
      <c r="EW37" s="464"/>
      <c r="EX37" s="464"/>
      <c r="EY37" s="464"/>
      <c r="EZ37" s="464"/>
      <c r="FA37" s="464"/>
      <c r="FB37" s="464"/>
      <c r="FC37" s="464"/>
      <c r="FD37" s="464"/>
      <c r="FE37" s="464"/>
      <c r="FF37" s="464"/>
      <c r="FG37" s="464"/>
      <c r="FH37" s="464"/>
      <c r="FI37" s="464"/>
      <c r="FJ37" s="464"/>
      <c r="FK37" s="464"/>
      <c r="FL37" s="464"/>
      <c r="FM37" s="464"/>
      <c r="FN37" s="464"/>
      <c r="FO37" s="464"/>
      <c r="FP37" s="464"/>
      <c r="FQ37" s="464"/>
      <c r="FR37" s="464"/>
      <c r="FS37" s="464"/>
      <c r="FT37" s="464"/>
      <c r="FU37" s="464"/>
      <c r="FV37" s="464"/>
      <c r="FW37" s="464"/>
      <c r="FX37" s="464"/>
      <c r="FY37" s="464"/>
      <c r="FZ37" s="464"/>
      <c r="GA37" s="464"/>
      <c r="GB37" s="464"/>
      <c r="GC37" s="464"/>
      <c r="GD37" s="464"/>
      <c r="GE37" s="464"/>
      <c r="GF37" s="464"/>
      <c r="GG37" s="464"/>
      <c r="GH37" s="464"/>
      <c r="GI37" s="464"/>
      <c r="GJ37" s="464"/>
      <c r="GK37" s="464"/>
      <c r="GL37" s="464"/>
      <c r="GM37" s="464"/>
      <c r="GN37" s="464"/>
      <c r="GO37" s="464"/>
      <c r="GP37" s="464"/>
      <c r="GQ37" s="464"/>
      <c r="GR37" s="464"/>
      <c r="GS37" s="464"/>
      <c r="GT37" s="464"/>
      <c r="GU37" s="464"/>
      <c r="GV37" s="464"/>
      <c r="GW37" s="464"/>
      <c r="GX37" s="464"/>
      <c r="GY37" s="464"/>
      <c r="GZ37" s="464"/>
      <c r="HA37" s="464"/>
      <c r="HB37" s="464"/>
      <c r="HC37" s="464"/>
      <c r="HD37" s="464"/>
      <c r="HE37" s="464"/>
      <c r="HF37" s="464"/>
      <c r="HG37" s="464"/>
      <c r="HH37" s="464"/>
      <c r="HI37" s="464"/>
      <c r="HJ37" s="464"/>
      <c r="HK37" s="464"/>
      <c r="HL37" s="464"/>
      <c r="HM37" s="464"/>
      <c r="HN37" s="464"/>
      <c r="HO37" s="464"/>
      <c r="HP37" s="464"/>
      <c r="HQ37" s="464"/>
      <c r="HR37" s="464"/>
      <c r="HS37" s="464"/>
      <c r="HT37" s="464"/>
      <c r="HU37" s="464"/>
      <c r="HV37" s="464"/>
      <c r="HW37" s="464"/>
      <c r="HX37" s="464"/>
      <c r="HY37" s="464"/>
      <c r="HZ37" s="464"/>
      <c r="IA37" s="464"/>
      <c r="IB37" s="464"/>
      <c r="IC37" s="464"/>
      <c r="ID37" s="464"/>
      <c r="IE37" s="464"/>
      <c r="IF37" s="464"/>
      <c r="IG37" s="464"/>
      <c r="IH37" s="464"/>
      <c r="II37" s="464"/>
      <c r="IJ37" s="464"/>
      <c r="IK37" s="464"/>
      <c r="IL37" s="464"/>
      <c r="IM37" s="464"/>
      <c r="IN37" s="464"/>
      <c r="IO37" s="464"/>
      <c r="IP37" s="464"/>
      <c r="IQ37" s="464"/>
      <c r="IR37" s="464"/>
      <c r="IS37" s="464"/>
      <c r="IT37" s="464"/>
      <c r="IU37" s="464"/>
      <c r="IV37" s="464"/>
      <c r="IW37" s="464"/>
      <c r="IX37" s="464"/>
      <c r="IY37" s="464"/>
      <c r="IZ37" s="464"/>
      <c r="JA37" s="464"/>
      <c r="JB37" s="464"/>
      <c r="JC37" s="464"/>
      <c r="JD37" s="464"/>
      <c r="JE37" s="464"/>
      <c r="JF37" s="464"/>
      <c r="JG37" s="464"/>
      <c r="JH37" s="464"/>
      <c r="JI37" s="464"/>
      <c r="JJ37" s="464"/>
      <c r="JK37" s="464"/>
      <c r="JL37" s="464"/>
      <c r="JM37" s="464"/>
      <c r="JN37" s="464"/>
      <c r="JO37" s="464"/>
      <c r="JP37" s="464"/>
      <c r="JQ37" s="464"/>
      <c r="JR37" s="464"/>
      <c r="JS37" s="464"/>
      <c r="JT37" s="464"/>
      <c r="JU37" s="464"/>
      <c r="JV37" s="464"/>
      <c r="JW37" s="464"/>
      <c r="JX37" s="464"/>
      <c r="JY37" s="464"/>
      <c r="JZ37" s="464"/>
      <c r="KA37" s="464"/>
      <c r="KB37" s="464"/>
      <c r="KC37" s="464"/>
      <c r="KD37" s="464"/>
      <c r="KE37" s="464"/>
      <c r="KF37" s="464"/>
      <c r="KG37" s="464"/>
      <c r="KH37" s="464"/>
      <c r="KI37" s="464"/>
      <c r="KJ37" s="464"/>
      <c r="KK37" s="464"/>
      <c r="KL37" s="464"/>
      <c r="KM37" s="464"/>
      <c r="KN37" s="464"/>
      <c r="KO37" s="464"/>
      <c r="KP37" s="464"/>
      <c r="KQ37" s="464"/>
      <c r="KR37" s="464"/>
      <c r="KS37" s="464"/>
      <c r="KT37" s="464"/>
      <c r="KU37" s="464"/>
      <c r="KV37" s="464"/>
      <c r="KW37" s="464"/>
      <c r="KX37" s="464"/>
      <c r="KY37" s="464"/>
      <c r="KZ37" s="464"/>
      <c r="LA37" s="464"/>
      <c r="LB37" s="464"/>
      <c r="LC37" s="464"/>
      <c r="LD37" s="464"/>
      <c r="LE37" s="464"/>
      <c r="LF37" s="464"/>
      <c r="LG37" s="464"/>
      <c r="LH37" s="464"/>
      <c r="LI37" s="464"/>
      <c r="LJ37" s="464"/>
      <c r="LK37" s="464"/>
      <c r="LL37" s="464"/>
      <c r="LM37" s="464"/>
      <c r="LN37" s="464"/>
      <c r="LO37" s="464"/>
      <c r="LP37" s="464"/>
      <c r="LQ37" s="464"/>
      <c r="LR37" s="464"/>
      <c r="LS37" s="464"/>
      <c r="LT37" s="464"/>
      <c r="LU37" s="464"/>
      <c r="LV37" s="464"/>
      <c r="LW37" s="464"/>
      <c r="LX37" s="464"/>
      <c r="LY37" s="464"/>
      <c r="LZ37" s="464"/>
      <c r="MA37" s="464"/>
      <c r="MB37" s="464"/>
      <c r="MC37" s="464"/>
      <c r="MD37" s="464"/>
      <c r="ME37" s="464"/>
      <c r="MF37" s="464"/>
      <c r="MG37" s="464"/>
      <c r="MH37" s="464"/>
      <c r="MI37" s="464"/>
      <c r="MJ37" s="464"/>
      <c r="MK37" s="464"/>
      <c r="ML37" s="464"/>
      <c r="MM37" s="464"/>
      <c r="MN37" s="464"/>
      <c r="MO37" s="464"/>
      <c r="MP37" s="464"/>
      <c r="MQ37" s="464"/>
      <c r="MR37" s="464"/>
      <c r="MS37" s="464"/>
      <c r="MT37" s="464"/>
      <c r="MU37" s="464"/>
      <c r="MV37" s="464"/>
      <c r="MW37" s="464"/>
      <c r="MX37" s="464"/>
      <c r="MY37" s="464"/>
      <c r="MZ37" s="464"/>
      <c r="NA37" s="464"/>
      <c r="NB37" s="464"/>
      <c r="NC37" s="464"/>
      <c r="ND37" s="464"/>
      <c r="NE37" s="464"/>
      <c r="NF37" s="464"/>
      <c r="NG37" s="464"/>
      <c r="NH37" s="464"/>
      <c r="NI37" s="464"/>
      <c r="NJ37" s="464"/>
      <c r="NK37" s="464"/>
      <c r="NL37" s="464"/>
      <c r="NM37" s="464"/>
      <c r="NN37" s="464"/>
      <c r="NO37" s="464"/>
      <c r="NP37" s="464"/>
      <c r="NQ37" s="464"/>
      <c r="NR37" s="464"/>
      <c r="NS37" s="464"/>
      <c r="NT37" s="464"/>
      <c r="NU37" s="464"/>
      <c r="NV37" s="464"/>
      <c r="NW37" s="464"/>
      <c r="NX37" s="464"/>
      <c r="NY37" s="464"/>
      <c r="NZ37" s="464"/>
      <c r="OA37" s="464"/>
      <c r="OB37" s="464"/>
      <c r="OC37" s="464"/>
      <c r="OD37" s="464"/>
      <c r="OE37" s="464"/>
      <c r="OF37" s="464"/>
      <c r="OG37" s="464"/>
      <c r="OH37" s="464"/>
      <c r="OI37" s="464"/>
      <c r="OJ37" s="464"/>
      <c r="OK37" s="464"/>
      <c r="OL37" s="464"/>
      <c r="OM37" s="464"/>
      <c r="ON37" s="464"/>
      <c r="OO37" s="464"/>
      <c r="OP37" s="464"/>
      <c r="OQ37" s="464"/>
      <c r="OR37" s="464"/>
      <c r="OS37" s="464"/>
      <c r="OT37" s="464"/>
      <c r="OU37" s="464"/>
      <c r="OV37" s="464"/>
      <c r="OW37" s="464"/>
      <c r="OX37" s="464"/>
      <c r="OY37" s="464"/>
      <c r="OZ37" s="464"/>
      <c r="PA37" s="464"/>
      <c r="PB37" s="464"/>
      <c r="PC37" s="464"/>
      <c r="PD37" s="464"/>
      <c r="PE37" s="464"/>
      <c r="PF37" s="464"/>
      <c r="PG37" s="464"/>
      <c r="PH37" s="464"/>
      <c r="PI37" s="464"/>
      <c r="PJ37" s="464"/>
      <c r="PK37" s="464"/>
      <c r="PL37" s="464"/>
      <c r="PM37" s="464"/>
      <c r="PN37" s="464"/>
      <c r="PO37" s="464"/>
      <c r="PP37" s="464"/>
      <c r="PQ37" s="464"/>
      <c r="PR37" s="464"/>
      <c r="PS37" s="464"/>
      <c r="PT37" s="464"/>
      <c r="PU37" s="464"/>
      <c r="PV37" s="464"/>
      <c r="PW37" s="464"/>
      <c r="PX37" s="464"/>
      <c r="PY37" s="464"/>
      <c r="PZ37" s="464"/>
      <c r="QA37" s="464"/>
      <c r="QB37" s="464"/>
      <c r="QC37" s="464"/>
      <c r="QD37" s="464"/>
      <c r="QE37" s="464"/>
      <c r="QF37" s="464"/>
      <c r="QG37" s="464"/>
      <c r="QH37" s="464"/>
      <c r="QI37" s="464"/>
      <c r="QJ37" s="464"/>
      <c r="QK37" s="464"/>
      <c r="QL37" s="464"/>
      <c r="QM37" s="464"/>
      <c r="QN37" s="464"/>
      <c r="QO37" s="464"/>
      <c r="QP37" s="464"/>
      <c r="QQ37" s="464"/>
      <c r="QR37" s="464"/>
      <c r="QS37" s="464"/>
      <c r="QT37" s="464"/>
      <c r="QU37" s="464"/>
      <c r="QV37" s="464"/>
      <c r="QW37" s="464"/>
      <c r="QX37" s="464"/>
      <c r="QY37" s="464"/>
      <c r="QZ37" s="464"/>
      <c r="RA37" s="464"/>
      <c r="RB37" s="464"/>
      <c r="RC37" s="464"/>
      <c r="RD37" s="464"/>
      <c r="RE37" s="464"/>
      <c r="RF37" s="464"/>
      <c r="RG37" s="464"/>
      <c r="RH37" s="464"/>
      <c r="RI37" s="464"/>
      <c r="RJ37" s="464"/>
      <c r="RK37" s="464"/>
      <c r="RL37" s="464"/>
      <c r="RM37" s="464"/>
      <c r="RN37" s="464"/>
      <c r="RO37" s="464"/>
      <c r="RP37" s="464"/>
      <c r="RQ37" s="464"/>
      <c r="RR37" s="464"/>
      <c r="RS37" s="464"/>
      <c r="RT37" s="464"/>
      <c r="RU37" s="464"/>
      <c r="RV37" s="464"/>
      <c r="RW37" s="464"/>
      <c r="RX37" s="464"/>
      <c r="RY37" s="464"/>
      <c r="RZ37" s="464"/>
      <c r="SA37" s="464"/>
      <c r="SB37" s="464"/>
      <c r="SC37" s="464"/>
      <c r="SD37" s="464"/>
      <c r="SE37" s="464"/>
      <c r="SF37" s="464"/>
      <c r="SG37" s="464"/>
      <c r="SH37" s="464"/>
      <c r="SI37" s="464"/>
      <c r="SJ37" s="464"/>
      <c r="SK37" s="464"/>
      <c r="SL37" s="464"/>
      <c r="SM37" s="464"/>
      <c r="SN37" s="464"/>
      <c r="SO37" s="464"/>
      <c r="SP37" s="464"/>
      <c r="SQ37" s="464"/>
      <c r="SR37" s="464"/>
      <c r="SS37" s="464"/>
      <c r="ST37" s="464"/>
      <c r="SU37" s="464"/>
      <c r="SV37" s="464"/>
      <c r="SW37" s="464"/>
      <c r="SX37" s="464"/>
      <c r="SY37" s="464"/>
      <c r="SZ37" s="464"/>
      <c r="TA37" s="464"/>
      <c r="TB37" s="464"/>
      <c r="TC37" s="464"/>
      <c r="TD37" s="464"/>
      <c r="TE37" s="464"/>
      <c r="TF37" s="464"/>
      <c r="TG37" s="464"/>
      <c r="TH37" s="464"/>
      <c r="TI37" s="464"/>
      <c r="TJ37" s="464"/>
      <c r="TK37" s="464"/>
      <c r="TL37" s="464"/>
      <c r="TM37" s="464"/>
      <c r="TN37" s="464"/>
      <c r="TO37" s="464"/>
      <c r="TP37" s="464"/>
      <c r="TQ37" s="464"/>
      <c r="TR37" s="464"/>
      <c r="TS37" s="464"/>
      <c r="TT37" s="464"/>
      <c r="TU37" s="464"/>
      <c r="TV37" s="464"/>
      <c r="TW37" s="464"/>
      <c r="TX37" s="464"/>
      <c r="TY37" s="464"/>
      <c r="TZ37" s="464"/>
      <c r="UA37" s="464"/>
      <c r="UB37" s="464"/>
      <c r="UC37" s="464"/>
      <c r="UD37" s="464"/>
      <c r="UE37" s="464"/>
      <c r="UF37" s="464"/>
      <c r="UG37" s="464"/>
      <c r="UH37" s="464"/>
      <c r="UI37" s="464"/>
      <c r="UJ37" s="464"/>
      <c r="UK37" s="464"/>
      <c r="UL37" s="464"/>
      <c r="UM37" s="464"/>
      <c r="UN37" s="464"/>
      <c r="UO37" s="464"/>
      <c r="UP37" s="464"/>
      <c r="UQ37" s="464"/>
      <c r="UR37" s="464"/>
      <c r="US37" s="464"/>
      <c r="UT37" s="464"/>
      <c r="UU37" s="464"/>
      <c r="UV37" s="464"/>
      <c r="UW37" s="464"/>
      <c r="UX37" s="464"/>
      <c r="UY37" s="464"/>
      <c r="UZ37" s="464"/>
      <c r="VA37" s="464"/>
      <c r="VB37" s="464"/>
      <c r="VC37" s="464"/>
      <c r="VD37" s="464"/>
      <c r="VE37" s="464"/>
      <c r="VF37" s="464"/>
      <c r="VG37" s="464"/>
      <c r="VH37" s="464"/>
      <c r="VI37" s="464"/>
      <c r="VJ37" s="464"/>
      <c r="VK37" s="464"/>
      <c r="VL37" s="464"/>
      <c r="VM37" s="464"/>
      <c r="VN37" s="464"/>
      <c r="VO37" s="464"/>
      <c r="VP37" s="464"/>
      <c r="VQ37" s="464"/>
      <c r="VR37" s="464"/>
      <c r="VS37" s="464"/>
      <c r="VT37" s="464"/>
      <c r="VU37" s="464"/>
      <c r="VV37" s="464"/>
      <c r="VW37" s="464"/>
      <c r="VX37" s="464"/>
      <c r="VY37" s="464"/>
      <c r="VZ37" s="464"/>
      <c r="WA37" s="464"/>
      <c r="WB37" s="464"/>
      <c r="WC37" s="464"/>
      <c r="WD37" s="464"/>
      <c r="WE37" s="464"/>
      <c r="WF37" s="464"/>
      <c r="WG37" s="464"/>
      <c r="WH37" s="464"/>
      <c r="WI37" s="464"/>
      <c r="WJ37" s="464"/>
      <c r="WK37" s="464"/>
      <c r="WL37" s="464"/>
      <c r="WM37" s="464"/>
      <c r="WN37" s="464"/>
      <c r="WO37" s="464"/>
      <c r="WP37" s="464"/>
      <c r="WQ37" s="464"/>
      <c r="WR37" s="464"/>
      <c r="WS37" s="464"/>
      <c r="WT37" s="464"/>
      <c r="WU37" s="464"/>
      <c r="WV37" s="464"/>
      <c r="WW37" s="464"/>
      <c r="WX37" s="464"/>
      <c r="WY37" s="464"/>
      <c r="WZ37" s="464"/>
      <c r="XA37" s="464"/>
      <c r="XB37" s="464"/>
      <c r="XC37" s="464"/>
      <c r="XD37" s="464"/>
      <c r="XE37" s="464"/>
      <c r="XF37" s="464"/>
      <c r="XG37" s="464"/>
      <c r="XH37" s="464"/>
      <c r="XI37" s="464"/>
      <c r="XJ37" s="464"/>
      <c r="XK37" s="464"/>
      <c r="XL37" s="464"/>
      <c r="XM37" s="464"/>
      <c r="XN37" s="464"/>
      <c r="XO37" s="464"/>
      <c r="XP37" s="464"/>
      <c r="XQ37" s="464"/>
      <c r="XR37" s="464"/>
      <c r="XS37" s="464"/>
      <c r="XT37" s="464"/>
      <c r="XU37" s="464"/>
      <c r="XV37" s="464"/>
      <c r="XW37" s="464"/>
      <c r="XX37" s="464"/>
      <c r="XY37" s="464"/>
      <c r="XZ37" s="464"/>
      <c r="YA37" s="464"/>
      <c r="YB37" s="464"/>
      <c r="YC37" s="464"/>
      <c r="YD37" s="464"/>
      <c r="YE37" s="464"/>
      <c r="YF37" s="464"/>
      <c r="YG37" s="464"/>
      <c r="YH37" s="464"/>
      <c r="YI37" s="464"/>
      <c r="YJ37" s="464"/>
      <c r="YK37" s="464"/>
      <c r="YL37" s="464"/>
      <c r="YM37" s="464"/>
      <c r="YN37" s="464"/>
      <c r="YO37" s="464"/>
      <c r="YP37" s="464"/>
      <c r="YQ37" s="464"/>
      <c r="YR37" s="464"/>
      <c r="YS37" s="464"/>
      <c r="YT37" s="464"/>
      <c r="YU37" s="464"/>
      <c r="YV37" s="464"/>
      <c r="YW37" s="464"/>
      <c r="YX37" s="464"/>
      <c r="YY37" s="464"/>
      <c r="YZ37" s="464"/>
      <c r="ZA37" s="464"/>
      <c r="ZB37" s="464"/>
      <c r="ZC37" s="464"/>
      <c r="ZD37" s="464"/>
      <c r="ZE37" s="464"/>
      <c r="ZF37" s="464"/>
      <c r="ZG37" s="464"/>
      <c r="ZH37" s="464"/>
      <c r="ZI37" s="464"/>
      <c r="ZJ37" s="464"/>
      <c r="ZK37" s="464"/>
      <c r="ZL37" s="464"/>
      <c r="ZM37" s="464"/>
      <c r="ZN37" s="464"/>
      <c r="ZO37" s="464"/>
      <c r="ZP37" s="464"/>
      <c r="ZQ37" s="464"/>
      <c r="ZR37" s="464"/>
      <c r="ZS37" s="464"/>
      <c r="ZT37" s="464"/>
      <c r="ZU37" s="464"/>
      <c r="ZV37" s="464"/>
      <c r="ZW37" s="464"/>
      <c r="ZX37" s="464"/>
      <c r="ZY37" s="464"/>
      <c r="ZZ37" s="464"/>
      <c r="AAA37" s="464"/>
      <c r="AAB37" s="464"/>
      <c r="AAC37" s="464"/>
      <c r="AAD37" s="464"/>
      <c r="AAE37" s="464"/>
      <c r="AAF37" s="464"/>
      <c r="AAG37" s="464"/>
      <c r="AAH37" s="464"/>
      <c r="AAI37" s="464"/>
      <c r="AAJ37" s="464"/>
      <c r="AAK37" s="464"/>
      <c r="AAL37" s="464"/>
      <c r="AAM37" s="464"/>
      <c r="AAN37" s="464"/>
      <c r="AAO37" s="464"/>
      <c r="AAP37" s="464"/>
      <c r="AAQ37" s="464"/>
      <c r="AAR37" s="464"/>
      <c r="AAS37" s="464"/>
      <c r="AAT37" s="464"/>
      <c r="AAU37" s="464"/>
      <c r="AAV37" s="464"/>
      <c r="AAW37" s="464"/>
      <c r="AAX37" s="464"/>
      <c r="AAY37" s="464"/>
      <c r="AAZ37" s="464"/>
      <c r="ABA37" s="464"/>
      <c r="ABB37" s="464"/>
      <c r="ABC37" s="464"/>
      <c r="ABD37" s="464"/>
      <c r="ABE37" s="464"/>
      <c r="ABF37" s="464"/>
      <c r="ABG37" s="464"/>
      <c r="ABH37" s="464"/>
      <c r="ABI37" s="464"/>
      <c r="ABJ37" s="464"/>
      <c r="ABK37" s="464"/>
      <c r="ABL37" s="464"/>
      <c r="ABM37" s="464"/>
      <c r="ABN37" s="464"/>
      <c r="ABO37" s="464"/>
      <c r="ABP37" s="464"/>
      <c r="ABQ37" s="464"/>
      <c r="ABR37" s="464"/>
      <c r="ABS37" s="464"/>
      <c r="ABT37" s="464"/>
      <c r="ABU37" s="464"/>
      <c r="ABV37" s="464"/>
      <c r="ABW37" s="464"/>
      <c r="ABX37" s="464"/>
      <c r="ABY37" s="464"/>
      <c r="ABZ37" s="464"/>
      <c r="ACA37" s="464"/>
      <c r="ACB37" s="464"/>
      <c r="ACC37" s="464"/>
      <c r="ACD37" s="464"/>
      <c r="ACE37" s="464"/>
      <c r="ACF37" s="464"/>
      <c r="ACG37" s="464"/>
      <c r="ACH37" s="464"/>
      <c r="ACI37" s="464"/>
      <c r="ACJ37" s="464"/>
      <c r="ACK37" s="464"/>
      <c r="ACL37" s="464"/>
      <c r="ACM37" s="464"/>
      <c r="ACN37" s="464"/>
      <c r="ACO37" s="464"/>
      <c r="ACP37" s="464"/>
      <c r="ACQ37" s="464"/>
      <c r="ACR37" s="464"/>
      <c r="ACS37" s="464"/>
      <c r="ACT37" s="464"/>
      <c r="ACU37" s="464"/>
      <c r="ACV37" s="464"/>
      <c r="ACW37" s="464"/>
      <c r="ACX37" s="464"/>
      <c r="ACY37" s="464"/>
      <c r="ACZ37" s="464"/>
      <c r="ADA37" s="464"/>
      <c r="ADB37" s="464"/>
      <c r="ADC37" s="464"/>
      <c r="ADD37" s="464"/>
      <c r="ADE37" s="464"/>
      <c r="ADF37" s="464"/>
      <c r="ADG37" s="464"/>
      <c r="ADH37" s="464"/>
      <c r="ADI37" s="464"/>
      <c r="ADJ37" s="464"/>
      <c r="ADK37" s="464"/>
      <c r="ADL37" s="464"/>
      <c r="ADM37" s="464"/>
      <c r="ADN37" s="464"/>
      <c r="ADO37" s="464"/>
      <c r="ADP37" s="464"/>
      <c r="ADQ37" s="464"/>
      <c r="ADR37" s="464"/>
      <c r="ADS37" s="464"/>
      <c r="ADT37" s="464"/>
      <c r="ADU37" s="464"/>
      <c r="ADV37" s="464"/>
      <c r="ADW37" s="464"/>
      <c r="ADX37" s="464"/>
      <c r="ADY37" s="464"/>
      <c r="ADZ37" s="464"/>
      <c r="AEA37" s="464"/>
      <c r="AEB37" s="464"/>
      <c r="AEC37" s="464"/>
      <c r="AED37" s="464"/>
      <c r="AEE37" s="464"/>
      <c r="AEF37" s="464"/>
      <c r="AEG37" s="464"/>
      <c r="AEH37" s="464"/>
      <c r="AEI37" s="464"/>
      <c r="AEJ37" s="464"/>
      <c r="AEK37" s="464"/>
      <c r="AEL37" s="464"/>
      <c r="AEM37" s="464"/>
      <c r="AEN37" s="464"/>
      <c r="AEO37" s="464"/>
      <c r="AEP37" s="464"/>
      <c r="AEQ37" s="464"/>
      <c r="AER37" s="464"/>
      <c r="AES37" s="464"/>
      <c r="AET37" s="464"/>
      <c r="AEU37" s="464"/>
      <c r="AEV37" s="464"/>
      <c r="AEW37" s="464"/>
      <c r="AEX37" s="464"/>
      <c r="AEY37" s="464"/>
      <c r="AEZ37" s="464"/>
      <c r="AFA37" s="464"/>
      <c r="AFB37" s="464"/>
      <c r="AFC37" s="464"/>
      <c r="AFD37" s="464"/>
      <c r="AFE37" s="464"/>
      <c r="AFF37" s="464"/>
      <c r="AFG37" s="464"/>
      <c r="AFH37" s="464"/>
      <c r="AFI37" s="464"/>
      <c r="AFJ37" s="464"/>
      <c r="AFK37" s="464"/>
      <c r="AFL37" s="464"/>
      <c r="AFM37" s="464"/>
      <c r="AFN37" s="464"/>
      <c r="AFO37" s="464"/>
      <c r="AFP37" s="464"/>
      <c r="AFQ37" s="464"/>
      <c r="AFR37" s="464"/>
      <c r="AFS37" s="464"/>
      <c r="AFT37" s="464"/>
      <c r="AFU37" s="464"/>
      <c r="AFV37" s="464"/>
      <c r="AFW37" s="464"/>
      <c r="AFX37" s="464"/>
      <c r="AFY37" s="464"/>
      <c r="AFZ37" s="464"/>
      <c r="AGA37" s="464"/>
      <c r="AGB37" s="464"/>
      <c r="AGC37" s="464"/>
      <c r="AGD37" s="464"/>
      <c r="AGE37" s="464"/>
      <c r="AGF37" s="464"/>
      <c r="AGG37" s="464"/>
      <c r="AGH37" s="464"/>
      <c r="AGI37" s="464"/>
      <c r="AGJ37" s="464"/>
      <c r="AGK37" s="464"/>
      <c r="AGL37" s="464"/>
      <c r="AGM37" s="464"/>
      <c r="AGN37" s="464"/>
      <c r="AGO37" s="464"/>
      <c r="AGP37" s="464"/>
      <c r="AGQ37" s="464"/>
      <c r="AGR37" s="464"/>
      <c r="AGS37" s="464"/>
      <c r="AGT37" s="464"/>
      <c r="AGU37" s="464"/>
      <c r="AGV37" s="464"/>
      <c r="AGW37" s="464"/>
      <c r="AGX37" s="464"/>
      <c r="AGY37" s="464"/>
      <c r="AGZ37" s="464"/>
      <c r="AHA37" s="464"/>
      <c r="AHB37" s="464"/>
      <c r="AHC37" s="464"/>
      <c r="AHD37" s="464"/>
      <c r="AHE37" s="464"/>
      <c r="AHF37" s="464"/>
      <c r="AHG37" s="464"/>
      <c r="AHH37" s="464"/>
      <c r="AHI37" s="464"/>
      <c r="AHJ37" s="464"/>
      <c r="AHK37" s="464"/>
      <c r="AHL37" s="464"/>
      <c r="AHM37" s="464"/>
      <c r="AHN37" s="464"/>
      <c r="AHO37" s="464"/>
      <c r="AHP37" s="464"/>
      <c r="AHQ37" s="464"/>
      <c r="AHR37" s="464"/>
      <c r="AHS37" s="464"/>
      <c r="AHT37" s="464"/>
      <c r="AHU37" s="464"/>
      <c r="AHV37" s="464"/>
      <c r="AHW37" s="464"/>
      <c r="AHX37" s="464"/>
      <c r="AHY37" s="464"/>
      <c r="AHZ37" s="464"/>
      <c r="AIA37" s="464"/>
      <c r="AIB37" s="464"/>
      <c r="AIC37" s="464"/>
      <c r="AID37" s="464"/>
      <c r="AIE37" s="464"/>
      <c r="AIF37" s="464"/>
      <c r="AIG37" s="464"/>
      <c r="AIH37" s="464"/>
      <c r="AII37" s="464"/>
      <c r="AIJ37" s="464"/>
      <c r="AIK37" s="464"/>
      <c r="AIL37" s="464"/>
      <c r="AIM37" s="464"/>
      <c r="AIN37" s="464"/>
      <c r="AIO37" s="464"/>
      <c r="AIP37" s="464"/>
      <c r="AIQ37" s="464"/>
      <c r="AIR37" s="464"/>
      <c r="AIS37" s="464"/>
      <c r="AIT37" s="464"/>
      <c r="AIU37" s="464"/>
      <c r="AIV37" s="464"/>
      <c r="AIW37" s="464"/>
      <c r="AIX37" s="464"/>
      <c r="AIY37" s="464"/>
      <c r="AIZ37" s="464"/>
      <c r="AJA37" s="464"/>
      <c r="AJB37" s="464"/>
      <c r="AJC37" s="464"/>
      <c r="AJD37" s="464"/>
      <c r="AJE37" s="464"/>
      <c r="AJF37" s="464"/>
      <c r="AJG37" s="464"/>
      <c r="AJH37" s="464"/>
      <c r="AJI37" s="464"/>
      <c r="AJJ37" s="464"/>
      <c r="AJK37" s="464"/>
      <c r="AJL37" s="464"/>
      <c r="AJM37" s="464"/>
      <c r="AJN37" s="464"/>
      <c r="AJO37" s="464"/>
      <c r="AJP37" s="464"/>
      <c r="AJQ37" s="464"/>
      <c r="AJR37" s="464"/>
      <c r="AJS37" s="464"/>
      <c r="AJT37" s="464"/>
      <c r="AJU37" s="464"/>
      <c r="AJV37" s="464"/>
      <c r="AJW37" s="464"/>
      <c r="AJX37" s="464"/>
      <c r="AJY37" s="464"/>
      <c r="AJZ37" s="464"/>
      <c r="AKA37" s="464"/>
      <c r="AKB37" s="464"/>
      <c r="AKC37" s="464"/>
      <c r="AKD37" s="464"/>
      <c r="AKE37" s="464"/>
      <c r="AKF37" s="464"/>
      <c r="AKG37" s="464"/>
      <c r="AKH37" s="464"/>
      <c r="AKI37" s="464"/>
      <c r="AKJ37" s="464"/>
      <c r="AKK37" s="464"/>
      <c r="AKL37" s="464"/>
      <c r="AKM37" s="464"/>
      <c r="AKN37" s="464"/>
      <c r="AKO37" s="464"/>
      <c r="AKP37" s="464"/>
      <c r="AKQ37" s="464"/>
      <c r="AKR37" s="464"/>
      <c r="AKS37" s="464"/>
      <c r="AKT37" s="464"/>
      <c r="AKU37" s="464"/>
      <c r="AKV37" s="464"/>
      <c r="AKW37" s="464"/>
      <c r="AKX37" s="464"/>
      <c r="AKY37" s="464"/>
      <c r="AKZ37" s="464"/>
      <c r="ALA37" s="464"/>
      <c r="ALB37" s="464"/>
      <c r="ALC37" s="464"/>
      <c r="ALD37" s="464"/>
      <c r="ALE37" s="464"/>
      <c r="ALF37" s="464"/>
      <c r="ALG37" s="464"/>
      <c r="ALH37" s="464"/>
      <c r="ALI37" s="464"/>
      <c r="ALJ37" s="464"/>
      <c r="ALK37" s="464"/>
      <c r="ALL37" s="464"/>
      <c r="ALM37" s="464"/>
      <c r="ALN37" s="464"/>
      <c r="ALO37" s="464"/>
      <c r="ALP37" s="464"/>
      <c r="ALQ37" s="464"/>
      <c r="ALR37" s="464"/>
      <c r="ALS37" s="464"/>
      <c r="ALT37" s="464"/>
      <c r="ALU37" s="464"/>
      <c r="ALV37" s="464"/>
      <c r="ALW37" s="464"/>
      <c r="ALX37" s="464"/>
      <c r="ALY37" s="464"/>
      <c r="ALZ37" s="464"/>
      <c r="AMA37" s="464"/>
      <c r="AMB37" s="464"/>
    </row>
    <row r="38" spans="1:1019" x14ac:dyDescent="0.2">
      <c r="A38" s="902" t="s">
        <v>869</v>
      </c>
      <c r="B38" s="902"/>
      <c r="C38" s="902"/>
      <c r="D38" s="902"/>
      <c r="E38" s="902"/>
      <c r="F38" s="902"/>
      <c r="G38" s="902"/>
      <c r="H38" s="902"/>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c r="AG38" s="464"/>
      <c r="AH38" s="464"/>
      <c r="AI38" s="464"/>
      <c r="AJ38" s="464"/>
      <c r="AK38" s="464"/>
      <c r="AL38" s="464"/>
      <c r="AM38" s="464"/>
      <c r="AN38" s="464"/>
      <c r="AO38" s="464"/>
      <c r="AP38" s="464"/>
      <c r="AQ38" s="464"/>
      <c r="AR38" s="464"/>
      <c r="AS38" s="464"/>
      <c r="AT38" s="464"/>
      <c r="AU38" s="464"/>
      <c r="AV38" s="464"/>
      <c r="AW38" s="464"/>
      <c r="AX38" s="464"/>
      <c r="AY38" s="464"/>
      <c r="AZ38" s="464"/>
      <c r="BA38" s="464"/>
      <c r="BB38" s="464"/>
      <c r="BC38" s="464"/>
      <c r="BD38" s="464"/>
      <c r="BE38" s="464"/>
      <c r="BF38" s="464"/>
      <c r="BG38" s="464"/>
      <c r="BH38" s="464"/>
      <c r="BI38" s="464"/>
      <c r="BJ38" s="464"/>
      <c r="BK38" s="464"/>
      <c r="BL38" s="464"/>
      <c r="BM38" s="464"/>
      <c r="BN38" s="464"/>
      <c r="BO38" s="464"/>
      <c r="BP38" s="464"/>
      <c r="BQ38" s="464"/>
      <c r="BR38" s="464"/>
      <c r="BS38" s="464"/>
      <c r="BT38" s="464"/>
      <c r="BU38" s="464"/>
      <c r="BV38" s="464"/>
      <c r="BW38" s="464"/>
      <c r="BX38" s="464"/>
      <c r="BY38" s="464"/>
      <c r="BZ38" s="464"/>
      <c r="CA38" s="464"/>
      <c r="CB38" s="464"/>
      <c r="CC38" s="464"/>
      <c r="CD38" s="464"/>
      <c r="CE38" s="464"/>
      <c r="CF38" s="464"/>
      <c r="CG38" s="464"/>
      <c r="CH38" s="464"/>
      <c r="CI38" s="464"/>
      <c r="CJ38" s="464"/>
      <c r="CK38" s="464"/>
      <c r="CL38" s="464"/>
      <c r="CM38" s="464"/>
      <c r="CN38" s="464"/>
      <c r="CO38" s="464"/>
      <c r="CP38" s="464"/>
      <c r="CQ38" s="464"/>
      <c r="CR38" s="464"/>
      <c r="CS38" s="464"/>
      <c r="CT38" s="464"/>
      <c r="CU38" s="464"/>
      <c r="CV38" s="464"/>
      <c r="CW38" s="464"/>
      <c r="CX38" s="464"/>
      <c r="CY38" s="464"/>
      <c r="CZ38" s="464"/>
      <c r="DA38" s="464"/>
      <c r="DB38" s="464"/>
      <c r="DC38" s="464"/>
      <c r="DD38" s="464"/>
      <c r="DE38" s="464"/>
      <c r="DF38" s="464"/>
      <c r="DG38" s="464"/>
      <c r="DH38" s="464"/>
      <c r="DI38" s="464"/>
      <c r="DJ38" s="464"/>
      <c r="DK38" s="464"/>
      <c r="DL38" s="464"/>
      <c r="DM38" s="464"/>
      <c r="DN38" s="464"/>
      <c r="DO38" s="464"/>
      <c r="DP38" s="464"/>
      <c r="DQ38" s="464"/>
      <c r="DR38" s="464"/>
      <c r="DS38" s="464"/>
      <c r="DT38" s="464"/>
      <c r="DU38" s="464"/>
      <c r="DV38" s="464"/>
      <c r="DW38" s="464"/>
      <c r="DX38" s="464"/>
      <c r="DY38" s="464"/>
      <c r="DZ38" s="464"/>
      <c r="EA38" s="464"/>
      <c r="EB38" s="464"/>
      <c r="EC38" s="464"/>
      <c r="ED38" s="464"/>
      <c r="EE38" s="464"/>
      <c r="EF38" s="464"/>
      <c r="EG38" s="464"/>
      <c r="EH38" s="464"/>
      <c r="EI38" s="464"/>
      <c r="EJ38" s="464"/>
      <c r="EK38" s="464"/>
      <c r="EL38" s="464"/>
      <c r="EM38" s="464"/>
      <c r="EN38" s="464"/>
      <c r="EO38" s="464"/>
      <c r="EP38" s="464"/>
      <c r="EQ38" s="464"/>
      <c r="ER38" s="464"/>
      <c r="ES38" s="464"/>
      <c r="ET38" s="464"/>
      <c r="EU38" s="464"/>
      <c r="EV38" s="464"/>
      <c r="EW38" s="464"/>
      <c r="EX38" s="464"/>
      <c r="EY38" s="464"/>
      <c r="EZ38" s="464"/>
      <c r="FA38" s="464"/>
      <c r="FB38" s="464"/>
      <c r="FC38" s="464"/>
      <c r="FD38" s="464"/>
      <c r="FE38" s="464"/>
      <c r="FF38" s="464"/>
      <c r="FG38" s="464"/>
      <c r="FH38" s="464"/>
      <c r="FI38" s="464"/>
      <c r="FJ38" s="464"/>
      <c r="FK38" s="464"/>
      <c r="FL38" s="464"/>
      <c r="FM38" s="464"/>
      <c r="FN38" s="464"/>
      <c r="FO38" s="464"/>
      <c r="FP38" s="464"/>
      <c r="FQ38" s="464"/>
      <c r="FR38" s="464"/>
      <c r="FS38" s="464"/>
      <c r="FT38" s="464"/>
      <c r="FU38" s="464"/>
      <c r="FV38" s="464"/>
      <c r="FW38" s="464"/>
      <c r="FX38" s="464"/>
      <c r="FY38" s="464"/>
      <c r="FZ38" s="464"/>
      <c r="GA38" s="464"/>
      <c r="GB38" s="464"/>
      <c r="GC38" s="464"/>
      <c r="GD38" s="464"/>
      <c r="GE38" s="464"/>
      <c r="GF38" s="464"/>
      <c r="GG38" s="464"/>
      <c r="GH38" s="464"/>
      <c r="GI38" s="464"/>
      <c r="GJ38" s="464"/>
      <c r="GK38" s="464"/>
      <c r="GL38" s="464"/>
      <c r="GM38" s="464"/>
      <c r="GN38" s="464"/>
      <c r="GO38" s="464"/>
      <c r="GP38" s="464"/>
      <c r="GQ38" s="464"/>
      <c r="GR38" s="464"/>
      <c r="GS38" s="464"/>
      <c r="GT38" s="464"/>
      <c r="GU38" s="464"/>
      <c r="GV38" s="464"/>
      <c r="GW38" s="464"/>
      <c r="GX38" s="464"/>
      <c r="GY38" s="464"/>
      <c r="GZ38" s="464"/>
      <c r="HA38" s="464"/>
      <c r="HB38" s="464"/>
      <c r="HC38" s="464"/>
      <c r="HD38" s="464"/>
      <c r="HE38" s="464"/>
      <c r="HF38" s="464"/>
      <c r="HG38" s="464"/>
      <c r="HH38" s="464"/>
      <c r="HI38" s="464"/>
      <c r="HJ38" s="464"/>
      <c r="HK38" s="464"/>
      <c r="HL38" s="464"/>
      <c r="HM38" s="464"/>
      <c r="HN38" s="464"/>
      <c r="HO38" s="464"/>
      <c r="HP38" s="464"/>
      <c r="HQ38" s="464"/>
      <c r="HR38" s="464"/>
      <c r="HS38" s="464"/>
      <c r="HT38" s="464"/>
      <c r="HU38" s="464"/>
      <c r="HV38" s="464"/>
      <c r="HW38" s="464"/>
      <c r="HX38" s="464"/>
      <c r="HY38" s="464"/>
      <c r="HZ38" s="464"/>
      <c r="IA38" s="464"/>
      <c r="IB38" s="464"/>
      <c r="IC38" s="464"/>
      <c r="ID38" s="464"/>
      <c r="IE38" s="464"/>
      <c r="IF38" s="464"/>
      <c r="IG38" s="464"/>
      <c r="IH38" s="464"/>
      <c r="II38" s="464"/>
      <c r="IJ38" s="464"/>
      <c r="IK38" s="464"/>
      <c r="IL38" s="464"/>
      <c r="IM38" s="464"/>
      <c r="IN38" s="464"/>
      <c r="IO38" s="464"/>
      <c r="IP38" s="464"/>
      <c r="IQ38" s="464"/>
      <c r="IR38" s="464"/>
      <c r="IS38" s="464"/>
      <c r="IT38" s="464"/>
      <c r="IU38" s="464"/>
      <c r="IV38" s="464"/>
      <c r="IW38" s="464"/>
      <c r="IX38" s="464"/>
      <c r="IY38" s="464"/>
      <c r="IZ38" s="464"/>
      <c r="JA38" s="464"/>
      <c r="JB38" s="464"/>
      <c r="JC38" s="464"/>
      <c r="JD38" s="464"/>
      <c r="JE38" s="464"/>
      <c r="JF38" s="464"/>
      <c r="JG38" s="464"/>
      <c r="JH38" s="464"/>
      <c r="JI38" s="464"/>
      <c r="JJ38" s="464"/>
      <c r="JK38" s="464"/>
      <c r="JL38" s="464"/>
      <c r="JM38" s="464"/>
      <c r="JN38" s="464"/>
      <c r="JO38" s="464"/>
      <c r="JP38" s="464"/>
      <c r="JQ38" s="464"/>
      <c r="JR38" s="464"/>
      <c r="JS38" s="464"/>
      <c r="JT38" s="464"/>
      <c r="JU38" s="464"/>
      <c r="JV38" s="464"/>
      <c r="JW38" s="464"/>
      <c r="JX38" s="464"/>
      <c r="JY38" s="464"/>
      <c r="JZ38" s="464"/>
      <c r="KA38" s="464"/>
      <c r="KB38" s="464"/>
      <c r="KC38" s="464"/>
      <c r="KD38" s="464"/>
      <c r="KE38" s="464"/>
      <c r="KF38" s="464"/>
      <c r="KG38" s="464"/>
      <c r="KH38" s="464"/>
      <c r="KI38" s="464"/>
      <c r="KJ38" s="464"/>
      <c r="KK38" s="464"/>
      <c r="KL38" s="464"/>
      <c r="KM38" s="464"/>
      <c r="KN38" s="464"/>
      <c r="KO38" s="464"/>
      <c r="KP38" s="464"/>
      <c r="KQ38" s="464"/>
      <c r="KR38" s="464"/>
      <c r="KS38" s="464"/>
      <c r="KT38" s="464"/>
      <c r="KU38" s="464"/>
      <c r="KV38" s="464"/>
      <c r="KW38" s="464"/>
      <c r="KX38" s="464"/>
      <c r="KY38" s="464"/>
      <c r="KZ38" s="464"/>
      <c r="LA38" s="464"/>
      <c r="LB38" s="464"/>
      <c r="LC38" s="464"/>
      <c r="LD38" s="464"/>
      <c r="LE38" s="464"/>
      <c r="LF38" s="464"/>
      <c r="LG38" s="464"/>
      <c r="LH38" s="464"/>
      <c r="LI38" s="464"/>
      <c r="LJ38" s="464"/>
      <c r="LK38" s="464"/>
      <c r="LL38" s="464"/>
      <c r="LM38" s="464"/>
      <c r="LN38" s="464"/>
      <c r="LO38" s="464"/>
      <c r="LP38" s="464"/>
      <c r="LQ38" s="464"/>
      <c r="LR38" s="464"/>
      <c r="LS38" s="464"/>
      <c r="LT38" s="464"/>
      <c r="LU38" s="464"/>
      <c r="LV38" s="464"/>
      <c r="LW38" s="464"/>
      <c r="LX38" s="464"/>
      <c r="LY38" s="464"/>
      <c r="LZ38" s="464"/>
      <c r="MA38" s="464"/>
      <c r="MB38" s="464"/>
      <c r="MC38" s="464"/>
      <c r="MD38" s="464"/>
      <c r="ME38" s="464"/>
      <c r="MF38" s="464"/>
      <c r="MG38" s="464"/>
      <c r="MH38" s="464"/>
      <c r="MI38" s="464"/>
      <c r="MJ38" s="464"/>
      <c r="MK38" s="464"/>
      <c r="ML38" s="464"/>
      <c r="MM38" s="464"/>
      <c r="MN38" s="464"/>
      <c r="MO38" s="464"/>
      <c r="MP38" s="464"/>
      <c r="MQ38" s="464"/>
      <c r="MR38" s="464"/>
      <c r="MS38" s="464"/>
      <c r="MT38" s="464"/>
      <c r="MU38" s="464"/>
      <c r="MV38" s="464"/>
      <c r="MW38" s="464"/>
      <c r="MX38" s="464"/>
      <c r="MY38" s="464"/>
      <c r="MZ38" s="464"/>
      <c r="NA38" s="464"/>
      <c r="NB38" s="464"/>
      <c r="NC38" s="464"/>
      <c r="ND38" s="464"/>
      <c r="NE38" s="464"/>
      <c r="NF38" s="464"/>
      <c r="NG38" s="464"/>
      <c r="NH38" s="464"/>
      <c r="NI38" s="464"/>
      <c r="NJ38" s="464"/>
      <c r="NK38" s="464"/>
      <c r="NL38" s="464"/>
      <c r="NM38" s="464"/>
      <c r="NN38" s="464"/>
      <c r="NO38" s="464"/>
      <c r="NP38" s="464"/>
      <c r="NQ38" s="464"/>
      <c r="NR38" s="464"/>
      <c r="NS38" s="464"/>
      <c r="NT38" s="464"/>
      <c r="NU38" s="464"/>
      <c r="NV38" s="464"/>
      <c r="NW38" s="464"/>
      <c r="NX38" s="464"/>
      <c r="NY38" s="464"/>
      <c r="NZ38" s="464"/>
      <c r="OA38" s="464"/>
      <c r="OB38" s="464"/>
      <c r="OC38" s="464"/>
      <c r="OD38" s="464"/>
      <c r="OE38" s="464"/>
      <c r="OF38" s="464"/>
      <c r="OG38" s="464"/>
      <c r="OH38" s="464"/>
      <c r="OI38" s="464"/>
      <c r="OJ38" s="464"/>
      <c r="OK38" s="464"/>
      <c r="OL38" s="464"/>
      <c r="OM38" s="464"/>
      <c r="ON38" s="464"/>
      <c r="OO38" s="464"/>
      <c r="OP38" s="464"/>
      <c r="OQ38" s="464"/>
      <c r="OR38" s="464"/>
      <c r="OS38" s="464"/>
      <c r="OT38" s="464"/>
      <c r="OU38" s="464"/>
      <c r="OV38" s="464"/>
      <c r="OW38" s="464"/>
      <c r="OX38" s="464"/>
      <c r="OY38" s="464"/>
      <c r="OZ38" s="464"/>
      <c r="PA38" s="464"/>
      <c r="PB38" s="464"/>
      <c r="PC38" s="464"/>
      <c r="PD38" s="464"/>
      <c r="PE38" s="464"/>
      <c r="PF38" s="464"/>
      <c r="PG38" s="464"/>
      <c r="PH38" s="464"/>
      <c r="PI38" s="464"/>
      <c r="PJ38" s="464"/>
      <c r="PK38" s="464"/>
      <c r="PL38" s="464"/>
      <c r="PM38" s="464"/>
      <c r="PN38" s="464"/>
      <c r="PO38" s="464"/>
      <c r="PP38" s="464"/>
      <c r="PQ38" s="464"/>
      <c r="PR38" s="464"/>
      <c r="PS38" s="464"/>
      <c r="PT38" s="464"/>
      <c r="PU38" s="464"/>
      <c r="PV38" s="464"/>
      <c r="PW38" s="464"/>
      <c r="PX38" s="464"/>
      <c r="PY38" s="464"/>
      <c r="PZ38" s="464"/>
      <c r="QA38" s="464"/>
      <c r="QB38" s="464"/>
      <c r="QC38" s="464"/>
      <c r="QD38" s="464"/>
      <c r="QE38" s="464"/>
      <c r="QF38" s="464"/>
      <c r="QG38" s="464"/>
      <c r="QH38" s="464"/>
      <c r="QI38" s="464"/>
      <c r="QJ38" s="464"/>
      <c r="QK38" s="464"/>
      <c r="QL38" s="464"/>
      <c r="QM38" s="464"/>
      <c r="QN38" s="464"/>
      <c r="QO38" s="464"/>
      <c r="QP38" s="464"/>
      <c r="QQ38" s="464"/>
      <c r="QR38" s="464"/>
      <c r="QS38" s="464"/>
      <c r="QT38" s="464"/>
      <c r="QU38" s="464"/>
      <c r="QV38" s="464"/>
      <c r="QW38" s="464"/>
      <c r="QX38" s="464"/>
      <c r="QY38" s="464"/>
      <c r="QZ38" s="464"/>
      <c r="RA38" s="464"/>
      <c r="RB38" s="464"/>
      <c r="RC38" s="464"/>
      <c r="RD38" s="464"/>
      <c r="RE38" s="464"/>
      <c r="RF38" s="464"/>
      <c r="RG38" s="464"/>
      <c r="RH38" s="464"/>
      <c r="RI38" s="464"/>
      <c r="RJ38" s="464"/>
      <c r="RK38" s="464"/>
      <c r="RL38" s="464"/>
      <c r="RM38" s="464"/>
      <c r="RN38" s="464"/>
      <c r="RO38" s="464"/>
      <c r="RP38" s="464"/>
      <c r="RQ38" s="464"/>
      <c r="RR38" s="464"/>
      <c r="RS38" s="464"/>
      <c r="RT38" s="464"/>
      <c r="RU38" s="464"/>
      <c r="RV38" s="464"/>
      <c r="RW38" s="464"/>
      <c r="RX38" s="464"/>
      <c r="RY38" s="464"/>
      <c r="RZ38" s="464"/>
      <c r="SA38" s="464"/>
      <c r="SB38" s="464"/>
      <c r="SC38" s="464"/>
      <c r="SD38" s="464"/>
      <c r="SE38" s="464"/>
      <c r="SF38" s="464"/>
      <c r="SG38" s="464"/>
      <c r="SH38" s="464"/>
      <c r="SI38" s="464"/>
      <c r="SJ38" s="464"/>
      <c r="SK38" s="464"/>
      <c r="SL38" s="464"/>
      <c r="SM38" s="464"/>
      <c r="SN38" s="464"/>
      <c r="SO38" s="464"/>
      <c r="SP38" s="464"/>
      <c r="SQ38" s="464"/>
      <c r="SR38" s="464"/>
      <c r="SS38" s="464"/>
      <c r="ST38" s="464"/>
      <c r="SU38" s="464"/>
      <c r="SV38" s="464"/>
      <c r="SW38" s="464"/>
      <c r="SX38" s="464"/>
      <c r="SY38" s="464"/>
      <c r="SZ38" s="464"/>
      <c r="TA38" s="464"/>
      <c r="TB38" s="464"/>
      <c r="TC38" s="464"/>
      <c r="TD38" s="464"/>
      <c r="TE38" s="464"/>
      <c r="TF38" s="464"/>
      <c r="TG38" s="464"/>
      <c r="TH38" s="464"/>
      <c r="TI38" s="464"/>
      <c r="TJ38" s="464"/>
      <c r="TK38" s="464"/>
      <c r="TL38" s="464"/>
      <c r="TM38" s="464"/>
      <c r="TN38" s="464"/>
      <c r="TO38" s="464"/>
      <c r="TP38" s="464"/>
      <c r="TQ38" s="464"/>
      <c r="TR38" s="464"/>
      <c r="TS38" s="464"/>
      <c r="TT38" s="464"/>
      <c r="TU38" s="464"/>
      <c r="TV38" s="464"/>
      <c r="TW38" s="464"/>
      <c r="TX38" s="464"/>
      <c r="TY38" s="464"/>
      <c r="TZ38" s="464"/>
      <c r="UA38" s="464"/>
      <c r="UB38" s="464"/>
      <c r="UC38" s="464"/>
      <c r="UD38" s="464"/>
      <c r="UE38" s="464"/>
      <c r="UF38" s="464"/>
      <c r="UG38" s="464"/>
      <c r="UH38" s="464"/>
      <c r="UI38" s="464"/>
      <c r="UJ38" s="464"/>
      <c r="UK38" s="464"/>
      <c r="UL38" s="464"/>
      <c r="UM38" s="464"/>
      <c r="UN38" s="464"/>
      <c r="UO38" s="464"/>
      <c r="UP38" s="464"/>
      <c r="UQ38" s="464"/>
      <c r="UR38" s="464"/>
      <c r="US38" s="464"/>
      <c r="UT38" s="464"/>
      <c r="UU38" s="464"/>
      <c r="UV38" s="464"/>
      <c r="UW38" s="464"/>
      <c r="UX38" s="464"/>
      <c r="UY38" s="464"/>
      <c r="UZ38" s="464"/>
      <c r="VA38" s="464"/>
      <c r="VB38" s="464"/>
      <c r="VC38" s="464"/>
      <c r="VD38" s="464"/>
      <c r="VE38" s="464"/>
      <c r="VF38" s="464"/>
      <c r="VG38" s="464"/>
      <c r="VH38" s="464"/>
      <c r="VI38" s="464"/>
      <c r="VJ38" s="464"/>
      <c r="VK38" s="464"/>
      <c r="VL38" s="464"/>
      <c r="VM38" s="464"/>
      <c r="VN38" s="464"/>
      <c r="VO38" s="464"/>
      <c r="VP38" s="464"/>
      <c r="VQ38" s="464"/>
      <c r="VR38" s="464"/>
      <c r="VS38" s="464"/>
      <c r="VT38" s="464"/>
      <c r="VU38" s="464"/>
      <c r="VV38" s="464"/>
      <c r="VW38" s="464"/>
      <c r="VX38" s="464"/>
      <c r="VY38" s="464"/>
      <c r="VZ38" s="464"/>
      <c r="WA38" s="464"/>
      <c r="WB38" s="464"/>
      <c r="WC38" s="464"/>
      <c r="WD38" s="464"/>
      <c r="WE38" s="464"/>
      <c r="WF38" s="464"/>
      <c r="WG38" s="464"/>
      <c r="WH38" s="464"/>
      <c r="WI38" s="464"/>
      <c r="WJ38" s="464"/>
      <c r="WK38" s="464"/>
      <c r="WL38" s="464"/>
      <c r="WM38" s="464"/>
      <c r="WN38" s="464"/>
      <c r="WO38" s="464"/>
      <c r="WP38" s="464"/>
      <c r="WQ38" s="464"/>
      <c r="WR38" s="464"/>
      <c r="WS38" s="464"/>
      <c r="WT38" s="464"/>
      <c r="WU38" s="464"/>
      <c r="WV38" s="464"/>
      <c r="WW38" s="464"/>
      <c r="WX38" s="464"/>
      <c r="WY38" s="464"/>
      <c r="WZ38" s="464"/>
      <c r="XA38" s="464"/>
      <c r="XB38" s="464"/>
      <c r="XC38" s="464"/>
      <c r="XD38" s="464"/>
      <c r="XE38" s="464"/>
      <c r="XF38" s="464"/>
      <c r="XG38" s="464"/>
      <c r="XH38" s="464"/>
      <c r="XI38" s="464"/>
      <c r="XJ38" s="464"/>
      <c r="XK38" s="464"/>
      <c r="XL38" s="464"/>
      <c r="XM38" s="464"/>
      <c r="XN38" s="464"/>
      <c r="XO38" s="464"/>
      <c r="XP38" s="464"/>
      <c r="XQ38" s="464"/>
      <c r="XR38" s="464"/>
      <c r="XS38" s="464"/>
      <c r="XT38" s="464"/>
      <c r="XU38" s="464"/>
      <c r="XV38" s="464"/>
      <c r="XW38" s="464"/>
      <c r="XX38" s="464"/>
      <c r="XY38" s="464"/>
      <c r="XZ38" s="464"/>
      <c r="YA38" s="464"/>
      <c r="YB38" s="464"/>
      <c r="YC38" s="464"/>
      <c r="YD38" s="464"/>
      <c r="YE38" s="464"/>
      <c r="YF38" s="464"/>
      <c r="YG38" s="464"/>
      <c r="YH38" s="464"/>
      <c r="YI38" s="464"/>
      <c r="YJ38" s="464"/>
      <c r="YK38" s="464"/>
      <c r="YL38" s="464"/>
      <c r="YM38" s="464"/>
      <c r="YN38" s="464"/>
      <c r="YO38" s="464"/>
      <c r="YP38" s="464"/>
      <c r="YQ38" s="464"/>
      <c r="YR38" s="464"/>
      <c r="YS38" s="464"/>
      <c r="YT38" s="464"/>
      <c r="YU38" s="464"/>
      <c r="YV38" s="464"/>
      <c r="YW38" s="464"/>
      <c r="YX38" s="464"/>
      <c r="YY38" s="464"/>
      <c r="YZ38" s="464"/>
      <c r="ZA38" s="464"/>
      <c r="ZB38" s="464"/>
      <c r="ZC38" s="464"/>
      <c r="ZD38" s="464"/>
      <c r="ZE38" s="464"/>
      <c r="ZF38" s="464"/>
      <c r="ZG38" s="464"/>
      <c r="ZH38" s="464"/>
      <c r="ZI38" s="464"/>
      <c r="ZJ38" s="464"/>
      <c r="ZK38" s="464"/>
      <c r="ZL38" s="464"/>
      <c r="ZM38" s="464"/>
      <c r="ZN38" s="464"/>
      <c r="ZO38" s="464"/>
      <c r="ZP38" s="464"/>
      <c r="ZQ38" s="464"/>
      <c r="ZR38" s="464"/>
      <c r="ZS38" s="464"/>
      <c r="ZT38" s="464"/>
      <c r="ZU38" s="464"/>
      <c r="ZV38" s="464"/>
      <c r="ZW38" s="464"/>
      <c r="ZX38" s="464"/>
      <c r="ZY38" s="464"/>
      <c r="ZZ38" s="464"/>
      <c r="AAA38" s="464"/>
      <c r="AAB38" s="464"/>
      <c r="AAC38" s="464"/>
      <c r="AAD38" s="464"/>
      <c r="AAE38" s="464"/>
      <c r="AAF38" s="464"/>
      <c r="AAG38" s="464"/>
      <c r="AAH38" s="464"/>
      <c r="AAI38" s="464"/>
      <c r="AAJ38" s="464"/>
      <c r="AAK38" s="464"/>
      <c r="AAL38" s="464"/>
      <c r="AAM38" s="464"/>
      <c r="AAN38" s="464"/>
      <c r="AAO38" s="464"/>
      <c r="AAP38" s="464"/>
      <c r="AAQ38" s="464"/>
      <c r="AAR38" s="464"/>
      <c r="AAS38" s="464"/>
      <c r="AAT38" s="464"/>
      <c r="AAU38" s="464"/>
      <c r="AAV38" s="464"/>
      <c r="AAW38" s="464"/>
      <c r="AAX38" s="464"/>
      <c r="AAY38" s="464"/>
      <c r="AAZ38" s="464"/>
      <c r="ABA38" s="464"/>
      <c r="ABB38" s="464"/>
      <c r="ABC38" s="464"/>
      <c r="ABD38" s="464"/>
      <c r="ABE38" s="464"/>
      <c r="ABF38" s="464"/>
      <c r="ABG38" s="464"/>
      <c r="ABH38" s="464"/>
      <c r="ABI38" s="464"/>
      <c r="ABJ38" s="464"/>
      <c r="ABK38" s="464"/>
      <c r="ABL38" s="464"/>
      <c r="ABM38" s="464"/>
      <c r="ABN38" s="464"/>
      <c r="ABO38" s="464"/>
      <c r="ABP38" s="464"/>
      <c r="ABQ38" s="464"/>
      <c r="ABR38" s="464"/>
      <c r="ABS38" s="464"/>
      <c r="ABT38" s="464"/>
      <c r="ABU38" s="464"/>
      <c r="ABV38" s="464"/>
      <c r="ABW38" s="464"/>
      <c r="ABX38" s="464"/>
      <c r="ABY38" s="464"/>
      <c r="ABZ38" s="464"/>
      <c r="ACA38" s="464"/>
      <c r="ACB38" s="464"/>
      <c r="ACC38" s="464"/>
      <c r="ACD38" s="464"/>
      <c r="ACE38" s="464"/>
      <c r="ACF38" s="464"/>
      <c r="ACG38" s="464"/>
      <c r="ACH38" s="464"/>
      <c r="ACI38" s="464"/>
      <c r="ACJ38" s="464"/>
      <c r="ACK38" s="464"/>
      <c r="ACL38" s="464"/>
      <c r="ACM38" s="464"/>
      <c r="ACN38" s="464"/>
      <c r="ACO38" s="464"/>
      <c r="ACP38" s="464"/>
      <c r="ACQ38" s="464"/>
      <c r="ACR38" s="464"/>
      <c r="ACS38" s="464"/>
      <c r="ACT38" s="464"/>
      <c r="ACU38" s="464"/>
      <c r="ACV38" s="464"/>
      <c r="ACW38" s="464"/>
      <c r="ACX38" s="464"/>
      <c r="ACY38" s="464"/>
      <c r="ACZ38" s="464"/>
      <c r="ADA38" s="464"/>
      <c r="ADB38" s="464"/>
      <c r="ADC38" s="464"/>
      <c r="ADD38" s="464"/>
      <c r="ADE38" s="464"/>
      <c r="ADF38" s="464"/>
      <c r="ADG38" s="464"/>
      <c r="ADH38" s="464"/>
      <c r="ADI38" s="464"/>
      <c r="ADJ38" s="464"/>
      <c r="ADK38" s="464"/>
      <c r="ADL38" s="464"/>
      <c r="ADM38" s="464"/>
      <c r="ADN38" s="464"/>
      <c r="ADO38" s="464"/>
      <c r="ADP38" s="464"/>
      <c r="ADQ38" s="464"/>
      <c r="ADR38" s="464"/>
      <c r="ADS38" s="464"/>
      <c r="ADT38" s="464"/>
      <c r="ADU38" s="464"/>
      <c r="ADV38" s="464"/>
      <c r="ADW38" s="464"/>
      <c r="ADX38" s="464"/>
      <c r="ADY38" s="464"/>
      <c r="ADZ38" s="464"/>
      <c r="AEA38" s="464"/>
      <c r="AEB38" s="464"/>
      <c r="AEC38" s="464"/>
      <c r="AED38" s="464"/>
      <c r="AEE38" s="464"/>
      <c r="AEF38" s="464"/>
      <c r="AEG38" s="464"/>
      <c r="AEH38" s="464"/>
      <c r="AEI38" s="464"/>
      <c r="AEJ38" s="464"/>
      <c r="AEK38" s="464"/>
      <c r="AEL38" s="464"/>
      <c r="AEM38" s="464"/>
      <c r="AEN38" s="464"/>
      <c r="AEO38" s="464"/>
      <c r="AEP38" s="464"/>
      <c r="AEQ38" s="464"/>
      <c r="AER38" s="464"/>
      <c r="AES38" s="464"/>
      <c r="AET38" s="464"/>
      <c r="AEU38" s="464"/>
      <c r="AEV38" s="464"/>
      <c r="AEW38" s="464"/>
      <c r="AEX38" s="464"/>
      <c r="AEY38" s="464"/>
      <c r="AEZ38" s="464"/>
      <c r="AFA38" s="464"/>
      <c r="AFB38" s="464"/>
      <c r="AFC38" s="464"/>
      <c r="AFD38" s="464"/>
      <c r="AFE38" s="464"/>
      <c r="AFF38" s="464"/>
      <c r="AFG38" s="464"/>
      <c r="AFH38" s="464"/>
      <c r="AFI38" s="464"/>
      <c r="AFJ38" s="464"/>
      <c r="AFK38" s="464"/>
      <c r="AFL38" s="464"/>
      <c r="AFM38" s="464"/>
      <c r="AFN38" s="464"/>
      <c r="AFO38" s="464"/>
      <c r="AFP38" s="464"/>
      <c r="AFQ38" s="464"/>
      <c r="AFR38" s="464"/>
      <c r="AFS38" s="464"/>
      <c r="AFT38" s="464"/>
      <c r="AFU38" s="464"/>
      <c r="AFV38" s="464"/>
      <c r="AFW38" s="464"/>
      <c r="AFX38" s="464"/>
      <c r="AFY38" s="464"/>
      <c r="AFZ38" s="464"/>
      <c r="AGA38" s="464"/>
      <c r="AGB38" s="464"/>
      <c r="AGC38" s="464"/>
      <c r="AGD38" s="464"/>
      <c r="AGE38" s="464"/>
      <c r="AGF38" s="464"/>
      <c r="AGG38" s="464"/>
      <c r="AGH38" s="464"/>
      <c r="AGI38" s="464"/>
      <c r="AGJ38" s="464"/>
      <c r="AGK38" s="464"/>
      <c r="AGL38" s="464"/>
      <c r="AGM38" s="464"/>
      <c r="AGN38" s="464"/>
      <c r="AGO38" s="464"/>
      <c r="AGP38" s="464"/>
      <c r="AGQ38" s="464"/>
      <c r="AGR38" s="464"/>
      <c r="AGS38" s="464"/>
      <c r="AGT38" s="464"/>
      <c r="AGU38" s="464"/>
      <c r="AGV38" s="464"/>
      <c r="AGW38" s="464"/>
      <c r="AGX38" s="464"/>
      <c r="AGY38" s="464"/>
      <c r="AGZ38" s="464"/>
      <c r="AHA38" s="464"/>
      <c r="AHB38" s="464"/>
      <c r="AHC38" s="464"/>
      <c r="AHD38" s="464"/>
      <c r="AHE38" s="464"/>
      <c r="AHF38" s="464"/>
      <c r="AHG38" s="464"/>
      <c r="AHH38" s="464"/>
      <c r="AHI38" s="464"/>
      <c r="AHJ38" s="464"/>
      <c r="AHK38" s="464"/>
      <c r="AHL38" s="464"/>
      <c r="AHM38" s="464"/>
      <c r="AHN38" s="464"/>
      <c r="AHO38" s="464"/>
      <c r="AHP38" s="464"/>
      <c r="AHQ38" s="464"/>
      <c r="AHR38" s="464"/>
      <c r="AHS38" s="464"/>
      <c r="AHT38" s="464"/>
      <c r="AHU38" s="464"/>
      <c r="AHV38" s="464"/>
      <c r="AHW38" s="464"/>
      <c r="AHX38" s="464"/>
      <c r="AHY38" s="464"/>
      <c r="AHZ38" s="464"/>
      <c r="AIA38" s="464"/>
      <c r="AIB38" s="464"/>
      <c r="AIC38" s="464"/>
      <c r="AID38" s="464"/>
      <c r="AIE38" s="464"/>
      <c r="AIF38" s="464"/>
      <c r="AIG38" s="464"/>
      <c r="AIH38" s="464"/>
      <c r="AII38" s="464"/>
      <c r="AIJ38" s="464"/>
      <c r="AIK38" s="464"/>
      <c r="AIL38" s="464"/>
      <c r="AIM38" s="464"/>
      <c r="AIN38" s="464"/>
      <c r="AIO38" s="464"/>
      <c r="AIP38" s="464"/>
      <c r="AIQ38" s="464"/>
      <c r="AIR38" s="464"/>
      <c r="AIS38" s="464"/>
      <c r="AIT38" s="464"/>
      <c r="AIU38" s="464"/>
      <c r="AIV38" s="464"/>
      <c r="AIW38" s="464"/>
      <c r="AIX38" s="464"/>
      <c r="AIY38" s="464"/>
      <c r="AIZ38" s="464"/>
      <c r="AJA38" s="464"/>
      <c r="AJB38" s="464"/>
      <c r="AJC38" s="464"/>
      <c r="AJD38" s="464"/>
      <c r="AJE38" s="464"/>
      <c r="AJF38" s="464"/>
      <c r="AJG38" s="464"/>
      <c r="AJH38" s="464"/>
      <c r="AJI38" s="464"/>
      <c r="AJJ38" s="464"/>
      <c r="AJK38" s="464"/>
      <c r="AJL38" s="464"/>
      <c r="AJM38" s="464"/>
      <c r="AJN38" s="464"/>
      <c r="AJO38" s="464"/>
      <c r="AJP38" s="464"/>
      <c r="AJQ38" s="464"/>
      <c r="AJR38" s="464"/>
      <c r="AJS38" s="464"/>
      <c r="AJT38" s="464"/>
      <c r="AJU38" s="464"/>
      <c r="AJV38" s="464"/>
      <c r="AJW38" s="464"/>
      <c r="AJX38" s="464"/>
      <c r="AJY38" s="464"/>
      <c r="AJZ38" s="464"/>
      <c r="AKA38" s="464"/>
      <c r="AKB38" s="464"/>
      <c r="AKC38" s="464"/>
      <c r="AKD38" s="464"/>
      <c r="AKE38" s="464"/>
      <c r="AKF38" s="464"/>
      <c r="AKG38" s="464"/>
      <c r="AKH38" s="464"/>
      <c r="AKI38" s="464"/>
      <c r="AKJ38" s="464"/>
      <c r="AKK38" s="464"/>
      <c r="AKL38" s="464"/>
      <c r="AKM38" s="464"/>
      <c r="AKN38" s="464"/>
      <c r="AKO38" s="464"/>
      <c r="AKP38" s="464"/>
      <c r="AKQ38" s="464"/>
      <c r="AKR38" s="464"/>
      <c r="AKS38" s="464"/>
      <c r="AKT38" s="464"/>
      <c r="AKU38" s="464"/>
      <c r="AKV38" s="464"/>
      <c r="AKW38" s="464"/>
      <c r="AKX38" s="464"/>
      <c r="AKY38" s="464"/>
      <c r="AKZ38" s="464"/>
      <c r="ALA38" s="464"/>
      <c r="ALB38" s="464"/>
      <c r="ALC38" s="464"/>
      <c r="ALD38" s="464"/>
      <c r="ALE38" s="464"/>
      <c r="ALF38" s="464"/>
      <c r="ALG38" s="464"/>
      <c r="ALH38" s="464"/>
      <c r="ALI38" s="464"/>
      <c r="ALJ38" s="464"/>
      <c r="ALK38" s="464"/>
      <c r="ALL38" s="464"/>
      <c r="ALM38" s="464"/>
      <c r="ALN38" s="464"/>
      <c r="ALO38" s="464"/>
      <c r="ALP38" s="464"/>
      <c r="ALQ38" s="464"/>
      <c r="ALR38" s="464"/>
      <c r="ALS38" s="464"/>
      <c r="ALT38" s="464"/>
      <c r="ALU38" s="464"/>
      <c r="ALV38" s="464"/>
      <c r="ALW38" s="464"/>
      <c r="ALX38" s="464"/>
      <c r="ALY38" s="464"/>
      <c r="ALZ38" s="464"/>
      <c r="AMA38" s="464"/>
      <c r="AMB38" s="464"/>
    </row>
    <row r="39" spans="1:1019" s="476" customFormat="1" x14ac:dyDescent="0.2">
      <c r="A39" s="497" t="s">
        <v>868</v>
      </c>
      <c r="B39" s="901" t="s">
        <v>242</v>
      </c>
      <c r="C39" s="901"/>
      <c r="D39" s="901"/>
      <c r="E39" s="901"/>
      <c r="F39" s="901"/>
      <c r="G39" s="901"/>
      <c r="H39" s="497" t="s">
        <v>245</v>
      </c>
      <c r="AMC39" s="464"/>
      <c r="AMD39" s="464"/>
      <c r="AME39" s="464"/>
    </row>
    <row r="40" spans="1:1019" x14ac:dyDescent="0.2">
      <c r="A40" s="898" t="s">
        <v>867</v>
      </c>
      <c r="B40" s="898" t="s">
        <v>866</v>
      </c>
      <c r="C40" s="898"/>
      <c r="D40" s="898"/>
      <c r="E40" s="898"/>
      <c r="F40" s="898"/>
      <c r="G40" s="898"/>
      <c r="H40" s="475">
        <v>1</v>
      </c>
    </row>
    <row r="41" spans="1:1019" x14ac:dyDescent="0.2">
      <c r="A41" s="898"/>
      <c r="B41" s="898" t="s">
        <v>865</v>
      </c>
      <c r="C41" s="898"/>
      <c r="D41" s="898"/>
      <c r="E41" s="898"/>
      <c r="F41" s="898"/>
      <c r="G41" s="898"/>
      <c r="H41" s="475">
        <v>2</v>
      </c>
    </row>
    <row r="42" spans="1:1019" x14ac:dyDescent="0.2">
      <c r="A42" s="898"/>
      <c r="B42" s="898" t="s">
        <v>864</v>
      </c>
      <c r="C42" s="898"/>
      <c r="D42" s="898"/>
      <c r="E42" s="898"/>
      <c r="F42" s="898"/>
      <c r="G42" s="898"/>
      <c r="H42" s="475">
        <v>3</v>
      </c>
    </row>
    <row r="43" spans="1:1019" ht="32.25" customHeight="1" x14ac:dyDescent="0.2">
      <c r="A43" s="898" t="s">
        <v>863</v>
      </c>
      <c r="B43" s="898" t="s">
        <v>862</v>
      </c>
      <c r="C43" s="898"/>
      <c r="D43" s="898"/>
      <c r="E43" s="898"/>
      <c r="F43" s="898"/>
      <c r="G43" s="898"/>
      <c r="H43" s="475">
        <v>1</v>
      </c>
    </row>
    <row r="44" spans="1:1019" x14ac:dyDescent="0.2">
      <c r="A44" s="898"/>
      <c r="B44" s="898" t="s">
        <v>861</v>
      </c>
      <c r="C44" s="898"/>
      <c r="D44" s="898"/>
      <c r="E44" s="898"/>
      <c r="F44" s="898"/>
      <c r="G44" s="898"/>
      <c r="H44" s="475">
        <v>2</v>
      </c>
    </row>
    <row r="45" spans="1:1019" x14ac:dyDescent="0.2">
      <c r="A45" s="898"/>
      <c r="B45" s="898" t="s">
        <v>860</v>
      </c>
      <c r="C45" s="898"/>
      <c r="D45" s="898"/>
      <c r="E45" s="898"/>
      <c r="F45" s="898"/>
      <c r="G45" s="898"/>
      <c r="H45" s="475">
        <v>3</v>
      </c>
    </row>
    <row r="46" spans="1:1019" x14ac:dyDescent="0.2">
      <c r="A46" s="898" t="s">
        <v>859</v>
      </c>
      <c r="B46" s="898" t="s">
        <v>858</v>
      </c>
      <c r="C46" s="898"/>
      <c r="D46" s="898"/>
      <c r="E46" s="898"/>
      <c r="F46" s="898"/>
      <c r="G46" s="898"/>
      <c r="H46" s="475">
        <v>1</v>
      </c>
    </row>
    <row r="47" spans="1:1019" x14ac:dyDescent="0.2">
      <c r="A47" s="898"/>
      <c r="B47" s="898" t="s">
        <v>857</v>
      </c>
      <c r="C47" s="898"/>
      <c r="D47" s="898"/>
      <c r="E47" s="898"/>
      <c r="F47" s="898"/>
      <c r="G47" s="898"/>
      <c r="H47" s="475">
        <v>2</v>
      </c>
    </row>
    <row r="48" spans="1:1019" x14ac:dyDescent="0.2">
      <c r="A48" s="898"/>
      <c r="B48" s="898" t="s">
        <v>856</v>
      </c>
      <c r="C48" s="898"/>
      <c r="D48" s="898"/>
      <c r="E48" s="898"/>
      <c r="F48" s="898"/>
      <c r="G48" s="898"/>
      <c r="H48" s="475">
        <v>3</v>
      </c>
    </row>
    <row r="49" spans="1:8" x14ac:dyDescent="0.2">
      <c r="A49" s="898" t="s">
        <v>855</v>
      </c>
      <c r="B49" s="898" t="s">
        <v>854</v>
      </c>
      <c r="C49" s="898"/>
      <c r="D49" s="898"/>
      <c r="E49" s="898"/>
      <c r="F49" s="898"/>
      <c r="G49" s="898"/>
      <c r="H49" s="475">
        <v>1</v>
      </c>
    </row>
    <row r="50" spans="1:8" x14ac:dyDescent="0.2">
      <c r="A50" s="898"/>
      <c r="B50" s="898" t="s">
        <v>853</v>
      </c>
      <c r="C50" s="898"/>
      <c r="D50" s="898"/>
      <c r="E50" s="898"/>
      <c r="F50" s="898"/>
      <c r="G50" s="898"/>
      <c r="H50" s="475">
        <v>2</v>
      </c>
    </row>
    <row r="51" spans="1:8" x14ac:dyDescent="0.2">
      <c r="A51" s="898"/>
      <c r="B51" s="898" t="s">
        <v>852</v>
      </c>
      <c r="C51" s="898"/>
      <c r="D51" s="898"/>
      <c r="E51" s="898"/>
      <c r="F51" s="898"/>
      <c r="G51" s="898"/>
      <c r="H51" s="475">
        <v>3</v>
      </c>
    </row>
    <row r="52" spans="1:8" x14ac:dyDescent="0.2">
      <c r="A52" s="898" t="s">
        <v>851</v>
      </c>
      <c r="B52" s="898" t="s">
        <v>850</v>
      </c>
      <c r="C52" s="898"/>
      <c r="D52" s="898"/>
      <c r="E52" s="898"/>
      <c r="F52" s="898"/>
      <c r="G52" s="898"/>
      <c r="H52" s="475">
        <v>1</v>
      </c>
    </row>
    <row r="53" spans="1:8" ht="32.25" customHeight="1" x14ac:dyDescent="0.2">
      <c r="A53" s="898"/>
      <c r="B53" s="898" t="s">
        <v>849</v>
      </c>
      <c r="C53" s="898"/>
      <c r="D53" s="898"/>
      <c r="E53" s="898"/>
      <c r="F53" s="898"/>
      <c r="G53" s="898"/>
      <c r="H53" s="475">
        <v>2</v>
      </c>
    </row>
    <row r="54" spans="1:8" x14ac:dyDescent="0.2">
      <c r="A54" s="898"/>
      <c r="B54" s="898" t="s">
        <v>848</v>
      </c>
      <c r="C54" s="898"/>
      <c r="D54" s="898"/>
      <c r="E54" s="898"/>
      <c r="F54" s="898"/>
      <c r="G54" s="898"/>
      <c r="H54" s="475">
        <v>3</v>
      </c>
    </row>
    <row r="55" spans="1:8" x14ac:dyDescent="0.2">
      <c r="A55" s="901" t="s">
        <v>847</v>
      </c>
      <c r="B55" s="901"/>
      <c r="C55" s="901"/>
      <c r="D55" s="901"/>
      <c r="E55" s="901"/>
      <c r="F55" s="901"/>
      <c r="G55" s="901"/>
      <c r="H55" s="901"/>
    </row>
    <row r="56" spans="1:8" x14ac:dyDescent="0.2">
      <c r="A56" s="902" t="s">
        <v>846</v>
      </c>
      <c r="B56" s="902"/>
      <c r="C56" s="902"/>
      <c r="D56" s="902"/>
      <c r="E56" s="902"/>
      <c r="F56" s="902"/>
      <c r="G56" s="902"/>
      <c r="H56" s="902"/>
    </row>
    <row r="57" spans="1:8" ht="15" customHeight="1" x14ac:dyDescent="0.2">
      <c r="A57" s="471" t="s">
        <v>809</v>
      </c>
      <c r="B57" s="470" t="s">
        <v>808</v>
      </c>
      <c r="C57" s="908" t="s">
        <v>797</v>
      </c>
      <c r="D57" s="908"/>
      <c r="E57" s="908"/>
      <c r="F57" s="908"/>
      <c r="G57" s="908"/>
      <c r="H57" s="474"/>
    </row>
    <row r="58" spans="1:8" ht="13.9" customHeight="1" x14ac:dyDescent="0.2">
      <c r="A58" s="470" t="s">
        <v>845</v>
      </c>
      <c r="B58" s="466" t="s">
        <v>844</v>
      </c>
      <c r="C58" s="898" t="s">
        <v>843</v>
      </c>
      <c r="D58" s="898"/>
      <c r="E58" s="898"/>
      <c r="F58" s="898"/>
      <c r="G58" s="898"/>
      <c r="H58" s="898"/>
    </row>
    <row r="59" spans="1:8" ht="13.9" customHeight="1" x14ac:dyDescent="0.2">
      <c r="A59" s="470" t="s">
        <v>842</v>
      </c>
      <c r="B59" s="468" t="s">
        <v>841</v>
      </c>
      <c r="C59" s="898" t="s">
        <v>840</v>
      </c>
      <c r="D59" s="898"/>
      <c r="E59" s="898"/>
      <c r="F59" s="898"/>
      <c r="G59" s="898"/>
      <c r="H59" s="898"/>
    </row>
    <row r="60" spans="1:8" ht="13.9" customHeight="1" x14ac:dyDescent="0.2">
      <c r="A60" s="470" t="s">
        <v>839</v>
      </c>
      <c r="B60" s="469" t="s">
        <v>838</v>
      </c>
      <c r="C60" s="898" t="s">
        <v>837</v>
      </c>
      <c r="D60" s="898"/>
      <c r="E60" s="898"/>
      <c r="F60" s="898"/>
      <c r="G60" s="898"/>
      <c r="H60" s="898"/>
    </row>
    <row r="61" spans="1:8" x14ac:dyDescent="0.2">
      <c r="A61" s="901" t="s">
        <v>836</v>
      </c>
      <c r="B61" s="901"/>
      <c r="C61" s="901"/>
      <c r="D61" s="901"/>
      <c r="E61" s="901"/>
      <c r="F61" s="901"/>
      <c r="G61" s="901"/>
      <c r="H61" s="901"/>
    </row>
    <row r="62" spans="1:8" x14ac:dyDescent="0.2">
      <c r="A62" s="902" t="s">
        <v>835</v>
      </c>
      <c r="B62" s="902"/>
      <c r="C62" s="902"/>
      <c r="D62" s="902"/>
      <c r="E62" s="902"/>
      <c r="F62" s="902"/>
      <c r="G62" s="902"/>
      <c r="H62" s="902"/>
    </row>
    <row r="63" spans="1:8" x14ac:dyDescent="0.2">
      <c r="A63" s="473" t="s">
        <v>834</v>
      </c>
      <c r="B63" s="900" t="s">
        <v>833</v>
      </c>
      <c r="C63" s="900"/>
      <c r="D63" s="900"/>
      <c r="E63" s="900"/>
      <c r="F63" s="900"/>
      <c r="G63" s="900"/>
      <c r="H63" s="900"/>
    </row>
    <row r="64" spans="1:8" x14ac:dyDescent="0.2">
      <c r="A64" s="473" t="s">
        <v>832</v>
      </c>
      <c r="B64" s="900" t="s">
        <v>831</v>
      </c>
      <c r="C64" s="900"/>
      <c r="D64" s="900"/>
      <c r="E64" s="900"/>
      <c r="F64" s="900"/>
      <c r="G64" s="900"/>
      <c r="H64" s="900"/>
    </row>
    <row r="65" spans="1:8" x14ac:dyDescent="0.2">
      <c r="A65" s="473" t="s">
        <v>830</v>
      </c>
      <c r="B65" s="900" t="s">
        <v>829</v>
      </c>
      <c r="C65" s="900"/>
      <c r="D65" s="900"/>
      <c r="E65" s="900"/>
      <c r="F65" s="900"/>
      <c r="G65" s="900"/>
      <c r="H65" s="900"/>
    </row>
    <row r="66" spans="1:8" x14ac:dyDescent="0.2">
      <c r="A66" s="473" t="s">
        <v>828</v>
      </c>
      <c r="B66" s="900" t="s">
        <v>827</v>
      </c>
      <c r="C66" s="900"/>
      <c r="D66" s="900"/>
      <c r="E66" s="900"/>
      <c r="F66" s="900"/>
      <c r="G66" s="900"/>
      <c r="H66" s="900"/>
    </row>
    <row r="67" spans="1:8" x14ac:dyDescent="0.2">
      <c r="A67" s="473" t="s">
        <v>826</v>
      </c>
      <c r="B67" s="900" t="s">
        <v>825</v>
      </c>
      <c r="C67" s="900"/>
      <c r="D67" s="900"/>
      <c r="E67" s="900"/>
      <c r="F67" s="900"/>
      <c r="G67" s="900"/>
      <c r="H67" s="900"/>
    </row>
    <row r="68" spans="1:8" ht="28.5" x14ac:dyDescent="0.2">
      <c r="A68" s="472" t="s">
        <v>824</v>
      </c>
      <c r="B68" s="900" t="s">
        <v>823</v>
      </c>
      <c r="C68" s="900"/>
      <c r="D68" s="900"/>
      <c r="E68" s="900"/>
      <c r="F68" s="900"/>
      <c r="G68" s="900"/>
      <c r="H68" s="900"/>
    </row>
    <row r="69" spans="1:8" x14ac:dyDescent="0.2">
      <c r="A69" s="901" t="s">
        <v>822</v>
      </c>
      <c r="B69" s="901"/>
      <c r="C69" s="901"/>
      <c r="D69" s="901"/>
      <c r="E69" s="901"/>
      <c r="F69" s="901"/>
      <c r="G69" s="901"/>
      <c r="H69" s="901"/>
    </row>
    <row r="70" spans="1:8" x14ac:dyDescent="0.2">
      <c r="A70" s="902" t="s">
        <v>821</v>
      </c>
      <c r="B70" s="902"/>
      <c r="C70" s="902"/>
      <c r="D70" s="902"/>
      <c r="E70" s="902"/>
      <c r="F70" s="902"/>
      <c r="G70" s="902"/>
      <c r="H70" s="902"/>
    </row>
    <row r="71" spans="1:8" ht="15" customHeight="1" x14ac:dyDescent="0.2">
      <c r="A71" s="497" t="s">
        <v>809</v>
      </c>
      <c r="B71" s="497" t="s">
        <v>820</v>
      </c>
      <c r="C71" s="901" t="s">
        <v>797</v>
      </c>
      <c r="D71" s="901"/>
      <c r="E71" s="901"/>
      <c r="F71" s="901"/>
      <c r="G71" s="901"/>
      <c r="H71" s="901"/>
    </row>
    <row r="72" spans="1:8" ht="13.9" customHeight="1" x14ac:dyDescent="0.2">
      <c r="A72" s="471">
        <v>3</v>
      </c>
      <c r="B72" s="470" t="s">
        <v>819</v>
      </c>
      <c r="C72" s="900" t="s">
        <v>818</v>
      </c>
      <c r="D72" s="900"/>
      <c r="E72" s="900"/>
      <c r="F72" s="900"/>
      <c r="G72" s="900"/>
      <c r="H72" s="900"/>
    </row>
    <row r="73" spans="1:8" ht="13.9" customHeight="1" x14ac:dyDescent="0.2">
      <c r="A73" s="471">
        <v>2</v>
      </c>
      <c r="B73" s="470" t="s">
        <v>817</v>
      </c>
      <c r="C73" s="900" t="s">
        <v>816</v>
      </c>
      <c r="D73" s="900"/>
      <c r="E73" s="900"/>
      <c r="F73" s="900"/>
      <c r="G73" s="900"/>
      <c r="H73" s="900"/>
    </row>
    <row r="74" spans="1:8" ht="13.9" customHeight="1" x14ac:dyDescent="0.2">
      <c r="A74" s="471">
        <v>1</v>
      </c>
      <c r="B74" s="470" t="s">
        <v>815</v>
      </c>
      <c r="C74" s="900" t="s">
        <v>814</v>
      </c>
      <c r="D74" s="900"/>
      <c r="E74" s="900"/>
      <c r="F74" s="900"/>
      <c r="G74" s="900"/>
      <c r="H74" s="900"/>
    </row>
    <row r="75" spans="1:8" x14ac:dyDescent="0.2">
      <c r="A75" s="902" t="s">
        <v>813</v>
      </c>
      <c r="B75" s="902"/>
      <c r="C75" s="902"/>
      <c r="D75" s="902"/>
      <c r="E75" s="902"/>
      <c r="F75" s="902"/>
      <c r="G75" s="902"/>
      <c r="H75" s="902"/>
    </row>
    <row r="76" spans="1:8" ht="27.75" customHeight="1" x14ac:dyDescent="0.2">
      <c r="A76" s="888" t="s">
        <v>812</v>
      </c>
      <c r="B76" s="888"/>
      <c r="C76" s="888"/>
      <c r="D76" s="888"/>
      <c r="E76" s="888"/>
      <c r="F76" s="888"/>
      <c r="G76" s="888"/>
      <c r="H76" s="888"/>
    </row>
    <row r="77" spans="1:8" x14ac:dyDescent="0.2">
      <c r="A77" s="901" t="s">
        <v>811</v>
      </c>
      <c r="B77" s="901"/>
      <c r="C77" s="901"/>
      <c r="D77" s="901"/>
      <c r="E77" s="901"/>
      <c r="F77" s="901"/>
      <c r="G77" s="901"/>
      <c r="H77" s="901"/>
    </row>
    <row r="78" spans="1:8" x14ac:dyDescent="0.2">
      <c r="A78" s="902" t="s">
        <v>810</v>
      </c>
      <c r="B78" s="902"/>
      <c r="C78" s="902"/>
      <c r="D78" s="902"/>
      <c r="E78" s="902"/>
      <c r="F78" s="902"/>
      <c r="G78" s="902"/>
      <c r="H78" s="902"/>
    </row>
    <row r="79" spans="1:8" ht="15" customHeight="1" x14ac:dyDescent="0.2">
      <c r="A79" s="497" t="s">
        <v>809</v>
      </c>
      <c r="B79" s="497" t="s">
        <v>808</v>
      </c>
      <c r="C79" s="901" t="s">
        <v>797</v>
      </c>
      <c r="D79" s="901"/>
      <c r="E79" s="901"/>
      <c r="F79" s="901"/>
      <c r="G79" s="901"/>
      <c r="H79" s="901"/>
    </row>
    <row r="80" spans="1:8" ht="44.1" customHeight="1" x14ac:dyDescent="0.2">
      <c r="A80" s="467" t="s">
        <v>807</v>
      </c>
      <c r="B80" s="498" t="s">
        <v>806</v>
      </c>
      <c r="C80" s="903" t="s">
        <v>805</v>
      </c>
      <c r="D80" s="903"/>
      <c r="E80" s="903"/>
      <c r="F80" s="903"/>
      <c r="G80" s="903"/>
      <c r="H80" s="903"/>
    </row>
    <row r="81" spans="1:8" ht="29.85" customHeight="1" x14ac:dyDescent="0.2">
      <c r="A81" s="467" t="s">
        <v>804</v>
      </c>
      <c r="B81" s="499" t="s">
        <v>803</v>
      </c>
      <c r="C81" s="903" t="s">
        <v>802</v>
      </c>
      <c r="D81" s="903"/>
      <c r="E81" s="903"/>
      <c r="F81" s="903"/>
      <c r="G81" s="903"/>
      <c r="H81" s="903"/>
    </row>
    <row r="82" spans="1:8" ht="46.5" customHeight="1" x14ac:dyDescent="0.2">
      <c r="A82" s="467" t="s">
        <v>801</v>
      </c>
      <c r="B82" s="500" t="s">
        <v>800</v>
      </c>
      <c r="C82" s="903" t="s">
        <v>799</v>
      </c>
      <c r="D82" s="903"/>
      <c r="E82" s="903"/>
      <c r="F82" s="903"/>
      <c r="G82" s="903"/>
      <c r="H82" s="903"/>
    </row>
    <row r="83" spans="1:8" ht="20.25" customHeight="1" x14ac:dyDescent="0.2">
      <c r="A83" s="902" t="s">
        <v>798</v>
      </c>
      <c r="B83" s="902"/>
      <c r="C83" s="902"/>
      <c r="D83" s="902"/>
      <c r="E83" s="902"/>
      <c r="F83" s="902"/>
      <c r="G83" s="902"/>
      <c r="H83" s="902"/>
    </row>
    <row r="84" spans="1:8" ht="41.25" customHeight="1" x14ac:dyDescent="0.2">
      <c r="A84" s="676" t="s">
        <v>15</v>
      </c>
      <c r="B84" s="676"/>
      <c r="C84" s="1" t="s">
        <v>955</v>
      </c>
      <c r="D84" s="1" t="s">
        <v>16</v>
      </c>
      <c r="E84" s="676" t="s">
        <v>17</v>
      </c>
      <c r="F84" s="676"/>
      <c r="G84" s="1" t="s">
        <v>18</v>
      </c>
      <c r="H84" s="1" t="s">
        <v>19</v>
      </c>
    </row>
    <row r="85" spans="1:8" ht="14.25" customHeight="1" x14ac:dyDescent="0.2">
      <c r="A85" s="681"/>
      <c r="B85" s="681"/>
      <c r="C85" s="20"/>
      <c r="D85" s="20"/>
      <c r="E85" s="681"/>
      <c r="F85" s="681"/>
      <c r="G85" s="20"/>
      <c r="H85" s="20"/>
    </row>
  </sheetData>
  <mergeCells count="109">
    <mergeCell ref="A83:H83"/>
    <mergeCell ref="E84:F84"/>
    <mergeCell ref="A69:H69"/>
    <mergeCell ref="A70:H70"/>
    <mergeCell ref="C71:H71"/>
    <mergeCell ref="C72:H72"/>
    <mergeCell ref="C73:H73"/>
    <mergeCell ref="C74:H74"/>
    <mergeCell ref="E85:F85"/>
    <mergeCell ref="A78:H78"/>
    <mergeCell ref="C79:H79"/>
    <mergeCell ref="C80:H80"/>
    <mergeCell ref="C81:H81"/>
    <mergeCell ref="C82:H82"/>
    <mergeCell ref="A75:H75"/>
    <mergeCell ref="A76:H76"/>
    <mergeCell ref="A77:H77"/>
    <mergeCell ref="A85:B85"/>
    <mergeCell ref="A84:B84"/>
    <mergeCell ref="C60:H60"/>
    <mergeCell ref="A61:H61"/>
    <mergeCell ref="A62:H62"/>
    <mergeCell ref="B63:H63"/>
    <mergeCell ref="B64:H64"/>
    <mergeCell ref="B65:H65"/>
    <mergeCell ref="B66:H66"/>
    <mergeCell ref="B67:H67"/>
    <mergeCell ref="B68:H68"/>
    <mergeCell ref="A52:A54"/>
    <mergeCell ref="B52:G52"/>
    <mergeCell ref="B53:G53"/>
    <mergeCell ref="B54:G54"/>
    <mergeCell ref="A55:H55"/>
    <mergeCell ref="A56:H56"/>
    <mergeCell ref="C57:G57"/>
    <mergeCell ref="C58:H58"/>
    <mergeCell ref="C59:H59"/>
    <mergeCell ref="A43:A45"/>
    <mergeCell ref="B43:G43"/>
    <mergeCell ref="B44:G44"/>
    <mergeCell ref="B45:G45"/>
    <mergeCell ref="A46:A48"/>
    <mergeCell ref="B46:G46"/>
    <mergeCell ref="B47:G47"/>
    <mergeCell ref="B48:G48"/>
    <mergeCell ref="A49:A51"/>
    <mergeCell ref="B49:G49"/>
    <mergeCell ref="B50:G50"/>
    <mergeCell ref="B51:G51"/>
    <mergeCell ref="B41:G41"/>
    <mergeCell ref="B42:G42"/>
    <mergeCell ref="B26:E26"/>
    <mergeCell ref="F26:G26"/>
    <mergeCell ref="B27:E27"/>
    <mergeCell ref="F27:G27"/>
    <mergeCell ref="B28:E28"/>
    <mergeCell ref="F28:G28"/>
    <mergeCell ref="A33:A34"/>
    <mergeCell ref="B33:G34"/>
    <mergeCell ref="A35:A36"/>
    <mergeCell ref="B35:G36"/>
    <mergeCell ref="A37:H37"/>
    <mergeCell ref="A38:H38"/>
    <mergeCell ref="B39:G39"/>
    <mergeCell ref="A31:G32"/>
    <mergeCell ref="A40:A42"/>
    <mergeCell ref="B40:G40"/>
    <mergeCell ref="A29:H29"/>
    <mergeCell ref="A30:H30"/>
    <mergeCell ref="F24:G24"/>
    <mergeCell ref="B25:E25"/>
    <mergeCell ref="F25:G25"/>
    <mergeCell ref="B16:E16"/>
    <mergeCell ref="F16:G16"/>
    <mergeCell ref="B17:E17"/>
    <mergeCell ref="F17:G17"/>
    <mergeCell ref="B18:E18"/>
    <mergeCell ref="G9:H9"/>
    <mergeCell ref="A10:H10"/>
    <mergeCell ref="A11:H11"/>
    <mergeCell ref="B22:E22"/>
    <mergeCell ref="F22:G22"/>
    <mergeCell ref="B23:E23"/>
    <mergeCell ref="F23:G23"/>
    <mergeCell ref="B24:E24"/>
    <mergeCell ref="F14:G14"/>
    <mergeCell ref="B15:E15"/>
    <mergeCell ref="F15:G15"/>
    <mergeCell ref="F19:G19"/>
    <mergeCell ref="B20:E20"/>
    <mergeCell ref="F20:G20"/>
    <mergeCell ref="B12:E12"/>
    <mergeCell ref="F12:G12"/>
    <mergeCell ref="A1:B3"/>
    <mergeCell ref="C1:G3"/>
    <mergeCell ref="G7:H7"/>
    <mergeCell ref="G8:H8"/>
    <mergeCell ref="F18:G18"/>
    <mergeCell ref="B19:E19"/>
    <mergeCell ref="A6:H6"/>
    <mergeCell ref="A7:E9"/>
    <mergeCell ref="B21:E21"/>
    <mergeCell ref="F21:G21"/>
    <mergeCell ref="A4:H4"/>
    <mergeCell ref="B13:E13"/>
    <mergeCell ref="F13:G13"/>
    <mergeCell ref="B14:E14"/>
    <mergeCell ref="B5:E5"/>
    <mergeCell ref="G5:H5"/>
  </mergeCells>
  <pageMargins left="0.78749999999999998" right="0.78749999999999998" top="1.05277777777778" bottom="1.05277777777778" header="0.78749999999999998" footer="0.78749999999999998"/>
  <pageSetup firstPageNumber="0" orientation="portrait" verticalDpi="0" r:id="rId1"/>
  <headerFooter>
    <oddHeader>&amp;C&amp;"Times New Roman,Normal"&amp;12&amp;A</oddHeader>
    <oddFooter>&amp;C&amp;"Times New Roman,Normal"&amp;12Página &amp;P</oddFooter>
  </headerFooter>
  <colBreaks count="1" manualBreakCount="1">
    <brk id="5"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5"/>
  <sheetViews>
    <sheetView zoomScale="80" zoomScaleNormal="80" workbookViewId="0">
      <selection activeCell="C1" sqref="C1:Z4"/>
    </sheetView>
  </sheetViews>
  <sheetFormatPr baseColWidth="10" defaultColWidth="9.140625" defaultRowHeight="14.25" x14ac:dyDescent="0.2"/>
  <cols>
    <col min="1" max="1" width="21" style="464" customWidth="1"/>
    <col min="2" max="2" width="26.42578125" style="464" customWidth="1"/>
    <col min="3" max="3" width="25.42578125" style="464" customWidth="1"/>
    <col min="4" max="4" width="19.5703125" style="464" customWidth="1"/>
    <col min="5" max="5" width="15" style="464" customWidth="1"/>
    <col min="6" max="6" width="18.140625" style="464" customWidth="1"/>
    <col min="7" max="7" width="18.42578125" style="464" customWidth="1"/>
    <col min="8" max="8" width="18.140625" style="464" customWidth="1"/>
    <col min="9" max="9" width="18.42578125" style="464" customWidth="1"/>
    <col min="10" max="10" width="17.140625" style="464" customWidth="1"/>
    <col min="11" max="15" width="9.140625" style="464"/>
    <col min="16" max="16" width="18.85546875" style="465" customWidth="1"/>
    <col min="17" max="17" width="30.5703125" style="465" bestFit="1" customWidth="1"/>
    <col min="18" max="18" width="18.5703125" style="464" customWidth="1"/>
    <col min="19" max="19" width="18.140625" style="464" customWidth="1"/>
    <col min="20" max="20" width="18.5703125" style="464" customWidth="1"/>
    <col min="21" max="21" width="20.5703125" style="464" customWidth="1"/>
    <col min="22" max="22" width="14.5703125" style="464" customWidth="1"/>
    <col min="23" max="23" width="23.5703125" style="464" customWidth="1"/>
    <col min="24" max="24" width="12.7109375" style="464" customWidth="1"/>
    <col min="25" max="25" width="13.85546875" style="464" customWidth="1"/>
    <col min="26" max="26" width="19.140625" style="464" customWidth="1"/>
    <col min="27" max="27" width="45.85546875" style="464" customWidth="1"/>
    <col min="28" max="16384" width="9.140625" style="464"/>
  </cols>
  <sheetData>
    <row r="1" spans="1:1024" s="86" customFormat="1" ht="25.5" customHeight="1" x14ac:dyDescent="0.2">
      <c r="A1" s="913"/>
      <c r="B1" s="914"/>
      <c r="C1" s="919" t="s">
        <v>985</v>
      </c>
      <c r="D1" s="920"/>
      <c r="E1" s="920"/>
      <c r="F1" s="920"/>
      <c r="G1" s="920"/>
      <c r="H1" s="920"/>
      <c r="I1" s="920"/>
      <c r="J1" s="920"/>
      <c r="K1" s="920"/>
      <c r="L1" s="920"/>
      <c r="M1" s="920"/>
      <c r="N1" s="920"/>
      <c r="O1" s="920"/>
      <c r="P1" s="920"/>
      <c r="Q1" s="920"/>
      <c r="R1" s="920"/>
      <c r="S1" s="920"/>
      <c r="T1" s="920"/>
      <c r="U1" s="920"/>
      <c r="V1" s="920"/>
      <c r="W1" s="920"/>
      <c r="X1" s="920"/>
      <c r="Y1" s="920"/>
      <c r="Z1" s="921"/>
      <c r="AA1" s="522" t="s">
        <v>976</v>
      </c>
    </row>
    <row r="2" spans="1:1024" s="86" customFormat="1" ht="25.5" customHeight="1" x14ac:dyDescent="0.2">
      <c r="A2" s="915"/>
      <c r="B2" s="916"/>
      <c r="C2" s="922"/>
      <c r="D2" s="923"/>
      <c r="E2" s="923"/>
      <c r="F2" s="923"/>
      <c r="G2" s="923"/>
      <c r="H2" s="923"/>
      <c r="I2" s="923"/>
      <c r="J2" s="923"/>
      <c r="K2" s="923"/>
      <c r="L2" s="923"/>
      <c r="M2" s="923"/>
      <c r="N2" s="923"/>
      <c r="O2" s="923"/>
      <c r="P2" s="923"/>
      <c r="Q2" s="923"/>
      <c r="R2" s="923"/>
      <c r="S2" s="923"/>
      <c r="T2" s="923"/>
      <c r="U2" s="923"/>
      <c r="V2" s="923"/>
      <c r="W2" s="923"/>
      <c r="X2" s="923"/>
      <c r="Y2" s="923"/>
      <c r="Z2" s="924"/>
      <c r="AA2" s="522" t="s">
        <v>1075</v>
      </c>
    </row>
    <row r="3" spans="1:1024" s="86" customFormat="1" ht="25.5" customHeight="1" x14ac:dyDescent="0.2">
      <c r="A3" s="915"/>
      <c r="B3" s="916"/>
      <c r="C3" s="922"/>
      <c r="D3" s="923"/>
      <c r="E3" s="923"/>
      <c r="F3" s="923"/>
      <c r="G3" s="923"/>
      <c r="H3" s="923"/>
      <c r="I3" s="923"/>
      <c r="J3" s="923"/>
      <c r="K3" s="923"/>
      <c r="L3" s="923"/>
      <c r="M3" s="923"/>
      <c r="N3" s="923"/>
      <c r="O3" s="923"/>
      <c r="P3" s="923"/>
      <c r="Q3" s="923"/>
      <c r="R3" s="923"/>
      <c r="S3" s="923"/>
      <c r="T3" s="923"/>
      <c r="U3" s="923"/>
      <c r="V3" s="923"/>
      <c r="W3" s="923"/>
      <c r="X3" s="923"/>
      <c r="Y3" s="923"/>
      <c r="Z3" s="924"/>
      <c r="AA3" s="522" t="s">
        <v>1084</v>
      </c>
    </row>
    <row r="4" spans="1:1024" s="86" customFormat="1" ht="25.5" customHeight="1" x14ac:dyDescent="0.2">
      <c r="A4" s="917"/>
      <c r="B4" s="918"/>
      <c r="C4" s="925"/>
      <c r="D4" s="926"/>
      <c r="E4" s="926"/>
      <c r="F4" s="926"/>
      <c r="G4" s="926"/>
      <c r="H4" s="926"/>
      <c r="I4" s="926"/>
      <c r="J4" s="926"/>
      <c r="K4" s="926"/>
      <c r="L4" s="926"/>
      <c r="M4" s="926"/>
      <c r="N4" s="926"/>
      <c r="O4" s="926"/>
      <c r="P4" s="926"/>
      <c r="Q4" s="926"/>
      <c r="R4" s="926"/>
      <c r="S4" s="926"/>
      <c r="T4" s="926"/>
      <c r="U4" s="926"/>
      <c r="V4" s="926"/>
      <c r="W4" s="926"/>
      <c r="X4" s="926"/>
      <c r="Y4" s="926"/>
      <c r="Z4" s="927"/>
      <c r="AA4" s="522" t="s">
        <v>1076</v>
      </c>
    </row>
    <row r="5" spans="1:1024" s="86" customFormat="1" ht="12" customHeight="1" x14ac:dyDescent="0.2">
      <c r="A5" s="939"/>
      <c r="B5" s="939"/>
      <c r="C5" s="939"/>
      <c r="D5" s="939"/>
      <c r="E5" s="939"/>
      <c r="F5" s="939"/>
      <c r="G5" s="939"/>
      <c r="H5" s="939"/>
      <c r="I5" s="939"/>
      <c r="J5" s="939"/>
      <c r="K5" s="939"/>
      <c r="L5" s="939"/>
      <c r="M5" s="939"/>
      <c r="N5" s="939"/>
      <c r="O5" s="939"/>
      <c r="P5" s="939"/>
      <c r="Q5" s="939"/>
      <c r="R5" s="939"/>
      <c r="S5" s="939"/>
      <c r="T5" s="939"/>
      <c r="U5" s="939"/>
      <c r="V5" s="939"/>
      <c r="W5" s="939"/>
      <c r="X5" s="939"/>
      <c r="Y5" s="939"/>
      <c r="Z5" s="939"/>
      <c r="AA5" s="939"/>
    </row>
    <row r="6" spans="1:1024" s="86" customFormat="1" ht="75" customHeight="1" x14ac:dyDescent="0.2">
      <c r="A6" s="930" t="s">
        <v>66</v>
      </c>
      <c r="B6" s="931"/>
      <c r="C6" s="931"/>
      <c r="D6" s="931"/>
      <c r="E6" s="932"/>
      <c r="F6" s="933"/>
      <c r="G6" s="934"/>
      <c r="H6" s="934"/>
      <c r="I6" s="934"/>
      <c r="J6" s="934"/>
      <c r="K6" s="934"/>
      <c r="L6" s="934"/>
      <c r="M6" s="934"/>
      <c r="N6" s="934"/>
      <c r="O6" s="935"/>
      <c r="P6" s="936" t="s">
        <v>67</v>
      </c>
      <c r="Q6" s="931"/>
      <c r="R6" s="931"/>
      <c r="S6" s="931"/>
      <c r="T6" s="937"/>
      <c r="U6" s="938"/>
      <c r="V6" s="934"/>
      <c r="W6" s="934"/>
      <c r="X6" s="934"/>
      <c r="Y6" s="934"/>
      <c r="Z6" s="934"/>
      <c r="AA6" s="935"/>
    </row>
    <row r="7" spans="1:1024" s="86" customFormat="1" ht="42.75" customHeight="1" x14ac:dyDescent="0.2">
      <c r="A7" s="910" t="s">
        <v>958</v>
      </c>
      <c r="B7" s="911"/>
      <c r="C7" s="911"/>
      <c r="D7" s="911"/>
      <c r="E7" s="911"/>
      <c r="F7" s="911"/>
      <c r="G7" s="911"/>
      <c r="H7" s="911"/>
      <c r="I7" s="911"/>
      <c r="J7" s="911"/>
      <c r="K7" s="911"/>
      <c r="L7" s="911"/>
      <c r="M7" s="911"/>
      <c r="N7" s="911"/>
      <c r="O7" s="911"/>
      <c r="P7" s="911"/>
      <c r="Q7" s="911"/>
      <c r="R7" s="911"/>
      <c r="S7" s="911"/>
      <c r="T7" s="911"/>
      <c r="U7" s="911"/>
      <c r="V7" s="911"/>
      <c r="W7" s="911"/>
      <c r="X7" s="911"/>
      <c r="Y7" s="911"/>
      <c r="Z7" s="911"/>
      <c r="AA7" s="912"/>
    </row>
    <row r="8" spans="1:1024" s="86" customFormat="1" ht="77.25" customHeight="1" x14ac:dyDescent="0.2">
      <c r="A8" s="909"/>
      <c r="B8" s="909"/>
      <c r="C8" s="909"/>
      <c r="D8" s="909"/>
      <c r="E8" s="909"/>
      <c r="F8" s="909"/>
      <c r="G8" s="909"/>
      <c r="H8" s="909"/>
      <c r="I8" s="909"/>
      <c r="J8" s="909"/>
      <c r="K8" s="909"/>
      <c r="L8" s="909"/>
      <c r="M8" s="909"/>
      <c r="N8" s="929" t="s">
        <v>972</v>
      </c>
      <c r="O8" s="929"/>
      <c r="P8" s="929"/>
      <c r="Q8" s="928" t="s">
        <v>973</v>
      </c>
      <c r="R8" s="928"/>
      <c r="S8" s="928"/>
      <c r="T8" s="928"/>
      <c r="U8" s="928"/>
      <c r="V8" s="928"/>
      <c r="W8" s="928"/>
      <c r="X8" s="928"/>
      <c r="Y8" s="928"/>
      <c r="Z8" s="928"/>
      <c r="AA8" s="928"/>
    </row>
    <row r="9" spans="1:1024" s="86" customFormat="1" ht="77.25" customHeight="1" x14ac:dyDescent="0.2">
      <c r="A9" s="909"/>
      <c r="B9" s="909"/>
      <c r="C9" s="909"/>
      <c r="D9" s="909"/>
      <c r="E9" s="909"/>
      <c r="F9" s="909"/>
      <c r="G9" s="909"/>
      <c r="H9" s="909"/>
      <c r="I9" s="909"/>
      <c r="J9" s="909"/>
      <c r="K9" s="909"/>
      <c r="L9" s="909"/>
      <c r="M9" s="909"/>
      <c r="N9" s="929" t="s">
        <v>970</v>
      </c>
      <c r="O9" s="929"/>
      <c r="P9" s="929"/>
      <c r="Q9" s="928" t="s">
        <v>971</v>
      </c>
      <c r="R9" s="928"/>
      <c r="S9" s="928"/>
      <c r="T9" s="928"/>
      <c r="U9" s="928"/>
      <c r="V9" s="928"/>
      <c r="W9" s="928"/>
      <c r="X9" s="928"/>
      <c r="Y9" s="928"/>
      <c r="Z9" s="928"/>
      <c r="AA9" s="928"/>
    </row>
    <row r="10" spans="1:1024" s="86" customFormat="1" ht="77.25" customHeight="1" x14ac:dyDescent="0.2">
      <c r="A10" s="909"/>
      <c r="B10" s="909"/>
      <c r="C10" s="909"/>
      <c r="D10" s="909"/>
      <c r="E10" s="909"/>
      <c r="F10" s="909"/>
      <c r="G10" s="909"/>
      <c r="H10" s="909"/>
      <c r="I10" s="909"/>
      <c r="J10" s="909"/>
      <c r="K10" s="909"/>
      <c r="L10" s="909"/>
      <c r="M10" s="909"/>
      <c r="N10" s="929" t="s">
        <v>968</v>
      </c>
      <c r="O10" s="929"/>
      <c r="P10" s="929"/>
      <c r="Q10" s="928" t="s">
        <v>969</v>
      </c>
      <c r="R10" s="928"/>
      <c r="S10" s="928"/>
      <c r="T10" s="928"/>
      <c r="U10" s="928"/>
      <c r="V10" s="928"/>
      <c r="W10" s="928"/>
      <c r="X10" s="928"/>
      <c r="Y10" s="928"/>
      <c r="Z10" s="928"/>
      <c r="AA10" s="928"/>
    </row>
    <row r="11" spans="1:1024" x14ac:dyDescent="0.2">
      <c r="A11" s="940"/>
      <c r="B11" s="940"/>
      <c r="C11" s="940"/>
      <c r="D11" s="940"/>
      <c r="E11" s="940"/>
      <c r="F11" s="940"/>
      <c r="G11" s="940"/>
      <c r="H11" s="940"/>
      <c r="I11" s="940"/>
      <c r="J11" s="940"/>
      <c r="K11" s="940"/>
      <c r="L11" s="940"/>
      <c r="M11" s="940"/>
      <c r="N11" s="940"/>
      <c r="O11" s="940"/>
      <c r="P11" s="940"/>
      <c r="Q11" s="940"/>
      <c r="R11" s="940"/>
      <c r="S11" s="940"/>
      <c r="T11" s="940"/>
      <c r="U11" s="940"/>
      <c r="V11" s="940"/>
      <c r="W11" s="940"/>
      <c r="X11" s="940"/>
      <c r="Y11" s="940"/>
      <c r="Z11" s="940"/>
      <c r="AA11" s="940"/>
    </row>
    <row r="12" spans="1:1024" s="495" customFormat="1" ht="55.5" customHeight="1" x14ac:dyDescent="0.2">
      <c r="A12" s="941" t="s">
        <v>93</v>
      </c>
      <c r="B12" s="941" t="s">
        <v>106</v>
      </c>
      <c r="C12" s="941" t="s">
        <v>957</v>
      </c>
      <c r="D12" s="941" t="s">
        <v>108</v>
      </c>
      <c r="E12" s="941" t="s">
        <v>774</v>
      </c>
      <c r="F12" s="941" t="s">
        <v>775</v>
      </c>
      <c r="G12" s="941" t="s">
        <v>776</v>
      </c>
      <c r="H12" s="941" t="s">
        <v>777</v>
      </c>
      <c r="I12" s="941" t="s">
        <v>778</v>
      </c>
      <c r="J12" s="942" t="s">
        <v>779</v>
      </c>
      <c r="K12" s="942" t="s">
        <v>780</v>
      </c>
      <c r="L12" s="942"/>
      <c r="M12" s="942"/>
      <c r="N12" s="942"/>
      <c r="O12" s="942"/>
      <c r="P12" s="941" t="s">
        <v>781</v>
      </c>
      <c r="Q12" s="943" t="s">
        <v>782</v>
      </c>
      <c r="R12" s="943" t="s">
        <v>783</v>
      </c>
      <c r="S12" s="943"/>
      <c r="T12" s="943"/>
      <c r="U12" s="943"/>
      <c r="V12" s="943"/>
      <c r="W12" s="943"/>
      <c r="X12" s="944" t="s">
        <v>954</v>
      </c>
      <c r="Y12" s="943" t="s">
        <v>953</v>
      </c>
      <c r="Z12" s="943" t="s">
        <v>952</v>
      </c>
      <c r="AA12" s="943" t="s">
        <v>925</v>
      </c>
      <c r="AC12" s="494"/>
      <c r="AD12" s="494"/>
      <c r="AE12" s="494"/>
      <c r="AF12" s="494"/>
      <c r="AG12" s="494"/>
      <c r="AH12" s="494"/>
      <c r="AI12" s="494"/>
      <c r="AJ12" s="494"/>
      <c r="AK12" s="494"/>
      <c r="AL12" s="494"/>
      <c r="AM12" s="494"/>
      <c r="AN12" s="494"/>
      <c r="AO12" s="494"/>
      <c r="AP12" s="494"/>
      <c r="AQ12" s="494"/>
      <c r="AR12" s="494"/>
      <c r="AS12" s="494"/>
      <c r="AT12" s="494"/>
      <c r="AU12" s="494"/>
      <c r="BD12" s="493"/>
      <c r="AMI12" s="464"/>
      <c r="AMJ12" s="464"/>
    </row>
    <row r="13" spans="1:1024" s="493" customFormat="1" ht="57" customHeight="1" x14ac:dyDescent="0.2">
      <c r="A13" s="941"/>
      <c r="B13" s="942"/>
      <c r="C13" s="941"/>
      <c r="D13" s="941"/>
      <c r="E13" s="941"/>
      <c r="F13" s="941"/>
      <c r="G13" s="941"/>
      <c r="H13" s="941"/>
      <c r="I13" s="941"/>
      <c r="J13" s="941"/>
      <c r="K13" s="503" t="s">
        <v>784</v>
      </c>
      <c r="L13" s="503" t="s">
        <v>785</v>
      </c>
      <c r="M13" s="503" t="s">
        <v>786</v>
      </c>
      <c r="N13" s="503" t="s">
        <v>787</v>
      </c>
      <c r="O13" s="503" t="s">
        <v>788</v>
      </c>
      <c r="P13" s="941"/>
      <c r="Q13" s="943"/>
      <c r="R13" s="504" t="s">
        <v>789</v>
      </c>
      <c r="S13" s="504" t="s">
        <v>790</v>
      </c>
      <c r="T13" s="504" t="s">
        <v>791</v>
      </c>
      <c r="U13" s="504" t="s">
        <v>792</v>
      </c>
      <c r="V13" s="504" t="s">
        <v>793</v>
      </c>
      <c r="W13" s="504" t="s">
        <v>794</v>
      </c>
      <c r="X13" s="944"/>
      <c r="Y13" s="943"/>
      <c r="Z13" s="943"/>
      <c r="AA13" s="943"/>
      <c r="AC13" s="494"/>
      <c r="AD13" s="494"/>
      <c r="AE13" s="494"/>
      <c r="AF13" s="494"/>
      <c r="AG13" s="494"/>
      <c r="AH13" s="494"/>
      <c r="AI13" s="494"/>
      <c r="AJ13" s="494"/>
      <c r="AK13" s="494"/>
      <c r="AL13" s="494"/>
      <c r="AM13" s="494"/>
      <c r="AN13" s="494"/>
      <c r="AO13" s="494"/>
      <c r="AP13" s="494"/>
      <c r="AQ13" s="494"/>
      <c r="AR13" s="494"/>
      <c r="AS13" s="494"/>
      <c r="AT13" s="494"/>
      <c r="AU13" s="494"/>
      <c r="AMI13" s="464"/>
      <c r="AMJ13" s="464"/>
    </row>
    <row r="14" spans="1:1024" ht="114" x14ac:dyDescent="0.2">
      <c r="A14" s="945" t="s">
        <v>966</v>
      </c>
      <c r="B14" s="946" t="s">
        <v>962</v>
      </c>
      <c r="C14" s="946" t="s">
        <v>963</v>
      </c>
      <c r="D14" s="945" t="s">
        <v>964</v>
      </c>
      <c r="E14" s="488" t="s">
        <v>475</v>
      </c>
      <c r="F14" s="479" t="s">
        <v>892</v>
      </c>
      <c r="G14" s="489" t="s">
        <v>944</v>
      </c>
      <c r="H14" s="488" t="s">
        <v>936</v>
      </c>
      <c r="I14" s="487" t="str">
        <f>VLOOKUP(F14,'VALORACIÓN DE LA SIGNIFICANCIA '!$A$13:$G$28,2,0)</f>
        <v>Disminución de los recursos naturales</v>
      </c>
      <c r="J14" s="487" t="str">
        <f>VLOOKUP(F14,'VALORACIÓN DE LA SIGNIFICANCIA '!$A$13:$G$28,6,0)</f>
        <v>Recursos renovables.</v>
      </c>
      <c r="K14" s="486">
        <v>3</v>
      </c>
      <c r="L14" s="486">
        <v>3</v>
      </c>
      <c r="M14" s="486">
        <v>1</v>
      </c>
      <c r="N14" s="486">
        <v>2</v>
      </c>
      <c r="O14" s="486">
        <v>1</v>
      </c>
      <c r="P14" s="485">
        <f>K14+L14+M14+N14+O14</f>
        <v>10</v>
      </c>
      <c r="Q14" s="484" t="str">
        <f>IF(P14&lt;=9,IF(P14=0,"","BAJO"),IF(P14&lt;=12,"MEDIO","ALTO"))</f>
        <v>MEDIO</v>
      </c>
      <c r="R14" s="483" t="s">
        <v>1025</v>
      </c>
      <c r="S14" s="483" t="s">
        <v>943</v>
      </c>
      <c r="T14" s="483" t="s">
        <v>942</v>
      </c>
      <c r="U14" s="483" t="s">
        <v>1026</v>
      </c>
      <c r="V14" s="483" t="s">
        <v>934</v>
      </c>
      <c r="W14" s="483" t="s">
        <v>932</v>
      </c>
      <c r="X14" s="482">
        <v>1</v>
      </c>
      <c r="Y14" s="481">
        <f>X14*P14</f>
        <v>10</v>
      </c>
      <c r="Z14" s="480" t="str">
        <f>IF(Y14&lt;=24,IF(Y14=0,"","Aceptable"),IF(Y14&lt;=30,"Moderado","Significativo"))</f>
        <v>Aceptable</v>
      </c>
      <c r="AA14" s="479" t="str">
        <f>VLOOKUP(F14,'VALORACIÓN DE LA SIGNIFICANCIA '!$A$13:$H$28,8,0)</f>
        <v>Directiva Presidencial No. 004 del 2012 cero papel y eficiencia administrativa</v>
      </c>
      <c r="AB14" s="492"/>
      <c r="AC14" s="492"/>
      <c r="AD14" s="492"/>
      <c r="AE14" s="492"/>
      <c r="AF14" s="492"/>
      <c r="AG14" s="492"/>
      <c r="AH14" s="492"/>
      <c r="AI14" s="492"/>
      <c r="AJ14" s="492"/>
      <c r="AK14" s="492"/>
      <c r="AL14" s="492"/>
      <c r="AM14" s="492"/>
      <c r="AN14" s="492"/>
      <c r="AO14" s="492"/>
      <c r="AP14" s="492"/>
      <c r="AQ14" s="492"/>
      <c r="AR14" s="492"/>
      <c r="AS14" s="492"/>
      <c r="AT14" s="492"/>
      <c r="AU14" s="492"/>
    </row>
    <row r="15" spans="1:1024" ht="311.25" customHeight="1" x14ac:dyDescent="0.2">
      <c r="A15" s="945"/>
      <c r="B15" s="946"/>
      <c r="C15" s="946"/>
      <c r="D15" s="945"/>
      <c r="E15" s="488" t="s">
        <v>475</v>
      </c>
      <c r="F15" s="479" t="s">
        <v>918</v>
      </c>
      <c r="G15" s="479" t="s">
        <v>967</v>
      </c>
      <c r="H15" s="488" t="s">
        <v>936</v>
      </c>
      <c r="I15" s="487" t="str">
        <f>VLOOKUP(F15,'VALORACIÓN DE LA SIGNIFICANCIA '!$A$13:$G$28,2,0)</f>
        <v>Contaminación hídrica</v>
      </c>
      <c r="J15" s="487" t="str">
        <f>VLOOKUP(F15,'VALORACIÓN DE LA SIGNIFICANCIA '!$A$13:$G$28,6,0)</f>
        <v>Agua</v>
      </c>
      <c r="K15" s="486">
        <v>3</v>
      </c>
      <c r="L15" s="486">
        <v>1</v>
      </c>
      <c r="M15" s="486">
        <v>3</v>
      </c>
      <c r="N15" s="486">
        <v>3</v>
      </c>
      <c r="O15" s="486">
        <v>3</v>
      </c>
      <c r="P15" s="485">
        <f>K15+L15+M15+N15+O15</f>
        <v>13</v>
      </c>
      <c r="Q15" s="484" t="str">
        <f>IF(P15&lt;=9,IF(P15=0,"","BAJO"),IF(P15&lt;=12,"MEDIO","ALTO"))</f>
        <v>ALTO</v>
      </c>
      <c r="R15" s="483" t="s">
        <v>934</v>
      </c>
      <c r="S15" s="483" t="s">
        <v>934</v>
      </c>
      <c r="T15" s="483" t="s">
        <v>934</v>
      </c>
      <c r="U15" s="483" t="s">
        <v>934</v>
      </c>
      <c r="V15" s="483" t="s">
        <v>950</v>
      </c>
      <c r="W15" s="483" t="s">
        <v>949</v>
      </c>
      <c r="X15" s="482">
        <v>3</v>
      </c>
      <c r="Y15" s="481">
        <f>X15*P15</f>
        <v>39</v>
      </c>
      <c r="Z15" s="480" t="str">
        <f>IF(Y15&lt;=24,IF(Y15=0,"","Aceptable"),IF(Y15&lt;=30,"Moderado","Significativo"))</f>
        <v>Significativo</v>
      </c>
      <c r="AA15" s="479" t="str">
        <f>VLOOKUP(F15,'VALORACIÓN DE LA SIGNIFICANCIA '!$A$13:$H$28,8,0)</f>
        <v>*Resolución 3957 de 2009. Por la cual se establece la norma técnica para el control y manejo de los vertimientos realizados a la red de alcantarillado público en el Distrito Capital
*Resolución 0631 de 2015. Por la cual se establecen  los parámetros y los valores límites máximos permisibles en los vertimientos puntuales a cuerpos de aguas superficiales y a los sistemas de alcantarillado público y se dictan otras disposiciones.
*Decreto 4741 de 2005. Por el cual se reglamenta parcialmente la prevención y el manejo de los residuos o desechos peligrosos generados en el marco de la gestión integral.
*Resolución 1754 de 2011. Por la cual se adopta el Plan para la Gestión –integral de Residuos Peligrosos para el Distrito Capital</v>
      </c>
      <c r="AB15" s="492"/>
      <c r="AC15" s="492"/>
      <c r="AD15" s="492"/>
      <c r="AE15" s="492"/>
      <c r="AF15" s="492"/>
      <c r="AG15" s="492"/>
      <c r="AH15" s="492"/>
      <c r="AI15" s="492"/>
      <c r="AJ15" s="492"/>
      <c r="AK15" s="492"/>
      <c r="AL15" s="492"/>
      <c r="AM15" s="492"/>
      <c r="AN15" s="492"/>
      <c r="AO15" s="492"/>
      <c r="AP15" s="492"/>
      <c r="AQ15" s="492"/>
      <c r="AR15" s="492"/>
      <c r="AS15" s="492"/>
      <c r="AT15" s="492"/>
      <c r="AU15" s="492"/>
    </row>
    <row r="16" spans="1:1024" ht="131.25" customHeight="1" x14ac:dyDescent="0.2">
      <c r="A16" s="945"/>
      <c r="B16" s="946"/>
      <c r="C16" s="946"/>
      <c r="D16" s="945"/>
      <c r="E16" s="488" t="s">
        <v>475</v>
      </c>
      <c r="F16" s="479" t="s">
        <v>908</v>
      </c>
      <c r="G16" s="489" t="s">
        <v>951</v>
      </c>
      <c r="H16" s="488" t="s">
        <v>936</v>
      </c>
      <c r="I16" s="487" t="str">
        <f>VLOOKUP(F16,'VALORACIÓN DE LA SIGNIFICANCIA '!$A$13:$G$28,2,0)</f>
        <v>Sobrepresión del relleno sanitario y  emisiones atmosféricas</v>
      </c>
      <c r="J16" s="487" t="str">
        <f>VLOOKUP(F16,'VALORACIÓN DE LA SIGNIFICANCIA '!$A$13:$G$28,6,0)</f>
        <v>Suelo y Aire</v>
      </c>
      <c r="K16" s="486">
        <v>3</v>
      </c>
      <c r="L16" s="486">
        <v>3</v>
      </c>
      <c r="M16" s="486">
        <v>1</v>
      </c>
      <c r="N16" s="486">
        <v>1</v>
      </c>
      <c r="O16" s="486">
        <v>2</v>
      </c>
      <c r="P16" s="485">
        <f>K16+L16+M16+N16+O16</f>
        <v>10</v>
      </c>
      <c r="Q16" s="484" t="str">
        <f>IF(P16&lt;=9,IF(P16=0,"","BAJO"),IF(P16&lt;=12,"MEDIO","ALTO"))</f>
        <v>MEDIO</v>
      </c>
      <c r="R16" s="483" t="s">
        <v>934</v>
      </c>
      <c r="S16" s="483" t="s">
        <v>934</v>
      </c>
      <c r="T16" s="483" t="s">
        <v>939</v>
      </c>
      <c r="U16" s="483" t="s">
        <v>1026</v>
      </c>
      <c r="V16" s="483" t="s">
        <v>934</v>
      </c>
      <c r="W16" s="483" t="s">
        <v>932</v>
      </c>
      <c r="X16" s="482">
        <v>2</v>
      </c>
      <c r="Y16" s="481">
        <f>X16*P16</f>
        <v>20</v>
      </c>
      <c r="Z16" s="480" t="str">
        <f>IF(Y16&lt;=24,IF(Y16=0,"","Aceptable"),IF(Y16&lt;=30,"Moderado","Significativo"))</f>
        <v>Aceptable</v>
      </c>
      <c r="AA16" s="479" t="str">
        <f>VLOOKUP(F16,'VALORACIÓN DE LA SIGNIFICANCIA '!$A$13:$H$28,8,0)</f>
        <v xml:space="preserve">*GTC 24. Residuos sólidos, guía para la separación en la fuente.
*GTC 86. Guía para la implementación de la gestión integral de residuos GIR.
</v>
      </c>
      <c r="AB16" s="492"/>
      <c r="AC16" s="492"/>
      <c r="AD16" s="492"/>
      <c r="AE16" s="492"/>
      <c r="AF16" s="492"/>
      <c r="AG16" s="492"/>
      <c r="AH16" s="492"/>
      <c r="AI16" s="492"/>
      <c r="AJ16" s="492"/>
      <c r="AK16" s="492"/>
      <c r="AL16" s="492"/>
      <c r="AM16" s="492"/>
      <c r="AN16" s="492"/>
      <c r="AO16" s="492"/>
      <c r="AP16" s="492"/>
      <c r="AQ16" s="492"/>
      <c r="AR16" s="492"/>
      <c r="AS16" s="492"/>
      <c r="AT16" s="492"/>
      <c r="AU16" s="492"/>
    </row>
    <row r="17" spans="1:47" ht="139.5" customHeight="1" x14ac:dyDescent="0.2">
      <c r="A17" s="945"/>
      <c r="B17" s="946"/>
      <c r="C17" s="946"/>
      <c r="D17" s="945" t="s">
        <v>965</v>
      </c>
      <c r="E17" s="488" t="s">
        <v>475</v>
      </c>
      <c r="F17" s="479" t="s">
        <v>892</v>
      </c>
      <c r="G17" s="489" t="s">
        <v>944</v>
      </c>
      <c r="H17" s="488" t="s">
        <v>936</v>
      </c>
      <c r="I17" s="487" t="str">
        <f>VLOOKUP(F17,'VALORACIÓN DE LA SIGNIFICANCIA '!$A$13:$G$28,2,0)</f>
        <v>Disminución de los recursos naturales</v>
      </c>
      <c r="J17" s="487" t="str">
        <f>VLOOKUP(F17,'VALORACIÓN DE LA SIGNIFICANCIA '!$A$13:$G$28,6,0)</f>
        <v>Recursos renovables.</v>
      </c>
      <c r="K17" s="486">
        <v>3</v>
      </c>
      <c r="L17" s="486">
        <v>3</v>
      </c>
      <c r="M17" s="486">
        <v>1</v>
      </c>
      <c r="N17" s="486">
        <v>2</v>
      </c>
      <c r="O17" s="486">
        <v>1</v>
      </c>
      <c r="P17" s="485">
        <f>K17+L17+M17+N17+O17</f>
        <v>10</v>
      </c>
      <c r="Q17" s="484" t="str">
        <f>IF(P17&lt;=9,IF(P17=0,"","BAJO"),IF(P17&lt;=12,"MEDIO","ALTO"))</f>
        <v>MEDIO</v>
      </c>
      <c r="R17" s="483" t="s">
        <v>1025</v>
      </c>
      <c r="S17" s="483" t="s">
        <v>943</v>
      </c>
      <c r="T17" s="483" t="s">
        <v>942</v>
      </c>
      <c r="U17" s="483" t="s">
        <v>1026</v>
      </c>
      <c r="V17" s="483" t="s">
        <v>934</v>
      </c>
      <c r="W17" s="483" t="s">
        <v>932</v>
      </c>
      <c r="X17" s="482">
        <v>1</v>
      </c>
      <c r="Y17" s="481">
        <f>X17*P17</f>
        <v>10</v>
      </c>
      <c r="Z17" s="480" t="str">
        <f>IF(Y17&lt;=24,IF(Y17=0,"","Aceptable"),IF(Y17&lt;=30,"Moderado","Significativo"))</f>
        <v>Aceptable</v>
      </c>
      <c r="AA17" s="479" t="str">
        <f>VLOOKUP(F17,'VALORACIÓN DE LA SIGNIFICANCIA '!$A$13:$H$28,8,0)</f>
        <v>Directiva Presidencial No. 004 del 2012 cero papel y eficiencia administrativa</v>
      </c>
      <c r="AB17" s="492"/>
      <c r="AC17" s="492"/>
      <c r="AD17" s="492"/>
      <c r="AE17" s="492"/>
      <c r="AF17" s="492"/>
      <c r="AG17" s="492"/>
      <c r="AH17" s="492"/>
      <c r="AI17" s="492"/>
      <c r="AJ17" s="492"/>
      <c r="AK17" s="492"/>
      <c r="AL17" s="492"/>
      <c r="AM17" s="492"/>
      <c r="AN17" s="492"/>
      <c r="AO17" s="492"/>
      <c r="AP17" s="492"/>
      <c r="AQ17" s="492"/>
      <c r="AR17" s="492"/>
      <c r="AS17" s="492"/>
      <c r="AT17" s="492"/>
      <c r="AU17" s="492"/>
    </row>
    <row r="18" spans="1:47" ht="167.25" customHeight="1" x14ac:dyDescent="0.2">
      <c r="A18" s="945"/>
      <c r="B18" s="946"/>
      <c r="C18" s="946"/>
      <c r="D18" s="945"/>
      <c r="E18" s="488" t="s">
        <v>475</v>
      </c>
      <c r="F18" s="479" t="s">
        <v>908</v>
      </c>
      <c r="G18" s="489" t="s">
        <v>951</v>
      </c>
      <c r="H18" s="488" t="s">
        <v>936</v>
      </c>
      <c r="I18" s="487" t="str">
        <f>VLOOKUP(F18,'VALORACIÓN DE LA SIGNIFICANCIA '!$A$13:$G$28,2,0)</f>
        <v>Sobrepresión del relleno sanitario y  emisiones atmosféricas</v>
      </c>
      <c r="J18" s="487" t="str">
        <f>VLOOKUP(F18,'VALORACIÓN DE LA SIGNIFICANCIA '!$A$13:$G$28,6,0)</f>
        <v>Suelo y Aire</v>
      </c>
      <c r="K18" s="486">
        <v>3</v>
      </c>
      <c r="L18" s="486">
        <v>3</v>
      </c>
      <c r="M18" s="486">
        <v>1</v>
      </c>
      <c r="N18" s="486">
        <v>1</v>
      </c>
      <c r="O18" s="486">
        <v>2</v>
      </c>
      <c r="P18" s="485">
        <f>K18+L18+M18+N18+O18</f>
        <v>10</v>
      </c>
      <c r="Q18" s="484" t="str">
        <f>IF(P18&lt;=9,IF(P18=0,"","BAJO"),IF(P18&lt;=12,"MEDIO","ALTO"))</f>
        <v>MEDIO</v>
      </c>
      <c r="R18" s="483" t="s">
        <v>934</v>
      </c>
      <c r="S18" s="483" t="s">
        <v>934</v>
      </c>
      <c r="T18" s="483" t="s">
        <v>939</v>
      </c>
      <c r="U18" s="483" t="s">
        <v>1026</v>
      </c>
      <c r="V18" s="483" t="s">
        <v>934</v>
      </c>
      <c r="W18" s="483" t="s">
        <v>932</v>
      </c>
      <c r="X18" s="482">
        <v>2</v>
      </c>
      <c r="Y18" s="481">
        <f>X18*P18</f>
        <v>20</v>
      </c>
      <c r="Z18" s="480" t="str">
        <f>IF(Y18&lt;=24,IF(Y18=0,"","Aceptable"),IF(Y18&lt;=30,"Moderado","Significativo"))</f>
        <v>Aceptable</v>
      </c>
      <c r="AA18" s="479" t="str">
        <f>VLOOKUP(F18,'VALORACIÓN DE LA SIGNIFICANCIA '!$A$13:$H$28,8,0)</f>
        <v xml:space="preserve">*GTC 24. Residuos sólidos, guía para la separación en la fuente.
*GTC 86. Guía para la implementación de la gestión integral de residuos GIR.
</v>
      </c>
      <c r="AB18" s="492"/>
      <c r="AC18" s="492"/>
      <c r="AD18" s="492"/>
      <c r="AE18" s="492"/>
      <c r="AF18" s="492"/>
      <c r="AG18" s="492"/>
      <c r="AH18" s="492"/>
      <c r="AI18" s="492"/>
      <c r="AJ18" s="492"/>
      <c r="AK18" s="492"/>
      <c r="AL18" s="492"/>
      <c r="AM18" s="492"/>
      <c r="AN18" s="492"/>
      <c r="AO18" s="492"/>
      <c r="AP18" s="492"/>
      <c r="AQ18" s="492"/>
      <c r="AR18" s="492"/>
      <c r="AS18" s="492"/>
      <c r="AT18" s="492"/>
      <c r="AU18" s="492"/>
    </row>
    <row r="19" spans="1:47" x14ac:dyDescent="0.2">
      <c r="A19" s="505"/>
      <c r="B19" s="506"/>
      <c r="C19" s="506"/>
      <c r="D19" s="508"/>
      <c r="E19" s="507"/>
      <c r="F19" s="507"/>
      <c r="G19" s="507"/>
      <c r="H19" s="507"/>
      <c r="I19" s="509"/>
      <c r="J19" s="509"/>
      <c r="K19" s="507"/>
      <c r="L19" s="507"/>
      <c r="M19" s="507"/>
      <c r="N19" s="507"/>
      <c r="O19" s="507"/>
      <c r="P19" s="509"/>
      <c r="Q19" s="507"/>
      <c r="R19" s="508"/>
      <c r="S19" s="508"/>
      <c r="T19" s="508"/>
      <c r="U19" s="508"/>
      <c r="V19" s="508"/>
      <c r="W19" s="508"/>
      <c r="X19" s="507"/>
      <c r="Y19" s="507"/>
      <c r="Z19" s="507"/>
      <c r="AA19" s="510"/>
    </row>
    <row r="20" spans="1:47" ht="142.5" customHeight="1" x14ac:dyDescent="0.2">
      <c r="A20" s="947" t="s">
        <v>959</v>
      </c>
      <c r="B20" s="949" t="s">
        <v>960</v>
      </c>
      <c r="C20" s="949" t="s">
        <v>961</v>
      </c>
      <c r="D20" s="947" t="s">
        <v>948</v>
      </c>
      <c r="E20" s="481" t="s">
        <v>475</v>
      </c>
      <c r="F20" s="479" t="s">
        <v>888</v>
      </c>
      <c r="G20" s="489" t="s">
        <v>947</v>
      </c>
      <c r="H20" s="488" t="s">
        <v>936</v>
      </c>
      <c r="I20" s="491" t="str">
        <f>VLOOKUP(F20,'VALORACIÓN DE LA SIGNIFICANCIA '!$A$13:$G$28,2,0)</f>
        <v>Disminución del los recursos naturales</v>
      </c>
      <c r="J20" s="487" t="str">
        <f>VLOOKUP(F20,'VALORACIÓN DE LA SIGNIFICANCIA '!$A$13:$G$28,6,0)</f>
        <v>Recursos no renovables, Agua</v>
      </c>
      <c r="K20" s="486">
        <v>3</v>
      </c>
      <c r="L20" s="486">
        <v>3</v>
      </c>
      <c r="M20" s="486">
        <v>2</v>
      </c>
      <c r="N20" s="486">
        <v>1</v>
      </c>
      <c r="O20" s="486">
        <v>1</v>
      </c>
      <c r="P20" s="485">
        <f>K20+L20+M20+N20+O20</f>
        <v>10</v>
      </c>
      <c r="Q20" s="484" t="str">
        <f>IF(P20&lt;=9,IF(P20=0,"","BAJO"),IF(P20&lt;=12,"MEDIO","ALTO"))</f>
        <v>MEDIO</v>
      </c>
      <c r="R20" s="483" t="s">
        <v>934</v>
      </c>
      <c r="S20" s="483" t="s">
        <v>935</v>
      </c>
      <c r="T20" s="483" t="s">
        <v>934</v>
      </c>
      <c r="U20" s="483" t="s">
        <v>934</v>
      </c>
      <c r="V20" s="483" t="s">
        <v>934</v>
      </c>
      <c r="W20" s="490" t="s">
        <v>946</v>
      </c>
      <c r="X20" s="481">
        <v>2</v>
      </c>
      <c r="Y20" s="481">
        <f>X20*P20</f>
        <v>20</v>
      </c>
      <c r="Z20" s="480" t="str">
        <f>IF(Y20&lt;=24,IF(Y20=0,"","Aceptable"),IF(Y20&lt;=30,"Moderado","Significativo"))</f>
        <v>Aceptable</v>
      </c>
      <c r="AA20" s="479" t="str">
        <f>VLOOKUP(F20,'VALORACIÓN DE LA SIGNIFICANCIA '!$A$13:$H$28,8,0)</f>
        <v>*Decreto 2331 de 2007. Por el cual se establece una medida tendiente al uso racional y eficiente de energía eléctrica.
*Ley 697 de 2001. Mediante la cual se fomenta el uso racional y eficiente de la energía y se promueve la utilización de energías no convencionales</v>
      </c>
    </row>
    <row r="21" spans="1:47" ht="129" customHeight="1" x14ac:dyDescent="0.2">
      <c r="A21" s="947"/>
      <c r="B21" s="949"/>
      <c r="C21" s="949"/>
      <c r="D21" s="947" t="s">
        <v>945</v>
      </c>
      <c r="E21" s="481" t="s">
        <v>475</v>
      </c>
      <c r="F21" s="479" t="s">
        <v>892</v>
      </c>
      <c r="G21" s="489" t="s">
        <v>944</v>
      </c>
      <c r="H21" s="488" t="s">
        <v>936</v>
      </c>
      <c r="I21" s="487" t="str">
        <f>VLOOKUP(F21,'VALORACIÓN DE LA SIGNIFICANCIA '!$A$13:$G$28,2,0)</f>
        <v>Disminución de los recursos naturales</v>
      </c>
      <c r="J21" s="487" t="str">
        <f>VLOOKUP(F21,'VALORACIÓN DE LA SIGNIFICANCIA '!$A$13:$G$28,6,0)</f>
        <v>Recursos renovables.</v>
      </c>
      <c r="K21" s="486">
        <v>3</v>
      </c>
      <c r="L21" s="486">
        <v>3</v>
      </c>
      <c r="M21" s="486">
        <v>1</v>
      </c>
      <c r="N21" s="486">
        <v>2</v>
      </c>
      <c r="O21" s="486">
        <v>1</v>
      </c>
      <c r="P21" s="485">
        <f>K21+L21+M21+N21+O21</f>
        <v>10</v>
      </c>
      <c r="Q21" s="484" t="str">
        <f>IF(P21&lt;=9,IF(P21=0,"","BAJO"),IF(P21&lt;=12,"MEDIO","ALTO"))</f>
        <v>MEDIO</v>
      </c>
      <c r="R21" s="483" t="s">
        <v>1025</v>
      </c>
      <c r="S21" s="483" t="s">
        <v>943</v>
      </c>
      <c r="T21" s="483" t="s">
        <v>942</v>
      </c>
      <c r="U21" s="483" t="s">
        <v>1026</v>
      </c>
      <c r="V21" s="483" t="s">
        <v>934</v>
      </c>
      <c r="W21" s="483" t="s">
        <v>932</v>
      </c>
      <c r="X21" s="482">
        <v>1</v>
      </c>
      <c r="Y21" s="481">
        <f>X21*P21</f>
        <v>10</v>
      </c>
      <c r="Z21" s="480" t="str">
        <f>IF(Y21&lt;=24,IF(Y21=0,"","Aceptable"),IF(Y21&lt;=30,"Moderado","Significativo"))</f>
        <v>Aceptable</v>
      </c>
      <c r="AA21" s="479" t="str">
        <f>VLOOKUP(F21,'VALORACIÓN DE LA SIGNIFICANCIA '!$A$13:$H$28,8,0)</f>
        <v>Directiva Presidencial No. 004 del 2012 cero papel y eficiencia administrativa</v>
      </c>
    </row>
    <row r="22" spans="1:47" ht="97.5" customHeight="1" x14ac:dyDescent="0.2">
      <c r="A22" s="947"/>
      <c r="B22" s="949"/>
      <c r="C22" s="949"/>
      <c r="D22" s="947" t="s">
        <v>941</v>
      </c>
      <c r="E22" s="481" t="s">
        <v>475</v>
      </c>
      <c r="F22" s="479" t="s">
        <v>908</v>
      </c>
      <c r="G22" s="489" t="s">
        <v>940</v>
      </c>
      <c r="H22" s="488" t="s">
        <v>936</v>
      </c>
      <c r="I22" s="487" t="str">
        <f>VLOOKUP(F22,'VALORACIÓN DE LA SIGNIFICANCIA '!$A$13:$G$28,2,0)</f>
        <v>Sobrepresión del relleno sanitario y  emisiones atmosféricas</v>
      </c>
      <c r="J22" s="487" t="str">
        <f>VLOOKUP(F22,'VALORACIÓN DE LA SIGNIFICANCIA '!$A$13:$G$28,6,0)</f>
        <v>Suelo y Aire</v>
      </c>
      <c r="K22" s="486">
        <v>3</v>
      </c>
      <c r="L22" s="486">
        <v>3</v>
      </c>
      <c r="M22" s="486">
        <v>1</v>
      </c>
      <c r="N22" s="486">
        <v>1</v>
      </c>
      <c r="O22" s="486">
        <v>2</v>
      </c>
      <c r="P22" s="485">
        <f>K22+L22+M22+N22+O22</f>
        <v>10</v>
      </c>
      <c r="Q22" s="484" t="str">
        <f>IF(P22&lt;=9,IF(P22=0,"","BAJO"),IF(P22&lt;=12,"MEDIO","ALTO"))</f>
        <v>MEDIO</v>
      </c>
      <c r="R22" s="483" t="s">
        <v>934</v>
      </c>
      <c r="S22" s="483" t="s">
        <v>934</v>
      </c>
      <c r="T22" s="483" t="s">
        <v>939</v>
      </c>
      <c r="U22" s="483" t="s">
        <v>1026</v>
      </c>
      <c r="V22" s="483" t="s">
        <v>934</v>
      </c>
      <c r="W22" s="483" t="s">
        <v>932</v>
      </c>
      <c r="X22" s="482">
        <v>2</v>
      </c>
      <c r="Y22" s="481">
        <f>X22*P22</f>
        <v>20</v>
      </c>
      <c r="Z22" s="480" t="str">
        <f>IF(Y22&lt;=24,IF(Y22=0,"","Aceptable"),IF(Y22&lt;=30,"Moderado","Significativo"))</f>
        <v>Aceptable</v>
      </c>
      <c r="AA22" s="479" t="str">
        <f>VLOOKUP(F22,'VALORACIÓN DE LA SIGNIFICANCIA '!$A$13:$H$28,8,0)</f>
        <v xml:space="preserve">*GTC 24. Residuos sólidos, guía para la separación en la fuente.
*GTC 86. Guía para la implementación de la gestión integral de residuos GIR.
</v>
      </c>
    </row>
    <row r="23" spans="1:47" ht="269.25" customHeight="1" x14ac:dyDescent="0.2">
      <c r="A23" s="948"/>
      <c r="B23" s="950"/>
      <c r="C23" s="950"/>
      <c r="D23" s="948" t="s">
        <v>938</v>
      </c>
      <c r="E23" s="511" t="s">
        <v>475</v>
      </c>
      <c r="F23" s="512" t="s">
        <v>916</v>
      </c>
      <c r="G23" s="513" t="s">
        <v>937</v>
      </c>
      <c r="H23" s="514" t="s">
        <v>936</v>
      </c>
      <c r="I23" s="515" t="str">
        <f>VLOOKUP(F23,'VALORACIÓN DE LA SIGNIFICANCIA '!$A$13:$G$28,2,0)</f>
        <v>Contaminación hídrica</v>
      </c>
      <c r="J23" s="515" t="str">
        <f>VLOOKUP(F23,'VALORACIÓN DE LA SIGNIFICANCIA '!$A$13:$G$28,6,0)</f>
        <v>Agua</v>
      </c>
      <c r="K23" s="516">
        <v>3</v>
      </c>
      <c r="L23" s="516">
        <v>3</v>
      </c>
      <c r="M23" s="516">
        <v>2</v>
      </c>
      <c r="N23" s="516">
        <v>3</v>
      </c>
      <c r="O23" s="516">
        <v>3</v>
      </c>
      <c r="P23" s="517">
        <f>K23+L23+M23+N23+O23</f>
        <v>14</v>
      </c>
      <c r="Q23" s="518" t="str">
        <f>IF(P23&lt;=9,IF(P23=0,"","BAJO"),IF(P23&lt;=12,"MEDIO","ALTO"))</f>
        <v>ALTO</v>
      </c>
      <c r="R23" s="519" t="s">
        <v>934</v>
      </c>
      <c r="S23" s="519" t="s">
        <v>935</v>
      </c>
      <c r="T23" s="519" t="s">
        <v>934</v>
      </c>
      <c r="U23" s="519" t="s">
        <v>934</v>
      </c>
      <c r="V23" s="519" t="s">
        <v>933</v>
      </c>
      <c r="W23" s="519" t="s">
        <v>932</v>
      </c>
      <c r="X23" s="520">
        <v>2</v>
      </c>
      <c r="Y23" s="511">
        <f>X23*P23</f>
        <v>28</v>
      </c>
      <c r="Z23" s="521" t="str">
        <f>IF(Y23&lt;=24,IF(Y23=0,"","Aceptable"),IF(Y23&lt;=30,"Moderado","Significativo"))</f>
        <v>Moderado</v>
      </c>
      <c r="AA23" s="512" t="str">
        <f>VLOOKUP(F23,'VALORACIÓN DE LA SIGNIFICANCIA '!$A$13:$H$28,8,0)</f>
        <v>*Resolución 3957 de 2009. Por la cual se establece la norma técnica para el control y manejo de los vertimientos realizados a la red de alcantarillado público en el Distrito Capital
*Resolución 0631 de 2015. Por la cual se establecen  los parámetros y los valores límites máximos permisibles en los vertimientos puntuales a cuerpos de aguas superficiales y a los sistemas de alcantarillado público y se dictan otras disposiciones.</v>
      </c>
    </row>
    <row r="24" spans="1:47" x14ac:dyDescent="0.2">
      <c r="A24" s="852" t="s">
        <v>981</v>
      </c>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row>
    <row r="25" spans="1:47" x14ac:dyDescent="0.2">
      <c r="A25" s="852"/>
      <c r="B25" s="852"/>
      <c r="C25" s="852"/>
      <c r="D25" s="852"/>
      <c r="E25" s="852"/>
      <c r="F25" s="852"/>
      <c r="G25" s="852"/>
      <c r="H25" s="852"/>
      <c r="I25" s="852"/>
      <c r="J25" s="852"/>
      <c r="K25" s="852"/>
      <c r="L25" s="852"/>
      <c r="M25" s="852"/>
      <c r="N25" s="852"/>
      <c r="O25" s="852"/>
      <c r="P25" s="852"/>
      <c r="Q25" s="852"/>
      <c r="R25" s="852"/>
      <c r="S25" s="852"/>
      <c r="T25" s="852"/>
      <c r="U25" s="852"/>
      <c r="V25" s="852"/>
      <c r="W25" s="852"/>
      <c r="X25" s="852"/>
      <c r="Y25" s="852"/>
      <c r="Z25" s="852"/>
      <c r="AA25" s="852"/>
    </row>
  </sheetData>
  <mergeCells count="44">
    <mergeCell ref="A24:AA25"/>
    <mergeCell ref="A20:A23"/>
    <mergeCell ref="B20:B23"/>
    <mergeCell ref="C20:C23"/>
    <mergeCell ref="D20:D23"/>
    <mergeCell ref="AA12:AA13"/>
    <mergeCell ref="A14:A18"/>
    <mergeCell ref="B14:B18"/>
    <mergeCell ref="C14:C18"/>
    <mergeCell ref="D14:D16"/>
    <mergeCell ref="D17:D18"/>
    <mergeCell ref="K12:O12"/>
    <mergeCell ref="P12:P13"/>
    <mergeCell ref="A11:AA11"/>
    <mergeCell ref="A12:A13"/>
    <mergeCell ref="B12:B13"/>
    <mergeCell ref="C12:C13"/>
    <mergeCell ref="D12:D13"/>
    <mergeCell ref="E12:E13"/>
    <mergeCell ref="Q12:Q13"/>
    <mergeCell ref="R12:W12"/>
    <mergeCell ref="X12:X13"/>
    <mergeCell ref="F12:F13"/>
    <mergeCell ref="G12:G13"/>
    <mergeCell ref="H12:H13"/>
    <mergeCell ref="I12:I13"/>
    <mergeCell ref="J12:J13"/>
    <mergeCell ref="Y12:Y13"/>
    <mergeCell ref="Z12:Z13"/>
    <mergeCell ref="A8:M10"/>
    <mergeCell ref="A7:AA7"/>
    <mergeCell ref="A1:B4"/>
    <mergeCell ref="C1:Z4"/>
    <mergeCell ref="Q8:AA8"/>
    <mergeCell ref="Q9:AA9"/>
    <mergeCell ref="Q10:AA10"/>
    <mergeCell ref="N8:P8"/>
    <mergeCell ref="N9:P9"/>
    <mergeCell ref="N10:P10"/>
    <mergeCell ref="A6:E6"/>
    <mergeCell ref="F6:O6"/>
    <mergeCell ref="P6:T6"/>
    <mergeCell ref="U6:AA6"/>
    <mergeCell ref="A5:AA5"/>
  </mergeCells>
  <conditionalFormatting sqref="Q14:Q23">
    <cfRule type="cellIs" dxfId="8" priority="13" operator="equal">
      <formula>"ALTO"</formula>
    </cfRule>
    <cfRule type="cellIs" dxfId="7" priority="14" operator="equal">
      <formula>"MEDIO"</formula>
    </cfRule>
    <cfRule type="cellIs" dxfId="6" priority="15" operator="equal">
      <formula>"BAJO"</formula>
    </cfRule>
  </conditionalFormatting>
  <conditionalFormatting sqref="Z14:Z18">
    <cfRule type="cellIs" dxfId="5" priority="4" operator="equal">
      <formula>"Significativo"</formula>
    </cfRule>
    <cfRule type="cellIs" dxfId="4" priority="5" operator="equal">
      <formula>"Moderado"</formula>
    </cfRule>
    <cfRule type="cellIs" dxfId="3" priority="6" operator="equal">
      <formula>"Aceptable"</formula>
    </cfRule>
  </conditionalFormatting>
  <conditionalFormatting sqref="Z20:Z23">
    <cfRule type="cellIs" dxfId="2" priority="34" operator="equal">
      <formula>"Significativo"</formula>
    </cfRule>
    <cfRule type="cellIs" dxfId="1" priority="35" operator="equal">
      <formula>"Moderado"</formula>
    </cfRule>
    <cfRule type="cellIs" dxfId="0" priority="36" operator="equal">
      <formula>"Aceptable"</formula>
    </cfRule>
  </conditionalFormatting>
  <pageMargins left="0.50416666666666698" right="0.50416666666666698" top="0.594444444444444" bottom="0.594444444444444" header="0.51180555555555496" footer="0.51180555555555496"/>
  <pageSetup firstPageNumber="0" orientation="portrait" verticalDpi="0" r:id="rId1"/>
  <colBreaks count="1" manualBreakCount="1">
    <brk id="2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032E"/>
  </sheetPr>
  <dimension ref="A1:K978"/>
  <sheetViews>
    <sheetView zoomScale="80" zoomScaleNormal="80" workbookViewId="0">
      <selection activeCell="D1" sqref="D1:J4"/>
    </sheetView>
  </sheetViews>
  <sheetFormatPr baseColWidth="10" defaultRowHeight="15" customHeight="1" x14ac:dyDescent="0.3"/>
  <cols>
    <col min="1" max="1" width="25.7109375" style="553" customWidth="1"/>
    <col min="2" max="2" width="23.85546875" style="553" customWidth="1"/>
    <col min="3" max="3" width="28.28515625" style="553" customWidth="1"/>
    <col min="4" max="4" width="41.85546875" style="553" customWidth="1"/>
    <col min="5" max="5" width="24.85546875" style="553" customWidth="1"/>
    <col min="6" max="6" width="29" style="553" customWidth="1"/>
    <col min="7" max="7" width="25.5703125" style="553" customWidth="1"/>
    <col min="8" max="8" width="50.7109375" style="553" customWidth="1"/>
    <col min="9" max="9" width="35.5703125" style="553" customWidth="1"/>
    <col min="10" max="10" width="33" style="553" customWidth="1"/>
    <col min="11" max="11" width="56.42578125" style="553" customWidth="1"/>
    <col min="12" max="971" width="13.42578125" style="553" customWidth="1"/>
    <col min="972" max="972" width="12.5703125" style="553" customWidth="1"/>
    <col min="973" max="16384" width="11.42578125" style="553"/>
  </cols>
  <sheetData>
    <row r="1" spans="1:11" s="552" customFormat="1" ht="26.25" customHeight="1" x14ac:dyDescent="0.25">
      <c r="A1" s="982"/>
      <c r="B1" s="982"/>
      <c r="C1" s="982"/>
      <c r="D1" s="1124" t="s">
        <v>1097</v>
      </c>
      <c r="E1" s="1125"/>
      <c r="F1" s="1125"/>
      <c r="G1" s="1125"/>
      <c r="H1" s="1125"/>
      <c r="I1" s="1125"/>
      <c r="J1" s="1126"/>
      <c r="K1" s="522" t="s">
        <v>976</v>
      </c>
    </row>
    <row r="2" spans="1:11" s="552" customFormat="1" ht="26.25" customHeight="1" x14ac:dyDescent="0.25">
      <c r="A2" s="982"/>
      <c r="B2" s="982"/>
      <c r="C2" s="982"/>
      <c r="D2" s="1124"/>
      <c r="E2" s="1125"/>
      <c r="F2" s="1125"/>
      <c r="G2" s="1125"/>
      <c r="H2" s="1125"/>
      <c r="I2" s="1125"/>
      <c r="J2" s="1126"/>
      <c r="K2" s="522" t="s">
        <v>1075</v>
      </c>
    </row>
    <row r="3" spans="1:11" s="552" customFormat="1" ht="26.25" customHeight="1" x14ac:dyDescent="0.25">
      <c r="A3" s="982"/>
      <c r="B3" s="982"/>
      <c r="C3" s="982"/>
      <c r="D3" s="1124"/>
      <c r="E3" s="1125"/>
      <c r="F3" s="1125"/>
      <c r="G3" s="1125"/>
      <c r="H3" s="1125"/>
      <c r="I3" s="1125"/>
      <c r="J3" s="1126"/>
      <c r="K3" s="522" t="s">
        <v>1085</v>
      </c>
    </row>
    <row r="4" spans="1:11" s="552" customFormat="1" ht="26.25" customHeight="1" x14ac:dyDescent="0.25">
      <c r="A4" s="982"/>
      <c r="B4" s="982"/>
      <c r="C4" s="982"/>
      <c r="D4" s="1127"/>
      <c r="E4" s="1128"/>
      <c r="F4" s="1128"/>
      <c r="G4" s="1128"/>
      <c r="H4" s="1128"/>
      <c r="I4" s="1128"/>
      <c r="J4" s="1129"/>
      <c r="K4" s="522" t="s">
        <v>1076</v>
      </c>
    </row>
    <row r="5" spans="1:11" ht="15.75" customHeight="1" x14ac:dyDescent="0.3">
      <c r="A5" s="983"/>
      <c r="B5" s="984"/>
      <c r="C5" s="984"/>
      <c r="D5" s="984"/>
      <c r="E5" s="984"/>
      <c r="F5" s="984"/>
      <c r="G5" s="984"/>
      <c r="H5" s="984"/>
      <c r="I5" s="984"/>
      <c r="J5" s="984"/>
      <c r="K5" s="985"/>
    </row>
    <row r="6" spans="1:11" ht="60" customHeight="1" x14ac:dyDescent="0.3">
      <c r="A6" s="986" t="s">
        <v>1027</v>
      </c>
      <c r="B6" s="987"/>
      <c r="C6" s="987"/>
      <c r="D6" s="987"/>
      <c r="E6" s="987"/>
      <c r="F6" s="987"/>
      <c r="G6" s="987"/>
      <c r="H6" s="987"/>
      <c r="I6" s="987"/>
      <c r="J6" s="987"/>
      <c r="K6" s="988"/>
    </row>
    <row r="7" spans="1:11" ht="17.25" customHeight="1" x14ac:dyDescent="0.3">
      <c r="A7" s="989"/>
      <c r="B7" s="990"/>
      <c r="C7" s="990"/>
      <c r="D7" s="990"/>
      <c r="E7" s="990"/>
      <c r="F7" s="990"/>
      <c r="G7" s="990"/>
      <c r="H7" s="990"/>
      <c r="I7" s="990"/>
      <c r="J7" s="990"/>
      <c r="K7" s="990"/>
    </row>
    <row r="8" spans="1:11" ht="48.75" customHeight="1" x14ac:dyDescent="0.3">
      <c r="A8" s="991" t="s">
        <v>1028</v>
      </c>
      <c r="B8" s="991"/>
      <c r="C8" s="992"/>
      <c r="D8" s="992"/>
      <c r="E8" s="992"/>
      <c r="F8" s="992"/>
      <c r="G8" s="992"/>
      <c r="H8" s="568" t="s">
        <v>571</v>
      </c>
      <c r="I8" s="565"/>
      <c r="J8" s="576" t="s">
        <v>1029</v>
      </c>
      <c r="K8" s="570"/>
    </row>
    <row r="9" spans="1:11" ht="48.75" customHeight="1" x14ac:dyDescent="0.3">
      <c r="A9" s="991" t="s">
        <v>1030</v>
      </c>
      <c r="B9" s="991"/>
      <c r="C9" s="994"/>
      <c r="D9" s="994"/>
      <c r="E9" s="994"/>
      <c r="F9" s="994"/>
      <c r="G9" s="994"/>
      <c r="H9" s="569" t="s">
        <v>683</v>
      </c>
      <c r="I9" s="566"/>
      <c r="J9" s="576" t="s">
        <v>1031</v>
      </c>
      <c r="K9" s="571"/>
    </row>
    <row r="10" spans="1:11" ht="48.75" customHeight="1" x14ac:dyDescent="0.3">
      <c r="A10" s="995" t="s">
        <v>1032</v>
      </c>
      <c r="B10" s="995"/>
      <c r="C10" s="994"/>
      <c r="D10" s="994"/>
      <c r="E10" s="994"/>
      <c r="F10" s="994"/>
      <c r="G10" s="994"/>
      <c r="H10" s="568" t="s">
        <v>765</v>
      </c>
      <c r="I10" s="567"/>
      <c r="J10" s="576" t="s">
        <v>1033</v>
      </c>
      <c r="K10" s="572"/>
    </row>
    <row r="11" spans="1:11" ht="48.75" customHeight="1" x14ac:dyDescent="0.3">
      <c r="A11" s="995" t="s">
        <v>1034</v>
      </c>
      <c r="B11" s="995"/>
      <c r="C11" s="994"/>
      <c r="D11" s="994"/>
      <c r="E11" s="994"/>
      <c r="F11" s="994"/>
      <c r="G11" s="994"/>
      <c r="H11" s="568" t="s">
        <v>195</v>
      </c>
      <c r="I11" s="567"/>
      <c r="J11" s="576" t="s">
        <v>1035</v>
      </c>
      <c r="K11" s="554"/>
    </row>
    <row r="12" spans="1:11" ht="48.75" customHeight="1" x14ac:dyDescent="0.3">
      <c r="A12" s="993" t="s">
        <v>66</v>
      </c>
      <c r="B12" s="993"/>
      <c r="C12" s="994"/>
      <c r="D12" s="994"/>
      <c r="E12" s="994"/>
      <c r="F12" s="994"/>
      <c r="G12" s="994"/>
      <c r="H12" s="994"/>
      <c r="I12" s="994"/>
      <c r="J12" s="576" t="s">
        <v>1036</v>
      </c>
      <c r="K12" s="573"/>
    </row>
    <row r="13" spans="1:11" ht="94.5" customHeight="1" x14ac:dyDescent="0.3">
      <c r="A13" s="961" t="s">
        <v>1037</v>
      </c>
      <c r="B13" s="961"/>
      <c r="C13" s="961" t="s">
        <v>1038</v>
      </c>
      <c r="D13" s="961"/>
      <c r="E13" s="961" t="s">
        <v>1039</v>
      </c>
      <c r="F13" s="961"/>
      <c r="G13" s="961" t="s">
        <v>1040</v>
      </c>
      <c r="H13" s="961"/>
      <c r="I13" s="961"/>
      <c r="J13" s="961"/>
      <c r="K13" s="961"/>
    </row>
    <row r="14" spans="1:11" ht="107.25" customHeight="1" x14ac:dyDescent="0.3">
      <c r="A14" s="970"/>
      <c r="B14" s="970"/>
      <c r="C14" s="980"/>
      <c r="D14" s="980"/>
      <c r="E14" s="974"/>
      <c r="F14" s="974"/>
      <c r="G14" s="981"/>
      <c r="H14" s="981"/>
      <c r="I14" s="981"/>
      <c r="J14" s="981"/>
      <c r="K14" s="981"/>
    </row>
    <row r="15" spans="1:11" ht="75.75" customHeight="1" x14ac:dyDescent="0.3">
      <c r="A15" s="970"/>
      <c r="B15" s="970"/>
      <c r="C15" s="980"/>
      <c r="D15" s="980"/>
      <c r="E15" s="974"/>
      <c r="F15" s="974"/>
      <c r="G15" s="981"/>
      <c r="H15" s="981"/>
      <c r="I15" s="981"/>
      <c r="J15" s="981"/>
      <c r="K15" s="981"/>
    </row>
    <row r="16" spans="1:11" ht="65.25" customHeight="1" x14ac:dyDescent="0.3">
      <c r="A16" s="979" t="s">
        <v>1041</v>
      </c>
      <c r="B16" s="979"/>
      <c r="C16" s="979"/>
      <c r="D16" s="979"/>
      <c r="E16" s="979" t="s">
        <v>1042</v>
      </c>
      <c r="F16" s="979"/>
      <c r="G16" s="979"/>
      <c r="H16" s="979"/>
      <c r="I16" s="979"/>
      <c r="J16" s="979"/>
      <c r="K16" s="979"/>
    </row>
    <row r="17" spans="1:11" ht="93" customHeight="1" x14ac:dyDescent="0.3">
      <c r="A17" s="970"/>
      <c r="B17" s="970"/>
      <c r="C17" s="970"/>
      <c r="D17" s="970"/>
      <c r="E17" s="978"/>
      <c r="F17" s="978"/>
      <c r="G17" s="978"/>
      <c r="H17" s="978"/>
      <c r="I17" s="978"/>
      <c r="J17" s="978"/>
      <c r="K17" s="978"/>
    </row>
    <row r="18" spans="1:11" ht="50.25" customHeight="1" x14ac:dyDescent="0.3">
      <c r="A18" s="970"/>
      <c r="B18" s="970"/>
      <c r="C18" s="970"/>
      <c r="D18" s="970"/>
      <c r="E18" s="978"/>
      <c r="F18" s="978"/>
      <c r="G18" s="978"/>
      <c r="H18" s="978"/>
      <c r="I18" s="978"/>
      <c r="J18" s="978"/>
      <c r="K18" s="978"/>
    </row>
    <row r="19" spans="1:11" ht="36.75" customHeight="1" x14ac:dyDescent="0.3">
      <c r="A19" s="979" t="s">
        <v>1043</v>
      </c>
      <c r="B19" s="979"/>
      <c r="C19" s="979" t="s">
        <v>1044</v>
      </c>
      <c r="D19" s="979"/>
      <c r="E19" s="979"/>
      <c r="F19" s="979" t="s">
        <v>1045</v>
      </c>
      <c r="G19" s="979"/>
      <c r="H19" s="979"/>
      <c r="I19" s="979" t="s">
        <v>1046</v>
      </c>
      <c r="J19" s="979"/>
      <c r="K19" s="979"/>
    </row>
    <row r="20" spans="1:11" ht="25.5" customHeight="1" x14ac:dyDescent="0.3">
      <c r="A20" s="971"/>
      <c r="B20" s="971"/>
      <c r="C20" s="970"/>
      <c r="D20" s="970"/>
      <c r="E20" s="970"/>
      <c r="F20" s="971"/>
      <c r="G20" s="971"/>
      <c r="H20" s="971"/>
      <c r="I20" s="974"/>
      <c r="J20" s="974"/>
      <c r="K20" s="974"/>
    </row>
    <row r="21" spans="1:11" ht="44.25" customHeight="1" x14ac:dyDescent="0.3">
      <c r="A21" s="971"/>
      <c r="B21" s="971"/>
      <c r="C21" s="975"/>
      <c r="D21" s="975"/>
      <c r="E21" s="975"/>
      <c r="F21" s="971"/>
      <c r="G21" s="971"/>
      <c r="H21" s="971"/>
      <c r="I21" s="974"/>
      <c r="J21" s="974"/>
      <c r="K21" s="974"/>
    </row>
    <row r="22" spans="1:11" ht="54.75" customHeight="1" x14ac:dyDescent="0.3">
      <c r="A22" s="976" t="s">
        <v>1047</v>
      </c>
      <c r="B22" s="976"/>
      <c r="C22" s="555" t="s">
        <v>1048</v>
      </c>
      <c r="D22" s="976" t="s">
        <v>1049</v>
      </c>
      <c r="E22" s="976"/>
      <c r="F22" s="976"/>
      <c r="G22" s="977" t="s">
        <v>1050</v>
      </c>
      <c r="H22" s="977"/>
      <c r="I22" s="977"/>
      <c r="J22" s="977" t="s">
        <v>1051</v>
      </c>
      <c r="K22" s="977"/>
    </row>
    <row r="23" spans="1:11" ht="75.75" customHeight="1" x14ac:dyDescent="0.3">
      <c r="A23" s="970"/>
      <c r="B23" s="970"/>
      <c r="C23" s="556"/>
      <c r="D23" s="971"/>
      <c r="E23" s="971"/>
      <c r="F23" s="971"/>
      <c r="G23" s="972"/>
      <c r="H23" s="972"/>
      <c r="I23" s="972"/>
      <c r="J23" s="973"/>
      <c r="K23" s="973"/>
    </row>
    <row r="24" spans="1:11" ht="83.25" customHeight="1" x14ac:dyDescent="0.3">
      <c r="A24" s="557" t="s">
        <v>1052</v>
      </c>
      <c r="B24" s="967" t="s">
        <v>1053</v>
      </c>
      <c r="C24" s="967"/>
      <c r="D24" s="964" t="s">
        <v>1054</v>
      </c>
      <c r="E24" s="964"/>
      <c r="F24" s="964"/>
      <c r="G24" s="967" t="s">
        <v>1055</v>
      </c>
      <c r="H24" s="967"/>
      <c r="I24" s="967"/>
      <c r="J24" s="967"/>
      <c r="K24" s="967"/>
    </row>
    <row r="25" spans="1:11" ht="56.25" customHeight="1" x14ac:dyDescent="0.3">
      <c r="A25" s="558"/>
      <c r="B25" s="965"/>
      <c r="C25" s="965"/>
      <c r="D25" s="968"/>
      <c r="E25" s="968"/>
      <c r="F25" s="968"/>
      <c r="G25" s="969"/>
      <c r="H25" s="969"/>
      <c r="I25" s="969"/>
      <c r="J25" s="969"/>
      <c r="K25" s="969"/>
    </row>
    <row r="26" spans="1:11" ht="46.5" customHeight="1" x14ac:dyDescent="0.3">
      <c r="A26" s="967" t="s">
        <v>1056</v>
      </c>
      <c r="B26" s="967"/>
      <c r="C26" s="967"/>
      <c r="D26" s="967" t="s">
        <v>1091</v>
      </c>
      <c r="E26" s="967"/>
      <c r="F26" s="967"/>
      <c r="G26" s="967" t="s">
        <v>1057</v>
      </c>
      <c r="H26" s="967"/>
      <c r="I26" s="967"/>
      <c r="J26" s="967"/>
      <c r="K26" s="967"/>
    </row>
    <row r="27" spans="1:11" ht="39.75" customHeight="1" x14ac:dyDescent="0.3">
      <c r="A27" s="559"/>
      <c r="B27" s="965"/>
      <c r="C27" s="965"/>
      <c r="D27" s="965"/>
      <c r="E27" s="965"/>
      <c r="F27" s="965"/>
      <c r="G27" s="966"/>
      <c r="H27" s="966"/>
      <c r="I27" s="966"/>
      <c r="J27" s="966"/>
      <c r="K27" s="966"/>
    </row>
    <row r="28" spans="1:11" ht="39.75" customHeight="1" x14ac:dyDescent="0.3">
      <c r="A28" s="559"/>
      <c r="B28" s="965"/>
      <c r="C28" s="965"/>
      <c r="D28" s="965"/>
      <c r="E28" s="965"/>
      <c r="F28" s="965"/>
      <c r="G28" s="966"/>
      <c r="H28" s="966"/>
      <c r="I28" s="966"/>
      <c r="J28" s="966"/>
      <c r="K28" s="966"/>
    </row>
    <row r="29" spans="1:11" ht="54.75" customHeight="1" x14ac:dyDescent="0.3">
      <c r="A29" s="967" t="s">
        <v>1058</v>
      </c>
      <c r="B29" s="967"/>
      <c r="C29" s="967"/>
      <c r="D29" s="967"/>
      <c r="E29" s="967"/>
      <c r="F29" s="967"/>
      <c r="G29" s="967"/>
      <c r="H29" s="967"/>
      <c r="I29" s="967"/>
      <c r="J29" s="967"/>
      <c r="K29" s="967"/>
    </row>
    <row r="30" spans="1:11" ht="51.75" customHeight="1" x14ac:dyDescent="0.3">
      <c r="A30" s="574" t="s">
        <v>1059</v>
      </c>
      <c r="B30" s="574" t="s">
        <v>1060</v>
      </c>
      <c r="C30" s="574" t="s">
        <v>1061</v>
      </c>
      <c r="D30" s="964" t="s">
        <v>1062</v>
      </c>
      <c r="E30" s="964"/>
      <c r="F30" s="964" t="s">
        <v>1063</v>
      </c>
      <c r="G30" s="964"/>
      <c r="H30" s="964" t="s">
        <v>1064</v>
      </c>
      <c r="I30" s="964"/>
      <c r="J30" s="964" t="s">
        <v>1065</v>
      </c>
      <c r="K30" s="964"/>
    </row>
    <row r="31" spans="1:11" ht="53.25" customHeight="1" x14ac:dyDescent="0.3">
      <c r="A31" s="575"/>
      <c r="B31" s="575"/>
      <c r="C31" s="575"/>
      <c r="D31" s="962"/>
      <c r="E31" s="962"/>
      <c r="F31" s="962"/>
      <c r="G31" s="962"/>
      <c r="H31" s="962"/>
      <c r="I31" s="962"/>
      <c r="J31" s="962"/>
      <c r="K31" s="962"/>
    </row>
    <row r="32" spans="1:11" ht="53.25" customHeight="1" x14ac:dyDescent="0.3">
      <c r="A32" s="575"/>
      <c r="B32" s="575"/>
      <c r="C32" s="575"/>
      <c r="D32" s="962"/>
      <c r="E32" s="962"/>
      <c r="F32" s="962"/>
      <c r="G32" s="962"/>
      <c r="H32" s="962"/>
      <c r="I32" s="962"/>
      <c r="J32" s="962"/>
      <c r="K32" s="962"/>
    </row>
    <row r="33" spans="1:11" ht="28.5" customHeight="1" x14ac:dyDescent="0.3">
      <c r="A33" s="575"/>
      <c r="B33" s="575"/>
      <c r="C33" s="575"/>
      <c r="D33" s="963"/>
      <c r="E33" s="963"/>
      <c r="F33" s="963"/>
      <c r="G33" s="963"/>
      <c r="H33" s="963"/>
      <c r="I33" s="963"/>
      <c r="J33" s="963"/>
      <c r="K33" s="963"/>
    </row>
    <row r="34" spans="1:11" ht="10.5" customHeight="1" x14ac:dyDescent="0.3">
      <c r="A34" s="960"/>
      <c r="B34" s="960"/>
      <c r="C34" s="960"/>
      <c r="D34" s="960"/>
      <c r="E34" s="960"/>
      <c r="F34" s="960"/>
      <c r="G34" s="960"/>
      <c r="H34" s="960"/>
      <c r="I34" s="960"/>
      <c r="J34" s="960"/>
      <c r="K34" s="960"/>
    </row>
    <row r="35" spans="1:11" ht="18.75" customHeight="1" x14ac:dyDescent="0.3">
      <c r="A35" s="961" t="s">
        <v>1066</v>
      </c>
      <c r="B35" s="961"/>
      <c r="C35" s="961"/>
      <c r="D35" s="961"/>
      <c r="E35" s="961"/>
      <c r="F35" s="961"/>
      <c r="G35" s="961"/>
      <c r="H35" s="961"/>
      <c r="I35" s="961"/>
      <c r="J35" s="961"/>
      <c r="K35" s="961"/>
    </row>
    <row r="36" spans="1:11" ht="12" customHeight="1" x14ac:dyDescent="0.3">
      <c r="A36" s="961"/>
      <c r="B36" s="961"/>
      <c r="C36" s="961"/>
      <c r="D36" s="961"/>
      <c r="E36" s="961"/>
      <c r="F36" s="961"/>
      <c r="G36" s="961"/>
      <c r="H36" s="961"/>
      <c r="I36" s="961"/>
      <c r="J36" s="961"/>
      <c r="K36" s="961"/>
    </row>
    <row r="37" spans="1:11" ht="27.75" customHeight="1" x14ac:dyDescent="0.3">
      <c r="A37" s="961" t="s">
        <v>1067</v>
      </c>
      <c r="B37" s="961"/>
      <c r="C37" s="961" t="s">
        <v>1068</v>
      </c>
      <c r="D37" s="961"/>
      <c r="E37" s="560" t="s">
        <v>1069</v>
      </c>
      <c r="F37" s="961" t="s">
        <v>1070</v>
      </c>
      <c r="G37" s="961"/>
      <c r="H37" s="961"/>
      <c r="I37" s="961"/>
      <c r="J37" s="961" t="s">
        <v>1071</v>
      </c>
      <c r="K37" s="961"/>
    </row>
    <row r="38" spans="1:11" ht="24" customHeight="1" x14ac:dyDescent="0.3">
      <c r="A38" s="959"/>
      <c r="B38" s="959"/>
      <c r="C38" s="955"/>
      <c r="D38" s="955"/>
      <c r="E38" s="561"/>
      <c r="F38" s="955"/>
      <c r="G38" s="955"/>
      <c r="H38" s="955"/>
      <c r="I38" s="955"/>
      <c r="J38" s="955"/>
      <c r="K38" s="955"/>
    </row>
    <row r="39" spans="1:11" ht="16.5" customHeight="1" x14ac:dyDescent="0.3">
      <c r="A39" s="955"/>
      <c r="B39" s="955"/>
      <c r="C39" s="955"/>
      <c r="D39" s="955"/>
      <c r="E39" s="561"/>
      <c r="F39" s="955"/>
      <c r="G39" s="955"/>
      <c r="H39" s="955"/>
      <c r="I39" s="955"/>
      <c r="J39" s="955"/>
      <c r="K39" s="955"/>
    </row>
    <row r="40" spans="1:11" ht="27.75" customHeight="1" x14ac:dyDescent="0.3">
      <c r="A40" s="954" t="s">
        <v>1072</v>
      </c>
      <c r="B40" s="954"/>
      <c r="C40" s="954"/>
      <c r="D40" s="954"/>
      <c r="E40" s="954"/>
      <c r="F40" s="954"/>
      <c r="G40" s="954"/>
      <c r="H40" s="954"/>
      <c r="I40" s="954"/>
      <c r="J40" s="954"/>
      <c r="K40" s="954"/>
    </row>
    <row r="41" spans="1:11" ht="60" customHeight="1" x14ac:dyDescent="0.3">
      <c r="A41" s="955"/>
      <c r="B41" s="955"/>
      <c r="C41" s="955"/>
      <c r="D41" s="956"/>
      <c r="E41" s="956"/>
      <c r="F41" s="956"/>
      <c r="G41" s="956"/>
      <c r="H41" s="956"/>
      <c r="I41" s="955"/>
      <c r="J41" s="955"/>
      <c r="K41" s="955"/>
    </row>
    <row r="42" spans="1:11" ht="20.25" customHeight="1" x14ac:dyDescent="0.3">
      <c r="A42" s="955"/>
      <c r="B42" s="955"/>
      <c r="C42" s="955"/>
      <c r="D42" s="562" t="s">
        <v>193</v>
      </c>
      <c r="E42" s="957"/>
      <c r="F42" s="957"/>
      <c r="G42" s="957"/>
      <c r="H42" s="957"/>
      <c r="I42" s="955"/>
      <c r="J42" s="955"/>
      <c r="K42" s="955"/>
    </row>
    <row r="43" spans="1:11" ht="20.25" customHeight="1" x14ac:dyDescent="0.3">
      <c r="A43" s="955"/>
      <c r="B43" s="955"/>
      <c r="C43" s="955"/>
      <c r="D43" s="562" t="s">
        <v>1092</v>
      </c>
      <c r="E43" s="957"/>
      <c r="F43" s="957"/>
      <c r="G43" s="957"/>
      <c r="H43" s="957"/>
      <c r="I43" s="955"/>
      <c r="J43" s="955"/>
      <c r="K43" s="955"/>
    </row>
    <row r="44" spans="1:11" ht="20.25" customHeight="1" x14ac:dyDescent="0.3">
      <c r="A44" s="955"/>
      <c r="B44" s="955"/>
      <c r="C44" s="955"/>
      <c r="D44" s="562" t="s">
        <v>195</v>
      </c>
      <c r="E44" s="957"/>
      <c r="F44" s="957"/>
      <c r="G44" s="957"/>
      <c r="H44" s="957"/>
      <c r="I44" s="955"/>
      <c r="J44" s="955"/>
      <c r="K44" s="955"/>
    </row>
    <row r="45" spans="1:11" ht="20.25" customHeight="1" x14ac:dyDescent="0.3">
      <c r="A45" s="955"/>
      <c r="B45" s="955"/>
      <c r="C45" s="955"/>
      <c r="D45" s="562" t="s">
        <v>1073</v>
      </c>
      <c r="E45" s="958"/>
      <c r="F45" s="957"/>
      <c r="G45" s="957"/>
      <c r="H45" s="957"/>
      <c r="I45" s="955"/>
      <c r="J45" s="955"/>
      <c r="K45" s="955"/>
    </row>
    <row r="46" spans="1:11" ht="20.25" customHeight="1" x14ac:dyDescent="0.3">
      <c r="A46" s="955"/>
      <c r="B46" s="955"/>
      <c r="C46" s="955"/>
      <c r="D46" s="562" t="s">
        <v>1093</v>
      </c>
      <c r="E46" s="957"/>
      <c r="F46" s="957"/>
      <c r="G46" s="957"/>
      <c r="H46" s="957"/>
      <c r="I46" s="955"/>
      <c r="J46" s="955"/>
      <c r="K46" s="955"/>
    </row>
    <row r="47" spans="1:11" ht="27" customHeight="1" x14ac:dyDescent="0.3">
      <c r="A47" s="951" t="s">
        <v>1096</v>
      </c>
      <c r="B47" s="952"/>
      <c r="C47" s="952"/>
      <c r="D47" s="952"/>
      <c r="E47" s="952"/>
      <c r="F47" s="952"/>
      <c r="G47" s="952"/>
      <c r="H47" s="952"/>
      <c r="I47" s="952"/>
      <c r="J47" s="952"/>
      <c r="K47" s="953"/>
    </row>
    <row r="48" spans="1:11" ht="14.25" customHeight="1" x14ac:dyDescent="0.3">
      <c r="A48" s="563"/>
      <c r="B48" s="563"/>
      <c r="C48" s="564"/>
      <c r="D48" s="564"/>
      <c r="E48" s="564"/>
      <c r="F48" s="564"/>
    </row>
    <row r="49" spans="1:6" ht="14.25" customHeight="1" x14ac:dyDescent="0.3">
      <c r="A49" s="563"/>
      <c r="B49" s="563"/>
      <c r="C49" s="564"/>
      <c r="D49" s="564"/>
      <c r="E49" s="564"/>
      <c r="F49" s="564"/>
    </row>
    <row r="50" spans="1:6" ht="14.25" customHeight="1" x14ac:dyDescent="0.3">
      <c r="A50" s="563"/>
      <c r="B50" s="563"/>
      <c r="C50" s="564"/>
      <c r="D50" s="564"/>
      <c r="E50" s="564"/>
      <c r="F50" s="564"/>
    </row>
    <row r="51" spans="1:6" ht="14.25" customHeight="1" x14ac:dyDescent="0.3">
      <c r="A51" s="563"/>
      <c r="B51" s="563"/>
      <c r="C51" s="564"/>
      <c r="D51" s="564"/>
      <c r="E51" s="564"/>
      <c r="F51" s="564"/>
    </row>
    <row r="52" spans="1:6" ht="14.25" customHeight="1" x14ac:dyDescent="0.3">
      <c r="A52" s="563"/>
      <c r="B52" s="563"/>
      <c r="C52" s="564"/>
      <c r="D52" s="564"/>
      <c r="E52" s="564"/>
      <c r="F52" s="564"/>
    </row>
    <row r="53" spans="1:6" ht="14.25" customHeight="1" x14ac:dyDescent="0.3">
      <c r="A53" s="563"/>
      <c r="B53" s="563"/>
      <c r="C53" s="564"/>
      <c r="D53" s="564"/>
      <c r="E53" s="564"/>
      <c r="F53" s="564"/>
    </row>
    <row r="54" spans="1:6" ht="14.25" customHeight="1" x14ac:dyDescent="0.3">
      <c r="A54" s="563"/>
      <c r="B54" s="563"/>
      <c r="C54" s="564"/>
      <c r="D54" s="564"/>
      <c r="E54" s="564"/>
      <c r="F54" s="564"/>
    </row>
    <row r="55" spans="1:6" ht="14.25" customHeight="1" x14ac:dyDescent="0.3">
      <c r="A55" s="563"/>
      <c r="B55" s="563"/>
      <c r="C55" s="564"/>
      <c r="D55" s="564"/>
      <c r="E55" s="564"/>
      <c r="F55" s="564"/>
    </row>
    <row r="56" spans="1:6" ht="14.25" customHeight="1" x14ac:dyDescent="0.3">
      <c r="A56" s="563"/>
      <c r="B56" s="563"/>
      <c r="C56" s="564"/>
      <c r="D56" s="564"/>
      <c r="E56" s="564"/>
      <c r="F56" s="564"/>
    </row>
    <row r="57" spans="1:6" ht="14.25" customHeight="1" x14ac:dyDescent="0.3">
      <c r="A57" s="563"/>
      <c r="B57" s="563"/>
      <c r="C57" s="564"/>
      <c r="D57" s="564"/>
      <c r="E57" s="564"/>
      <c r="F57" s="564"/>
    </row>
    <row r="58" spans="1:6" ht="14.25" customHeight="1" x14ac:dyDescent="0.3">
      <c r="A58" s="563"/>
      <c r="B58" s="563"/>
      <c r="C58" s="564"/>
      <c r="D58" s="564"/>
      <c r="E58" s="564"/>
      <c r="F58" s="564"/>
    </row>
    <row r="59" spans="1:6" ht="14.25" customHeight="1" x14ac:dyDescent="0.3">
      <c r="A59" s="563"/>
      <c r="B59" s="563"/>
      <c r="C59" s="564"/>
      <c r="D59" s="564"/>
      <c r="E59" s="564"/>
      <c r="F59" s="564"/>
    </row>
    <row r="60" spans="1:6" ht="14.25" customHeight="1" x14ac:dyDescent="0.3">
      <c r="A60" s="563"/>
      <c r="B60" s="563"/>
      <c r="C60" s="564"/>
      <c r="D60" s="564"/>
      <c r="E60" s="564"/>
      <c r="F60" s="564"/>
    </row>
    <row r="61" spans="1:6" ht="14.25" customHeight="1" x14ac:dyDescent="0.3">
      <c r="A61" s="563"/>
      <c r="B61" s="563"/>
      <c r="C61" s="564"/>
      <c r="D61" s="564"/>
      <c r="E61" s="564"/>
      <c r="F61" s="564"/>
    </row>
    <row r="62" spans="1:6" ht="14.25" customHeight="1" x14ac:dyDescent="0.3">
      <c r="A62" s="563"/>
      <c r="B62" s="563"/>
      <c r="C62" s="564"/>
      <c r="D62" s="564"/>
      <c r="E62" s="564"/>
      <c r="F62" s="564"/>
    </row>
    <row r="63" spans="1:6" ht="14.25" customHeight="1" x14ac:dyDescent="0.3">
      <c r="A63" s="563"/>
      <c r="B63" s="563"/>
      <c r="C63" s="564"/>
      <c r="D63" s="564"/>
      <c r="E63" s="564"/>
      <c r="F63" s="564"/>
    </row>
    <row r="64" spans="1:6" ht="14.25" customHeight="1" x14ac:dyDescent="0.3">
      <c r="A64" s="563"/>
      <c r="B64" s="563"/>
      <c r="C64" s="564"/>
      <c r="D64" s="564"/>
      <c r="E64" s="564"/>
      <c r="F64" s="564"/>
    </row>
    <row r="65" spans="1:6" ht="14.25" customHeight="1" x14ac:dyDescent="0.3">
      <c r="A65" s="563"/>
      <c r="B65" s="563"/>
      <c r="C65" s="564"/>
      <c r="D65" s="564"/>
      <c r="E65" s="564"/>
      <c r="F65" s="564"/>
    </row>
    <row r="66" spans="1:6" ht="14.25" customHeight="1" x14ac:dyDescent="0.3">
      <c r="A66" s="563"/>
      <c r="B66" s="563"/>
      <c r="C66" s="564"/>
      <c r="D66" s="564"/>
      <c r="E66" s="564"/>
      <c r="F66" s="564"/>
    </row>
    <row r="67" spans="1:6" ht="14.25" customHeight="1" x14ac:dyDescent="0.3">
      <c r="A67" s="563"/>
      <c r="B67" s="563"/>
      <c r="C67" s="564"/>
      <c r="D67" s="564"/>
      <c r="E67" s="564"/>
      <c r="F67" s="564"/>
    </row>
    <row r="68" spans="1:6" ht="14.25" customHeight="1" x14ac:dyDescent="0.3">
      <c r="A68" s="563"/>
      <c r="B68" s="563"/>
      <c r="C68" s="564"/>
      <c r="D68" s="564"/>
      <c r="E68" s="564"/>
      <c r="F68" s="564"/>
    </row>
    <row r="69" spans="1:6" ht="14.25" customHeight="1" x14ac:dyDescent="0.3">
      <c r="A69" s="563"/>
      <c r="B69" s="563"/>
      <c r="C69" s="564"/>
      <c r="D69" s="564"/>
      <c r="E69" s="564"/>
      <c r="F69" s="564"/>
    </row>
    <row r="70" spans="1:6" ht="14.25" customHeight="1" x14ac:dyDescent="0.3">
      <c r="A70" s="563"/>
      <c r="B70" s="563"/>
      <c r="C70" s="564"/>
      <c r="D70" s="564"/>
      <c r="E70" s="564"/>
      <c r="F70" s="564"/>
    </row>
    <row r="71" spans="1:6" ht="14.25" customHeight="1" x14ac:dyDescent="0.3">
      <c r="A71" s="563"/>
      <c r="B71" s="563"/>
      <c r="C71" s="564"/>
      <c r="D71" s="564"/>
      <c r="E71" s="564"/>
      <c r="F71" s="564"/>
    </row>
    <row r="72" spans="1:6" ht="14.25" customHeight="1" x14ac:dyDescent="0.3">
      <c r="A72" s="563"/>
      <c r="B72" s="563"/>
      <c r="C72" s="564"/>
      <c r="D72" s="564"/>
      <c r="E72" s="564"/>
      <c r="F72" s="564"/>
    </row>
    <row r="73" spans="1:6" ht="14.25" customHeight="1" x14ac:dyDescent="0.3">
      <c r="A73" s="563"/>
      <c r="B73" s="563"/>
      <c r="C73" s="564"/>
      <c r="D73" s="564"/>
      <c r="E73" s="564"/>
      <c r="F73" s="564"/>
    </row>
    <row r="74" spans="1:6" ht="14.25" customHeight="1" x14ac:dyDescent="0.3">
      <c r="A74" s="563"/>
      <c r="B74" s="563"/>
      <c r="C74" s="564"/>
      <c r="D74" s="564"/>
      <c r="E74" s="564"/>
      <c r="F74" s="564"/>
    </row>
    <row r="75" spans="1:6" ht="14.25" customHeight="1" x14ac:dyDescent="0.3">
      <c r="A75" s="563"/>
      <c r="B75" s="563"/>
      <c r="C75" s="564"/>
      <c r="D75" s="564"/>
      <c r="E75" s="564"/>
      <c r="F75" s="564"/>
    </row>
    <row r="76" spans="1:6" ht="14.25" customHeight="1" x14ac:dyDescent="0.3">
      <c r="A76" s="563"/>
      <c r="B76" s="563"/>
      <c r="C76" s="564"/>
      <c r="D76" s="564"/>
      <c r="E76" s="564"/>
      <c r="F76" s="564"/>
    </row>
    <row r="77" spans="1:6" ht="14.25" customHeight="1" x14ac:dyDescent="0.3">
      <c r="A77" s="563"/>
      <c r="B77" s="563"/>
      <c r="C77" s="564"/>
      <c r="D77" s="564"/>
      <c r="E77" s="564"/>
      <c r="F77" s="564"/>
    </row>
    <row r="78" spans="1:6" ht="14.25" customHeight="1" x14ac:dyDescent="0.3">
      <c r="A78" s="563"/>
      <c r="B78" s="563"/>
      <c r="C78" s="564"/>
      <c r="D78" s="564"/>
      <c r="E78" s="564"/>
      <c r="F78" s="564"/>
    </row>
    <row r="79" spans="1:6" ht="14.25" customHeight="1" x14ac:dyDescent="0.3">
      <c r="A79" s="563"/>
      <c r="B79" s="563"/>
      <c r="C79" s="564"/>
      <c r="D79" s="564"/>
      <c r="E79" s="564"/>
      <c r="F79" s="564"/>
    </row>
    <row r="80" spans="1:6" ht="14.25" customHeight="1" x14ac:dyDescent="0.3">
      <c r="A80" s="563"/>
      <c r="B80" s="563"/>
      <c r="C80" s="564"/>
      <c r="D80" s="564"/>
      <c r="E80" s="564"/>
      <c r="F80" s="564"/>
    </row>
    <row r="81" spans="1:6" ht="14.25" customHeight="1" x14ac:dyDescent="0.3">
      <c r="A81" s="563"/>
      <c r="B81" s="563"/>
      <c r="C81" s="564"/>
      <c r="D81" s="564"/>
      <c r="E81" s="564"/>
      <c r="F81" s="564"/>
    </row>
    <row r="82" spans="1:6" ht="14.25" customHeight="1" x14ac:dyDescent="0.3">
      <c r="A82" s="563"/>
      <c r="B82" s="563"/>
      <c r="C82" s="564"/>
      <c r="D82" s="564"/>
      <c r="E82" s="564"/>
      <c r="F82" s="564"/>
    </row>
    <row r="83" spans="1:6" ht="14.25" customHeight="1" x14ac:dyDescent="0.3">
      <c r="A83" s="563"/>
      <c r="B83" s="563"/>
      <c r="C83" s="564"/>
      <c r="D83" s="564"/>
      <c r="E83" s="564"/>
      <c r="F83" s="564"/>
    </row>
    <row r="84" spans="1:6" ht="14.25" customHeight="1" x14ac:dyDescent="0.3">
      <c r="A84" s="563"/>
      <c r="B84" s="563"/>
      <c r="C84" s="564"/>
      <c r="D84" s="564"/>
      <c r="E84" s="564"/>
      <c r="F84" s="564"/>
    </row>
    <row r="85" spans="1:6" ht="14.25" customHeight="1" x14ac:dyDescent="0.3">
      <c r="A85" s="563"/>
      <c r="B85" s="563"/>
      <c r="C85" s="564"/>
      <c r="D85" s="564"/>
      <c r="E85" s="564"/>
      <c r="F85" s="564"/>
    </row>
    <row r="86" spans="1:6" ht="14.25" customHeight="1" x14ac:dyDescent="0.3">
      <c r="A86" s="563"/>
      <c r="B86" s="563"/>
      <c r="C86" s="564"/>
      <c r="D86" s="564"/>
      <c r="E86" s="564"/>
      <c r="F86" s="564"/>
    </row>
    <row r="87" spans="1:6" ht="14.25" customHeight="1" x14ac:dyDescent="0.3">
      <c r="A87" s="563"/>
      <c r="B87" s="563"/>
      <c r="C87" s="564"/>
      <c r="D87" s="564"/>
      <c r="E87" s="564"/>
      <c r="F87" s="564"/>
    </row>
    <row r="88" spans="1:6" ht="14.25" customHeight="1" x14ac:dyDescent="0.3">
      <c r="A88" s="563"/>
      <c r="B88" s="563"/>
      <c r="C88" s="564"/>
      <c r="D88" s="564"/>
      <c r="E88" s="564"/>
      <c r="F88" s="564"/>
    </row>
    <row r="89" spans="1:6" ht="14.25" customHeight="1" x14ac:dyDescent="0.3">
      <c r="A89" s="563"/>
      <c r="B89" s="563"/>
      <c r="C89" s="564"/>
      <c r="D89" s="564"/>
      <c r="E89" s="564"/>
      <c r="F89" s="564"/>
    </row>
    <row r="90" spans="1:6" ht="14.25" customHeight="1" x14ac:dyDescent="0.3">
      <c r="A90" s="563"/>
      <c r="B90" s="563"/>
      <c r="C90" s="564"/>
      <c r="D90" s="564"/>
      <c r="E90" s="564"/>
      <c r="F90" s="564"/>
    </row>
    <row r="91" spans="1:6" ht="14.25" customHeight="1" x14ac:dyDescent="0.3">
      <c r="A91" s="563"/>
      <c r="B91" s="563"/>
      <c r="C91" s="564"/>
      <c r="D91" s="564"/>
      <c r="E91" s="564"/>
      <c r="F91" s="564"/>
    </row>
    <row r="92" spans="1:6" ht="14.25" customHeight="1" x14ac:dyDescent="0.3">
      <c r="A92" s="563"/>
      <c r="B92" s="563"/>
      <c r="C92" s="564"/>
      <c r="D92" s="564"/>
      <c r="E92" s="564"/>
      <c r="F92" s="564"/>
    </row>
    <row r="93" spans="1:6" ht="14.25" customHeight="1" x14ac:dyDescent="0.3">
      <c r="A93" s="563"/>
      <c r="B93" s="563"/>
      <c r="C93" s="564"/>
      <c r="D93" s="564"/>
      <c r="E93" s="564"/>
      <c r="F93" s="564"/>
    </row>
    <row r="94" spans="1:6" ht="14.25" customHeight="1" x14ac:dyDescent="0.3">
      <c r="A94" s="563"/>
      <c r="B94" s="563"/>
      <c r="C94" s="564"/>
      <c r="D94" s="564"/>
      <c r="E94" s="564"/>
      <c r="F94" s="564"/>
    </row>
    <row r="95" spans="1:6" ht="14.25" customHeight="1" x14ac:dyDescent="0.3">
      <c r="A95" s="563"/>
      <c r="B95" s="563"/>
      <c r="C95" s="564"/>
      <c r="D95" s="564"/>
      <c r="E95" s="564"/>
      <c r="F95" s="564"/>
    </row>
    <row r="96" spans="1:6" ht="14.25" customHeight="1" x14ac:dyDescent="0.3">
      <c r="A96" s="563"/>
      <c r="B96" s="563"/>
      <c r="C96" s="564"/>
      <c r="D96" s="564"/>
      <c r="E96" s="564"/>
      <c r="F96" s="564"/>
    </row>
    <row r="97" spans="1:6" ht="14.25" customHeight="1" x14ac:dyDescent="0.3">
      <c r="A97" s="563"/>
      <c r="B97" s="563"/>
      <c r="C97" s="564"/>
      <c r="D97" s="564"/>
      <c r="E97" s="564"/>
      <c r="F97" s="564"/>
    </row>
    <row r="98" spans="1:6" ht="14.25" customHeight="1" x14ac:dyDescent="0.3">
      <c r="A98" s="563"/>
      <c r="B98" s="563"/>
      <c r="C98" s="564"/>
      <c r="D98" s="564"/>
      <c r="E98" s="564"/>
      <c r="F98" s="564"/>
    </row>
    <row r="99" spans="1:6" ht="14.25" customHeight="1" x14ac:dyDescent="0.3">
      <c r="A99" s="563"/>
      <c r="B99" s="563"/>
      <c r="C99" s="564"/>
      <c r="D99" s="564"/>
      <c r="E99" s="564"/>
      <c r="F99" s="564"/>
    </row>
    <row r="100" spans="1:6" ht="14.25" customHeight="1" x14ac:dyDescent="0.3">
      <c r="A100" s="563"/>
      <c r="B100" s="563"/>
      <c r="C100" s="564"/>
      <c r="D100" s="564"/>
      <c r="E100" s="564"/>
      <c r="F100" s="564"/>
    </row>
    <row r="101" spans="1:6" ht="14.25" customHeight="1" x14ac:dyDescent="0.3">
      <c r="A101" s="563"/>
      <c r="B101" s="563"/>
      <c r="C101" s="564"/>
      <c r="D101" s="564"/>
      <c r="E101" s="564"/>
      <c r="F101" s="564"/>
    </row>
    <row r="102" spans="1:6" ht="14.25" customHeight="1" x14ac:dyDescent="0.3">
      <c r="A102" s="563"/>
      <c r="B102" s="563"/>
      <c r="C102" s="564"/>
      <c r="D102" s="564"/>
      <c r="E102" s="564"/>
      <c r="F102" s="564"/>
    </row>
    <row r="103" spans="1:6" ht="14.25" customHeight="1" x14ac:dyDescent="0.3">
      <c r="A103" s="563"/>
      <c r="B103" s="563"/>
      <c r="C103" s="564"/>
      <c r="D103" s="564"/>
      <c r="E103" s="564"/>
      <c r="F103" s="564"/>
    </row>
    <row r="104" spans="1:6" ht="14.25" customHeight="1" x14ac:dyDescent="0.3">
      <c r="A104" s="563"/>
      <c r="B104" s="563"/>
      <c r="C104" s="564"/>
      <c r="D104" s="564"/>
      <c r="E104" s="564"/>
      <c r="F104" s="564"/>
    </row>
    <row r="105" spans="1:6" ht="14.25" customHeight="1" x14ac:dyDescent="0.3">
      <c r="A105" s="563"/>
      <c r="B105" s="563"/>
      <c r="C105" s="564"/>
      <c r="D105" s="564"/>
      <c r="E105" s="564"/>
      <c r="F105" s="564"/>
    </row>
    <row r="106" spans="1:6" ht="14.25" customHeight="1" x14ac:dyDescent="0.3">
      <c r="A106" s="563"/>
      <c r="B106" s="563"/>
      <c r="C106" s="564"/>
      <c r="D106" s="564"/>
      <c r="E106" s="564"/>
      <c r="F106" s="564"/>
    </row>
    <row r="107" spans="1:6" ht="14.25" customHeight="1" x14ac:dyDescent="0.3">
      <c r="A107" s="563"/>
      <c r="B107" s="563"/>
      <c r="C107" s="564"/>
      <c r="D107" s="564"/>
      <c r="E107" s="564"/>
      <c r="F107" s="564"/>
    </row>
    <row r="108" spans="1:6" ht="14.25" customHeight="1" x14ac:dyDescent="0.3">
      <c r="A108" s="563"/>
      <c r="B108" s="563"/>
      <c r="C108" s="564"/>
      <c r="D108" s="564"/>
      <c r="E108" s="564"/>
      <c r="F108" s="564"/>
    </row>
    <row r="109" spans="1:6" ht="14.25" customHeight="1" x14ac:dyDescent="0.3">
      <c r="A109" s="563"/>
      <c r="B109" s="563"/>
      <c r="C109" s="564"/>
      <c r="D109" s="564"/>
      <c r="E109" s="564"/>
      <c r="F109" s="564"/>
    </row>
    <row r="110" spans="1:6" ht="14.25" customHeight="1" x14ac:dyDescent="0.3">
      <c r="A110" s="563"/>
      <c r="B110" s="563"/>
      <c r="C110" s="564"/>
      <c r="D110" s="564"/>
      <c r="E110" s="564"/>
      <c r="F110" s="564"/>
    </row>
    <row r="111" spans="1:6" ht="14.25" customHeight="1" x14ac:dyDescent="0.3">
      <c r="A111" s="563"/>
      <c r="B111" s="563"/>
      <c r="C111" s="564"/>
      <c r="D111" s="564"/>
      <c r="E111" s="564"/>
      <c r="F111" s="564"/>
    </row>
    <row r="112" spans="1:6" ht="14.25" customHeight="1" x14ac:dyDescent="0.3">
      <c r="A112" s="563"/>
      <c r="B112" s="563"/>
      <c r="C112" s="564"/>
      <c r="D112" s="564"/>
      <c r="E112" s="564"/>
      <c r="F112" s="564"/>
    </row>
    <row r="113" spans="1:6" ht="14.25" customHeight="1" x14ac:dyDescent="0.3">
      <c r="A113" s="563"/>
      <c r="B113" s="563"/>
      <c r="C113" s="564"/>
      <c r="D113" s="564"/>
      <c r="E113" s="564"/>
      <c r="F113" s="564"/>
    </row>
    <row r="114" spans="1:6" ht="14.25" customHeight="1" x14ac:dyDescent="0.3">
      <c r="A114" s="563"/>
      <c r="B114" s="563"/>
      <c r="C114" s="564"/>
      <c r="D114" s="564"/>
      <c r="E114" s="564"/>
      <c r="F114" s="564"/>
    </row>
    <row r="115" spans="1:6" ht="14.25" customHeight="1" x14ac:dyDescent="0.3">
      <c r="A115" s="563"/>
      <c r="B115" s="563"/>
      <c r="C115" s="564"/>
      <c r="D115" s="564"/>
      <c r="E115" s="564"/>
      <c r="F115" s="564"/>
    </row>
    <row r="116" spans="1:6" ht="14.25" customHeight="1" x14ac:dyDescent="0.3">
      <c r="A116" s="563"/>
      <c r="B116" s="563"/>
      <c r="C116" s="564"/>
      <c r="D116" s="564"/>
      <c r="E116" s="564"/>
      <c r="F116" s="564"/>
    </row>
    <row r="117" spans="1:6" ht="14.25" customHeight="1" x14ac:dyDescent="0.3">
      <c r="A117" s="563"/>
      <c r="B117" s="563"/>
      <c r="C117" s="564"/>
      <c r="D117" s="564"/>
      <c r="E117" s="564"/>
      <c r="F117" s="564"/>
    </row>
    <row r="118" spans="1:6" ht="14.25" customHeight="1" x14ac:dyDescent="0.3">
      <c r="A118" s="563"/>
      <c r="B118" s="563"/>
      <c r="C118" s="564"/>
      <c r="D118" s="564"/>
      <c r="E118" s="564"/>
      <c r="F118" s="564"/>
    </row>
    <row r="119" spans="1:6" ht="14.25" customHeight="1" x14ac:dyDescent="0.3">
      <c r="A119" s="563"/>
      <c r="B119" s="563"/>
      <c r="C119" s="564"/>
      <c r="D119" s="564"/>
      <c r="E119" s="564"/>
      <c r="F119" s="564"/>
    </row>
    <row r="120" spans="1:6" ht="14.25" customHeight="1" x14ac:dyDescent="0.3">
      <c r="A120" s="563"/>
      <c r="B120" s="563"/>
      <c r="C120" s="564"/>
      <c r="D120" s="564"/>
      <c r="E120" s="564"/>
      <c r="F120" s="564"/>
    </row>
    <row r="121" spans="1:6" ht="14.25" customHeight="1" x14ac:dyDescent="0.3">
      <c r="A121" s="563"/>
      <c r="B121" s="563"/>
      <c r="C121" s="564"/>
      <c r="D121" s="564"/>
      <c r="E121" s="564"/>
      <c r="F121" s="564"/>
    </row>
    <row r="122" spans="1:6" ht="14.25" customHeight="1" x14ac:dyDescent="0.3">
      <c r="A122" s="563"/>
      <c r="B122" s="563"/>
      <c r="C122" s="564"/>
      <c r="D122" s="564"/>
      <c r="E122" s="564"/>
      <c r="F122" s="564"/>
    </row>
    <row r="123" spans="1:6" ht="14.25" customHeight="1" x14ac:dyDescent="0.3">
      <c r="A123" s="563"/>
      <c r="B123" s="563"/>
      <c r="C123" s="564"/>
      <c r="D123" s="564"/>
      <c r="E123" s="564"/>
      <c r="F123" s="564"/>
    </row>
    <row r="124" spans="1:6" ht="14.25" customHeight="1" x14ac:dyDescent="0.3">
      <c r="A124" s="563"/>
      <c r="B124" s="563"/>
      <c r="C124" s="564"/>
      <c r="D124" s="564"/>
      <c r="E124" s="564"/>
      <c r="F124" s="564"/>
    </row>
    <row r="125" spans="1:6" ht="14.25" customHeight="1" x14ac:dyDescent="0.3">
      <c r="A125" s="563"/>
      <c r="B125" s="563"/>
      <c r="C125" s="564"/>
      <c r="D125" s="564"/>
      <c r="E125" s="564"/>
      <c r="F125" s="564"/>
    </row>
    <row r="126" spans="1:6" ht="14.25" customHeight="1" x14ac:dyDescent="0.3">
      <c r="A126" s="563"/>
      <c r="B126" s="563"/>
      <c r="C126" s="564"/>
      <c r="D126" s="564"/>
      <c r="E126" s="564"/>
      <c r="F126" s="564"/>
    </row>
    <row r="127" spans="1:6" ht="14.25" customHeight="1" x14ac:dyDescent="0.3">
      <c r="A127" s="563"/>
      <c r="B127" s="563"/>
      <c r="C127" s="564"/>
      <c r="D127" s="564"/>
      <c r="E127" s="564"/>
      <c r="F127" s="564"/>
    </row>
    <row r="128" spans="1:6" ht="14.25" customHeight="1" x14ac:dyDescent="0.3">
      <c r="A128" s="563"/>
      <c r="B128" s="563"/>
      <c r="C128" s="564"/>
      <c r="D128" s="564"/>
      <c r="E128" s="564"/>
      <c r="F128" s="564"/>
    </row>
    <row r="129" spans="1:6" ht="14.25" customHeight="1" x14ac:dyDescent="0.3">
      <c r="A129" s="563"/>
      <c r="B129" s="563"/>
      <c r="C129" s="564"/>
      <c r="D129" s="564"/>
      <c r="E129" s="564"/>
      <c r="F129" s="564"/>
    </row>
    <row r="130" spans="1:6" ht="14.25" customHeight="1" x14ac:dyDescent="0.3">
      <c r="A130" s="563"/>
      <c r="B130" s="563"/>
      <c r="C130" s="564"/>
      <c r="D130" s="564"/>
      <c r="E130" s="564"/>
      <c r="F130" s="564"/>
    </row>
    <row r="131" spans="1:6" ht="14.25" customHeight="1" x14ac:dyDescent="0.3">
      <c r="A131" s="563"/>
      <c r="B131" s="563"/>
      <c r="C131" s="564"/>
      <c r="D131" s="564"/>
      <c r="E131" s="564"/>
      <c r="F131" s="564"/>
    </row>
    <row r="132" spans="1:6" ht="14.25" customHeight="1" x14ac:dyDescent="0.3">
      <c r="A132" s="563"/>
      <c r="B132" s="563"/>
      <c r="C132" s="564"/>
      <c r="D132" s="564"/>
      <c r="E132" s="564"/>
      <c r="F132" s="564"/>
    </row>
    <row r="133" spans="1:6" ht="14.25" customHeight="1" x14ac:dyDescent="0.3">
      <c r="A133" s="563"/>
      <c r="B133" s="563"/>
      <c r="C133" s="564"/>
      <c r="D133" s="564"/>
      <c r="E133" s="564"/>
      <c r="F133" s="564"/>
    </row>
    <row r="134" spans="1:6" ht="14.25" customHeight="1" x14ac:dyDescent="0.3">
      <c r="A134" s="563"/>
      <c r="B134" s="563"/>
      <c r="C134" s="564"/>
      <c r="D134" s="564"/>
      <c r="E134" s="564"/>
      <c r="F134" s="564"/>
    </row>
    <row r="135" spans="1:6" ht="14.25" customHeight="1" x14ac:dyDescent="0.3">
      <c r="A135" s="563"/>
      <c r="B135" s="563"/>
      <c r="C135" s="564"/>
      <c r="D135" s="564"/>
      <c r="E135" s="564"/>
      <c r="F135" s="564"/>
    </row>
    <row r="136" spans="1:6" ht="14.25" customHeight="1" x14ac:dyDescent="0.3">
      <c r="A136" s="563"/>
      <c r="B136" s="563"/>
      <c r="C136" s="564"/>
      <c r="D136" s="564"/>
      <c r="E136" s="564"/>
      <c r="F136" s="564"/>
    </row>
    <row r="137" spans="1:6" ht="14.25" customHeight="1" x14ac:dyDescent="0.3">
      <c r="A137" s="563"/>
      <c r="B137" s="563"/>
      <c r="C137" s="564"/>
      <c r="D137" s="564"/>
      <c r="E137" s="564"/>
      <c r="F137" s="564"/>
    </row>
    <row r="138" spans="1:6" ht="14.25" customHeight="1" x14ac:dyDescent="0.3">
      <c r="A138" s="563"/>
      <c r="B138" s="563"/>
      <c r="C138" s="564"/>
      <c r="D138" s="564"/>
      <c r="E138" s="564"/>
      <c r="F138" s="564"/>
    </row>
    <row r="139" spans="1:6" ht="14.25" customHeight="1" x14ac:dyDescent="0.3">
      <c r="A139" s="563"/>
      <c r="B139" s="563"/>
      <c r="C139" s="564"/>
      <c r="D139" s="564"/>
      <c r="E139" s="564"/>
      <c r="F139" s="564"/>
    </row>
    <row r="140" spans="1:6" ht="14.25" customHeight="1" x14ac:dyDescent="0.3">
      <c r="A140" s="563"/>
      <c r="B140" s="563"/>
      <c r="C140" s="564"/>
      <c r="D140" s="564"/>
      <c r="E140" s="564"/>
      <c r="F140" s="564"/>
    </row>
    <row r="141" spans="1:6" ht="14.25" customHeight="1" x14ac:dyDescent="0.3">
      <c r="A141" s="563"/>
      <c r="B141" s="563"/>
      <c r="C141" s="564"/>
      <c r="D141" s="564"/>
      <c r="E141" s="564"/>
      <c r="F141" s="564"/>
    </row>
    <row r="142" spans="1:6" ht="14.25" customHeight="1" x14ac:dyDescent="0.3">
      <c r="A142" s="563"/>
      <c r="B142" s="563"/>
      <c r="C142" s="564"/>
      <c r="D142" s="564"/>
      <c r="E142" s="564"/>
      <c r="F142" s="564"/>
    </row>
    <row r="143" spans="1:6" ht="14.25" customHeight="1" x14ac:dyDescent="0.3">
      <c r="A143" s="563"/>
      <c r="B143" s="563"/>
      <c r="C143" s="564"/>
      <c r="D143" s="564"/>
      <c r="E143" s="564"/>
      <c r="F143" s="564"/>
    </row>
    <row r="144" spans="1:6" ht="14.25" customHeight="1" x14ac:dyDescent="0.3">
      <c r="A144" s="563"/>
      <c r="B144" s="563"/>
      <c r="C144" s="564"/>
      <c r="D144" s="564"/>
      <c r="E144" s="564"/>
      <c r="F144" s="564"/>
    </row>
    <row r="145" spans="1:6" ht="14.25" customHeight="1" x14ac:dyDescent="0.3">
      <c r="A145" s="563"/>
      <c r="B145" s="563"/>
      <c r="C145" s="564"/>
      <c r="D145" s="564"/>
      <c r="E145" s="564"/>
      <c r="F145" s="564"/>
    </row>
    <row r="146" spans="1:6" ht="14.25" customHeight="1" x14ac:dyDescent="0.3">
      <c r="A146" s="563"/>
      <c r="B146" s="563"/>
      <c r="C146" s="564"/>
      <c r="D146" s="564"/>
      <c r="E146" s="564"/>
      <c r="F146" s="564"/>
    </row>
    <row r="147" spans="1:6" ht="14.25" customHeight="1" x14ac:dyDescent="0.3">
      <c r="A147" s="563"/>
      <c r="B147" s="563"/>
      <c r="C147" s="564"/>
      <c r="D147" s="564"/>
      <c r="E147" s="564"/>
      <c r="F147" s="564"/>
    </row>
    <row r="148" spans="1:6" ht="14.25" customHeight="1" x14ac:dyDescent="0.3">
      <c r="A148" s="563"/>
      <c r="B148" s="563"/>
      <c r="C148" s="564"/>
      <c r="D148" s="564"/>
      <c r="E148" s="564"/>
      <c r="F148" s="564"/>
    </row>
    <row r="149" spans="1:6" ht="14.25" customHeight="1" x14ac:dyDescent="0.3">
      <c r="A149" s="563"/>
      <c r="B149" s="563"/>
      <c r="C149" s="564"/>
      <c r="D149" s="564"/>
      <c r="E149" s="564"/>
      <c r="F149" s="564"/>
    </row>
    <row r="150" spans="1:6" ht="14.25" customHeight="1" x14ac:dyDescent="0.3">
      <c r="A150" s="563"/>
      <c r="B150" s="563"/>
      <c r="C150" s="564"/>
      <c r="D150" s="564"/>
      <c r="E150" s="564"/>
      <c r="F150" s="564"/>
    </row>
    <row r="151" spans="1:6" ht="14.25" customHeight="1" x14ac:dyDescent="0.3">
      <c r="A151" s="563"/>
      <c r="B151" s="563"/>
      <c r="C151" s="564"/>
      <c r="D151" s="564"/>
      <c r="E151" s="564"/>
      <c r="F151" s="564"/>
    </row>
    <row r="152" spans="1:6" ht="14.25" customHeight="1" x14ac:dyDescent="0.3">
      <c r="A152" s="563"/>
      <c r="B152" s="563"/>
      <c r="C152" s="564"/>
      <c r="D152" s="564"/>
      <c r="E152" s="564"/>
      <c r="F152" s="564"/>
    </row>
    <row r="153" spans="1:6" ht="14.25" customHeight="1" x14ac:dyDescent="0.3">
      <c r="A153" s="563"/>
      <c r="B153" s="563"/>
      <c r="C153" s="564"/>
      <c r="D153" s="564"/>
      <c r="E153" s="564"/>
      <c r="F153" s="564"/>
    </row>
    <row r="154" spans="1:6" ht="14.25" customHeight="1" x14ac:dyDescent="0.3">
      <c r="A154" s="563"/>
      <c r="B154" s="563"/>
      <c r="C154" s="564"/>
      <c r="D154" s="564"/>
      <c r="E154" s="564"/>
      <c r="F154" s="564"/>
    </row>
    <row r="155" spans="1:6" ht="14.25" customHeight="1" x14ac:dyDescent="0.3">
      <c r="A155" s="563"/>
      <c r="B155" s="563"/>
      <c r="C155" s="564"/>
      <c r="D155" s="564"/>
      <c r="E155" s="564"/>
      <c r="F155" s="564"/>
    </row>
    <row r="156" spans="1:6" ht="14.25" customHeight="1" x14ac:dyDescent="0.3">
      <c r="A156" s="563"/>
      <c r="B156" s="563"/>
      <c r="C156" s="564"/>
      <c r="D156" s="564"/>
      <c r="E156" s="564"/>
      <c r="F156" s="564"/>
    </row>
    <row r="157" spans="1:6" ht="14.25" customHeight="1" x14ac:dyDescent="0.3">
      <c r="A157" s="563"/>
      <c r="B157" s="563"/>
      <c r="C157" s="564"/>
      <c r="D157" s="564"/>
      <c r="E157" s="564"/>
      <c r="F157" s="564"/>
    </row>
    <row r="158" spans="1:6" ht="14.25" customHeight="1" x14ac:dyDescent="0.3">
      <c r="A158" s="563"/>
      <c r="B158" s="563"/>
      <c r="C158" s="564"/>
      <c r="D158" s="564"/>
      <c r="E158" s="564"/>
      <c r="F158" s="564"/>
    </row>
    <row r="159" spans="1:6" ht="14.25" customHeight="1" x14ac:dyDescent="0.3">
      <c r="A159" s="563"/>
      <c r="B159" s="563"/>
      <c r="C159" s="564"/>
      <c r="D159" s="564"/>
      <c r="E159" s="564"/>
      <c r="F159" s="564"/>
    </row>
    <row r="160" spans="1:6" ht="14.25" customHeight="1" x14ac:dyDescent="0.3">
      <c r="A160" s="563"/>
      <c r="B160" s="563"/>
      <c r="C160" s="564"/>
      <c r="D160" s="564"/>
      <c r="E160" s="564"/>
      <c r="F160" s="564"/>
    </row>
    <row r="161" spans="1:6" ht="14.25" customHeight="1" x14ac:dyDescent="0.3">
      <c r="A161" s="563"/>
      <c r="B161" s="563"/>
      <c r="C161" s="564"/>
      <c r="D161" s="564"/>
      <c r="E161" s="564"/>
      <c r="F161" s="564"/>
    </row>
    <row r="162" spans="1:6" ht="14.25" customHeight="1" x14ac:dyDescent="0.3">
      <c r="A162" s="563"/>
      <c r="B162" s="563"/>
      <c r="C162" s="564"/>
      <c r="D162" s="564"/>
      <c r="E162" s="564"/>
      <c r="F162" s="564"/>
    </row>
    <row r="163" spans="1:6" ht="14.25" customHeight="1" x14ac:dyDescent="0.3">
      <c r="A163" s="563"/>
      <c r="B163" s="563"/>
      <c r="C163" s="564"/>
      <c r="D163" s="564"/>
      <c r="E163" s="564"/>
      <c r="F163" s="564"/>
    </row>
    <row r="164" spans="1:6" ht="14.25" customHeight="1" x14ac:dyDescent="0.3">
      <c r="A164" s="563"/>
      <c r="B164" s="563"/>
      <c r="C164" s="564"/>
      <c r="D164" s="564"/>
      <c r="E164" s="564"/>
      <c r="F164" s="564"/>
    </row>
    <row r="165" spans="1:6" ht="14.25" customHeight="1" x14ac:dyDescent="0.3">
      <c r="A165" s="563"/>
      <c r="B165" s="563"/>
      <c r="C165" s="564"/>
      <c r="D165" s="564"/>
      <c r="E165" s="564"/>
      <c r="F165" s="564"/>
    </row>
    <row r="166" spans="1:6" ht="14.25" customHeight="1" x14ac:dyDescent="0.3">
      <c r="A166" s="563"/>
      <c r="B166" s="563"/>
      <c r="C166" s="564"/>
      <c r="D166" s="564"/>
      <c r="E166" s="564"/>
      <c r="F166" s="564"/>
    </row>
    <row r="167" spans="1:6" ht="14.25" customHeight="1" x14ac:dyDescent="0.3">
      <c r="A167" s="563"/>
      <c r="B167" s="563"/>
      <c r="C167" s="564"/>
      <c r="D167" s="564"/>
      <c r="E167" s="564"/>
      <c r="F167" s="564"/>
    </row>
    <row r="168" spans="1:6" ht="14.25" customHeight="1" x14ac:dyDescent="0.3">
      <c r="A168" s="563"/>
      <c r="B168" s="563"/>
      <c r="C168" s="564"/>
      <c r="D168" s="564"/>
      <c r="E168" s="564"/>
      <c r="F168" s="564"/>
    </row>
    <row r="169" spans="1:6" ht="14.25" customHeight="1" x14ac:dyDescent="0.3">
      <c r="A169" s="563"/>
      <c r="B169" s="563"/>
      <c r="C169" s="564"/>
      <c r="D169" s="564"/>
      <c r="E169" s="564"/>
      <c r="F169" s="564"/>
    </row>
    <row r="170" spans="1:6" ht="14.25" customHeight="1" x14ac:dyDescent="0.3">
      <c r="A170" s="563"/>
      <c r="B170" s="563"/>
      <c r="C170" s="564"/>
      <c r="D170" s="564"/>
      <c r="E170" s="564"/>
      <c r="F170" s="564"/>
    </row>
    <row r="171" spans="1:6" ht="14.25" customHeight="1" x14ac:dyDescent="0.3">
      <c r="A171" s="563"/>
      <c r="B171" s="563"/>
      <c r="C171" s="564"/>
      <c r="D171" s="564"/>
      <c r="E171" s="564"/>
      <c r="F171" s="564"/>
    </row>
    <row r="172" spans="1:6" ht="14.25" customHeight="1" x14ac:dyDescent="0.3">
      <c r="A172" s="563"/>
      <c r="B172" s="563"/>
      <c r="C172" s="564"/>
      <c r="D172" s="564"/>
      <c r="E172" s="564"/>
      <c r="F172" s="564"/>
    </row>
    <row r="173" spans="1:6" ht="14.25" customHeight="1" x14ac:dyDescent="0.3">
      <c r="A173" s="563"/>
      <c r="B173" s="563"/>
      <c r="C173" s="564"/>
      <c r="D173" s="564"/>
      <c r="E173" s="564"/>
      <c r="F173" s="564"/>
    </row>
    <row r="174" spans="1:6" ht="14.25" customHeight="1" x14ac:dyDescent="0.3">
      <c r="A174" s="563"/>
      <c r="B174" s="563"/>
      <c r="C174" s="564"/>
      <c r="D174" s="564"/>
      <c r="E174" s="564"/>
      <c r="F174" s="564"/>
    </row>
    <row r="175" spans="1:6" ht="14.25" customHeight="1" x14ac:dyDescent="0.3">
      <c r="A175" s="563"/>
      <c r="B175" s="563"/>
      <c r="C175" s="564"/>
      <c r="D175" s="564"/>
      <c r="E175" s="564"/>
      <c r="F175" s="564"/>
    </row>
    <row r="176" spans="1:6" ht="14.25" customHeight="1" x14ac:dyDescent="0.3">
      <c r="A176" s="563"/>
      <c r="B176" s="563"/>
      <c r="C176" s="564"/>
      <c r="D176" s="564"/>
      <c r="E176" s="564"/>
      <c r="F176" s="564"/>
    </row>
    <row r="177" spans="1:6" ht="14.25" customHeight="1" x14ac:dyDescent="0.3">
      <c r="A177" s="563"/>
      <c r="B177" s="563"/>
      <c r="C177" s="564"/>
      <c r="D177" s="564"/>
      <c r="E177" s="564"/>
      <c r="F177" s="564"/>
    </row>
    <row r="178" spans="1:6" ht="14.25" customHeight="1" x14ac:dyDescent="0.3">
      <c r="A178" s="563"/>
      <c r="B178" s="563"/>
      <c r="C178" s="564"/>
      <c r="D178" s="564"/>
      <c r="E178" s="564"/>
      <c r="F178" s="564"/>
    </row>
    <row r="179" spans="1:6" ht="14.25" customHeight="1" x14ac:dyDescent="0.3">
      <c r="A179" s="563"/>
      <c r="B179" s="563"/>
      <c r="C179" s="564"/>
      <c r="D179" s="564"/>
      <c r="E179" s="564"/>
      <c r="F179" s="564"/>
    </row>
    <row r="180" spans="1:6" ht="14.25" customHeight="1" x14ac:dyDescent="0.3">
      <c r="A180" s="563"/>
      <c r="B180" s="563"/>
      <c r="C180" s="564"/>
      <c r="D180" s="564"/>
      <c r="E180" s="564"/>
      <c r="F180" s="564"/>
    </row>
    <row r="181" spans="1:6" ht="14.25" customHeight="1" x14ac:dyDescent="0.3">
      <c r="A181" s="563"/>
      <c r="B181" s="563"/>
      <c r="C181" s="564"/>
      <c r="D181" s="564"/>
      <c r="E181" s="564"/>
      <c r="F181" s="564"/>
    </row>
    <row r="182" spans="1:6" ht="14.25" customHeight="1" x14ac:dyDescent="0.3">
      <c r="A182" s="563"/>
      <c r="B182" s="563"/>
      <c r="C182" s="564"/>
      <c r="D182" s="564"/>
      <c r="E182" s="564"/>
      <c r="F182" s="564"/>
    </row>
    <row r="183" spans="1:6" ht="14.25" customHeight="1" x14ac:dyDescent="0.3">
      <c r="A183" s="563"/>
      <c r="B183" s="563"/>
      <c r="C183" s="564"/>
      <c r="D183" s="564"/>
      <c r="E183" s="564"/>
      <c r="F183" s="564"/>
    </row>
    <row r="184" spans="1:6" ht="14.25" customHeight="1" x14ac:dyDescent="0.3">
      <c r="A184" s="563"/>
      <c r="B184" s="563"/>
      <c r="C184" s="564"/>
      <c r="D184" s="564"/>
      <c r="E184" s="564"/>
      <c r="F184" s="564"/>
    </row>
    <row r="185" spans="1:6" ht="14.25" customHeight="1" x14ac:dyDescent="0.3">
      <c r="A185" s="563"/>
      <c r="B185" s="563"/>
      <c r="C185" s="564"/>
      <c r="D185" s="564"/>
      <c r="E185" s="564"/>
      <c r="F185" s="564"/>
    </row>
    <row r="186" spans="1:6" ht="14.25" customHeight="1" x14ac:dyDescent="0.3">
      <c r="A186" s="563"/>
      <c r="B186" s="563"/>
      <c r="C186" s="564"/>
      <c r="D186" s="564"/>
      <c r="E186" s="564"/>
      <c r="F186" s="564"/>
    </row>
    <row r="187" spans="1:6" ht="14.25" customHeight="1" x14ac:dyDescent="0.3">
      <c r="A187" s="563"/>
      <c r="B187" s="563"/>
      <c r="C187" s="564"/>
      <c r="D187" s="564"/>
      <c r="E187" s="564"/>
      <c r="F187" s="564"/>
    </row>
    <row r="188" spans="1:6" ht="14.25" customHeight="1" x14ac:dyDescent="0.3">
      <c r="A188" s="563"/>
      <c r="B188" s="563"/>
      <c r="C188" s="564"/>
      <c r="D188" s="564"/>
      <c r="E188" s="564"/>
      <c r="F188" s="564"/>
    </row>
    <row r="189" spans="1:6" ht="14.25" customHeight="1" x14ac:dyDescent="0.3">
      <c r="A189" s="563"/>
      <c r="B189" s="563"/>
      <c r="C189" s="564"/>
      <c r="D189" s="564"/>
      <c r="E189" s="564"/>
      <c r="F189" s="564"/>
    </row>
    <row r="190" spans="1:6" ht="14.25" customHeight="1" x14ac:dyDescent="0.3">
      <c r="A190" s="563"/>
      <c r="B190" s="563"/>
      <c r="C190" s="564"/>
      <c r="D190" s="564"/>
      <c r="E190" s="564"/>
      <c r="F190" s="564"/>
    </row>
    <row r="191" spans="1:6" ht="14.25" customHeight="1" x14ac:dyDescent="0.3">
      <c r="A191" s="563"/>
      <c r="B191" s="563"/>
      <c r="C191" s="564"/>
      <c r="D191" s="564"/>
      <c r="E191" s="564"/>
      <c r="F191" s="564"/>
    </row>
    <row r="192" spans="1:6" ht="14.25" customHeight="1" x14ac:dyDescent="0.3">
      <c r="A192" s="563"/>
      <c r="B192" s="563"/>
      <c r="C192" s="564"/>
      <c r="D192" s="564"/>
      <c r="E192" s="564"/>
      <c r="F192" s="564"/>
    </row>
    <row r="193" spans="1:6" ht="14.25" customHeight="1" x14ac:dyDescent="0.3">
      <c r="A193" s="563"/>
      <c r="B193" s="563"/>
      <c r="C193" s="564"/>
      <c r="D193" s="564"/>
      <c r="E193" s="564"/>
      <c r="F193" s="564"/>
    </row>
    <row r="194" spans="1:6" ht="14.25" customHeight="1" x14ac:dyDescent="0.3">
      <c r="A194" s="563"/>
      <c r="B194" s="563"/>
      <c r="C194" s="564"/>
      <c r="D194" s="564"/>
      <c r="E194" s="564"/>
      <c r="F194" s="564"/>
    </row>
    <row r="195" spans="1:6" ht="14.25" customHeight="1" x14ac:dyDescent="0.3">
      <c r="A195" s="563"/>
      <c r="B195" s="563"/>
      <c r="C195" s="564"/>
      <c r="D195" s="564"/>
      <c r="E195" s="564"/>
      <c r="F195" s="564"/>
    </row>
    <row r="196" spans="1:6" ht="14.25" customHeight="1" x14ac:dyDescent="0.3">
      <c r="A196" s="563"/>
      <c r="B196" s="563"/>
      <c r="C196" s="564"/>
      <c r="D196" s="564"/>
      <c r="E196" s="564"/>
      <c r="F196" s="564"/>
    </row>
    <row r="197" spans="1:6" ht="14.25" customHeight="1" x14ac:dyDescent="0.3">
      <c r="A197" s="563"/>
      <c r="B197" s="563"/>
      <c r="C197" s="564"/>
      <c r="D197" s="564"/>
      <c r="E197" s="564"/>
      <c r="F197" s="564"/>
    </row>
    <row r="198" spans="1:6" ht="14.25" customHeight="1" x14ac:dyDescent="0.3">
      <c r="A198" s="563"/>
      <c r="B198" s="563"/>
      <c r="C198" s="564"/>
      <c r="D198" s="564"/>
      <c r="E198" s="564"/>
      <c r="F198" s="564"/>
    </row>
    <row r="199" spans="1:6" ht="14.25" customHeight="1" x14ac:dyDescent="0.3">
      <c r="A199" s="563"/>
      <c r="B199" s="563"/>
      <c r="C199" s="564"/>
      <c r="D199" s="564"/>
      <c r="E199" s="564"/>
      <c r="F199" s="564"/>
    </row>
    <row r="200" spans="1:6" ht="14.25" customHeight="1" x14ac:dyDescent="0.3">
      <c r="A200" s="563"/>
      <c r="B200" s="563"/>
      <c r="C200" s="564"/>
      <c r="D200" s="564"/>
      <c r="E200" s="564"/>
      <c r="F200" s="564"/>
    </row>
    <row r="201" spans="1:6" ht="14.25" customHeight="1" x14ac:dyDescent="0.3">
      <c r="A201" s="563"/>
      <c r="B201" s="563"/>
      <c r="C201" s="564"/>
      <c r="D201" s="564"/>
      <c r="E201" s="564"/>
      <c r="F201" s="564"/>
    </row>
    <row r="202" spans="1:6" ht="14.25" customHeight="1" x14ac:dyDescent="0.3">
      <c r="A202" s="563"/>
      <c r="B202" s="563"/>
      <c r="C202" s="564"/>
      <c r="D202" s="564"/>
      <c r="E202" s="564"/>
      <c r="F202" s="564"/>
    </row>
    <row r="203" spans="1:6" ht="14.25" customHeight="1" x14ac:dyDescent="0.3">
      <c r="A203" s="563"/>
      <c r="B203" s="563"/>
      <c r="C203" s="564"/>
      <c r="D203" s="564"/>
      <c r="E203" s="564"/>
      <c r="F203" s="564"/>
    </row>
    <row r="204" spans="1:6" ht="14.25" customHeight="1" x14ac:dyDescent="0.3">
      <c r="A204" s="563"/>
      <c r="B204" s="563"/>
      <c r="C204" s="564"/>
      <c r="D204" s="564"/>
      <c r="E204" s="564"/>
      <c r="F204" s="564"/>
    </row>
    <row r="205" spans="1:6" ht="14.25" customHeight="1" x14ac:dyDescent="0.3">
      <c r="A205" s="563"/>
      <c r="B205" s="563"/>
      <c r="C205" s="564"/>
      <c r="D205" s="564"/>
      <c r="E205" s="564"/>
      <c r="F205" s="564"/>
    </row>
    <row r="206" spans="1:6" ht="14.25" customHeight="1" x14ac:dyDescent="0.3">
      <c r="A206" s="563"/>
      <c r="B206" s="563"/>
      <c r="C206" s="564"/>
      <c r="D206" s="564"/>
      <c r="E206" s="564"/>
      <c r="F206" s="564"/>
    </row>
    <row r="207" spans="1:6" ht="14.25" customHeight="1" x14ac:dyDescent="0.3">
      <c r="A207" s="563"/>
      <c r="B207" s="563"/>
      <c r="C207" s="564"/>
      <c r="D207" s="564"/>
      <c r="E207" s="564"/>
      <c r="F207" s="564"/>
    </row>
    <row r="208" spans="1:6" ht="14.25" customHeight="1" x14ac:dyDescent="0.3">
      <c r="A208" s="563"/>
      <c r="B208" s="563"/>
      <c r="C208" s="564"/>
      <c r="D208" s="564"/>
      <c r="E208" s="564"/>
      <c r="F208" s="564"/>
    </row>
    <row r="209" spans="1:6" ht="14.25" customHeight="1" x14ac:dyDescent="0.3">
      <c r="A209" s="563"/>
      <c r="B209" s="563"/>
      <c r="C209" s="564"/>
      <c r="D209" s="564"/>
      <c r="E209" s="564"/>
      <c r="F209" s="564"/>
    </row>
    <row r="210" spans="1:6" ht="14.25" customHeight="1" x14ac:dyDescent="0.3">
      <c r="A210" s="563"/>
      <c r="B210" s="563"/>
      <c r="C210" s="564"/>
      <c r="D210" s="564"/>
      <c r="E210" s="564"/>
      <c r="F210" s="564"/>
    </row>
    <row r="211" spans="1:6" ht="14.25" customHeight="1" x14ac:dyDescent="0.3">
      <c r="A211" s="563"/>
      <c r="B211" s="563"/>
      <c r="C211" s="564"/>
      <c r="D211" s="564"/>
      <c r="E211" s="564"/>
      <c r="F211" s="564"/>
    </row>
    <row r="212" spans="1:6" ht="14.25" customHeight="1" x14ac:dyDescent="0.3">
      <c r="A212" s="563"/>
      <c r="B212" s="563"/>
      <c r="C212" s="564"/>
      <c r="D212" s="564"/>
      <c r="E212" s="564"/>
      <c r="F212" s="564"/>
    </row>
    <row r="213" spans="1:6" ht="14.25" customHeight="1" x14ac:dyDescent="0.3">
      <c r="A213" s="563"/>
      <c r="B213" s="563"/>
      <c r="C213" s="564"/>
      <c r="D213" s="564"/>
      <c r="E213" s="564"/>
      <c r="F213" s="564"/>
    </row>
    <row r="214" spans="1:6" ht="14.25" customHeight="1" x14ac:dyDescent="0.3">
      <c r="A214" s="563"/>
      <c r="B214" s="563"/>
      <c r="C214" s="564"/>
      <c r="D214" s="564"/>
      <c r="E214" s="564"/>
      <c r="F214" s="564"/>
    </row>
    <row r="215" spans="1:6" ht="14.25" customHeight="1" x14ac:dyDescent="0.3">
      <c r="A215" s="563"/>
      <c r="B215" s="563"/>
      <c r="C215" s="564"/>
      <c r="D215" s="564"/>
      <c r="E215" s="564"/>
      <c r="F215" s="564"/>
    </row>
    <row r="216" spans="1:6" ht="14.25" customHeight="1" x14ac:dyDescent="0.3">
      <c r="A216" s="563"/>
      <c r="B216" s="563"/>
      <c r="C216" s="564"/>
      <c r="D216" s="564"/>
      <c r="E216" s="564"/>
      <c r="F216" s="564"/>
    </row>
    <row r="217" spans="1:6" ht="14.25" customHeight="1" x14ac:dyDescent="0.3">
      <c r="A217" s="563"/>
      <c r="B217" s="563"/>
      <c r="C217" s="564"/>
      <c r="D217" s="564"/>
      <c r="E217" s="564"/>
      <c r="F217" s="564"/>
    </row>
    <row r="218" spans="1:6" ht="14.25" customHeight="1" x14ac:dyDescent="0.3">
      <c r="A218" s="563"/>
      <c r="B218" s="563"/>
      <c r="C218" s="564"/>
      <c r="D218" s="564"/>
      <c r="E218" s="564"/>
      <c r="F218" s="564"/>
    </row>
    <row r="219" spans="1:6" ht="14.25" customHeight="1" x14ac:dyDescent="0.3">
      <c r="A219" s="563"/>
      <c r="B219" s="563"/>
      <c r="C219" s="564"/>
      <c r="D219" s="564"/>
      <c r="E219" s="564"/>
      <c r="F219" s="564"/>
    </row>
    <row r="220" spans="1:6" ht="14.25" customHeight="1" x14ac:dyDescent="0.3">
      <c r="A220" s="563"/>
      <c r="B220" s="563"/>
      <c r="C220" s="564"/>
      <c r="D220" s="564"/>
      <c r="E220" s="564"/>
      <c r="F220" s="564"/>
    </row>
    <row r="221" spans="1:6" ht="14.25" customHeight="1" x14ac:dyDescent="0.3">
      <c r="A221" s="563"/>
      <c r="B221" s="563"/>
      <c r="C221" s="564"/>
      <c r="D221" s="564"/>
      <c r="E221" s="564"/>
      <c r="F221" s="564"/>
    </row>
    <row r="222" spans="1:6" ht="14.25" customHeight="1" x14ac:dyDescent="0.3">
      <c r="A222" s="563"/>
      <c r="B222" s="563"/>
      <c r="C222" s="564"/>
      <c r="D222" s="564"/>
      <c r="E222" s="564"/>
      <c r="F222" s="564"/>
    </row>
    <row r="223" spans="1:6" ht="14.25" customHeight="1" x14ac:dyDescent="0.3">
      <c r="A223" s="563"/>
      <c r="B223" s="563"/>
      <c r="C223" s="564"/>
      <c r="D223" s="564"/>
      <c r="E223" s="564"/>
      <c r="F223" s="564"/>
    </row>
    <row r="224" spans="1:6" ht="14.25" customHeight="1" x14ac:dyDescent="0.3">
      <c r="A224" s="563"/>
      <c r="B224" s="563"/>
      <c r="C224" s="564"/>
      <c r="D224" s="564"/>
      <c r="E224" s="564"/>
      <c r="F224" s="564"/>
    </row>
    <row r="225" spans="1:6" ht="14.25" customHeight="1" x14ac:dyDescent="0.3">
      <c r="A225" s="563"/>
      <c r="B225" s="563"/>
      <c r="C225" s="564"/>
      <c r="D225" s="564"/>
      <c r="E225" s="564"/>
      <c r="F225" s="564"/>
    </row>
    <row r="226" spans="1:6" ht="14.25" customHeight="1" x14ac:dyDescent="0.3">
      <c r="A226" s="563"/>
      <c r="B226" s="563"/>
      <c r="C226" s="564"/>
      <c r="D226" s="564"/>
      <c r="E226" s="564"/>
      <c r="F226" s="564"/>
    </row>
    <row r="227" spans="1:6" ht="14.25" customHeight="1" x14ac:dyDescent="0.3">
      <c r="A227" s="563"/>
      <c r="B227" s="563"/>
      <c r="C227" s="564"/>
      <c r="D227" s="564"/>
      <c r="E227" s="564"/>
      <c r="F227" s="564"/>
    </row>
    <row r="228" spans="1:6" ht="14.25" customHeight="1" x14ac:dyDescent="0.3">
      <c r="A228" s="563"/>
      <c r="B228" s="563"/>
      <c r="C228" s="564"/>
      <c r="D228" s="564"/>
      <c r="E228" s="564"/>
      <c r="F228" s="564"/>
    </row>
    <row r="229" spans="1:6" ht="14.25" customHeight="1" x14ac:dyDescent="0.3">
      <c r="A229" s="563"/>
      <c r="B229" s="563"/>
      <c r="C229" s="564"/>
      <c r="D229" s="564"/>
      <c r="E229" s="564"/>
      <c r="F229" s="564"/>
    </row>
    <row r="230" spans="1:6" ht="14.25" customHeight="1" x14ac:dyDescent="0.3">
      <c r="A230" s="563"/>
      <c r="B230" s="563"/>
      <c r="C230" s="564"/>
      <c r="D230" s="564"/>
      <c r="E230" s="564"/>
      <c r="F230" s="564"/>
    </row>
    <row r="231" spans="1:6" ht="14.25" customHeight="1" x14ac:dyDescent="0.3">
      <c r="A231" s="563"/>
      <c r="B231" s="563"/>
      <c r="C231" s="564"/>
      <c r="D231" s="564"/>
      <c r="E231" s="564"/>
      <c r="F231" s="564"/>
    </row>
    <row r="232" spans="1:6" ht="14.25" customHeight="1" x14ac:dyDescent="0.3">
      <c r="A232" s="563"/>
      <c r="B232" s="563"/>
      <c r="C232" s="564"/>
      <c r="D232" s="564"/>
      <c r="E232" s="564"/>
      <c r="F232" s="564"/>
    </row>
    <row r="233" spans="1:6" ht="14.25" customHeight="1" x14ac:dyDescent="0.3">
      <c r="A233" s="563"/>
      <c r="B233" s="563"/>
      <c r="C233" s="564"/>
      <c r="D233" s="564"/>
      <c r="E233" s="564"/>
      <c r="F233" s="564"/>
    </row>
    <row r="234" spans="1:6" ht="14.25" customHeight="1" x14ac:dyDescent="0.3">
      <c r="A234" s="563"/>
      <c r="B234" s="563"/>
      <c r="C234" s="564"/>
      <c r="D234" s="564"/>
      <c r="E234" s="564"/>
      <c r="F234" s="564"/>
    </row>
    <row r="235" spans="1:6" ht="14.25" customHeight="1" x14ac:dyDescent="0.3">
      <c r="A235" s="563"/>
      <c r="B235" s="563"/>
      <c r="C235" s="564"/>
      <c r="D235" s="564"/>
      <c r="E235" s="564"/>
      <c r="F235" s="564"/>
    </row>
    <row r="236" spans="1:6" ht="14.25" customHeight="1" x14ac:dyDescent="0.3">
      <c r="A236" s="563"/>
      <c r="B236" s="563"/>
      <c r="C236" s="564"/>
      <c r="D236" s="564"/>
      <c r="E236" s="564"/>
      <c r="F236" s="564"/>
    </row>
    <row r="237" spans="1:6" ht="14.25" customHeight="1" x14ac:dyDescent="0.3">
      <c r="A237" s="563"/>
      <c r="B237" s="563"/>
      <c r="C237" s="564"/>
      <c r="D237" s="564"/>
      <c r="E237" s="564"/>
      <c r="F237" s="564"/>
    </row>
    <row r="238" spans="1:6" ht="14.25" customHeight="1" x14ac:dyDescent="0.3">
      <c r="A238" s="563"/>
      <c r="B238" s="563"/>
      <c r="C238" s="564"/>
      <c r="D238" s="564"/>
      <c r="E238" s="564"/>
      <c r="F238" s="564"/>
    </row>
    <row r="239" spans="1:6" ht="14.25" customHeight="1" x14ac:dyDescent="0.3">
      <c r="A239" s="563"/>
      <c r="B239" s="563"/>
      <c r="C239" s="564"/>
      <c r="D239" s="564"/>
      <c r="E239" s="564"/>
      <c r="F239" s="564"/>
    </row>
    <row r="240" spans="1:6"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sheetData>
  <mergeCells count="99">
    <mergeCell ref="A9:B9"/>
    <mergeCell ref="C9:G9"/>
    <mergeCell ref="A10:B10"/>
    <mergeCell ref="C10:G10"/>
    <mergeCell ref="A11:B11"/>
    <mergeCell ref="C11:G11"/>
    <mergeCell ref="A12:B12"/>
    <mergeCell ref="C12:I12"/>
    <mergeCell ref="A13:B13"/>
    <mergeCell ref="C13:D13"/>
    <mergeCell ref="E13:F13"/>
    <mergeCell ref="G13:K13"/>
    <mergeCell ref="A1:C4"/>
    <mergeCell ref="A5:K5"/>
    <mergeCell ref="A6:K6"/>
    <mergeCell ref="A7:K7"/>
    <mergeCell ref="A8:B8"/>
    <mergeCell ref="C8:G8"/>
    <mergeCell ref="A14:B15"/>
    <mergeCell ref="C14:D15"/>
    <mergeCell ref="E14:F15"/>
    <mergeCell ref="G14:K15"/>
    <mergeCell ref="A16:D16"/>
    <mergeCell ref="E16:K16"/>
    <mergeCell ref="A22:B22"/>
    <mergeCell ref="D22:F22"/>
    <mergeCell ref="G22:I22"/>
    <mergeCell ref="J22:K22"/>
    <mergeCell ref="A17:D18"/>
    <mergeCell ref="E17:K18"/>
    <mergeCell ref="A19:B19"/>
    <mergeCell ref="C19:E19"/>
    <mergeCell ref="F19:H19"/>
    <mergeCell ref="I19:K19"/>
    <mergeCell ref="A20:B21"/>
    <mergeCell ref="C20:E20"/>
    <mergeCell ref="F20:H21"/>
    <mergeCell ref="I20:K21"/>
    <mergeCell ref="C21:E21"/>
    <mergeCell ref="A23:B23"/>
    <mergeCell ref="D23:F23"/>
    <mergeCell ref="G23:I23"/>
    <mergeCell ref="J23:K23"/>
    <mergeCell ref="B24:C24"/>
    <mergeCell ref="D24:F24"/>
    <mergeCell ref="G24:K24"/>
    <mergeCell ref="A29:K29"/>
    <mergeCell ref="B25:C25"/>
    <mergeCell ref="D25:F25"/>
    <mergeCell ref="G25:K25"/>
    <mergeCell ref="A26:C26"/>
    <mergeCell ref="D26:F26"/>
    <mergeCell ref="G26:K26"/>
    <mergeCell ref="B27:C27"/>
    <mergeCell ref="D27:F27"/>
    <mergeCell ref="G27:K28"/>
    <mergeCell ref="B28:C28"/>
    <mergeCell ref="D28:F28"/>
    <mergeCell ref="D30:E30"/>
    <mergeCell ref="F30:G30"/>
    <mergeCell ref="H30:I30"/>
    <mergeCell ref="J30:K30"/>
    <mergeCell ref="D31:E31"/>
    <mergeCell ref="F31:G31"/>
    <mergeCell ref="H31:I31"/>
    <mergeCell ref="J31:K31"/>
    <mergeCell ref="D32:E32"/>
    <mergeCell ref="F32:G32"/>
    <mergeCell ref="H32:I32"/>
    <mergeCell ref="J32:K32"/>
    <mergeCell ref="D33:E33"/>
    <mergeCell ref="F33:G33"/>
    <mergeCell ref="H33:I33"/>
    <mergeCell ref="J33:K33"/>
    <mergeCell ref="C39:D39"/>
    <mergeCell ref="F39:I39"/>
    <mergeCell ref="J39:K39"/>
    <mergeCell ref="A34:K34"/>
    <mergeCell ref="A35:K36"/>
    <mergeCell ref="A37:B37"/>
    <mergeCell ref="C37:D37"/>
    <mergeCell ref="F37:I37"/>
    <mergeCell ref="J37:K37"/>
    <mergeCell ref="A47:K47"/>
    <mergeCell ref="D1:J4"/>
    <mergeCell ref="A40:K40"/>
    <mergeCell ref="A41:C46"/>
    <mergeCell ref="D41:H41"/>
    <mergeCell ref="I41:K46"/>
    <mergeCell ref="E42:H42"/>
    <mergeCell ref="E43:H43"/>
    <mergeCell ref="E44:H44"/>
    <mergeCell ref="E45:H45"/>
    <mergeCell ref="E46:H46"/>
    <mergeCell ref="A38:B38"/>
    <mergeCell ref="C38:D38"/>
    <mergeCell ref="F38:I38"/>
    <mergeCell ref="J38:K38"/>
    <mergeCell ref="A39:B39"/>
  </mergeCells>
  <dataValidations count="17">
    <dataValidation allowBlank="1" showInputMessage="1" showErrorMessage="1" prompt="En la Ficha BPA debe quedar registrada la información descrita en el Acuerdo de Junta Directiva FONDIGER" sqref="A6:K6"/>
    <dataValidation allowBlank="1" showInputMessage="1" showErrorMessage="1" prompt="Seleccione a cual de los componentes, Objetivos, Programas y Metas aporta el proyecto al Plan Distrital de Gestión de Riesgos de desastres y Cambio Climático PDGRD-CC" sqref="A13:B13"/>
    <dataValidation allowBlank="1" showInputMessage="1" showErrorMessage="1" prompt="Justifique de que manera aporta la ejecución del proyeto al PDGRD-CC" sqref="G13:K13"/>
    <dataValidation allowBlank="1" showInputMessage="1" showErrorMessage="1" prompt="Describa Situación evidenciada, antecedentes de la situación, magnitud de afectación de la problemática" sqref="A16:D16"/>
    <dataValidation allowBlank="1" showInputMessage="1" showErrorMessage="1" prompt="Descripción del problema central social – problemática que se va a  atender con el proyecto" sqref="E16:K16"/>
    <dataValidation allowBlank="1" showInputMessage="1" showErrorMessage="1" prompt="Escriba el Objetivo General del Proyecto Aprobado por la JuntaDirectiva del FONDIGER y suscrito en el Acuerdo de Junta, el cual está orientado con Atender la Problemática Identificada" sqref="D24:F24"/>
    <dataValidation allowBlank="1" showInputMessage="1" showErrorMessage="1" prompt="Describa los Objetivos espeificos del proyecto que están relacionados con la Atención de las Causas identificadas de la problemática" sqref="C19:E19"/>
    <dataValidation allowBlank="1" showInputMessage="1" showErrorMessage="1" prompt="Describa y relacione la caracterización de la Población afectada de acuerdo con Resolución No. 2210 del 23 DIC 2021 “Por medio de la cual se adopta e implementa la metodologia para incorporar los enfoques poblacional - diferencial y de género&quot;" sqref="F19:H19"/>
    <dataValidation allowBlank="1" showInputMessage="1" showErrorMessage="1" prompt="Describa los impactos adicionales que se esperan obtener con la ejecución del proyecto " sqref="I19:K19"/>
    <dataValidation allowBlank="1" showInputMessage="1" showErrorMessage="1" prompt="Según lo establecido en el Acuerdo de Junta Directiva FONDIGER, seleccione la Forma de Transferencia de los Recursos Aprobados para la ejecución del proyecto" sqref="A22:B22"/>
    <dataValidation allowBlank="1" showInputMessage="1" showErrorMessage="1" prompt="Escriba el Número del Convenio Interadministrativo de transferencia" sqref="C22"/>
    <dataValidation allowBlank="1" showInputMessage="1" showErrorMessage="1" prompt="Escriba el Objeto Contractual del convenio interdaministrativo de transferencia" sqref="D22:F22"/>
    <dataValidation allowBlank="1" showInputMessage="1" showErrorMessage="1" prompt="FECHA SUSCRIPCIÓN ACUERDO DE JUNTA DIRECTIVA FONDIGER Fecha en la que La Junta Directiva del FONDIGER asigna los recursos para la ejecución del proyecto" sqref="G22:I22"/>
    <dataValidation allowBlank="1" showInputMessage="1" showErrorMessage="1" prompt="FECHA ENTREGA FINAL EJECUCIÓN DEL PROYECTO" sqref="J22:K22"/>
    <dataValidation allowBlank="1" showInputMessage="1" showErrorMessage="1" prompt="Describa el Objetivo General del Proyecto  el cual está orientado con Atender la Problemática Identificada" sqref="A19:B19"/>
    <dataValidation allowBlank="1" showInputMessage="1" showErrorMessage="1" prompt="Escriba el tiempo de duración del convenio interadministrativo de transferencia (en # de meses)" sqref="A24"/>
    <dataValidation allowBlank="1" showInputMessage="1" showErrorMessage="1" prompt="Escriba el valor asignado, aprobado por la Junta Directiva del FONDIGER según Acuerdo " sqref="G24:K24"/>
  </dataValidations>
  <printOptions horizontalCentered="1"/>
  <pageMargins left="0.23625000000000002" right="0.23625000000000002" top="1.1418055555555562" bottom="1.3570833333333301" header="0.74805555555555614" footer="0"/>
  <pageSetup paperSize="9" scale="35" fitToWidth="0" fitToHeight="0" orientation="landscape" horizontalDpi="360" verticalDpi="360" r:id="rId1"/>
  <headerFooter alignWithMargins="0">
    <oddFooter>&amp;C&amp;"Arial1,Regular"&amp;10Nota: Si este documento se encuentra impreso se considera Copia no Controlada. La versión vigente está publicada en el sitio web del Instituto Distrital de la Gestión del Riesgo y Cambio Climático.</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BZ1312"/>
  <sheetViews>
    <sheetView showGridLines="0" view="pageBreakPreview" zoomScale="70" zoomScaleNormal="65" zoomScaleSheetLayoutView="70" workbookViewId="0">
      <selection sqref="A1:B4"/>
    </sheetView>
  </sheetViews>
  <sheetFormatPr baseColWidth="10" defaultColWidth="0" defaultRowHeight="12.75" customHeight="1" zeroHeight="1" x14ac:dyDescent="0.2"/>
  <cols>
    <col min="1" max="1" width="7.140625" style="83" customWidth="1"/>
    <col min="2" max="2" width="36.28515625" style="83" customWidth="1"/>
    <col min="3" max="3" width="13.85546875" style="49" customWidth="1"/>
    <col min="4" max="4" width="28.5703125" style="49" customWidth="1"/>
    <col min="5" max="5" width="29.140625" style="49" customWidth="1"/>
    <col min="6" max="6" width="18.85546875" style="83" customWidth="1"/>
    <col min="7" max="54" width="8.7109375" style="49" customWidth="1"/>
    <col min="55" max="55" width="10.28515625" style="49" customWidth="1"/>
    <col min="56" max="56" width="11.85546875" style="49" customWidth="1"/>
    <col min="57" max="57" width="13.140625" style="49" customWidth="1"/>
    <col min="58" max="58" width="12.7109375" style="49" customWidth="1"/>
    <col min="59" max="59" width="14.28515625" style="49" customWidth="1"/>
    <col min="60" max="78" width="0" style="49" hidden="1" customWidth="1"/>
    <col min="79" max="16384" width="11.42578125" style="49" hidden="1"/>
  </cols>
  <sheetData>
    <row r="1" spans="1:62" ht="25.5" customHeight="1" x14ac:dyDescent="0.2">
      <c r="A1" s="1088"/>
      <c r="B1" s="1088"/>
      <c r="C1" s="1096" t="s">
        <v>986</v>
      </c>
      <c r="D1" s="1097"/>
      <c r="E1" s="1097"/>
      <c r="F1" s="1097"/>
      <c r="G1" s="1097"/>
      <c r="H1" s="1097"/>
      <c r="I1" s="1097"/>
      <c r="J1" s="1097"/>
      <c r="K1" s="1097"/>
      <c r="L1" s="1097"/>
      <c r="M1" s="1097"/>
      <c r="N1" s="1097"/>
      <c r="O1" s="1097"/>
      <c r="P1" s="1097"/>
      <c r="Q1" s="1097"/>
      <c r="R1" s="1097"/>
      <c r="S1" s="1097"/>
      <c r="T1" s="1097"/>
      <c r="U1" s="1097"/>
      <c r="V1" s="1097"/>
      <c r="W1" s="1097"/>
      <c r="X1" s="1097"/>
      <c r="Y1" s="1097"/>
      <c r="Z1" s="1097"/>
      <c r="AA1" s="1097"/>
      <c r="AB1" s="1097"/>
      <c r="AC1" s="1097"/>
      <c r="AD1" s="1097"/>
      <c r="AE1" s="1097"/>
      <c r="AF1" s="1097"/>
      <c r="AG1" s="1097"/>
      <c r="AH1" s="1097"/>
      <c r="AI1" s="1097"/>
      <c r="AJ1" s="1097"/>
      <c r="AK1" s="1097"/>
      <c r="AL1" s="1097"/>
      <c r="AM1" s="1097"/>
      <c r="AN1" s="1097"/>
      <c r="AO1" s="1097"/>
      <c r="AP1" s="1097"/>
      <c r="AQ1" s="1097"/>
      <c r="AR1" s="1097"/>
      <c r="AS1" s="1097"/>
      <c r="AT1" s="1097"/>
      <c r="AU1" s="1097"/>
      <c r="AV1" s="1097"/>
      <c r="AW1" s="1097"/>
      <c r="AX1" s="1097"/>
      <c r="AY1" s="1097"/>
      <c r="AZ1" s="1097"/>
      <c r="BA1" s="1097"/>
      <c r="BB1" s="1097"/>
      <c r="BC1" s="1097"/>
      <c r="BD1" s="1098"/>
      <c r="BE1" s="996" t="s">
        <v>987</v>
      </c>
      <c r="BF1" s="996"/>
      <c r="BG1" s="996"/>
      <c r="BH1" s="462"/>
      <c r="BI1" s="162"/>
      <c r="BJ1" s="162"/>
    </row>
    <row r="2" spans="1:62" ht="25.5" customHeight="1" x14ac:dyDescent="0.2">
      <c r="A2" s="1088"/>
      <c r="B2" s="1088"/>
      <c r="C2" s="1099"/>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D2" s="1101"/>
      <c r="BE2" s="996" t="s">
        <v>1098</v>
      </c>
      <c r="BF2" s="996"/>
      <c r="BG2" s="996"/>
      <c r="BH2" s="462"/>
      <c r="BI2" s="162"/>
      <c r="BJ2" s="162"/>
    </row>
    <row r="3" spans="1:62" ht="25.5" customHeight="1" x14ac:dyDescent="0.2">
      <c r="A3" s="1088"/>
      <c r="B3" s="1088"/>
      <c r="C3" s="1099"/>
      <c r="D3" s="1100"/>
      <c r="E3" s="1100"/>
      <c r="F3" s="1100"/>
      <c r="G3" s="1100"/>
      <c r="H3" s="1100"/>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I3" s="1100"/>
      <c r="AJ3" s="1100"/>
      <c r="AK3" s="1100"/>
      <c r="AL3" s="1100"/>
      <c r="AM3" s="1100"/>
      <c r="AN3" s="1100"/>
      <c r="AO3" s="1100"/>
      <c r="AP3" s="1100"/>
      <c r="AQ3" s="1100"/>
      <c r="AR3" s="1100"/>
      <c r="AS3" s="1100"/>
      <c r="AT3" s="1100"/>
      <c r="AU3" s="1100"/>
      <c r="AV3" s="1100"/>
      <c r="AW3" s="1100"/>
      <c r="AX3" s="1100"/>
      <c r="AY3" s="1100"/>
      <c r="AZ3" s="1100"/>
      <c r="BA3" s="1100"/>
      <c r="BB3" s="1100"/>
      <c r="BC3" s="1100"/>
      <c r="BD3" s="1101"/>
      <c r="BE3" s="1093" t="s">
        <v>1099</v>
      </c>
      <c r="BF3" s="1094"/>
      <c r="BG3" s="1095"/>
      <c r="BH3" s="462"/>
      <c r="BI3" s="162"/>
      <c r="BJ3" s="162"/>
    </row>
    <row r="4" spans="1:62" ht="25.5" customHeight="1" x14ac:dyDescent="0.2">
      <c r="A4" s="1088"/>
      <c r="B4" s="1088"/>
      <c r="C4" s="1102"/>
      <c r="D4" s="1103"/>
      <c r="E4" s="1103"/>
      <c r="F4" s="1103"/>
      <c r="G4" s="1103"/>
      <c r="H4" s="1103"/>
      <c r="I4" s="1103"/>
      <c r="J4" s="1103"/>
      <c r="K4" s="1103"/>
      <c r="L4" s="1103"/>
      <c r="M4" s="1103"/>
      <c r="N4" s="1103"/>
      <c r="O4" s="1103"/>
      <c r="P4" s="1103"/>
      <c r="Q4" s="1103"/>
      <c r="R4" s="1103"/>
      <c r="S4" s="1103"/>
      <c r="T4" s="1103"/>
      <c r="U4" s="1103"/>
      <c r="V4" s="1103"/>
      <c r="W4" s="1103"/>
      <c r="X4" s="1103"/>
      <c r="Y4" s="1103"/>
      <c r="Z4" s="1103"/>
      <c r="AA4" s="1103"/>
      <c r="AB4" s="1103"/>
      <c r="AC4" s="1103"/>
      <c r="AD4" s="1103"/>
      <c r="AE4" s="1103"/>
      <c r="AF4" s="1103"/>
      <c r="AG4" s="1103"/>
      <c r="AH4" s="1103"/>
      <c r="AI4" s="1103"/>
      <c r="AJ4" s="1103"/>
      <c r="AK4" s="1103"/>
      <c r="AL4" s="1103"/>
      <c r="AM4" s="1103"/>
      <c r="AN4" s="1103"/>
      <c r="AO4" s="1103"/>
      <c r="AP4" s="1103"/>
      <c r="AQ4" s="1103"/>
      <c r="AR4" s="1103"/>
      <c r="AS4" s="1103"/>
      <c r="AT4" s="1103"/>
      <c r="AU4" s="1103"/>
      <c r="AV4" s="1103"/>
      <c r="AW4" s="1103"/>
      <c r="AX4" s="1103"/>
      <c r="AY4" s="1103"/>
      <c r="AZ4" s="1103"/>
      <c r="BA4" s="1103"/>
      <c r="BB4" s="1103"/>
      <c r="BC4" s="1103"/>
      <c r="BD4" s="1104"/>
      <c r="BE4" s="996" t="s">
        <v>1086</v>
      </c>
      <c r="BF4" s="996"/>
      <c r="BG4" s="996"/>
      <c r="BH4" s="533"/>
      <c r="BI4" s="163"/>
      <c r="BJ4" s="163"/>
    </row>
    <row r="5" spans="1:62" s="50" customFormat="1" ht="47.25" customHeight="1" x14ac:dyDescent="0.2">
      <c r="A5" s="534">
        <v>1</v>
      </c>
      <c r="B5" s="535" t="s">
        <v>66</v>
      </c>
      <c r="C5" s="1043"/>
      <c r="D5" s="1043"/>
      <c r="E5" s="1043"/>
      <c r="F5" s="1043"/>
      <c r="G5" s="1043"/>
      <c r="H5" s="1043"/>
      <c r="I5" s="1043"/>
      <c r="J5" s="1043"/>
      <c r="K5" s="1043"/>
      <c r="L5" s="1043"/>
      <c r="M5" s="1043"/>
      <c r="N5" s="1043"/>
      <c r="O5" s="1043"/>
      <c r="P5" s="1043"/>
      <c r="Q5" s="1043"/>
      <c r="R5" s="1043"/>
      <c r="S5" s="1043"/>
      <c r="T5" s="1043"/>
      <c r="U5" s="1043"/>
      <c r="V5" s="1043"/>
      <c r="W5" s="1043"/>
      <c r="X5" s="1043"/>
      <c r="Y5" s="1043"/>
      <c r="Z5" s="1043"/>
      <c r="AA5" s="1043"/>
      <c r="AB5" s="1043"/>
      <c r="AC5" s="1043"/>
      <c r="AD5" s="1043"/>
      <c r="AE5" s="1043"/>
      <c r="AF5" s="1043"/>
      <c r="AG5" s="1043"/>
      <c r="AH5" s="1043"/>
      <c r="AI5" s="1043"/>
      <c r="AJ5" s="1043"/>
      <c r="AK5" s="1043"/>
      <c r="AL5" s="1043"/>
      <c r="AM5" s="1043"/>
      <c r="AN5" s="1043"/>
      <c r="AO5" s="1043"/>
      <c r="AP5" s="1043"/>
      <c r="AQ5" s="1043"/>
      <c r="AR5" s="1043"/>
      <c r="AS5" s="1043"/>
      <c r="AT5" s="1043"/>
      <c r="AU5" s="1043"/>
      <c r="AV5" s="1043"/>
      <c r="AW5" s="1043"/>
      <c r="AX5" s="1043"/>
      <c r="AY5" s="1043"/>
      <c r="AZ5" s="1043"/>
      <c r="BA5" s="1043"/>
      <c r="BB5" s="1043"/>
      <c r="BC5" s="1043"/>
      <c r="BD5" s="1043"/>
      <c r="BE5" s="1043"/>
      <c r="BF5" s="1043"/>
      <c r="BG5" s="1043"/>
    </row>
    <row r="6" spans="1:62" s="51" customFormat="1" ht="47.25" customHeight="1" x14ac:dyDescent="0.2">
      <c r="A6" s="1044" t="s">
        <v>159</v>
      </c>
      <c r="B6" s="1044"/>
      <c r="C6" s="1044"/>
      <c r="D6" s="1044"/>
      <c r="E6" s="1044"/>
      <c r="F6" s="1044"/>
      <c r="G6" s="1044"/>
      <c r="H6" s="1044"/>
      <c r="I6" s="1044"/>
      <c r="J6" s="1044"/>
      <c r="K6" s="1044"/>
      <c r="L6" s="1044"/>
      <c r="M6" s="1044"/>
      <c r="N6" s="1044"/>
      <c r="O6" s="1044"/>
      <c r="P6" s="1044"/>
      <c r="Q6" s="1044"/>
      <c r="R6" s="1044"/>
      <c r="S6" s="1044"/>
      <c r="T6" s="1044"/>
      <c r="U6" s="1044"/>
      <c r="V6" s="1044"/>
      <c r="W6" s="1044"/>
      <c r="X6" s="1044"/>
      <c r="Y6" s="1044"/>
      <c r="Z6" s="1044"/>
      <c r="AA6" s="1044"/>
      <c r="AB6" s="1044"/>
      <c r="AC6" s="1044"/>
      <c r="AD6" s="1044"/>
      <c r="AE6" s="1044"/>
      <c r="AF6" s="1044"/>
      <c r="AG6" s="1044"/>
      <c r="AH6" s="1044"/>
      <c r="AI6" s="1044"/>
      <c r="AJ6" s="1044"/>
      <c r="AK6" s="1044"/>
      <c r="AL6" s="1044"/>
      <c r="AM6" s="1044"/>
      <c r="AN6" s="1044"/>
      <c r="AO6" s="1044"/>
      <c r="AP6" s="1044"/>
      <c r="AQ6" s="1044"/>
      <c r="AR6" s="1044"/>
      <c r="AS6" s="1044"/>
      <c r="AT6" s="1044"/>
      <c r="AU6" s="1044"/>
      <c r="AV6" s="1044"/>
      <c r="AW6" s="1044"/>
      <c r="AX6" s="1044"/>
      <c r="AY6" s="1044"/>
      <c r="AZ6" s="1044"/>
      <c r="BA6" s="1044"/>
      <c r="BB6" s="1044"/>
      <c r="BC6" s="1044"/>
      <c r="BD6" s="1044"/>
      <c r="BE6" s="1044"/>
      <c r="BF6" s="1044"/>
      <c r="BG6" s="1044"/>
    </row>
    <row r="7" spans="1:62" s="51" customFormat="1" ht="45" customHeight="1" x14ac:dyDescent="0.2">
      <c r="A7" s="1048" t="s">
        <v>160</v>
      </c>
      <c r="B7" s="1049"/>
      <c r="C7" s="1057"/>
      <c r="D7" s="1058"/>
      <c r="E7" s="1058"/>
      <c r="F7" s="1058"/>
      <c r="G7" s="1058"/>
      <c r="H7" s="1058"/>
      <c r="I7" s="1058"/>
      <c r="J7" s="1058"/>
      <c r="K7" s="1058"/>
      <c r="L7" s="1058"/>
      <c r="M7" s="1058"/>
      <c r="N7" s="1058"/>
      <c r="O7" s="1058"/>
      <c r="P7" s="1058"/>
      <c r="Q7" s="1058"/>
      <c r="R7" s="1058"/>
      <c r="S7" s="1058"/>
      <c r="T7" s="1058"/>
      <c r="U7" s="1058"/>
      <c r="V7" s="1058"/>
      <c r="W7" s="1058"/>
      <c r="X7" s="1058"/>
      <c r="Y7" s="1058"/>
      <c r="Z7" s="1059"/>
      <c r="AA7" s="1048" t="s">
        <v>196</v>
      </c>
      <c r="AB7" s="1052"/>
      <c r="AC7" s="1052"/>
      <c r="AD7" s="1052"/>
      <c r="AE7" s="1052"/>
      <c r="AF7" s="1052"/>
      <c r="AG7" s="1049"/>
      <c r="AH7" s="1045"/>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7"/>
    </row>
    <row r="8" spans="1:62" s="51" customFormat="1" ht="45" customHeight="1" x14ac:dyDescent="0.2">
      <c r="A8" s="1050"/>
      <c r="B8" s="1051"/>
      <c r="C8" s="1060"/>
      <c r="D8" s="1061"/>
      <c r="E8" s="1061"/>
      <c r="F8" s="1061"/>
      <c r="G8" s="1061"/>
      <c r="H8" s="1061"/>
      <c r="I8" s="1061"/>
      <c r="J8" s="1061"/>
      <c r="K8" s="1061"/>
      <c r="L8" s="1061"/>
      <c r="M8" s="1061"/>
      <c r="N8" s="1061"/>
      <c r="O8" s="1061"/>
      <c r="P8" s="1061"/>
      <c r="Q8" s="1061"/>
      <c r="R8" s="1061"/>
      <c r="S8" s="1061"/>
      <c r="T8" s="1061"/>
      <c r="U8" s="1061"/>
      <c r="V8" s="1061"/>
      <c r="W8" s="1061"/>
      <c r="X8" s="1061"/>
      <c r="Y8" s="1061"/>
      <c r="Z8" s="1062"/>
      <c r="AA8" s="1050"/>
      <c r="AB8" s="1053"/>
      <c r="AC8" s="1053"/>
      <c r="AD8" s="1053"/>
      <c r="AE8" s="1053"/>
      <c r="AF8" s="1053"/>
      <c r="AG8" s="1051"/>
      <c r="AH8" s="1045"/>
      <c r="AI8" s="1046"/>
      <c r="AJ8" s="1046"/>
      <c r="AK8" s="1046"/>
      <c r="AL8" s="1046"/>
      <c r="AM8" s="1046"/>
      <c r="AN8" s="1046"/>
      <c r="AO8" s="1046"/>
      <c r="AP8" s="1046"/>
      <c r="AQ8" s="1046"/>
      <c r="AR8" s="1046"/>
      <c r="AS8" s="1046"/>
      <c r="AT8" s="1046"/>
      <c r="AU8" s="1046"/>
      <c r="AV8" s="1046"/>
      <c r="AW8" s="1046"/>
      <c r="AX8" s="1046"/>
      <c r="AY8" s="1046"/>
      <c r="AZ8" s="1046"/>
      <c r="BA8" s="1046"/>
      <c r="BB8" s="1046"/>
      <c r="BC8" s="1046"/>
      <c r="BD8" s="1046"/>
      <c r="BE8" s="1046"/>
      <c r="BF8" s="1046"/>
      <c r="BG8" s="1047"/>
    </row>
    <row r="9" spans="1:62" s="51" customFormat="1" ht="45" customHeight="1" x14ac:dyDescent="0.2">
      <c r="A9" s="1050"/>
      <c r="B9" s="1051"/>
      <c r="C9" s="1060"/>
      <c r="D9" s="1061"/>
      <c r="E9" s="1061"/>
      <c r="F9" s="1061"/>
      <c r="G9" s="1061"/>
      <c r="H9" s="1061"/>
      <c r="I9" s="1061"/>
      <c r="J9" s="1061"/>
      <c r="K9" s="1061"/>
      <c r="L9" s="1061"/>
      <c r="M9" s="1061"/>
      <c r="N9" s="1061"/>
      <c r="O9" s="1061"/>
      <c r="P9" s="1061"/>
      <c r="Q9" s="1061"/>
      <c r="R9" s="1061"/>
      <c r="S9" s="1061"/>
      <c r="T9" s="1061"/>
      <c r="U9" s="1061"/>
      <c r="V9" s="1061"/>
      <c r="W9" s="1061"/>
      <c r="X9" s="1061"/>
      <c r="Y9" s="1061"/>
      <c r="Z9" s="1062"/>
      <c r="AA9" s="1050"/>
      <c r="AB9" s="1053"/>
      <c r="AC9" s="1053"/>
      <c r="AD9" s="1053"/>
      <c r="AE9" s="1053"/>
      <c r="AF9" s="1053"/>
      <c r="AG9" s="1051"/>
      <c r="AH9" s="1045"/>
      <c r="AI9" s="1046"/>
      <c r="AJ9" s="1046"/>
      <c r="AK9" s="1046"/>
      <c r="AL9" s="1046"/>
      <c r="AM9" s="1046"/>
      <c r="AN9" s="1046"/>
      <c r="AO9" s="1046"/>
      <c r="AP9" s="1046"/>
      <c r="AQ9" s="1046"/>
      <c r="AR9" s="1046"/>
      <c r="AS9" s="1046"/>
      <c r="AT9" s="1046"/>
      <c r="AU9" s="1046"/>
      <c r="AV9" s="1046"/>
      <c r="AW9" s="1046"/>
      <c r="AX9" s="1046"/>
      <c r="AY9" s="1046"/>
      <c r="AZ9" s="1046"/>
      <c r="BA9" s="1046"/>
      <c r="BB9" s="1046"/>
      <c r="BC9" s="1046"/>
      <c r="BD9" s="1046"/>
      <c r="BE9" s="1046"/>
      <c r="BF9" s="1046"/>
      <c r="BG9" s="1047"/>
    </row>
    <row r="10" spans="1:62" s="51" customFormat="1" ht="45" customHeight="1" x14ac:dyDescent="0.2">
      <c r="A10" s="1050"/>
      <c r="B10" s="1051"/>
      <c r="C10" s="1063"/>
      <c r="D10" s="1064"/>
      <c r="E10" s="1064"/>
      <c r="F10" s="1064"/>
      <c r="G10" s="1064"/>
      <c r="H10" s="1064"/>
      <c r="I10" s="1064"/>
      <c r="J10" s="1064"/>
      <c r="K10" s="1064"/>
      <c r="L10" s="1064"/>
      <c r="M10" s="1064"/>
      <c r="N10" s="1064"/>
      <c r="O10" s="1064"/>
      <c r="P10" s="1064"/>
      <c r="Q10" s="1064"/>
      <c r="R10" s="1064"/>
      <c r="S10" s="1064"/>
      <c r="T10" s="1064"/>
      <c r="U10" s="1064"/>
      <c r="V10" s="1064"/>
      <c r="W10" s="1064"/>
      <c r="X10" s="1064"/>
      <c r="Y10" s="1064"/>
      <c r="Z10" s="1065"/>
      <c r="AA10" s="1050"/>
      <c r="AB10" s="1053"/>
      <c r="AC10" s="1053"/>
      <c r="AD10" s="1053"/>
      <c r="AE10" s="1053"/>
      <c r="AF10" s="1053"/>
      <c r="AG10" s="1051"/>
      <c r="AH10" s="1054"/>
      <c r="AI10" s="1055"/>
      <c r="AJ10" s="1055"/>
      <c r="AK10" s="1055"/>
      <c r="AL10" s="1055"/>
      <c r="AM10" s="1055"/>
      <c r="AN10" s="1055"/>
      <c r="AO10" s="1055"/>
      <c r="AP10" s="1055"/>
      <c r="AQ10" s="1055"/>
      <c r="AR10" s="1055"/>
      <c r="AS10" s="1055"/>
      <c r="AT10" s="1055"/>
      <c r="AU10" s="1055"/>
      <c r="AV10" s="1055"/>
      <c r="AW10" s="1055"/>
      <c r="AX10" s="1055"/>
      <c r="AY10" s="1055"/>
      <c r="AZ10" s="1055"/>
      <c r="BA10" s="1055"/>
      <c r="BB10" s="1055"/>
      <c r="BC10" s="1055"/>
      <c r="BD10" s="1055"/>
      <c r="BE10" s="1055"/>
      <c r="BF10" s="1055"/>
      <c r="BG10" s="1056"/>
    </row>
    <row r="11" spans="1:62" s="51" customFormat="1" ht="15" customHeight="1" x14ac:dyDescent="0.2">
      <c r="A11" s="1068" t="s">
        <v>339</v>
      </c>
      <c r="B11" s="1068"/>
      <c r="C11" s="84">
        <v>1</v>
      </c>
      <c r="D11" s="1081"/>
      <c r="E11" s="1082"/>
      <c r="F11" s="1082"/>
      <c r="G11" s="1082"/>
      <c r="H11" s="1082"/>
      <c r="I11" s="1082"/>
      <c r="J11" s="1082"/>
      <c r="K11" s="1082"/>
      <c r="L11" s="1082"/>
      <c r="M11" s="1082"/>
      <c r="N11" s="1082"/>
      <c r="O11" s="1083"/>
      <c r="P11" s="1068" t="s">
        <v>197</v>
      </c>
      <c r="Q11" s="1068"/>
      <c r="R11" s="1068"/>
      <c r="S11" s="1068"/>
      <c r="T11" s="1068"/>
      <c r="U11" s="1068"/>
      <c r="V11" s="1068"/>
      <c r="W11" s="84">
        <v>1</v>
      </c>
      <c r="X11" s="1066"/>
      <c r="Y11" s="1067"/>
      <c r="Z11" s="1067"/>
      <c r="AA11" s="1067"/>
      <c r="AB11" s="1067"/>
      <c r="AC11" s="1067"/>
      <c r="AD11" s="1067"/>
      <c r="AE11" s="1067"/>
      <c r="AF11" s="1067"/>
      <c r="AG11" s="1067"/>
      <c r="AH11" s="1067"/>
      <c r="AI11" s="1067"/>
      <c r="AJ11" s="1067"/>
      <c r="AK11" s="1067"/>
      <c r="AL11" s="1067"/>
      <c r="AM11" s="1067"/>
      <c r="AN11" s="1067"/>
      <c r="AO11" s="1067"/>
      <c r="AP11" s="1067"/>
      <c r="AQ11" s="1068" t="s">
        <v>1088</v>
      </c>
      <c r="AR11" s="1068"/>
      <c r="AS11" s="1068"/>
      <c r="AT11" s="1068"/>
      <c r="AU11" s="1068"/>
      <c r="AV11" s="1068"/>
      <c r="AW11" s="1068"/>
      <c r="AX11" s="1075"/>
      <c r="AY11" s="1076"/>
      <c r="AZ11" s="1076"/>
      <c r="BA11" s="1076"/>
      <c r="BB11" s="1076"/>
      <c r="BC11" s="1076"/>
      <c r="BD11" s="1076"/>
      <c r="BE11" s="1076"/>
      <c r="BF11" s="1076"/>
      <c r="BG11" s="1077"/>
    </row>
    <row r="12" spans="1:62" s="51" customFormat="1" ht="20.25" customHeight="1" x14ac:dyDescent="0.2">
      <c r="A12" s="1068"/>
      <c r="B12" s="1068"/>
      <c r="C12" s="84">
        <v>2</v>
      </c>
      <c r="D12" s="1081"/>
      <c r="E12" s="1082"/>
      <c r="F12" s="1082"/>
      <c r="G12" s="1082"/>
      <c r="H12" s="1082"/>
      <c r="I12" s="1082"/>
      <c r="J12" s="1082"/>
      <c r="K12" s="1082"/>
      <c r="L12" s="1082"/>
      <c r="M12" s="1082"/>
      <c r="N12" s="1082"/>
      <c r="O12" s="1083"/>
      <c r="P12" s="1068"/>
      <c r="Q12" s="1068"/>
      <c r="R12" s="1068"/>
      <c r="S12" s="1068"/>
      <c r="T12" s="1068"/>
      <c r="U12" s="1068"/>
      <c r="V12" s="1068"/>
      <c r="W12" s="84">
        <v>2</v>
      </c>
      <c r="X12" s="1066"/>
      <c r="Y12" s="1067"/>
      <c r="Z12" s="1067" t="s">
        <v>161</v>
      </c>
      <c r="AA12" s="1067"/>
      <c r="AB12" s="1067"/>
      <c r="AC12" s="1067"/>
      <c r="AD12" s="1067"/>
      <c r="AE12" s="1067"/>
      <c r="AF12" s="1067"/>
      <c r="AG12" s="1067"/>
      <c r="AH12" s="1067"/>
      <c r="AI12" s="1067"/>
      <c r="AJ12" s="1067"/>
      <c r="AK12" s="1067"/>
      <c r="AL12" s="1067"/>
      <c r="AM12" s="1067"/>
      <c r="AN12" s="1067"/>
      <c r="AO12" s="1067"/>
      <c r="AP12" s="1067"/>
      <c r="AQ12" s="1068"/>
      <c r="AR12" s="1068"/>
      <c r="AS12" s="1068"/>
      <c r="AT12" s="1068"/>
      <c r="AU12" s="1068"/>
      <c r="AV12" s="1068"/>
      <c r="AW12" s="1068"/>
      <c r="AX12" s="1075"/>
      <c r="AY12" s="1076"/>
      <c r="AZ12" s="1076"/>
      <c r="BA12" s="1076"/>
      <c r="BB12" s="1076"/>
      <c r="BC12" s="1076"/>
      <c r="BD12" s="1076"/>
      <c r="BE12" s="1076"/>
      <c r="BF12" s="1076"/>
      <c r="BG12" s="1077"/>
    </row>
    <row r="13" spans="1:62" s="51" customFormat="1" ht="20.25" customHeight="1" x14ac:dyDescent="0.2">
      <c r="A13" s="1068"/>
      <c r="B13" s="1068"/>
      <c r="C13" s="84">
        <v>3</v>
      </c>
      <c r="D13" s="1081"/>
      <c r="E13" s="1082"/>
      <c r="F13" s="1082"/>
      <c r="G13" s="1082"/>
      <c r="H13" s="1082"/>
      <c r="I13" s="1082"/>
      <c r="J13" s="1082"/>
      <c r="K13" s="1082"/>
      <c r="L13" s="1082"/>
      <c r="M13" s="1082"/>
      <c r="N13" s="1082"/>
      <c r="O13" s="1083"/>
      <c r="P13" s="1068"/>
      <c r="Q13" s="1068"/>
      <c r="R13" s="1068"/>
      <c r="S13" s="1068"/>
      <c r="T13" s="1068"/>
      <c r="U13" s="1068"/>
      <c r="V13" s="1068"/>
      <c r="W13" s="84">
        <v>3</v>
      </c>
      <c r="X13" s="1066"/>
      <c r="Y13" s="1067"/>
      <c r="Z13" s="1067" t="s">
        <v>161</v>
      </c>
      <c r="AA13" s="1067"/>
      <c r="AB13" s="1067"/>
      <c r="AC13" s="1067"/>
      <c r="AD13" s="1067"/>
      <c r="AE13" s="1067"/>
      <c r="AF13" s="1067"/>
      <c r="AG13" s="1067"/>
      <c r="AH13" s="1067"/>
      <c r="AI13" s="1067"/>
      <c r="AJ13" s="1067"/>
      <c r="AK13" s="1067"/>
      <c r="AL13" s="1067"/>
      <c r="AM13" s="1067"/>
      <c r="AN13" s="1067"/>
      <c r="AO13" s="1067"/>
      <c r="AP13" s="1067"/>
      <c r="AQ13" s="1068"/>
      <c r="AR13" s="1068"/>
      <c r="AS13" s="1068"/>
      <c r="AT13" s="1068"/>
      <c r="AU13" s="1068"/>
      <c r="AV13" s="1068"/>
      <c r="AW13" s="1068"/>
      <c r="AX13" s="1075"/>
      <c r="AY13" s="1076"/>
      <c r="AZ13" s="1076"/>
      <c r="BA13" s="1076"/>
      <c r="BB13" s="1076"/>
      <c r="BC13" s="1076"/>
      <c r="BD13" s="1076"/>
      <c r="BE13" s="1076"/>
      <c r="BF13" s="1076"/>
      <c r="BG13" s="1077"/>
    </row>
    <row r="14" spans="1:62" s="51" customFormat="1" ht="20.25" customHeight="1" x14ac:dyDescent="0.2">
      <c r="A14" s="1068"/>
      <c r="B14" s="1068"/>
      <c r="C14" s="84">
        <v>4</v>
      </c>
      <c r="D14" s="1081"/>
      <c r="E14" s="1082"/>
      <c r="F14" s="1082"/>
      <c r="G14" s="1082"/>
      <c r="H14" s="1082"/>
      <c r="I14" s="1082"/>
      <c r="J14" s="1082"/>
      <c r="K14" s="1082"/>
      <c r="L14" s="1082"/>
      <c r="M14" s="1082"/>
      <c r="N14" s="1082"/>
      <c r="O14" s="1083"/>
      <c r="P14" s="1068"/>
      <c r="Q14" s="1068"/>
      <c r="R14" s="1068"/>
      <c r="S14" s="1068"/>
      <c r="T14" s="1068"/>
      <c r="U14" s="1068"/>
      <c r="V14" s="1068"/>
      <c r="W14" s="84">
        <v>4</v>
      </c>
      <c r="X14" s="1066"/>
      <c r="Y14" s="1067"/>
      <c r="Z14" s="1067" t="s">
        <v>161</v>
      </c>
      <c r="AA14" s="1067"/>
      <c r="AB14" s="1067"/>
      <c r="AC14" s="1067"/>
      <c r="AD14" s="1067"/>
      <c r="AE14" s="1067"/>
      <c r="AF14" s="1067"/>
      <c r="AG14" s="1067"/>
      <c r="AH14" s="1067"/>
      <c r="AI14" s="1067"/>
      <c r="AJ14" s="1067"/>
      <c r="AK14" s="1067"/>
      <c r="AL14" s="1067"/>
      <c r="AM14" s="1067"/>
      <c r="AN14" s="1067"/>
      <c r="AO14" s="1067"/>
      <c r="AP14" s="1067"/>
      <c r="AQ14" s="1068"/>
      <c r="AR14" s="1068"/>
      <c r="AS14" s="1068"/>
      <c r="AT14" s="1068"/>
      <c r="AU14" s="1068"/>
      <c r="AV14" s="1068"/>
      <c r="AW14" s="1068"/>
      <c r="AX14" s="1075"/>
      <c r="AY14" s="1076"/>
      <c r="AZ14" s="1076"/>
      <c r="BA14" s="1076"/>
      <c r="BB14" s="1076"/>
      <c r="BC14" s="1076"/>
      <c r="BD14" s="1076"/>
      <c r="BE14" s="1076"/>
      <c r="BF14" s="1076"/>
      <c r="BG14" s="1077"/>
    </row>
    <row r="15" spans="1:62" s="51" customFormat="1" ht="20.25" customHeight="1" x14ac:dyDescent="0.2">
      <c r="A15" s="1068"/>
      <c r="B15" s="1068"/>
      <c r="C15" s="84">
        <v>5</v>
      </c>
      <c r="D15" s="1081"/>
      <c r="E15" s="1082"/>
      <c r="F15" s="1082"/>
      <c r="G15" s="1082"/>
      <c r="H15" s="1082"/>
      <c r="I15" s="1082"/>
      <c r="J15" s="1082"/>
      <c r="K15" s="1082"/>
      <c r="L15" s="1082"/>
      <c r="M15" s="1082"/>
      <c r="N15" s="1082"/>
      <c r="O15" s="1083"/>
      <c r="P15" s="1068"/>
      <c r="Q15" s="1068"/>
      <c r="R15" s="1068"/>
      <c r="S15" s="1068"/>
      <c r="T15" s="1068"/>
      <c r="U15" s="1068"/>
      <c r="V15" s="1068"/>
      <c r="W15" s="84">
        <v>5</v>
      </c>
      <c r="X15" s="1066"/>
      <c r="Y15" s="1067"/>
      <c r="Z15" s="1067" t="s">
        <v>161</v>
      </c>
      <c r="AA15" s="1067"/>
      <c r="AB15" s="1067"/>
      <c r="AC15" s="1067"/>
      <c r="AD15" s="1067"/>
      <c r="AE15" s="1067"/>
      <c r="AF15" s="1067"/>
      <c r="AG15" s="1067"/>
      <c r="AH15" s="1067"/>
      <c r="AI15" s="1067"/>
      <c r="AJ15" s="1067"/>
      <c r="AK15" s="1067"/>
      <c r="AL15" s="1067"/>
      <c r="AM15" s="1067"/>
      <c r="AN15" s="1067"/>
      <c r="AO15" s="1067"/>
      <c r="AP15" s="1067"/>
      <c r="AQ15" s="1068"/>
      <c r="AR15" s="1068"/>
      <c r="AS15" s="1068"/>
      <c r="AT15" s="1068"/>
      <c r="AU15" s="1068"/>
      <c r="AV15" s="1068"/>
      <c r="AW15" s="1068"/>
      <c r="AX15" s="1078"/>
      <c r="AY15" s="1079"/>
      <c r="AZ15" s="1079"/>
      <c r="BA15" s="1079"/>
      <c r="BB15" s="1079"/>
      <c r="BC15" s="1079"/>
      <c r="BD15" s="1079"/>
      <c r="BE15" s="1079"/>
      <c r="BF15" s="1079"/>
      <c r="BG15" s="1080"/>
    </row>
    <row r="16" spans="1:62" s="51" customFormat="1" ht="43.5" customHeight="1" x14ac:dyDescent="0.2">
      <c r="A16" s="1044" t="s">
        <v>162</v>
      </c>
      <c r="B16" s="1044"/>
      <c r="C16" s="1044"/>
      <c r="D16" s="1044"/>
      <c r="E16" s="1044"/>
      <c r="F16" s="1044"/>
      <c r="G16" s="1044"/>
      <c r="H16" s="1044"/>
      <c r="I16" s="1044"/>
      <c r="J16" s="1044"/>
      <c r="K16" s="1044"/>
      <c r="L16" s="1044"/>
      <c r="M16" s="1044"/>
      <c r="N16" s="1044"/>
      <c r="O16" s="1044"/>
      <c r="P16" s="1044"/>
      <c r="Q16" s="1044"/>
      <c r="R16" s="1044"/>
      <c r="S16" s="1044"/>
      <c r="T16" s="1044"/>
      <c r="U16" s="1044"/>
      <c r="V16" s="1044"/>
      <c r="W16" s="1044"/>
      <c r="X16" s="1044"/>
      <c r="Y16" s="1044"/>
      <c r="Z16" s="1044"/>
      <c r="AA16" s="1044"/>
      <c r="AB16" s="1044"/>
      <c r="AC16" s="1044"/>
      <c r="AD16" s="1044"/>
      <c r="AE16" s="1044"/>
      <c r="AF16" s="1044"/>
      <c r="AG16" s="1044"/>
      <c r="AH16" s="1044"/>
      <c r="AI16" s="1044"/>
      <c r="AJ16" s="1044"/>
      <c r="AK16" s="1044"/>
      <c r="AL16" s="1044"/>
      <c r="AM16" s="1044"/>
      <c r="AN16" s="1044"/>
      <c r="AO16" s="1044"/>
      <c r="AP16" s="1044"/>
      <c r="AQ16" s="1044"/>
      <c r="AR16" s="1044"/>
      <c r="AS16" s="1044"/>
      <c r="AT16" s="1044"/>
      <c r="AU16" s="1044"/>
      <c r="AV16" s="1044"/>
      <c r="AW16" s="1044"/>
      <c r="AX16" s="1044"/>
      <c r="AY16" s="1044"/>
      <c r="AZ16" s="1044"/>
      <c r="BA16" s="1044"/>
      <c r="BB16" s="1044"/>
      <c r="BC16" s="1044"/>
      <c r="BD16" s="1044"/>
      <c r="BE16" s="1044"/>
      <c r="BF16" s="1044"/>
      <c r="BG16" s="1044"/>
    </row>
    <row r="17" spans="1:59" s="51" customFormat="1" ht="24" customHeight="1" x14ac:dyDescent="0.2">
      <c r="A17" s="1069" t="s">
        <v>163</v>
      </c>
      <c r="B17" s="1084" t="s">
        <v>198</v>
      </c>
      <c r="C17" s="1084" t="s">
        <v>199</v>
      </c>
      <c r="D17" s="1084" t="s">
        <v>201</v>
      </c>
      <c r="E17" s="1084" t="s">
        <v>164</v>
      </c>
      <c r="F17" s="1084" t="s">
        <v>200</v>
      </c>
      <c r="G17" s="1040" t="s">
        <v>165</v>
      </c>
      <c r="H17" s="1041"/>
      <c r="I17" s="1041"/>
      <c r="J17" s="1042"/>
      <c r="K17" s="1037" t="s">
        <v>11</v>
      </c>
      <c r="L17" s="1038"/>
      <c r="M17" s="1038"/>
      <c r="N17" s="1039"/>
      <c r="O17" s="1040" t="s">
        <v>166</v>
      </c>
      <c r="P17" s="1041"/>
      <c r="Q17" s="1041"/>
      <c r="R17" s="1042"/>
      <c r="S17" s="1037" t="s">
        <v>167</v>
      </c>
      <c r="T17" s="1038"/>
      <c r="U17" s="1038"/>
      <c r="V17" s="1039"/>
      <c r="W17" s="1040" t="s">
        <v>168</v>
      </c>
      <c r="X17" s="1041"/>
      <c r="Y17" s="1041"/>
      <c r="Z17" s="1042"/>
      <c r="AA17" s="1037" t="s">
        <v>169</v>
      </c>
      <c r="AB17" s="1038"/>
      <c r="AC17" s="1038"/>
      <c r="AD17" s="1039"/>
      <c r="AE17" s="1040" t="s">
        <v>170</v>
      </c>
      <c r="AF17" s="1041"/>
      <c r="AG17" s="1041"/>
      <c r="AH17" s="1042"/>
      <c r="AI17" s="1037" t="s">
        <v>171</v>
      </c>
      <c r="AJ17" s="1038"/>
      <c r="AK17" s="1038"/>
      <c r="AL17" s="1039"/>
      <c r="AM17" s="1040" t="s">
        <v>172</v>
      </c>
      <c r="AN17" s="1041"/>
      <c r="AO17" s="1041"/>
      <c r="AP17" s="1042"/>
      <c r="AQ17" s="1037" t="s">
        <v>173</v>
      </c>
      <c r="AR17" s="1038"/>
      <c r="AS17" s="1038"/>
      <c r="AT17" s="1039"/>
      <c r="AU17" s="1040" t="s">
        <v>174</v>
      </c>
      <c r="AV17" s="1041"/>
      <c r="AW17" s="1041"/>
      <c r="AX17" s="1042"/>
      <c r="AY17" s="1037" t="s">
        <v>175</v>
      </c>
      <c r="AZ17" s="1038"/>
      <c r="BA17" s="1038"/>
      <c r="BB17" s="1039"/>
      <c r="BC17" s="1090" t="s">
        <v>176</v>
      </c>
      <c r="BD17" s="1091"/>
      <c r="BE17" s="1091"/>
      <c r="BF17" s="1091"/>
      <c r="BG17" s="1092"/>
    </row>
    <row r="18" spans="1:59" s="51" customFormat="1" ht="48.75" customHeight="1" x14ac:dyDescent="0.2">
      <c r="A18" s="1089"/>
      <c r="B18" s="1085"/>
      <c r="C18" s="1085"/>
      <c r="D18" s="1085"/>
      <c r="E18" s="1085"/>
      <c r="F18" s="1085"/>
      <c r="G18" s="53" t="s">
        <v>177</v>
      </c>
      <c r="H18" s="53" t="s">
        <v>178</v>
      </c>
      <c r="I18" s="53" t="s">
        <v>179</v>
      </c>
      <c r="J18" s="53" t="s">
        <v>180</v>
      </c>
      <c r="K18" s="54" t="s">
        <v>177</v>
      </c>
      <c r="L18" s="54" t="s">
        <v>178</v>
      </c>
      <c r="M18" s="54" t="s">
        <v>179</v>
      </c>
      <c r="N18" s="54" t="s">
        <v>180</v>
      </c>
      <c r="O18" s="53" t="s">
        <v>177</v>
      </c>
      <c r="P18" s="53" t="s">
        <v>178</v>
      </c>
      <c r="Q18" s="53" t="s">
        <v>179</v>
      </c>
      <c r="R18" s="53" t="s">
        <v>180</v>
      </c>
      <c r="S18" s="54" t="s">
        <v>177</v>
      </c>
      <c r="T18" s="54" t="s">
        <v>178</v>
      </c>
      <c r="U18" s="54" t="s">
        <v>179</v>
      </c>
      <c r="V18" s="54" t="s">
        <v>180</v>
      </c>
      <c r="W18" s="53" t="s">
        <v>177</v>
      </c>
      <c r="X18" s="53" t="s">
        <v>178</v>
      </c>
      <c r="Y18" s="53" t="s">
        <v>179</v>
      </c>
      <c r="Z18" s="53" t="s">
        <v>180</v>
      </c>
      <c r="AA18" s="54" t="s">
        <v>177</v>
      </c>
      <c r="AB18" s="54" t="s">
        <v>178</v>
      </c>
      <c r="AC18" s="54" t="s">
        <v>179</v>
      </c>
      <c r="AD18" s="54" t="s">
        <v>180</v>
      </c>
      <c r="AE18" s="53" t="s">
        <v>177</v>
      </c>
      <c r="AF18" s="53" t="s">
        <v>178</v>
      </c>
      <c r="AG18" s="53" t="s">
        <v>179</v>
      </c>
      <c r="AH18" s="53" t="s">
        <v>180</v>
      </c>
      <c r="AI18" s="54" t="s">
        <v>177</v>
      </c>
      <c r="AJ18" s="54" t="s">
        <v>178</v>
      </c>
      <c r="AK18" s="54" t="s">
        <v>179</v>
      </c>
      <c r="AL18" s="54" t="s">
        <v>180</v>
      </c>
      <c r="AM18" s="53" t="s">
        <v>177</v>
      </c>
      <c r="AN18" s="53" t="s">
        <v>178</v>
      </c>
      <c r="AO18" s="53" t="s">
        <v>179</v>
      </c>
      <c r="AP18" s="53" t="s">
        <v>180</v>
      </c>
      <c r="AQ18" s="54" t="s">
        <v>177</v>
      </c>
      <c r="AR18" s="54" t="s">
        <v>178</v>
      </c>
      <c r="AS18" s="54" t="s">
        <v>179</v>
      </c>
      <c r="AT18" s="54" t="s">
        <v>180</v>
      </c>
      <c r="AU18" s="53" t="s">
        <v>177</v>
      </c>
      <c r="AV18" s="53" t="s">
        <v>178</v>
      </c>
      <c r="AW18" s="53" t="s">
        <v>179</v>
      </c>
      <c r="AX18" s="53" t="s">
        <v>180</v>
      </c>
      <c r="AY18" s="54" t="s">
        <v>177</v>
      </c>
      <c r="AZ18" s="54" t="s">
        <v>178</v>
      </c>
      <c r="BA18" s="54" t="s">
        <v>179</v>
      </c>
      <c r="BB18" s="54" t="s">
        <v>180</v>
      </c>
      <c r="BC18" s="55" t="s">
        <v>177</v>
      </c>
      <c r="BD18" s="55" t="s">
        <v>178</v>
      </c>
      <c r="BE18" s="56" t="s">
        <v>181</v>
      </c>
      <c r="BF18" s="56" t="s">
        <v>182</v>
      </c>
      <c r="BG18" s="55" t="s">
        <v>180</v>
      </c>
    </row>
    <row r="19" spans="1:59" ht="33" customHeight="1" x14ac:dyDescent="0.2">
      <c r="A19" s="1069" t="s">
        <v>183</v>
      </c>
      <c r="B19" s="1071" t="str">
        <f>+IF(AK11&gt;0,AK11,"")</f>
        <v/>
      </c>
      <c r="C19" s="1073">
        <v>0</v>
      </c>
      <c r="D19" s="1071"/>
      <c r="E19" s="57"/>
      <c r="F19" s="58">
        <v>0.2</v>
      </c>
      <c r="G19" s="59">
        <v>0.03</v>
      </c>
      <c r="H19" s="59">
        <v>0</v>
      </c>
      <c r="I19" s="60">
        <f>IF(H19&gt;0,(H19/G19),"0"%)</f>
        <v>0</v>
      </c>
      <c r="J19" s="60">
        <f t="shared" ref="J19:J24" si="0">IF(I19&gt;0,(I19*$F$19/100%),"0"%)</f>
        <v>0</v>
      </c>
      <c r="K19" s="61">
        <v>0.03</v>
      </c>
      <c r="L19" s="61">
        <v>0</v>
      </c>
      <c r="M19" s="62">
        <f>IF(L19&gt;0,(L19/K19),"0"%)</f>
        <v>0</v>
      </c>
      <c r="N19" s="62">
        <f>IF(M19&gt;0,(M19*$F$19/100%),"0"%)</f>
        <v>0</v>
      </c>
      <c r="O19" s="59">
        <v>0.08</v>
      </c>
      <c r="P19" s="59">
        <v>0.05</v>
      </c>
      <c r="Q19" s="60">
        <f t="shared" ref="Q19:Q24" si="1">IF(P19&gt;0,(P19/O19),"0"%)</f>
        <v>0.625</v>
      </c>
      <c r="R19" s="60">
        <f t="shared" ref="R19:R38" si="2">IF(Q19&gt;0,(Q19*$F$19/100%),"0"%)</f>
        <v>0.125</v>
      </c>
      <c r="S19" s="61">
        <v>0.01</v>
      </c>
      <c r="T19" s="61">
        <v>0</v>
      </c>
      <c r="U19" s="62">
        <f t="shared" ref="U19:U24" si="3">IF(T19&gt;0,(T19/S19),"0"%)</f>
        <v>0</v>
      </c>
      <c r="V19" s="62">
        <f t="shared" ref="V19:V24" si="4">IF(U19&gt;0,(U19*$F$19/100%),"0"%)</f>
        <v>0</v>
      </c>
      <c r="W19" s="59">
        <v>0.1</v>
      </c>
      <c r="X19" s="59">
        <v>0</v>
      </c>
      <c r="Y19" s="60">
        <f t="shared" ref="Y19:Y24" si="5">IF(X19&gt;0,(X19/W19),"0"%)</f>
        <v>0</v>
      </c>
      <c r="Z19" s="60">
        <f t="shared" ref="Z19:Z24" si="6">IF(Y19&gt;0,(Y19*$F$19/100%),"0"%)</f>
        <v>0</v>
      </c>
      <c r="AA19" s="61">
        <v>0.1</v>
      </c>
      <c r="AB19" s="61">
        <v>0</v>
      </c>
      <c r="AC19" s="62">
        <f t="shared" ref="AC19:AC24" si="7">IF(AB19&gt;0,(AB19/AA19),"0"%)</f>
        <v>0</v>
      </c>
      <c r="AD19" s="62">
        <f t="shared" ref="AD19:AD24" si="8">IF(AC19&gt;0,(AC19*$F$19/100%),"0"%)</f>
        <v>0</v>
      </c>
      <c r="AE19" s="59">
        <v>0.1</v>
      </c>
      <c r="AF19" s="59">
        <v>0</v>
      </c>
      <c r="AG19" s="60">
        <f t="shared" ref="AG19:AG24" si="9">IF(AF19&gt;0,(AF19/AE19),"0"%)</f>
        <v>0</v>
      </c>
      <c r="AH19" s="60">
        <f t="shared" ref="AH19:AH24" si="10">IF(AG19&gt;0,(AG19*$F$19/100%),"0"%)</f>
        <v>0</v>
      </c>
      <c r="AI19" s="61">
        <v>0.15</v>
      </c>
      <c r="AJ19" s="61">
        <v>0</v>
      </c>
      <c r="AK19" s="62">
        <f t="shared" ref="AK19:AK24" si="11">IF(AJ19&gt;0,(AJ19/AI19),"0"%)</f>
        <v>0</v>
      </c>
      <c r="AL19" s="62">
        <f t="shared" ref="AL19:AL24" si="12">IF(AK19&gt;0,(AK19*$F$19/100%),"0"%)</f>
        <v>0</v>
      </c>
      <c r="AM19" s="59">
        <v>0.1</v>
      </c>
      <c r="AN19" s="59">
        <v>0</v>
      </c>
      <c r="AO19" s="60">
        <f t="shared" ref="AO19:AO24" si="13">IF(AN19&gt;0,(AN19/AM19),"0"%)</f>
        <v>0</v>
      </c>
      <c r="AP19" s="60">
        <f t="shared" ref="AP19:AP24" si="14">IF(AO19&gt;0,(AO19*$F$19/100%),"0"%)</f>
        <v>0</v>
      </c>
      <c r="AQ19" s="61">
        <v>0.2</v>
      </c>
      <c r="AR19" s="61">
        <v>0</v>
      </c>
      <c r="AS19" s="62">
        <f t="shared" ref="AS19:AS24" si="15">IF(AR19&gt;0,(AR19/AQ19),"0"%)</f>
        <v>0</v>
      </c>
      <c r="AT19" s="62">
        <f t="shared" ref="AT19:AT24" si="16">IF(AS19&gt;0,(AS19*$F$19/100%),"0"%)</f>
        <v>0</v>
      </c>
      <c r="AU19" s="59">
        <v>0.1</v>
      </c>
      <c r="AV19" s="59">
        <v>0</v>
      </c>
      <c r="AW19" s="60">
        <f t="shared" ref="AW19:AW24" si="17">IF(AV19&gt;0,(AV19/AU19),"0"%)</f>
        <v>0</v>
      </c>
      <c r="AX19" s="60">
        <f t="shared" ref="AX19:AX24" si="18">IF(AW19&gt;0,(AW19*$F$19/100%),"0"%)</f>
        <v>0</v>
      </c>
      <c r="AY19" s="61">
        <v>0</v>
      </c>
      <c r="AZ19" s="61">
        <v>0</v>
      </c>
      <c r="BA19" s="62">
        <f t="shared" ref="BA19:BA24" si="19">IF(AZ19&gt;0,(AZ19/AY19),"0"%)</f>
        <v>0</v>
      </c>
      <c r="BB19" s="62">
        <f t="shared" ref="BB19:BB38" si="20">IF(BA19&gt;0,(BA19*$F$19/100%),"0"%)</f>
        <v>0</v>
      </c>
      <c r="BC19" s="63">
        <f>+G19+K19+O19+S19+W19+AA19+AE19+AI19+AM19+AQ19+AU19+AY19</f>
        <v>0.99999999999999989</v>
      </c>
      <c r="BD19" s="63">
        <f>+H195+L19+P19+T19+X19+AB19+AF19+AJ19+AN19+AR19+AV19+AZ19</f>
        <v>0.05</v>
      </c>
      <c r="BE19" s="64">
        <f>IF(BD19&gt;0,(BD19/BC19),"0"%)</f>
        <v>5.000000000000001E-2</v>
      </c>
      <c r="BF19" s="64">
        <f>+IF(BE19&gt;=0,(BE19*$F$19/100%),"o"%)</f>
        <v>1.0000000000000002E-2</v>
      </c>
      <c r="BG19" s="65">
        <f>+IF(BF19&gt;=0,(BF19*$C$19/100%),"o"%)</f>
        <v>0</v>
      </c>
    </row>
    <row r="20" spans="1:59" ht="33" customHeight="1" x14ac:dyDescent="0.2">
      <c r="A20" s="1070"/>
      <c r="B20" s="1072"/>
      <c r="C20" s="1074"/>
      <c r="D20" s="1072"/>
      <c r="E20" s="57"/>
      <c r="F20" s="58">
        <v>0.1</v>
      </c>
      <c r="G20" s="59">
        <v>0</v>
      </c>
      <c r="H20" s="59">
        <v>0</v>
      </c>
      <c r="I20" s="60">
        <f t="shared" ref="I20:I24" si="21">IF(H20&gt;0,(H20/G20),"0"%)</f>
        <v>0</v>
      </c>
      <c r="J20" s="60">
        <f t="shared" si="0"/>
        <v>0</v>
      </c>
      <c r="K20" s="61">
        <v>0.05</v>
      </c>
      <c r="L20" s="61">
        <v>0</v>
      </c>
      <c r="M20" s="62">
        <f t="shared" ref="M20:M24" si="22">IF(L20&gt;0,(L20/K20),"0"%)</f>
        <v>0</v>
      </c>
      <c r="N20" s="62">
        <f t="shared" ref="N20:N24" si="23">IF(M20&gt;0,(M20*$F$19/100%),"0"%)</f>
        <v>0</v>
      </c>
      <c r="O20" s="59">
        <v>0.05</v>
      </c>
      <c r="P20" s="59">
        <v>0</v>
      </c>
      <c r="Q20" s="60">
        <f t="shared" si="1"/>
        <v>0</v>
      </c>
      <c r="R20" s="60">
        <f t="shared" si="2"/>
        <v>0</v>
      </c>
      <c r="S20" s="61">
        <v>0.05</v>
      </c>
      <c r="T20" s="61">
        <v>0</v>
      </c>
      <c r="U20" s="62">
        <f t="shared" si="3"/>
        <v>0</v>
      </c>
      <c r="V20" s="62">
        <f t="shared" si="4"/>
        <v>0</v>
      </c>
      <c r="W20" s="59">
        <v>0.05</v>
      </c>
      <c r="X20" s="59">
        <v>0</v>
      </c>
      <c r="Y20" s="60">
        <f t="shared" si="5"/>
        <v>0</v>
      </c>
      <c r="Z20" s="60">
        <f t="shared" si="6"/>
        <v>0</v>
      </c>
      <c r="AA20" s="61">
        <v>0.1</v>
      </c>
      <c r="AB20" s="61">
        <v>0</v>
      </c>
      <c r="AC20" s="62">
        <f t="shared" si="7"/>
        <v>0</v>
      </c>
      <c r="AD20" s="62">
        <f t="shared" si="8"/>
        <v>0</v>
      </c>
      <c r="AE20" s="59">
        <v>0.2</v>
      </c>
      <c r="AF20" s="59">
        <v>0</v>
      </c>
      <c r="AG20" s="60">
        <f t="shared" si="9"/>
        <v>0</v>
      </c>
      <c r="AH20" s="60">
        <f t="shared" si="10"/>
        <v>0</v>
      </c>
      <c r="AI20" s="61">
        <v>0.3</v>
      </c>
      <c r="AJ20" s="61">
        <v>0</v>
      </c>
      <c r="AK20" s="62">
        <f t="shared" si="11"/>
        <v>0</v>
      </c>
      <c r="AL20" s="62">
        <f t="shared" si="12"/>
        <v>0</v>
      </c>
      <c r="AM20" s="59">
        <v>0.1</v>
      </c>
      <c r="AN20" s="59">
        <v>0</v>
      </c>
      <c r="AO20" s="60">
        <f t="shared" si="13"/>
        <v>0</v>
      </c>
      <c r="AP20" s="60">
        <f t="shared" si="14"/>
        <v>0</v>
      </c>
      <c r="AQ20" s="61">
        <v>0.1</v>
      </c>
      <c r="AR20" s="61">
        <v>0</v>
      </c>
      <c r="AS20" s="62">
        <f t="shared" si="15"/>
        <v>0</v>
      </c>
      <c r="AT20" s="62">
        <f t="shared" si="16"/>
        <v>0</v>
      </c>
      <c r="AU20" s="59">
        <v>0</v>
      </c>
      <c r="AV20" s="59">
        <v>0</v>
      </c>
      <c r="AW20" s="60">
        <f t="shared" si="17"/>
        <v>0</v>
      </c>
      <c r="AX20" s="60">
        <f t="shared" si="18"/>
        <v>0</v>
      </c>
      <c r="AY20" s="61">
        <v>0</v>
      </c>
      <c r="AZ20" s="61">
        <v>0</v>
      </c>
      <c r="BA20" s="62">
        <f t="shared" si="19"/>
        <v>0</v>
      </c>
      <c r="BB20" s="62">
        <f t="shared" si="20"/>
        <v>0</v>
      </c>
      <c r="BC20" s="63">
        <f>+G20+K20+O20+S20+W20+AA20+AE20+AI20+AM20+AQ20+AU20+AY20</f>
        <v>1</v>
      </c>
      <c r="BD20" s="63">
        <f>+H20+L20+P20+T20+X20+AB20+AF20+AJ20+AN20+AR20+AV20+AZ20</f>
        <v>0</v>
      </c>
      <c r="BE20" s="64">
        <f>IF(BD20&gt;0,(BD20/BC20),"0"%)</f>
        <v>0</v>
      </c>
      <c r="BF20" s="64">
        <f t="shared" ref="BF20:BF38" si="24">+IF(BE20&gt;=0,(BE20*$F$19/100%),"o"%)</f>
        <v>0</v>
      </c>
      <c r="BG20" s="65">
        <f t="shared" ref="BG20:BG24" si="25">+IF(BF20&gt;=0,(BF20*$C$19/100%),"o"%)</f>
        <v>0</v>
      </c>
    </row>
    <row r="21" spans="1:59" ht="33" customHeight="1" x14ac:dyDescent="0.2">
      <c r="A21" s="1070"/>
      <c r="B21" s="1072"/>
      <c r="C21" s="1074"/>
      <c r="D21" s="1072"/>
      <c r="E21" s="57"/>
      <c r="F21" s="58">
        <v>0.1</v>
      </c>
      <c r="G21" s="59">
        <v>0</v>
      </c>
      <c r="H21" s="59">
        <v>0</v>
      </c>
      <c r="I21" s="60">
        <f t="shared" si="21"/>
        <v>0</v>
      </c>
      <c r="J21" s="60">
        <f t="shared" si="0"/>
        <v>0</v>
      </c>
      <c r="K21" s="61">
        <v>0.05</v>
      </c>
      <c r="L21" s="61">
        <v>0</v>
      </c>
      <c r="M21" s="62">
        <f t="shared" si="22"/>
        <v>0</v>
      </c>
      <c r="N21" s="62">
        <f t="shared" si="23"/>
        <v>0</v>
      </c>
      <c r="O21" s="59">
        <v>0.05</v>
      </c>
      <c r="P21" s="59">
        <v>0</v>
      </c>
      <c r="Q21" s="60">
        <f t="shared" si="1"/>
        <v>0</v>
      </c>
      <c r="R21" s="60">
        <f t="shared" si="2"/>
        <v>0</v>
      </c>
      <c r="S21" s="61">
        <v>0.05</v>
      </c>
      <c r="T21" s="61">
        <v>0</v>
      </c>
      <c r="U21" s="62">
        <f t="shared" si="3"/>
        <v>0</v>
      </c>
      <c r="V21" s="62">
        <f t="shared" si="4"/>
        <v>0</v>
      </c>
      <c r="W21" s="59">
        <v>0.1</v>
      </c>
      <c r="X21" s="59">
        <v>0</v>
      </c>
      <c r="Y21" s="60">
        <f t="shared" si="5"/>
        <v>0</v>
      </c>
      <c r="Z21" s="60">
        <f t="shared" si="6"/>
        <v>0</v>
      </c>
      <c r="AA21" s="61">
        <v>0.1</v>
      </c>
      <c r="AB21" s="61">
        <v>0</v>
      </c>
      <c r="AC21" s="62">
        <f t="shared" si="7"/>
        <v>0</v>
      </c>
      <c r="AD21" s="62">
        <f t="shared" si="8"/>
        <v>0</v>
      </c>
      <c r="AE21" s="59">
        <v>0.1</v>
      </c>
      <c r="AF21" s="59">
        <v>0</v>
      </c>
      <c r="AG21" s="60">
        <f t="shared" si="9"/>
        <v>0</v>
      </c>
      <c r="AH21" s="60">
        <f t="shared" si="10"/>
        <v>0</v>
      </c>
      <c r="AI21" s="61">
        <v>0.15</v>
      </c>
      <c r="AJ21" s="61">
        <v>0</v>
      </c>
      <c r="AK21" s="62">
        <f t="shared" si="11"/>
        <v>0</v>
      </c>
      <c r="AL21" s="62">
        <f t="shared" si="12"/>
        <v>0</v>
      </c>
      <c r="AM21" s="59">
        <v>0.1</v>
      </c>
      <c r="AN21" s="59">
        <v>0</v>
      </c>
      <c r="AO21" s="60">
        <f t="shared" si="13"/>
        <v>0</v>
      </c>
      <c r="AP21" s="60">
        <f t="shared" si="14"/>
        <v>0</v>
      </c>
      <c r="AQ21" s="61">
        <v>0.2</v>
      </c>
      <c r="AR21" s="61">
        <v>0</v>
      </c>
      <c r="AS21" s="62">
        <f t="shared" si="15"/>
        <v>0</v>
      </c>
      <c r="AT21" s="62">
        <f t="shared" si="16"/>
        <v>0</v>
      </c>
      <c r="AU21" s="59">
        <v>0.1</v>
      </c>
      <c r="AV21" s="59">
        <v>0</v>
      </c>
      <c r="AW21" s="60">
        <f t="shared" si="17"/>
        <v>0</v>
      </c>
      <c r="AX21" s="60">
        <f t="shared" si="18"/>
        <v>0</v>
      </c>
      <c r="AY21" s="61">
        <v>0</v>
      </c>
      <c r="AZ21" s="61">
        <v>0</v>
      </c>
      <c r="BA21" s="62">
        <f t="shared" si="19"/>
        <v>0</v>
      </c>
      <c r="BB21" s="62">
        <f t="shared" si="20"/>
        <v>0</v>
      </c>
      <c r="BC21" s="63">
        <f t="shared" ref="BC21:BD24" si="26">+G21+K21+O21+S21+W21+AA21+AE21+AI21+AM21+AQ21+AU21+AY21</f>
        <v>0.99999999999999989</v>
      </c>
      <c r="BD21" s="63">
        <f t="shared" si="26"/>
        <v>0</v>
      </c>
      <c r="BE21" s="64">
        <f t="shared" ref="BE21:BE24" si="27">IF(BD21&gt;0,(BD21/BC21),"0"%)</f>
        <v>0</v>
      </c>
      <c r="BF21" s="64">
        <f t="shared" si="24"/>
        <v>0</v>
      </c>
      <c r="BG21" s="65">
        <f t="shared" si="25"/>
        <v>0</v>
      </c>
    </row>
    <row r="22" spans="1:59" ht="33" customHeight="1" x14ac:dyDescent="0.2">
      <c r="A22" s="1070"/>
      <c r="B22" s="1072"/>
      <c r="C22" s="1074"/>
      <c r="D22" s="1072"/>
      <c r="E22" s="57"/>
      <c r="F22" s="58">
        <v>0.2</v>
      </c>
      <c r="G22" s="59">
        <v>0</v>
      </c>
      <c r="H22" s="59">
        <v>0</v>
      </c>
      <c r="I22" s="60">
        <f t="shared" si="21"/>
        <v>0</v>
      </c>
      <c r="J22" s="60">
        <f t="shared" si="0"/>
        <v>0</v>
      </c>
      <c r="K22" s="61">
        <v>0.05</v>
      </c>
      <c r="L22" s="61">
        <v>0</v>
      </c>
      <c r="M22" s="62">
        <f t="shared" si="22"/>
        <v>0</v>
      </c>
      <c r="N22" s="62">
        <f t="shared" si="23"/>
        <v>0</v>
      </c>
      <c r="O22" s="59">
        <v>0.05</v>
      </c>
      <c r="P22" s="59">
        <v>0</v>
      </c>
      <c r="Q22" s="60">
        <f t="shared" si="1"/>
        <v>0</v>
      </c>
      <c r="R22" s="60">
        <f t="shared" si="2"/>
        <v>0</v>
      </c>
      <c r="S22" s="61">
        <v>0.05</v>
      </c>
      <c r="T22" s="61">
        <v>0</v>
      </c>
      <c r="U22" s="62">
        <f t="shared" si="3"/>
        <v>0</v>
      </c>
      <c r="V22" s="62">
        <f t="shared" si="4"/>
        <v>0</v>
      </c>
      <c r="W22" s="59">
        <v>0.1</v>
      </c>
      <c r="X22" s="59">
        <v>0</v>
      </c>
      <c r="Y22" s="60">
        <f t="shared" si="5"/>
        <v>0</v>
      </c>
      <c r="Z22" s="60">
        <f t="shared" si="6"/>
        <v>0</v>
      </c>
      <c r="AA22" s="61">
        <v>0.1</v>
      </c>
      <c r="AB22" s="61">
        <v>0</v>
      </c>
      <c r="AC22" s="62">
        <f t="shared" si="7"/>
        <v>0</v>
      </c>
      <c r="AD22" s="62">
        <f t="shared" si="8"/>
        <v>0</v>
      </c>
      <c r="AE22" s="59">
        <v>0.1</v>
      </c>
      <c r="AF22" s="59">
        <v>0</v>
      </c>
      <c r="AG22" s="60">
        <f t="shared" si="9"/>
        <v>0</v>
      </c>
      <c r="AH22" s="60">
        <f t="shared" si="10"/>
        <v>0</v>
      </c>
      <c r="AI22" s="61">
        <v>0.15</v>
      </c>
      <c r="AJ22" s="61">
        <v>0</v>
      </c>
      <c r="AK22" s="62">
        <f t="shared" si="11"/>
        <v>0</v>
      </c>
      <c r="AL22" s="62">
        <f t="shared" si="12"/>
        <v>0</v>
      </c>
      <c r="AM22" s="59">
        <v>0.1</v>
      </c>
      <c r="AN22" s="59">
        <v>0</v>
      </c>
      <c r="AO22" s="60">
        <f t="shared" si="13"/>
        <v>0</v>
      </c>
      <c r="AP22" s="60">
        <f t="shared" si="14"/>
        <v>0</v>
      </c>
      <c r="AQ22" s="61">
        <v>0.2</v>
      </c>
      <c r="AR22" s="61">
        <v>0</v>
      </c>
      <c r="AS22" s="62">
        <f t="shared" si="15"/>
        <v>0</v>
      </c>
      <c r="AT22" s="62">
        <f t="shared" si="16"/>
        <v>0</v>
      </c>
      <c r="AU22" s="59">
        <v>0.1</v>
      </c>
      <c r="AV22" s="59">
        <v>0</v>
      </c>
      <c r="AW22" s="60">
        <f t="shared" si="17"/>
        <v>0</v>
      </c>
      <c r="AX22" s="60">
        <f t="shared" si="18"/>
        <v>0</v>
      </c>
      <c r="AY22" s="61">
        <v>0</v>
      </c>
      <c r="AZ22" s="61">
        <v>0</v>
      </c>
      <c r="BA22" s="62">
        <f t="shared" si="19"/>
        <v>0</v>
      </c>
      <c r="BB22" s="62">
        <f t="shared" si="20"/>
        <v>0</v>
      </c>
      <c r="BC22" s="63">
        <f t="shared" si="26"/>
        <v>0.99999999999999989</v>
      </c>
      <c r="BD22" s="63">
        <f t="shared" si="26"/>
        <v>0</v>
      </c>
      <c r="BE22" s="64">
        <f t="shared" si="27"/>
        <v>0</v>
      </c>
      <c r="BF22" s="64">
        <f t="shared" si="24"/>
        <v>0</v>
      </c>
      <c r="BG22" s="65">
        <f t="shared" si="25"/>
        <v>0</v>
      </c>
    </row>
    <row r="23" spans="1:59" ht="33" customHeight="1" x14ac:dyDescent="0.2">
      <c r="A23" s="1070"/>
      <c r="B23" s="1072"/>
      <c r="C23" s="1074"/>
      <c r="D23" s="1072"/>
      <c r="E23" s="57"/>
      <c r="F23" s="58">
        <v>0.2</v>
      </c>
      <c r="G23" s="59">
        <v>0</v>
      </c>
      <c r="H23" s="59">
        <v>0</v>
      </c>
      <c r="I23" s="60">
        <f t="shared" si="21"/>
        <v>0</v>
      </c>
      <c r="J23" s="60">
        <f t="shared" si="0"/>
        <v>0</v>
      </c>
      <c r="K23" s="61">
        <v>0.05</v>
      </c>
      <c r="L23" s="61">
        <v>0</v>
      </c>
      <c r="M23" s="62">
        <f t="shared" si="22"/>
        <v>0</v>
      </c>
      <c r="N23" s="62">
        <f t="shared" si="23"/>
        <v>0</v>
      </c>
      <c r="O23" s="59">
        <v>0.05</v>
      </c>
      <c r="P23" s="59">
        <v>0</v>
      </c>
      <c r="Q23" s="60">
        <f t="shared" si="1"/>
        <v>0</v>
      </c>
      <c r="R23" s="60">
        <f t="shared" si="2"/>
        <v>0</v>
      </c>
      <c r="S23" s="61">
        <v>0.05</v>
      </c>
      <c r="T23" s="61">
        <v>0</v>
      </c>
      <c r="U23" s="62">
        <f t="shared" si="3"/>
        <v>0</v>
      </c>
      <c r="V23" s="62">
        <f t="shared" si="4"/>
        <v>0</v>
      </c>
      <c r="W23" s="59">
        <v>0.1</v>
      </c>
      <c r="X23" s="59">
        <v>0</v>
      </c>
      <c r="Y23" s="60">
        <f t="shared" si="5"/>
        <v>0</v>
      </c>
      <c r="Z23" s="60">
        <f t="shared" si="6"/>
        <v>0</v>
      </c>
      <c r="AA23" s="61">
        <v>0.1</v>
      </c>
      <c r="AB23" s="61">
        <v>0</v>
      </c>
      <c r="AC23" s="62">
        <f t="shared" si="7"/>
        <v>0</v>
      </c>
      <c r="AD23" s="62">
        <f t="shared" si="8"/>
        <v>0</v>
      </c>
      <c r="AE23" s="59">
        <v>0.1</v>
      </c>
      <c r="AF23" s="59">
        <v>0</v>
      </c>
      <c r="AG23" s="60">
        <f t="shared" si="9"/>
        <v>0</v>
      </c>
      <c r="AH23" s="60">
        <f t="shared" si="10"/>
        <v>0</v>
      </c>
      <c r="AI23" s="61">
        <v>0.15</v>
      </c>
      <c r="AJ23" s="61">
        <v>0</v>
      </c>
      <c r="AK23" s="62">
        <f t="shared" si="11"/>
        <v>0</v>
      </c>
      <c r="AL23" s="62">
        <f t="shared" si="12"/>
        <v>0</v>
      </c>
      <c r="AM23" s="59">
        <v>0.1</v>
      </c>
      <c r="AN23" s="59">
        <v>0</v>
      </c>
      <c r="AO23" s="60">
        <f t="shared" si="13"/>
        <v>0</v>
      </c>
      <c r="AP23" s="60">
        <f t="shared" si="14"/>
        <v>0</v>
      </c>
      <c r="AQ23" s="61">
        <v>0.2</v>
      </c>
      <c r="AR23" s="61">
        <v>0</v>
      </c>
      <c r="AS23" s="62">
        <f t="shared" si="15"/>
        <v>0</v>
      </c>
      <c r="AT23" s="62">
        <f t="shared" si="16"/>
        <v>0</v>
      </c>
      <c r="AU23" s="59">
        <v>0.1</v>
      </c>
      <c r="AV23" s="59">
        <v>0</v>
      </c>
      <c r="AW23" s="60">
        <f t="shared" si="17"/>
        <v>0</v>
      </c>
      <c r="AX23" s="60">
        <f t="shared" si="18"/>
        <v>0</v>
      </c>
      <c r="AY23" s="61">
        <v>0</v>
      </c>
      <c r="AZ23" s="61">
        <v>0</v>
      </c>
      <c r="BA23" s="62">
        <f t="shared" si="19"/>
        <v>0</v>
      </c>
      <c r="BB23" s="62">
        <f t="shared" si="20"/>
        <v>0</v>
      </c>
      <c r="BC23" s="63">
        <f t="shared" si="26"/>
        <v>0.99999999999999989</v>
      </c>
      <c r="BD23" s="63">
        <f t="shared" si="26"/>
        <v>0</v>
      </c>
      <c r="BE23" s="64">
        <f t="shared" si="27"/>
        <v>0</v>
      </c>
      <c r="BF23" s="64">
        <f t="shared" si="24"/>
        <v>0</v>
      </c>
      <c r="BG23" s="65">
        <f t="shared" si="25"/>
        <v>0</v>
      </c>
    </row>
    <row r="24" spans="1:59" ht="33" customHeight="1" x14ac:dyDescent="0.2">
      <c r="A24" s="1070"/>
      <c r="B24" s="1072"/>
      <c r="C24" s="1074"/>
      <c r="D24" s="1072"/>
      <c r="E24" s="57"/>
      <c r="F24" s="58">
        <v>0.2</v>
      </c>
      <c r="G24" s="59">
        <v>0</v>
      </c>
      <c r="H24" s="59">
        <v>0</v>
      </c>
      <c r="I24" s="60">
        <f t="shared" si="21"/>
        <v>0</v>
      </c>
      <c r="J24" s="60">
        <f t="shared" si="0"/>
        <v>0</v>
      </c>
      <c r="K24" s="61">
        <v>0.05</v>
      </c>
      <c r="L24" s="61">
        <v>0</v>
      </c>
      <c r="M24" s="62">
        <f t="shared" si="22"/>
        <v>0</v>
      </c>
      <c r="N24" s="62">
        <f t="shared" si="23"/>
        <v>0</v>
      </c>
      <c r="O24" s="59">
        <v>0.05</v>
      </c>
      <c r="P24" s="59">
        <v>0</v>
      </c>
      <c r="Q24" s="60">
        <f t="shared" si="1"/>
        <v>0</v>
      </c>
      <c r="R24" s="60">
        <f t="shared" si="2"/>
        <v>0</v>
      </c>
      <c r="S24" s="61">
        <v>0.1</v>
      </c>
      <c r="T24" s="61">
        <v>0</v>
      </c>
      <c r="U24" s="62">
        <f t="shared" si="3"/>
        <v>0</v>
      </c>
      <c r="V24" s="62">
        <f t="shared" si="4"/>
        <v>0</v>
      </c>
      <c r="W24" s="59">
        <v>0.1</v>
      </c>
      <c r="X24" s="59">
        <v>0</v>
      </c>
      <c r="Y24" s="60">
        <f t="shared" si="5"/>
        <v>0</v>
      </c>
      <c r="Z24" s="60">
        <f t="shared" si="6"/>
        <v>0</v>
      </c>
      <c r="AA24" s="61">
        <v>0.1</v>
      </c>
      <c r="AB24" s="61">
        <v>0</v>
      </c>
      <c r="AC24" s="62">
        <f t="shared" si="7"/>
        <v>0</v>
      </c>
      <c r="AD24" s="62">
        <f t="shared" si="8"/>
        <v>0</v>
      </c>
      <c r="AE24" s="59">
        <v>0.1</v>
      </c>
      <c r="AF24" s="59">
        <v>0</v>
      </c>
      <c r="AG24" s="60">
        <f t="shared" si="9"/>
        <v>0</v>
      </c>
      <c r="AH24" s="60">
        <f t="shared" si="10"/>
        <v>0</v>
      </c>
      <c r="AI24" s="61">
        <v>0.1</v>
      </c>
      <c r="AJ24" s="61">
        <v>0</v>
      </c>
      <c r="AK24" s="62">
        <f t="shared" si="11"/>
        <v>0</v>
      </c>
      <c r="AL24" s="62">
        <f t="shared" si="12"/>
        <v>0</v>
      </c>
      <c r="AM24" s="59">
        <v>0.2</v>
      </c>
      <c r="AN24" s="59">
        <v>0</v>
      </c>
      <c r="AO24" s="60">
        <f t="shared" si="13"/>
        <v>0</v>
      </c>
      <c r="AP24" s="60">
        <f t="shared" si="14"/>
        <v>0</v>
      </c>
      <c r="AQ24" s="61">
        <v>0.1</v>
      </c>
      <c r="AR24" s="61">
        <v>0</v>
      </c>
      <c r="AS24" s="62">
        <f t="shared" si="15"/>
        <v>0</v>
      </c>
      <c r="AT24" s="62">
        <f t="shared" si="16"/>
        <v>0</v>
      </c>
      <c r="AU24" s="59">
        <v>0.1</v>
      </c>
      <c r="AV24" s="59">
        <v>0</v>
      </c>
      <c r="AW24" s="60">
        <f t="shared" si="17"/>
        <v>0</v>
      </c>
      <c r="AX24" s="60">
        <f t="shared" si="18"/>
        <v>0</v>
      </c>
      <c r="AY24" s="61">
        <v>0</v>
      </c>
      <c r="AZ24" s="61">
        <v>0</v>
      </c>
      <c r="BA24" s="62">
        <f t="shared" si="19"/>
        <v>0</v>
      </c>
      <c r="BB24" s="62">
        <f t="shared" si="20"/>
        <v>0</v>
      </c>
      <c r="BC24" s="63">
        <f t="shared" si="26"/>
        <v>1</v>
      </c>
      <c r="BD24" s="63">
        <f t="shared" si="26"/>
        <v>0</v>
      </c>
      <c r="BE24" s="64">
        <f t="shared" si="27"/>
        <v>0</v>
      </c>
      <c r="BF24" s="64">
        <f t="shared" si="24"/>
        <v>0</v>
      </c>
      <c r="BG24" s="65">
        <f t="shared" si="25"/>
        <v>0</v>
      </c>
    </row>
    <row r="25" spans="1:59" ht="18" customHeight="1" x14ac:dyDescent="0.2">
      <c r="A25" s="67"/>
      <c r="B25" s="68"/>
      <c r="C25" s="68"/>
      <c r="D25" s="85"/>
      <c r="E25" s="69"/>
      <c r="F25" s="70">
        <f>SUM(F19:F24)</f>
        <v>1</v>
      </c>
      <c r="G25" s="71">
        <f>SUM(G19:G24)</f>
        <v>0.03</v>
      </c>
      <c r="H25" s="71">
        <f t="shared" ref="H25" si="28">SUM(H19:H24)</f>
        <v>0</v>
      </c>
      <c r="I25" s="71">
        <f>+AVERAGE(I19:I24)</f>
        <v>0</v>
      </c>
      <c r="J25" s="71">
        <f>+AVERAGE(J19:J24)</f>
        <v>0</v>
      </c>
      <c r="K25" s="71">
        <f>SUM(K19:K24)</f>
        <v>0.27999999999999997</v>
      </c>
      <c r="L25" s="71">
        <f t="shared" ref="L25" si="29">SUM(L19:L24)</f>
        <v>0</v>
      </c>
      <c r="M25" s="71">
        <f t="shared" ref="M25:N25" si="30">+AVERAGE(M19:M24)</f>
        <v>0</v>
      </c>
      <c r="N25" s="71">
        <f t="shared" si="30"/>
        <v>0</v>
      </c>
      <c r="O25" s="71">
        <f t="shared" ref="O25" si="31">SUM(O19:O24)</f>
        <v>0.32999999999999996</v>
      </c>
      <c r="P25" s="71">
        <f t="shared" ref="P25" si="32">SUM(P19:P24)</f>
        <v>0.05</v>
      </c>
      <c r="Q25" s="71">
        <f t="shared" ref="Q25:R25" si="33">+AVERAGE(Q19:Q24)</f>
        <v>0.10416666666666667</v>
      </c>
      <c r="R25" s="71">
        <f t="shared" si="33"/>
        <v>2.0833333333333332E-2</v>
      </c>
      <c r="S25" s="71">
        <f t="shared" ref="S25" si="34">SUM(S19:S24)</f>
        <v>0.31000000000000005</v>
      </c>
      <c r="T25" s="71">
        <f t="shared" ref="T25" si="35">SUM(T19:T24)</f>
        <v>0</v>
      </c>
      <c r="U25" s="71">
        <f t="shared" ref="U25:V25" si="36">+AVERAGE(U19:U24)</f>
        <v>0</v>
      </c>
      <c r="V25" s="71">
        <f t="shared" si="36"/>
        <v>0</v>
      </c>
      <c r="W25" s="71">
        <f t="shared" ref="W25" si="37">SUM(W19:W24)</f>
        <v>0.54999999999999993</v>
      </c>
      <c r="X25" s="71">
        <f t="shared" ref="X25" si="38">SUM(X19:X24)</f>
        <v>0</v>
      </c>
      <c r="Y25" s="71">
        <f t="shared" ref="Y25:Z25" si="39">+AVERAGE(Y19:Y24)</f>
        <v>0</v>
      </c>
      <c r="Z25" s="71">
        <f t="shared" si="39"/>
        <v>0</v>
      </c>
      <c r="AA25" s="71">
        <f t="shared" ref="AA25" si="40">SUM(AA19:AA24)</f>
        <v>0.6</v>
      </c>
      <c r="AB25" s="71">
        <f t="shared" ref="AB25" si="41">SUM(AB19:AB24)</f>
        <v>0</v>
      </c>
      <c r="AC25" s="71">
        <f t="shared" ref="AC25:AD25" si="42">+AVERAGE(AC19:AC24)</f>
        <v>0</v>
      </c>
      <c r="AD25" s="71">
        <f t="shared" si="42"/>
        <v>0</v>
      </c>
      <c r="AE25" s="71">
        <f t="shared" ref="AE25" si="43">SUM(AE19:AE24)</f>
        <v>0.7</v>
      </c>
      <c r="AF25" s="71">
        <f t="shared" ref="AF25" si="44">SUM(AF19:AF24)</f>
        <v>0</v>
      </c>
      <c r="AG25" s="71">
        <f t="shared" ref="AG25:AH25" si="45">+AVERAGE(AG19:AG24)</f>
        <v>0</v>
      </c>
      <c r="AH25" s="71">
        <f t="shared" si="45"/>
        <v>0</v>
      </c>
      <c r="AI25" s="71">
        <f t="shared" ref="AI25" si="46">SUM(AI19:AI24)</f>
        <v>1</v>
      </c>
      <c r="AJ25" s="71">
        <f t="shared" ref="AJ25" si="47">SUM(AJ19:AJ24)</f>
        <v>0</v>
      </c>
      <c r="AK25" s="71">
        <f t="shared" ref="AK25:AL25" si="48">+AVERAGE(AK19:AK24)</f>
        <v>0</v>
      </c>
      <c r="AL25" s="71">
        <f t="shared" si="48"/>
        <v>0</v>
      </c>
      <c r="AM25" s="71">
        <f t="shared" ref="AM25" si="49">SUM(AM19:AM24)</f>
        <v>0.7</v>
      </c>
      <c r="AN25" s="71">
        <f t="shared" ref="AN25" si="50">SUM(AN19:AN24)</f>
        <v>0</v>
      </c>
      <c r="AO25" s="71">
        <f t="shared" ref="AO25:AP25" si="51">+AVERAGE(AO19:AO24)</f>
        <v>0</v>
      </c>
      <c r="AP25" s="71">
        <f t="shared" si="51"/>
        <v>0</v>
      </c>
      <c r="AQ25" s="71">
        <f>SUM(AQ19:AQ24)</f>
        <v>0.99999999999999989</v>
      </c>
      <c r="AR25" s="71">
        <f t="shared" ref="AR25" si="52">SUM(AR19:AR24)</f>
        <v>0</v>
      </c>
      <c r="AS25" s="71">
        <f t="shared" ref="AS25:AT25" si="53">+AVERAGE(AS19:AS24)</f>
        <v>0</v>
      </c>
      <c r="AT25" s="71">
        <f t="shared" si="53"/>
        <v>0</v>
      </c>
      <c r="AU25" s="71">
        <f>SUM(AU19:AU24)</f>
        <v>0.5</v>
      </c>
      <c r="AV25" s="71">
        <f t="shared" ref="AV25" si="54">SUM(AV19:AV24)</f>
        <v>0</v>
      </c>
      <c r="AW25" s="71">
        <f t="shared" ref="AW25:AX25" si="55">+AVERAGE(AW19:AW24)</f>
        <v>0</v>
      </c>
      <c r="AX25" s="71">
        <f t="shared" si="55"/>
        <v>0</v>
      </c>
      <c r="AY25" s="71">
        <f t="shared" ref="AY25" si="56">SUM(AY19:AY24)</f>
        <v>0</v>
      </c>
      <c r="AZ25" s="71">
        <f t="shared" ref="AZ25" si="57">SUM(AZ19:AZ24)</f>
        <v>0</v>
      </c>
      <c r="BA25" s="71">
        <f t="shared" ref="BA25:BB25" si="58">+AVERAGE(BA19:BA24)</f>
        <v>0</v>
      </c>
      <c r="BB25" s="71">
        <f t="shared" si="58"/>
        <v>0</v>
      </c>
      <c r="BC25" s="72">
        <f>+AVERAGE(BC19:BC24)</f>
        <v>1</v>
      </c>
      <c r="BD25" s="72">
        <f>+AVERAGE(BD19:BD24)</f>
        <v>8.3333333333333332E-3</v>
      </c>
      <c r="BE25" s="72">
        <f>+AVERAGE(BE19:BE24)</f>
        <v>8.333333333333335E-3</v>
      </c>
      <c r="BF25" s="72">
        <f>SUM(BF19:BF24)</f>
        <v>1.0000000000000002E-2</v>
      </c>
      <c r="BG25" s="73">
        <f>+IF(BF25&gt;=0,(BF25*$C$19/100%),"o"%)</f>
        <v>0</v>
      </c>
    </row>
    <row r="26" spans="1:59" ht="33" customHeight="1" x14ac:dyDescent="0.2">
      <c r="A26" s="1069" t="s">
        <v>184</v>
      </c>
      <c r="B26" s="1071" t="str">
        <f>+IF(AK12&gt;0,AK12,"")</f>
        <v/>
      </c>
      <c r="C26" s="1073">
        <v>0</v>
      </c>
      <c r="D26" s="52"/>
      <c r="E26" s="57"/>
      <c r="F26" s="58">
        <v>0.2</v>
      </c>
      <c r="G26" s="59">
        <v>0</v>
      </c>
      <c r="H26" s="59">
        <v>0</v>
      </c>
      <c r="I26" s="60">
        <f>IF(H26&gt;0,(H26/G26),"0"%)</f>
        <v>0</v>
      </c>
      <c r="J26" s="60">
        <f t="shared" ref="J26:J31" si="59">IF(I26&gt;0,(I26*$F$19/100%),"0"%)</f>
        <v>0</v>
      </c>
      <c r="K26" s="61">
        <v>0.05</v>
      </c>
      <c r="L26" s="61">
        <v>0</v>
      </c>
      <c r="M26" s="62">
        <f t="shared" ref="M26" si="60">IF(L26&gt;0,(L26/K26),"0"%)</f>
        <v>0</v>
      </c>
      <c r="N26" s="62">
        <f t="shared" ref="N26" si="61">IF(M26&gt;0,(M26*$F$19/100%),"0"%)</f>
        <v>0</v>
      </c>
      <c r="O26" s="59">
        <v>0.05</v>
      </c>
      <c r="P26" s="59">
        <v>0</v>
      </c>
      <c r="Q26" s="60">
        <f t="shared" ref="Q26:Q31" si="62">IF(P26&gt;0,(P26/O26),"0"%)</f>
        <v>0</v>
      </c>
      <c r="R26" s="60">
        <f t="shared" si="2"/>
        <v>0</v>
      </c>
      <c r="S26" s="61">
        <v>0.05</v>
      </c>
      <c r="T26" s="61">
        <v>0</v>
      </c>
      <c r="U26" s="62">
        <f t="shared" ref="U26:U31" si="63">IF(T26&gt;0,(T26/S26),"0"%)</f>
        <v>0</v>
      </c>
      <c r="V26" s="62">
        <f t="shared" ref="V26:V31" si="64">IF(U26&gt;0,(U26*$F$19/100%),"0"%)</f>
        <v>0</v>
      </c>
      <c r="W26" s="59">
        <v>0.1</v>
      </c>
      <c r="X26" s="59">
        <v>0</v>
      </c>
      <c r="Y26" s="60">
        <f t="shared" ref="Y26:Y31" si="65">IF(X26&gt;0,(X26/W26),"0"%)</f>
        <v>0</v>
      </c>
      <c r="Z26" s="60">
        <f t="shared" ref="Z26:Z31" si="66">IF(Y26&gt;0,(Y26*$F$19/100%),"0"%)</f>
        <v>0</v>
      </c>
      <c r="AA26" s="61">
        <v>0.1</v>
      </c>
      <c r="AB26" s="61">
        <v>0</v>
      </c>
      <c r="AC26" s="62">
        <f t="shared" ref="AC26:AC31" si="67">IF(AB26&gt;0,(AB26/AA26),"0"%)</f>
        <v>0</v>
      </c>
      <c r="AD26" s="62">
        <f t="shared" ref="AD26:AD31" si="68">IF(AC26&gt;0,(AC26*$F$19/100%),"0"%)</f>
        <v>0</v>
      </c>
      <c r="AE26" s="59">
        <v>0.1</v>
      </c>
      <c r="AF26" s="59">
        <v>0</v>
      </c>
      <c r="AG26" s="60">
        <f t="shared" ref="AG26:AG31" si="69">IF(AF26&gt;0,(AF26/AE26),"0"%)</f>
        <v>0</v>
      </c>
      <c r="AH26" s="60">
        <f t="shared" ref="AH26:AH31" si="70">IF(AG26&gt;0,(AG26*$F$19/100%),"0"%)</f>
        <v>0</v>
      </c>
      <c r="AI26" s="61">
        <v>0.15</v>
      </c>
      <c r="AJ26" s="61">
        <v>0</v>
      </c>
      <c r="AK26" s="62">
        <f t="shared" ref="AK26:AK31" si="71">IF(AJ26&gt;0,(AJ26/AI26),"0"%)</f>
        <v>0</v>
      </c>
      <c r="AL26" s="62">
        <f t="shared" ref="AL26:AL31" si="72">IF(AK26&gt;0,(AK26*$F$19/100%),"0"%)</f>
        <v>0</v>
      </c>
      <c r="AM26" s="59">
        <v>0.1</v>
      </c>
      <c r="AN26" s="59">
        <v>0</v>
      </c>
      <c r="AO26" s="60">
        <f t="shared" ref="AO26:AO31" si="73">IF(AN26&gt;0,(AN26/AM26),"0"%)</f>
        <v>0</v>
      </c>
      <c r="AP26" s="60">
        <f t="shared" ref="AP26:AP31" si="74">IF(AO26&gt;0,(AO26*$F$19/100%),"0"%)</f>
        <v>0</v>
      </c>
      <c r="AQ26" s="61">
        <v>0.2</v>
      </c>
      <c r="AR26" s="61">
        <v>0</v>
      </c>
      <c r="AS26" s="62">
        <f t="shared" ref="AS26:AS31" si="75">IF(AR26&gt;0,(AR26/AQ26),"0"%)</f>
        <v>0</v>
      </c>
      <c r="AT26" s="62">
        <f t="shared" ref="AT26:AT31" si="76">IF(AS26&gt;0,(AS26*$F$19/100%),"0"%)</f>
        <v>0</v>
      </c>
      <c r="AU26" s="59">
        <v>0.1</v>
      </c>
      <c r="AV26" s="59">
        <v>0</v>
      </c>
      <c r="AW26" s="60">
        <f t="shared" ref="AW26:AW31" si="77">IF(AV26&gt;0,(AV26/AU26),"0"%)</f>
        <v>0</v>
      </c>
      <c r="AX26" s="60">
        <f t="shared" ref="AX26:AX31" si="78">IF(AW26&gt;0,(AW26*$F$19/100%),"0"%)</f>
        <v>0</v>
      </c>
      <c r="AY26" s="61">
        <v>0</v>
      </c>
      <c r="AZ26" s="61">
        <v>0</v>
      </c>
      <c r="BA26" s="62">
        <f t="shared" ref="BA26:BA31" si="79">IF(AZ26&gt;0,(AZ26/AY26),"0"%)</f>
        <v>0</v>
      </c>
      <c r="BB26" s="62">
        <f t="shared" si="20"/>
        <v>0</v>
      </c>
      <c r="BC26" s="63">
        <f>+G26+K26+O26+S26+W26+AA26+AE26+AI26+AM26+AQ26+AU26+AY26</f>
        <v>0.99999999999999989</v>
      </c>
      <c r="BD26" s="63">
        <f>+H26+L26+P26+T26+X26+AB26+AF26+AJ26+AN26+AR26+AV26+AZ26</f>
        <v>0</v>
      </c>
      <c r="BE26" s="64">
        <f>IF(BD26&gt;0,(BD26/BC26),"0"%)</f>
        <v>0</v>
      </c>
      <c r="BF26" s="64">
        <f t="shared" si="24"/>
        <v>0</v>
      </c>
      <c r="BG26" s="65">
        <f>+IF(BF26&gt;=0,(BF26*$C$19/100%),"o"%)</f>
        <v>0</v>
      </c>
    </row>
    <row r="27" spans="1:59" ht="33" customHeight="1" x14ac:dyDescent="0.2">
      <c r="A27" s="1070"/>
      <c r="B27" s="1072"/>
      <c r="C27" s="1074"/>
      <c r="D27" s="66"/>
      <c r="E27" s="57"/>
      <c r="F27" s="58">
        <v>0.1</v>
      </c>
      <c r="G27" s="59">
        <v>0</v>
      </c>
      <c r="H27" s="59">
        <v>0</v>
      </c>
      <c r="I27" s="60">
        <f t="shared" ref="I27:I31" si="80">IF(H27&gt;0,(H27/G27),"0"%)</f>
        <v>0</v>
      </c>
      <c r="J27" s="60">
        <f t="shared" si="59"/>
        <v>0</v>
      </c>
      <c r="K27" s="61">
        <v>0.05</v>
      </c>
      <c r="L27" s="61">
        <v>0</v>
      </c>
      <c r="M27" s="62">
        <f t="shared" ref="M27:M31" si="81">IF(L27&gt;0,(L27/K27),"0"%)</f>
        <v>0</v>
      </c>
      <c r="N27" s="62">
        <f t="shared" ref="N27:N31" si="82">IF(M27&gt;0,(M27*$F$19/100%),"0"%)</f>
        <v>0</v>
      </c>
      <c r="O27" s="59">
        <v>0.05</v>
      </c>
      <c r="P27" s="59">
        <v>0</v>
      </c>
      <c r="Q27" s="60">
        <f t="shared" si="62"/>
        <v>0</v>
      </c>
      <c r="R27" s="60">
        <f t="shared" si="2"/>
        <v>0</v>
      </c>
      <c r="S27" s="61">
        <v>0.05</v>
      </c>
      <c r="T27" s="61">
        <v>0</v>
      </c>
      <c r="U27" s="62">
        <f t="shared" si="63"/>
        <v>0</v>
      </c>
      <c r="V27" s="62">
        <f t="shared" si="64"/>
        <v>0</v>
      </c>
      <c r="W27" s="59">
        <v>0.05</v>
      </c>
      <c r="X27" s="59">
        <v>0</v>
      </c>
      <c r="Y27" s="60">
        <f t="shared" si="65"/>
        <v>0</v>
      </c>
      <c r="Z27" s="60">
        <f t="shared" si="66"/>
        <v>0</v>
      </c>
      <c r="AA27" s="61">
        <v>0.1</v>
      </c>
      <c r="AB27" s="61">
        <v>0</v>
      </c>
      <c r="AC27" s="62">
        <f t="shared" si="67"/>
        <v>0</v>
      </c>
      <c r="AD27" s="62">
        <f t="shared" si="68"/>
        <v>0</v>
      </c>
      <c r="AE27" s="59">
        <v>0.2</v>
      </c>
      <c r="AF27" s="59">
        <v>0</v>
      </c>
      <c r="AG27" s="60">
        <f t="shared" si="69"/>
        <v>0</v>
      </c>
      <c r="AH27" s="60">
        <f t="shared" si="70"/>
        <v>0</v>
      </c>
      <c r="AI27" s="61">
        <v>0.3</v>
      </c>
      <c r="AJ27" s="61">
        <v>0</v>
      </c>
      <c r="AK27" s="62">
        <f t="shared" si="71"/>
        <v>0</v>
      </c>
      <c r="AL27" s="62">
        <f t="shared" si="72"/>
        <v>0</v>
      </c>
      <c r="AM27" s="59">
        <v>0.1</v>
      </c>
      <c r="AN27" s="59">
        <v>0</v>
      </c>
      <c r="AO27" s="60">
        <f t="shared" si="73"/>
        <v>0</v>
      </c>
      <c r="AP27" s="60">
        <f t="shared" si="74"/>
        <v>0</v>
      </c>
      <c r="AQ27" s="61">
        <v>0.1</v>
      </c>
      <c r="AR27" s="61">
        <v>0</v>
      </c>
      <c r="AS27" s="62">
        <f t="shared" si="75"/>
        <v>0</v>
      </c>
      <c r="AT27" s="62">
        <f t="shared" si="76"/>
        <v>0</v>
      </c>
      <c r="AU27" s="59">
        <v>0</v>
      </c>
      <c r="AV27" s="59">
        <v>0</v>
      </c>
      <c r="AW27" s="60">
        <f t="shared" si="77"/>
        <v>0</v>
      </c>
      <c r="AX27" s="60">
        <f t="shared" si="78"/>
        <v>0</v>
      </c>
      <c r="AY27" s="61">
        <v>0</v>
      </c>
      <c r="AZ27" s="61">
        <v>0</v>
      </c>
      <c r="BA27" s="62">
        <f t="shared" si="79"/>
        <v>0</v>
      </c>
      <c r="BB27" s="62">
        <f t="shared" si="20"/>
        <v>0</v>
      </c>
      <c r="BC27" s="63">
        <f>+G27+K27+O27+S27+W27+AA27+AE27+AI27+AM27+AQ27+AU27+AY27</f>
        <v>1</v>
      </c>
      <c r="BD27" s="63">
        <f>+H27+L27+P27+T27+X27+AB27+AF27+AJ27+AN27+AR27+AV27+AZ27</f>
        <v>0</v>
      </c>
      <c r="BE27" s="64">
        <f>IF(BD27&gt;0,(BD27/BC27),"0"%)</f>
        <v>0</v>
      </c>
      <c r="BF27" s="64">
        <f t="shared" si="24"/>
        <v>0</v>
      </c>
      <c r="BG27" s="65">
        <f t="shared" ref="BG27:BG31" si="83">+IF(BF27&gt;=0,(BF27*$C$19/100%),"o"%)</f>
        <v>0</v>
      </c>
    </row>
    <row r="28" spans="1:59" ht="33" customHeight="1" x14ac:dyDescent="0.2">
      <c r="A28" s="1070"/>
      <c r="B28" s="1072"/>
      <c r="C28" s="1074"/>
      <c r="D28" s="66"/>
      <c r="E28" s="57"/>
      <c r="F28" s="58">
        <v>0.1</v>
      </c>
      <c r="G28" s="59">
        <v>0</v>
      </c>
      <c r="H28" s="59">
        <v>0</v>
      </c>
      <c r="I28" s="60">
        <f t="shared" si="80"/>
        <v>0</v>
      </c>
      <c r="J28" s="60">
        <f t="shared" si="59"/>
        <v>0</v>
      </c>
      <c r="K28" s="61">
        <v>0.05</v>
      </c>
      <c r="L28" s="61">
        <v>0</v>
      </c>
      <c r="M28" s="62">
        <f t="shared" si="81"/>
        <v>0</v>
      </c>
      <c r="N28" s="62">
        <f t="shared" si="82"/>
        <v>0</v>
      </c>
      <c r="O28" s="59">
        <v>0.05</v>
      </c>
      <c r="P28" s="59">
        <v>0</v>
      </c>
      <c r="Q28" s="60">
        <f t="shared" si="62"/>
        <v>0</v>
      </c>
      <c r="R28" s="60">
        <f t="shared" si="2"/>
        <v>0</v>
      </c>
      <c r="S28" s="61">
        <v>0.05</v>
      </c>
      <c r="T28" s="61">
        <v>0</v>
      </c>
      <c r="U28" s="62">
        <f t="shared" si="63"/>
        <v>0</v>
      </c>
      <c r="V28" s="62">
        <f t="shared" si="64"/>
        <v>0</v>
      </c>
      <c r="W28" s="59">
        <v>0.1</v>
      </c>
      <c r="X28" s="59">
        <v>0</v>
      </c>
      <c r="Y28" s="60">
        <f t="shared" si="65"/>
        <v>0</v>
      </c>
      <c r="Z28" s="60">
        <f t="shared" si="66"/>
        <v>0</v>
      </c>
      <c r="AA28" s="61">
        <v>0.1</v>
      </c>
      <c r="AB28" s="61">
        <v>0</v>
      </c>
      <c r="AC28" s="62">
        <f t="shared" si="67"/>
        <v>0</v>
      </c>
      <c r="AD28" s="62">
        <f t="shared" si="68"/>
        <v>0</v>
      </c>
      <c r="AE28" s="59">
        <v>0.1</v>
      </c>
      <c r="AF28" s="59">
        <v>0</v>
      </c>
      <c r="AG28" s="60">
        <f t="shared" si="69"/>
        <v>0</v>
      </c>
      <c r="AH28" s="60">
        <f t="shared" si="70"/>
        <v>0</v>
      </c>
      <c r="AI28" s="61">
        <v>0.15</v>
      </c>
      <c r="AJ28" s="61">
        <v>0</v>
      </c>
      <c r="AK28" s="62">
        <f t="shared" si="71"/>
        <v>0</v>
      </c>
      <c r="AL28" s="62">
        <f t="shared" si="72"/>
        <v>0</v>
      </c>
      <c r="AM28" s="59">
        <v>0.1</v>
      </c>
      <c r="AN28" s="59">
        <v>0</v>
      </c>
      <c r="AO28" s="60">
        <f t="shared" si="73"/>
        <v>0</v>
      </c>
      <c r="AP28" s="60">
        <f t="shared" si="74"/>
        <v>0</v>
      </c>
      <c r="AQ28" s="61">
        <v>0.2</v>
      </c>
      <c r="AR28" s="61">
        <v>0</v>
      </c>
      <c r="AS28" s="62">
        <f t="shared" si="75"/>
        <v>0</v>
      </c>
      <c r="AT28" s="62">
        <f t="shared" si="76"/>
        <v>0</v>
      </c>
      <c r="AU28" s="59">
        <v>0.1</v>
      </c>
      <c r="AV28" s="59">
        <v>0</v>
      </c>
      <c r="AW28" s="60">
        <f t="shared" si="77"/>
        <v>0</v>
      </c>
      <c r="AX28" s="60">
        <f t="shared" si="78"/>
        <v>0</v>
      </c>
      <c r="AY28" s="61">
        <v>0</v>
      </c>
      <c r="AZ28" s="61">
        <v>0</v>
      </c>
      <c r="BA28" s="62">
        <f t="shared" si="79"/>
        <v>0</v>
      </c>
      <c r="BB28" s="62">
        <f t="shared" si="20"/>
        <v>0</v>
      </c>
      <c r="BC28" s="63">
        <f t="shared" ref="BC28:BD31" si="84">+G28+K28+O28+S28+W28+AA28+AE28+AI28+AM28+AQ28+AU28+AY28</f>
        <v>0.99999999999999989</v>
      </c>
      <c r="BD28" s="63">
        <f t="shared" si="84"/>
        <v>0</v>
      </c>
      <c r="BE28" s="64">
        <f t="shared" ref="BE28:BE31" si="85">IF(BD28&gt;0,(BD28/BC28),"0"%)</f>
        <v>0</v>
      </c>
      <c r="BF28" s="64">
        <f t="shared" si="24"/>
        <v>0</v>
      </c>
      <c r="BG28" s="65">
        <f t="shared" si="83"/>
        <v>0</v>
      </c>
    </row>
    <row r="29" spans="1:59" ht="33" customHeight="1" x14ac:dyDescent="0.2">
      <c r="A29" s="1070"/>
      <c r="B29" s="1072"/>
      <c r="C29" s="1074"/>
      <c r="D29" s="66"/>
      <c r="E29" s="57"/>
      <c r="F29" s="58">
        <v>0.2</v>
      </c>
      <c r="G29" s="59">
        <v>0</v>
      </c>
      <c r="H29" s="59">
        <v>0</v>
      </c>
      <c r="I29" s="60">
        <f t="shared" si="80"/>
        <v>0</v>
      </c>
      <c r="J29" s="60">
        <f t="shared" si="59"/>
        <v>0</v>
      </c>
      <c r="K29" s="61">
        <v>0.05</v>
      </c>
      <c r="L29" s="61">
        <v>0</v>
      </c>
      <c r="M29" s="62">
        <f t="shared" si="81"/>
        <v>0</v>
      </c>
      <c r="N29" s="62">
        <f t="shared" si="82"/>
        <v>0</v>
      </c>
      <c r="O29" s="59">
        <v>0.05</v>
      </c>
      <c r="P29" s="59">
        <v>0</v>
      </c>
      <c r="Q29" s="60">
        <f t="shared" si="62"/>
        <v>0</v>
      </c>
      <c r="R29" s="60">
        <f t="shared" si="2"/>
        <v>0</v>
      </c>
      <c r="S29" s="61">
        <v>0.05</v>
      </c>
      <c r="T29" s="61">
        <v>0</v>
      </c>
      <c r="U29" s="62">
        <f t="shared" si="63"/>
        <v>0</v>
      </c>
      <c r="V29" s="62">
        <f t="shared" si="64"/>
        <v>0</v>
      </c>
      <c r="W29" s="59">
        <v>0.1</v>
      </c>
      <c r="X29" s="59">
        <v>0</v>
      </c>
      <c r="Y29" s="60">
        <f t="shared" si="65"/>
        <v>0</v>
      </c>
      <c r="Z29" s="60">
        <f t="shared" si="66"/>
        <v>0</v>
      </c>
      <c r="AA29" s="61">
        <v>0.1</v>
      </c>
      <c r="AB29" s="61">
        <v>0</v>
      </c>
      <c r="AC29" s="62">
        <f t="shared" si="67"/>
        <v>0</v>
      </c>
      <c r="AD29" s="62">
        <f t="shared" si="68"/>
        <v>0</v>
      </c>
      <c r="AE29" s="59">
        <v>0.1</v>
      </c>
      <c r="AF29" s="59">
        <v>0</v>
      </c>
      <c r="AG29" s="60">
        <f t="shared" si="69"/>
        <v>0</v>
      </c>
      <c r="AH29" s="60">
        <f t="shared" si="70"/>
        <v>0</v>
      </c>
      <c r="AI29" s="61">
        <v>0.15</v>
      </c>
      <c r="AJ29" s="61">
        <v>0</v>
      </c>
      <c r="AK29" s="62">
        <f t="shared" si="71"/>
        <v>0</v>
      </c>
      <c r="AL29" s="62">
        <f t="shared" si="72"/>
        <v>0</v>
      </c>
      <c r="AM29" s="59">
        <v>0.1</v>
      </c>
      <c r="AN29" s="59">
        <v>0</v>
      </c>
      <c r="AO29" s="60">
        <f t="shared" si="73"/>
        <v>0</v>
      </c>
      <c r="AP29" s="60">
        <f t="shared" si="74"/>
        <v>0</v>
      </c>
      <c r="AQ29" s="61">
        <v>0.2</v>
      </c>
      <c r="AR29" s="61">
        <v>0</v>
      </c>
      <c r="AS29" s="62">
        <f t="shared" si="75"/>
        <v>0</v>
      </c>
      <c r="AT29" s="62">
        <f t="shared" si="76"/>
        <v>0</v>
      </c>
      <c r="AU29" s="59">
        <v>0.1</v>
      </c>
      <c r="AV29" s="59">
        <v>0</v>
      </c>
      <c r="AW29" s="60">
        <f t="shared" si="77"/>
        <v>0</v>
      </c>
      <c r="AX29" s="60">
        <f t="shared" si="78"/>
        <v>0</v>
      </c>
      <c r="AY29" s="61">
        <v>0</v>
      </c>
      <c r="AZ29" s="61">
        <v>0</v>
      </c>
      <c r="BA29" s="62">
        <f t="shared" si="79"/>
        <v>0</v>
      </c>
      <c r="BB29" s="62">
        <f t="shared" si="20"/>
        <v>0</v>
      </c>
      <c r="BC29" s="63">
        <f t="shared" si="84"/>
        <v>0.99999999999999989</v>
      </c>
      <c r="BD29" s="63">
        <f t="shared" si="84"/>
        <v>0</v>
      </c>
      <c r="BE29" s="64">
        <f t="shared" si="85"/>
        <v>0</v>
      </c>
      <c r="BF29" s="64">
        <f t="shared" si="24"/>
        <v>0</v>
      </c>
      <c r="BG29" s="65">
        <f t="shared" si="83"/>
        <v>0</v>
      </c>
    </row>
    <row r="30" spans="1:59" ht="33" customHeight="1" x14ac:dyDescent="0.2">
      <c r="A30" s="1070"/>
      <c r="B30" s="1072"/>
      <c r="C30" s="1074"/>
      <c r="D30" s="66"/>
      <c r="E30" s="57"/>
      <c r="F30" s="58">
        <v>0.2</v>
      </c>
      <c r="G30" s="59">
        <v>0</v>
      </c>
      <c r="H30" s="59">
        <v>0</v>
      </c>
      <c r="I30" s="60">
        <f t="shared" si="80"/>
        <v>0</v>
      </c>
      <c r="J30" s="60">
        <f t="shared" si="59"/>
        <v>0</v>
      </c>
      <c r="K30" s="61">
        <v>0.05</v>
      </c>
      <c r="L30" s="61">
        <v>0</v>
      </c>
      <c r="M30" s="62">
        <f t="shared" si="81"/>
        <v>0</v>
      </c>
      <c r="N30" s="62">
        <f t="shared" si="82"/>
        <v>0</v>
      </c>
      <c r="O30" s="59">
        <v>0.05</v>
      </c>
      <c r="P30" s="59">
        <v>0</v>
      </c>
      <c r="Q30" s="60">
        <f t="shared" si="62"/>
        <v>0</v>
      </c>
      <c r="R30" s="60">
        <f t="shared" si="2"/>
        <v>0</v>
      </c>
      <c r="S30" s="61">
        <v>0.05</v>
      </c>
      <c r="T30" s="61">
        <v>0</v>
      </c>
      <c r="U30" s="62">
        <f t="shared" si="63"/>
        <v>0</v>
      </c>
      <c r="V30" s="62">
        <f t="shared" si="64"/>
        <v>0</v>
      </c>
      <c r="W30" s="59">
        <v>0.1</v>
      </c>
      <c r="X30" s="59">
        <v>0</v>
      </c>
      <c r="Y30" s="60">
        <f t="shared" si="65"/>
        <v>0</v>
      </c>
      <c r="Z30" s="60">
        <f t="shared" si="66"/>
        <v>0</v>
      </c>
      <c r="AA30" s="61">
        <v>0.1</v>
      </c>
      <c r="AB30" s="61">
        <v>0</v>
      </c>
      <c r="AC30" s="62">
        <f t="shared" si="67"/>
        <v>0</v>
      </c>
      <c r="AD30" s="62">
        <f t="shared" si="68"/>
        <v>0</v>
      </c>
      <c r="AE30" s="59">
        <v>0.1</v>
      </c>
      <c r="AF30" s="59">
        <v>0</v>
      </c>
      <c r="AG30" s="60">
        <f t="shared" si="69"/>
        <v>0</v>
      </c>
      <c r="AH30" s="60">
        <f t="shared" si="70"/>
        <v>0</v>
      </c>
      <c r="AI30" s="61">
        <v>0.15</v>
      </c>
      <c r="AJ30" s="61">
        <v>0</v>
      </c>
      <c r="AK30" s="62">
        <f t="shared" si="71"/>
        <v>0</v>
      </c>
      <c r="AL30" s="62">
        <f t="shared" si="72"/>
        <v>0</v>
      </c>
      <c r="AM30" s="59">
        <v>0.1</v>
      </c>
      <c r="AN30" s="59">
        <v>0</v>
      </c>
      <c r="AO30" s="60">
        <f t="shared" si="73"/>
        <v>0</v>
      </c>
      <c r="AP30" s="60">
        <f t="shared" si="74"/>
        <v>0</v>
      </c>
      <c r="AQ30" s="61">
        <v>0.2</v>
      </c>
      <c r="AR30" s="61">
        <v>0</v>
      </c>
      <c r="AS30" s="62">
        <f t="shared" si="75"/>
        <v>0</v>
      </c>
      <c r="AT30" s="62">
        <f t="shared" si="76"/>
        <v>0</v>
      </c>
      <c r="AU30" s="59">
        <v>0.1</v>
      </c>
      <c r="AV30" s="59">
        <v>0</v>
      </c>
      <c r="AW30" s="60">
        <f t="shared" si="77"/>
        <v>0</v>
      </c>
      <c r="AX30" s="60">
        <f t="shared" si="78"/>
        <v>0</v>
      </c>
      <c r="AY30" s="61">
        <v>0</v>
      </c>
      <c r="AZ30" s="61">
        <v>0</v>
      </c>
      <c r="BA30" s="62">
        <f t="shared" si="79"/>
        <v>0</v>
      </c>
      <c r="BB30" s="62">
        <f t="shared" si="20"/>
        <v>0</v>
      </c>
      <c r="BC30" s="63">
        <f t="shared" si="84"/>
        <v>0.99999999999999989</v>
      </c>
      <c r="BD30" s="63">
        <f t="shared" si="84"/>
        <v>0</v>
      </c>
      <c r="BE30" s="64">
        <f t="shared" si="85"/>
        <v>0</v>
      </c>
      <c r="BF30" s="64">
        <f t="shared" si="24"/>
        <v>0</v>
      </c>
      <c r="BG30" s="65">
        <f t="shared" si="83"/>
        <v>0</v>
      </c>
    </row>
    <row r="31" spans="1:59" ht="33" customHeight="1" x14ac:dyDescent="0.2">
      <c r="A31" s="1086"/>
      <c r="B31" s="1087"/>
      <c r="C31" s="1074"/>
      <c r="D31" s="74"/>
      <c r="E31" s="75"/>
      <c r="F31" s="58">
        <v>0.2</v>
      </c>
      <c r="G31" s="59">
        <v>0</v>
      </c>
      <c r="H31" s="59">
        <v>0</v>
      </c>
      <c r="I31" s="60">
        <f t="shared" si="80"/>
        <v>0</v>
      </c>
      <c r="J31" s="60">
        <f t="shared" si="59"/>
        <v>0</v>
      </c>
      <c r="K31" s="61">
        <v>0.05</v>
      </c>
      <c r="L31" s="61">
        <v>0</v>
      </c>
      <c r="M31" s="62">
        <f t="shared" si="81"/>
        <v>0</v>
      </c>
      <c r="N31" s="62">
        <f t="shared" si="82"/>
        <v>0</v>
      </c>
      <c r="O31" s="59">
        <v>0.05</v>
      </c>
      <c r="P31" s="59">
        <v>0</v>
      </c>
      <c r="Q31" s="60">
        <f t="shared" si="62"/>
        <v>0</v>
      </c>
      <c r="R31" s="60">
        <f t="shared" si="2"/>
        <v>0</v>
      </c>
      <c r="S31" s="61">
        <v>0.1</v>
      </c>
      <c r="T31" s="61">
        <v>0</v>
      </c>
      <c r="U31" s="62">
        <f t="shared" si="63"/>
        <v>0</v>
      </c>
      <c r="V31" s="62">
        <f t="shared" si="64"/>
        <v>0</v>
      </c>
      <c r="W31" s="59">
        <v>0.1</v>
      </c>
      <c r="X31" s="59">
        <v>0</v>
      </c>
      <c r="Y31" s="60">
        <f t="shared" si="65"/>
        <v>0</v>
      </c>
      <c r="Z31" s="60">
        <f t="shared" si="66"/>
        <v>0</v>
      </c>
      <c r="AA31" s="61">
        <v>0.1</v>
      </c>
      <c r="AB31" s="61">
        <v>0</v>
      </c>
      <c r="AC31" s="62">
        <f t="shared" si="67"/>
        <v>0</v>
      </c>
      <c r="AD31" s="62">
        <f t="shared" si="68"/>
        <v>0</v>
      </c>
      <c r="AE31" s="59">
        <v>0.1</v>
      </c>
      <c r="AF31" s="59">
        <v>0</v>
      </c>
      <c r="AG31" s="60">
        <f t="shared" si="69"/>
        <v>0</v>
      </c>
      <c r="AH31" s="60">
        <f t="shared" si="70"/>
        <v>0</v>
      </c>
      <c r="AI31" s="61">
        <v>0.1</v>
      </c>
      <c r="AJ31" s="61">
        <v>0</v>
      </c>
      <c r="AK31" s="62">
        <f t="shared" si="71"/>
        <v>0</v>
      </c>
      <c r="AL31" s="62">
        <f t="shared" si="72"/>
        <v>0</v>
      </c>
      <c r="AM31" s="59">
        <v>0.2</v>
      </c>
      <c r="AN31" s="59">
        <v>0</v>
      </c>
      <c r="AO31" s="60">
        <f t="shared" si="73"/>
        <v>0</v>
      </c>
      <c r="AP31" s="60">
        <f t="shared" si="74"/>
        <v>0</v>
      </c>
      <c r="AQ31" s="61">
        <v>0.1</v>
      </c>
      <c r="AR31" s="61">
        <v>0</v>
      </c>
      <c r="AS31" s="62">
        <f t="shared" si="75"/>
        <v>0</v>
      </c>
      <c r="AT31" s="62">
        <f t="shared" si="76"/>
        <v>0</v>
      </c>
      <c r="AU31" s="59">
        <v>0.1</v>
      </c>
      <c r="AV31" s="59">
        <v>0</v>
      </c>
      <c r="AW31" s="60">
        <f t="shared" si="77"/>
        <v>0</v>
      </c>
      <c r="AX31" s="60">
        <f t="shared" si="78"/>
        <v>0</v>
      </c>
      <c r="AY31" s="61">
        <v>0</v>
      </c>
      <c r="AZ31" s="61">
        <v>0</v>
      </c>
      <c r="BA31" s="62">
        <f t="shared" si="79"/>
        <v>0</v>
      </c>
      <c r="BB31" s="62">
        <f t="shared" si="20"/>
        <v>0</v>
      </c>
      <c r="BC31" s="63">
        <f t="shared" si="84"/>
        <v>1</v>
      </c>
      <c r="BD31" s="63">
        <f t="shared" si="84"/>
        <v>0</v>
      </c>
      <c r="BE31" s="64">
        <f t="shared" si="85"/>
        <v>0</v>
      </c>
      <c r="BF31" s="64">
        <f t="shared" si="24"/>
        <v>0</v>
      </c>
      <c r="BG31" s="65">
        <f t="shared" si="83"/>
        <v>0</v>
      </c>
    </row>
    <row r="32" spans="1:59" ht="15.75" customHeight="1" x14ac:dyDescent="0.2">
      <c r="A32" s="67"/>
      <c r="B32" s="68"/>
      <c r="C32" s="68"/>
      <c r="D32" s="85"/>
      <c r="E32" s="69"/>
      <c r="F32" s="70">
        <f>SUM(F26:F31)</f>
        <v>1</v>
      </c>
      <c r="G32" s="71">
        <f>SUM(G26:G31)</f>
        <v>0</v>
      </c>
      <c r="H32" s="71">
        <f t="shared" ref="H32" si="86">SUM(H26:H31)</f>
        <v>0</v>
      </c>
      <c r="I32" s="71">
        <f>+AVERAGE(I26:I31)</f>
        <v>0</v>
      </c>
      <c r="J32" s="71">
        <f>+AVERAGE(J26:J31)</f>
        <v>0</v>
      </c>
      <c r="K32" s="71">
        <f>SUM(K26:K31)</f>
        <v>0.3</v>
      </c>
      <c r="L32" s="71">
        <f t="shared" ref="L32" si="87">SUM(L26:L31)</f>
        <v>0</v>
      </c>
      <c r="M32" s="71">
        <f t="shared" ref="M32:N32" si="88">+AVERAGE(M26:M31)</f>
        <v>0</v>
      </c>
      <c r="N32" s="71">
        <f t="shared" si="88"/>
        <v>0</v>
      </c>
      <c r="O32" s="71">
        <f t="shared" ref="O32" si="89">SUM(O26:O31)</f>
        <v>0.3</v>
      </c>
      <c r="P32" s="71">
        <f t="shared" ref="P32" si="90">SUM(P26:P31)</f>
        <v>0</v>
      </c>
      <c r="Q32" s="71">
        <f t="shared" ref="Q32:R32" si="91">+AVERAGE(Q26:Q31)</f>
        <v>0</v>
      </c>
      <c r="R32" s="71">
        <f t="shared" si="91"/>
        <v>0</v>
      </c>
      <c r="S32" s="71">
        <f t="shared" ref="S32" si="92">SUM(S26:S31)</f>
        <v>0.35</v>
      </c>
      <c r="T32" s="71">
        <f t="shared" ref="T32" si="93">SUM(T26:T31)</f>
        <v>0</v>
      </c>
      <c r="U32" s="71">
        <f t="shared" ref="U32:V32" si="94">+AVERAGE(U26:U31)</f>
        <v>0</v>
      </c>
      <c r="V32" s="71">
        <f t="shared" si="94"/>
        <v>0</v>
      </c>
      <c r="W32" s="71">
        <f t="shared" ref="W32" si="95">SUM(W26:W31)</f>
        <v>0.54999999999999993</v>
      </c>
      <c r="X32" s="71">
        <f t="shared" ref="X32" si="96">SUM(X26:X31)</f>
        <v>0</v>
      </c>
      <c r="Y32" s="71">
        <f t="shared" ref="Y32:Z32" si="97">+AVERAGE(Y26:Y31)</f>
        <v>0</v>
      </c>
      <c r="Z32" s="71">
        <f t="shared" si="97"/>
        <v>0</v>
      </c>
      <c r="AA32" s="71">
        <f t="shared" ref="AA32" si="98">SUM(AA26:AA31)</f>
        <v>0.6</v>
      </c>
      <c r="AB32" s="71">
        <f t="shared" ref="AB32" si="99">SUM(AB26:AB31)</f>
        <v>0</v>
      </c>
      <c r="AC32" s="71">
        <f t="shared" ref="AC32:AD32" si="100">+AVERAGE(AC26:AC31)</f>
        <v>0</v>
      </c>
      <c r="AD32" s="71">
        <f t="shared" si="100"/>
        <v>0</v>
      </c>
      <c r="AE32" s="71">
        <f t="shared" ref="AE32" si="101">SUM(AE26:AE31)</f>
        <v>0.7</v>
      </c>
      <c r="AF32" s="71">
        <f t="shared" ref="AF32" si="102">SUM(AF26:AF31)</f>
        <v>0</v>
      </c>
      <c r="AG32" s="71">
        <f t="shared" ref="AG32:AH32" si="103">+AVERAGE(AG26:AG31)</f>
        <v>0</v>
      </c>
      <c r="AH32" s="71">
        <f t="shared" si="103"/>
        <v>0</v>
      </c>
      <c r="AI32" s="71">
        <f t="shared" ref="AI32" si="104">SUM(AI26:AI31)</f>
        <v>1</v>
      </c>
      <c r="AJ32" s="71">
        <f t="shared" ref="AJ32" si="105">SUM(AJ26:AJ31)</f>
        <v>0</v>
      </c>
      <c r="AK32" s="71">
        <f t="shared" ref="AK32:AL32" si="106">+AVERAGE(AK26:AK31)</f>
        <v>0</v>
      </c>
      <c r="AL32" s="71">
        <f t="shared" si="106"/>
        <v>0</v>
      </c>
      <c r="AM32" s="71">
        <f t="shared" ref="AM32" si="107">SUM(AM26:AM31)</f>
        <v>0.7</v>
      </c>
      <c r="AN32" s="71">
        <f t="shared" ref="AN32" si="108">SUM(AN26:AN31)</f>
        <v>0</v>
      </c>
      <c r="AO32" s="71">
        <f t="shared" ref="AO32:AP32" si="109">+AVERAGE(AO26:AO31)</f>
        <v>0</v>
      </c>
      <c r="AP32" s="71">
        <f t="shared" si="109"/>
        <v>0</v>
      </c>
      <c r="AQ32" s="71">
        <f>SUM(AQ26:AQ31)</f>
        <v>0.99999999999999989</v>
      </c>
      <c r="AR32" s="71">
        <f t="shared" ref="AR32" si="110">SUM(AR26:AR31)</f>
        <v>0</v>
      </c>
      <c r="AS32" s="71">
        <f t="shared" ref="AS32:AT32" si="111">+AVERAGE(AS26:AS31)</f>
        <v>0</v>
      </c>
      <c r="AT32" s="71">
        <f t="shared" si="111"/>
        <v>0</v>
      </c>
      <c r="AU32" s="71">
        <f>SUM(AU26:AU31)</f>
        <v>0.5</v>
      </c>
      <c r="AV32" s="71">
        <f t="shared" ref="AV32" si="112">SUM(AV26:AV31)</f>
        <v>0</v>
      </c>
      <c r="AW32" s="71">
        <f t="shared" ref="AW32:AX32" si="113">+AVERAGE(AW26:AW31)</f>
        <v>0</v>
      </c>
      <c r="AX32" s="71">
        <f t="shared" si="113"/>
        <v>0</v>
      </c>
      <c r="AY32" s="71">
        <f t="shared" ref="AY32" si="114">SUM(AY26:AY31)</f>
        <v>0</v>
      </c>
      <c r="AZ32" s="71">
        <f t="shared" ref="AZ32" si="115">SUM(AZ26:AZ31)</f>
        <v>0</v>
      </c>
      <c r="BA32" s="71">
        <f t="shared" ref="BA32:BB32" si="116">+AVERAGE(BA26:BA31)</f>
        <v>0</v>
      </c>
      <c r="BB32" s="71">
        <f t="shared" si="116"/>
        <v>0</v>
      </c>
      <c r="BC32" s="72">
        <f>+AVERAGE(BC26:BC31)</f>
        <v>1</v>
      </c>
      <c r="BD32" s="72">
        <f>+AVERAGE(BD26:BD31)</f>
        <v>0</v>
      </c>
      <c r="BE32" s="72">
        <f>+AVERAGE(BE26:BE31)</f>
        <v>0</v>
      </c>
      <c r="BF32" s="72">
        <f>SUM(BF26:BF31)</f>
        <v>0</v>
      </c>
      <c r="BG32" s="73">
        <f>+IF(BF32&gt;=0,(BF32*$C$19/100%),"o"%)</f>
        <v>0</v>
      </c>
    </row>
    <row r="33" spans="1:59" ht="28.5" customHeight="1" x14ac:dyDescent="0.2">
      <c r="A33" s="1069" t="s">
        <v>185</v>
      </c>
      <c r="B33" s="1071" t="str">
        <f>+IF(AK13&gt;0,AK13,"")</f>
        <v/>
      </c>
      <c r="C33" s="1073">
        <v>0</v>
      </c>
      <c r="D33" s="52"/>
      <c r="E33" s="57"/>
      <c r="F33" s="58">
        <v>0.2</v>
      </c>
      <c r="G33" s="59">
        <v>0</v>
      </c>
      <c r="H33" s="59">
        <v>0</v>
      </c>
      <c r="I33" s="60">
        <f>IF(H33&gt;0,(H33/G33),"0"%)</f>
        <v>0</v>
      </c>
      <c r="J33" s="60">
        <f t="shared" ref="J33:J38" si="117">IF(I33&gt;0,(I33*$F$19/100%),"0"%)</f>
        <v>0</v>
      </c>
      <c r="K33" s="61">
        <v>0.05</v>
      </c>
      <c r="L33" s="61">
        <v>0</v>
      </c>
      <c r="M33" s="62">
        <f t="shared" ref="M33" si="118">IF(L33&gt;0,(L33/K33),"0"%)</f>
        <v>0</v>
      </c>
      <c r="N33" s="62">
        <f t="shared" ref="N33" si="119">IF(M33&gt;0,(M33*$F$19/100%),"0"%)</f>
        <v>0</v>
      </c>
      <c r="O33" s="59">
        <v>0.05</v>
      </c>
      <c r="P33" s="59">
        <v>0</v>
      </c>
      <c r="Q33" s="60">
        <f t="shared" ref="Q33:Q38" si="120">IF(P33&gt;0,(P33/O33),"0"%)</f>
        <v>0</v>
      </c>
      <c r="R33" s="60">
        <f t="shared" si="2"/>
        <v>0</v>
      </c>
      <c r="S33" s="61">
        <v>0.05</v>
      </c>
      <c r="T33" s="61">
        <v>0</v>
      </c>
      <c r="U33" s="62">
        <f t="shared" ref="U33:U38" si="121">IF(T33&gt;0,(T33/S33),"0"%)</f>
        <v>0</v>
      </c>
      <c r="V33" s="62">
        <f t="shared" ref="V33:V38" si="122">IF(U33&gt;0,(U33*$F$19/100%),"0"%)</f>
        <v>0</v>
      </c>
      <c r="W33" s="59">
        <v>0.1</v>
      </c>
      <c r="X33" s="59">
        <v>0</v>
      </c>
      <c r="Y33" s="60">
        <f t="shared" ref="Y33:Y38" si="123">IF(X33&gt;0,(X33/W33),"0"%)</f>
        <v>0</v>
      </c>
      <c r="Z33" s="60">
        <f t="shared" ref="Z33:Z38" si="124">IF(Y33&gt;0,(Y33*$F$19/100%),"0"%)</f>
        <v>0</v>
      </c>
      <c r="AA33" s="61">
        <v>0.1</v>
      </c>
      <c r="AB33" s="61">
        <v>0</v>
      </c>
      <c r="AC33" s="62">
        <f t="shared" ref="AC33:AC38" si="125">IF(AB33&gt;0,(AB33/AA33),"0"%)</f>
        <v>0</v>
      </c>
      <c r="AD33" s="62">
        <f t="shared" ref="AD33:AD38" si="126">IF(AC33&gt;0,(AC33*$F$19/100%),"0"%)</f>
        <v>0</v>
      </c>
      <c r="AE33" s="59">
        <v>0.1</v>
      </c>
      <c r="AF33" s="59">
        <v>0</v>
      </c>
      <c r="AG33" s="60">
        <f t="shared" ref="AG33:AG38" si="127">IF(AF33&gt;0,(AF33/AE33),"0"%)</f>
        <v>0</v>
      </c>
      <c r="AH33" s="60">
        <f t="shared" ref="AH33:AH38" si="128">IF(AG33&gt;0,(AG33*$F$19/100%),"0"%)</f>
        <v>0</v>
      </c>
      <c r="AI33" s="61">
        <v>0.15</v>
      </c>
      <c r="AJ33" s="61">
        <v>0</v>
      </c>
      <c r="AK33" s="62">
        <f t="shared" ref="AK33:AK38" si="129">IF(AJ33&gt;0,(AJ33/AI33),"0"%)</f>
        <v>0</v>
      </c>
      <c r="AL33" s="62">
        <f t="shared" ref="AL33:AL38" si="130">IF(AK33&gt;0,(AK33*$F$19/100%),"0"%)</f>
        <v>0</v>
      </c>
      <c r="AM33" s="59">
        <v>0.1</v>
      </c>
      <c r="AN33" s="59">
        <v>0</v>
      </c>
      <c r="AO33" s="60">
        <f t="shared" ref="AO33:AO38" si="131">IF(AN33&gt;0,(AN33/AM33),"0"%)</f>
        <v>0</v>
      </c>
      <c r="AP33" s="60">
        <f t="shared" ref="AP33:AP38" si="132">IF(AO33&gt;0,(AO33*$F$19/100%),"0"%)</f>
        <v>0</v>
      </c>
      <c r="AQ33" s="61">
        <v>0.2</v>
      </c>
      <c r="AR33" s="61">
        <v>0</v>
      </c>
      <c r="AS33" s="62">
        <f t="shared" ref="AS33:AS38" si="133">IF(AR33&gt;0,(AR33/AQ33),"0"%)</f>
        <v>0</v>
      </c>
      <c r="AT33" s="62">
        <f t="shared" ref="AT33:AT38" si="134">IF(AS33&gt;0,(AS33*$F$19/100%),"0"%)</f>
        <v>0</v>
      </c>
      <c r="AU33" s="59">
        <v>0.1</v>
      </c>
      <c r="AV33" s="59">
        <v>0</v>
      </c>
      <c r="AW33" s="60">
        <f t="shared" ref="AW33:AW38" si="135">IF(AV33&gt;0,(AV33/AU33),"0"%)</f>
        <v>0</v>
      </c>
      <c r="AX33" s="60">
        <f t="shared" ref="AX33:AX38" si="136">IF(AW33&gt;0,(AW33*$F$19/100%),"0"%)</f>
        <v>0</v>
      </c>
      <c r="AY33" s="61">
        <v>0</v>
      </c>
      <c r="AZ33" s="61">
        <v>0</v>
      </c>
      <c r="BA33" s="62">
        <f t="shared" ref="BA33:BA38" si="137">IF(AZ33&gt;0,(AZ33/AY33),"0"%)</f>
        <v>0</v>
      </c>
      <c r="BB33" s="62">
        <f t="shared" si="20"/>
        <v>0</v>
      </c>
      <c r="BC33" s="63">
        <f>+G33+K33+O33+S33+W33+AA33+AE33+AI33+AM33+AQ33+AU33+AY33</f>
        <v>0.99999999999999989</v>
      </c>
      <c r="BD33" s="63">
        <f>+H33+L33+P33+T33+X33+AB33+AF33+AJ33+AN33+AR33+AV33+AZ33</f>
        <v>0</v>
      </c>
      <c r="BE33" s="64">
        <f>IF(BD33&gt;0,(BD33/BC33),"0"%)</f>
        <v>0</v>
      </c>
      <c r="BF33" s="64">
        <f t="shared" si="24"/>
        <v>0</v>
      </c>
      <c r="BG33" s="65">
        <f>+IF(BF33&gt;=0,(BF33*$C$19/100%),"o"%)</f>
        <v>0</v>
      </c>
    </row>
    <row r="34" spans="1:59" ht="28.5" customHeight="1" x14ac:dyDescent="0.2">
      <c r="A34" s="1070"/>
      <c r="B34" s="1072"/>
      <c r="C34" s="1074"/>
      <c r="D34" s="66"/>
      <c r="E34" s="57"/>
      <c r="F34" s="58">
        <v>0.1</v>
      </c>
      <c r="G34" s="59">
        <v>0</v>
      </c>
      <c r="H34" s="59">
        <v>0</v>
      </c>
      <c r="I34" s="60">
        <f t="shared" ref="I34:I38" si="138">IF(H34&gt;0,(H34/G34),"0"%)</f>
        <v>0</v>
      </c>
      <c r="J34" s="60">
        <f t="shared" si="117"/>
        <v>0</v>
      </c>
      <c r="K34" s="61">
        <v>0.05</v>
      </c>
      <c r="L34" s="61">
        <v>0</v>
      </c>
      <c r="M34" s="62">
        <f t="shared" ref="M34:M38" si="139">IF(L34&gt;0,(L34/K34),"0"%)</f>
        <v>0</v>
      </c>
      <c r="N34" s="62">
        <f t="shared" ref="N34:N38" si="140">IF(M34&gt;0,(M34*$F$19/100%),"0"%)</f>
        <v>0</v>
      </c>
      <c r="O34" s="59">
        <v>0.05</v>
      </c>
      <c r="P34" s="59">
        <v>0</v>
      </c>
      <c r="Q34" s="60">
        <f t="shared" si="120"/>
        <v>0</v>
      </c>
      <c r="R34" s="60">
        <f t="shared" si="2"/>
        <v>0</v>
      </c>
      <c r="S34" s="61">
        <v>0.05</v>
      </c>
      <c r="T34" s="61">
        <v>0</v>
      </c>
      <c r="U34" s="62">
        <f t="shared" si="121"/>
        <v>0</v>
      </c>
      <c r="V34" s="62">
        <f t="shared" si="122"/>
        <v>0</v>
      </c>
      <c r="W34" s="59">
        <v>0.05</v>
      </c>
      <c r="X34" s="59">
        <v>0</v>
      </c>
      <c r="Y34" s="60">
        <f t="shared" si="123"/>
        <v>0</v>
      </c>
      <c r="Z34" s="60">
        <f t="shared" si="124"/>
        <v>0</v>
      </c>
      <c r="AA34" s="61">
        <v>0.1</v>
      </c>
      <c r="AB34" s="61">
        <v>0</v>
      </c>
      <c r="AC34" s="62">
        <f t="shared" si="125"/>
        <v>0</v>
      </c>
      <c r="AD34" s="62">
        <f t="shared" si="126"/>
        <v>0</v>
      </c>
      <c r="AE34" s="59">
        <v>0.2</v>
      </c>
      <c r="AF34" s="59">
        <v>0</v>
      </c>
      <c r="AG34" s="60">
        <f t="shared" si="127"/>
        <v>0</v>
      </c>
      <c r="AH34" s="60">
        <f t="shared" si="128"/>
        <v>0</v>
      </c>
      <c r="AI34" s="61">
        <v>0.3</v>
      </c>
      <c r="AJ34" s="61">
        <v>0</v>
      </c>
      <c r="AK34" s="62">
        <f t="shared" si="129"/>
        <v>0</v>
      </c>
      <c r="AL34" s="62">
        <f t="shared" si="130"/>
        <v>0</v>
      </c>
      <c r="AM34" s="59">
        <v>0.1</v>
      </c>
      <c r="AN34" s="59">
        <v>0</v>
      </c>
      <c r="AO34" s="60">
        <f t="shared" si="131"/>
        <v>0</v>
      </c>
      <c r="AP34" s="60">
        <f t="shared" si="132"/>
        <v>0</v>
      </c>
      <c r="AQ34" s="61">
        <v>0.1</v>
      </c>
      <c r="AR34" s="61">
        <v>0</v>
      </c>
      <c r="AS34" s="62">
        <f t="shared" si="133"/>
        <v>0</v>
      </c>
      <c r="AT34" s="62">
        <f t="shared" si="134"/>
        <v>0</v>
      </c>
      <c r="AU34" s="59">
        <v>0</v>
      </c>
      <c r="AV34" s="59">
        <v>0</v>
      </c>
      <c r="AW34" s="60">
        <f t="shared" si="135"/>
        <v>0</v>
      </c>
      <c r="AX34" s="60">
        <f t="shared" si="136"/>
        <v>0</v>
      </c>
      <c r="AY34" s="61">
        <v>0</v>
      </c>
      <c r="AZ34" s="61">
        <v>0</v>
      </c>
      <c r="BA34" s="62">
        <f t="shared" si="137"/>
        <v>0</v>
      </c>
      <c r="BB34" s="62">
        <f t="shared" si="20"/>
        <v>0</v>
      </c>
      <c r="BC34" s="63">
        <f>+G34+K34+O34+S34+W34+AA34+AE34+AI34+AM34+AQ34+AU34+AY34</f>
        <v>1</v>
      </c>
      <c r="BD34" s="63">
        <f>+H34+L34+P34+T34+X34+AB34+AF34+AJ34+AN34+AR34+AV34+AZ34</f>
        <v>0</v>
      </c>
      <c r="BE34" s="64">
        <f>IF(BD34&gt;0,(BD34/BC34),"0"%)</f>
        <v>0</v>
      </c>
      <c r="BF34" s="64">
        <f t="shared" si="24"/>
        <v>0</v>
      </c>
      <c r="BG34" s="65">
        <f t="shared" ref="BG34:BG38" si="141">+IF(BF34&gt;=0,(BF34*$C$19/100%),"o"%)</f>
        <v>0</v>
      </c>
    </row>
    <row r="35" spans="1:59" ht="28.5" customHeight="1" x14ac:dyDescent="0.2">
      <c r="A35" s="1070"/>
      <c r="B35" s="1072"/>
      <c r="C35" s="1074"/>
      <c r="D35" s="66"/>
      <c r="E35" s="57"/>
      <c r="F35" s="58">
        <v>0.1</v>
      </c>
      <c r="G35" s="59">
        <v>0</v>
      </c>
      <c r="H35" s="59">
        <v>0</v>
      </c>
      <c r="I35" s="60">
        <f t="shared" si="138"/>
        <v>0</v>
      </c>
      <c r="J35" s="60">
        <f t="shared" si="117"/>
        <v>0</v>
      </c>
      <c r="K35" s="61">
        <v>0.05</v>
      </c>
      <c r="L35" s="61">
        <v>0</v>
      </c>
      <c r="M35" s="62">
        <f t="shared" si="139"/>
        <v>0</v>
      </c>
      <c r="N35" s="62">
        <f t="shared" si="140"/>
        <v>0</v>
      </c>
      <c r="O35" s="59">
        <v>0.05</v>
      </c>
      <c r="P35" s="59">
        <v>0</v>
      </c>
      <c r="Q35" s="60">
        <f t="shared" si="120"/>
        <v>0</v>
      </c>
      <c r="R35" s="60">
        <f t="shared" si="2"/>
        <v>0</v>
      </c>
      <c r="S35" s="61">
        <v>0.05</v>
      </c>
      <c r="T35" s="61">
        <v>0</v>
      </c>
      <c r="U35" s="62">
        <f t="shared" si="121"/>
        <v>0</v>
      </c>
      <c r="V35" s="62">
        <f t="shared" si="122"/>
        <v>0</v>
      </c>
      <c r="W35" s="59">
        <v>0.1</v>
      </c>
      <c r="X35" s="59">
        <v>0</v>
      </c>
      <c r="Y35" s="60">
        <f t="shared" si="123"/>
        <v>0</v>
      </c>
      <c r="Z35" s="60">
        <f t="shared" si="124"/>
        <v>0</v>
      </c>
      <c r="AA35" s="61">
        <v>0.1</v>
      </c>
      <c r="AB35" s="61">
        <v>0</v>
      </c>
      <c r="AC35" s="62">
        <f t="shared" si="125"/>
        <v>0</v>
      </c>
      <c r="AD35" s="62">
        <f t="shared" si="126"/>
        <v>0</v>
      </c>
      <c r="AE35" s="59">
        <v>0.1</v>
      </c>
      <c r="AF35" s="59">
        <v>0</v>
      </c>
      <c r="AG35" s="60">
        <f t="shared" si="127"/>
        <v>0</v>
      </c>
      <c r="AH35" s="60">
        <f t="shared" si="128"/>
        <v>0</v>
      </c>
      <c r="AI35" s="61">
        <v>0.15</v>
      </c>
      <c r="AJ35" s="61">
        <v>0</v>
      </c>
      <c r="AK35" s="62">
        <f t="shared" si="129"/>
        <v>0</v>
      </c>
      <c r="AL35" s="62">
        <f t="shared" si="130"/>
        <v>0</v>
      </c>
      <c r="AM35" s="59">
        <v>0.1</v>
      </c>
      <c r="AN35" s="59">
        <v>0</v>
      </c>
      <c r="AO35" s="60">
        <f t="shared" si="131"/>
        <v>0</v>
      </c>
      <c r="AP35" s="60">
        <f t="shared" si="132"/>
        <v>0</v>
      </c>
      <c r="AQ35" s="61">
        <v>0.2</v>
      </c>
      <c r="AR35" s="61">
        <v>0</v>
      </c>
      <c r="AS35" s="62">
        <f t="shared" si="133"/>
        <v>0</v>
      </c>
      <c r="AT35" s="62">
        <f t="shared" si="134"/>
        <v>0</v>
      </c>
      <c r="AU35" s="59">
        <v>0.1</v>
      </c>
      <c r="AV35" s="59">
        <v>0</v>
      </c>
      <c r="AW35" s="60">
        <f t="shared" si="135"/>
        <v>0</v>
      </c>
      <c r="AX35" s="60">
        <f t="shared" si="136"/>
        <v>0</v>
      </c>
      <c r="AY35" s="61">
        <v>0</v>
      </c>
      <c r="AZ35" s="61">
        <v>0</v>
      </c>
      <c r="BA35" s="62">
        <f t="shared" si="137"/>
        <v>0</v>
      </c>
      <c r="BB35" s="62">
        <f t="shared" si="20"/>
        <v>0</v>
      </c>
      <c r="BC35" s="63">
        <f t="shared" ref="BC35:BD38" si="142">+G35+K35+O35+S35+W35+AA35+AE35+AI35+AM35+AQ35+AU35+AY35</f>
        <v>0.99999999999999989</v>
      </c>
      <c r="BD35" s="63">
        <f t="shared" si="142"/>
        <v>0</v>
      </c>
      <c r="BE35" s="64">
        <f t="shared" ref="BE35:BE38" si="143">IF(BD35&gt;0,(BD35/BC35),"0"%)</f>
        <v>0</v>
      </c>
      <c r="BF35" s="64">
        <f t="shared" si="24"/>
        <v>0</v>
      </c>
      <c r="BG35" s="65">
        <f t="shared" si="141"/>
        <v>0</v>
      </c>
    </row>
    <row r="36" spans="1:59" ht="28.5" customHeight="1" x14ac:dyDescent="0.2">
      <c r="A36" s="1070"/>
      <c r="B36" s="1072"/>
      <c r="C36" s="1074"/>
      <c r="D36" s="66"/>
      <c r="E36" s="57"/>
      <c r="F36" s="58">
        <v>0.2</v>
      </c>
      <c r="G36" s="59">
        <v>0</v>
      </c>
      <c r="H36" s="59">
        <v>0</v>
      </c>
      <c r="I36" s="60">
        <f t="shared" si="138"/>
        <v>0</v>
      </c>
      <c r="J36" s="60">
        <f t="shared" si="117"/>
        <v>0</v>
      </c>
      <c r="K36" s="61">
        <v>0.05</v>
      </c>
      <c r="L36" s="61">
        <v>0</v>
      </c>
      <c r="M36" s="62">
        <f t="shared" si="139"/>
        <v>0</v>
      </c>
      <c r="N36" s="62">
        <f t="shared" si="140"/>
        <v>0</v>
      </c>
      <c r="O36" s="59">
        <v>0.05</v>
      </c>
      <c r="P36" s="59">
        <v>0</v>
      </c>
      <c r="Q36" s="60">
        <f t="shared" si="120"/>
        <v>0</v>
      </c>
      <c r="R36" s="60">
        <f t="shared" si="2"/>
        <v>0</v>
      </c>
      <c r="S36" s="61">
        <v>0.05</v>
      </c>
      <c r="T36" s="61">
        <v>0</v>
      </c>
      <c r="U36" s="62">
        <f t="shared" si="121"/>
        <v>0</v>
      </c>
      <c r="V36" s="62">
        <f t="shared" si="122"/>
        <v>0</v>
      </c>
      <c r="W36" s="59">
        <v>0.1</v>
      </c>
      <c r="X36" s="59">
        <v>0</v>
      </c>
      <c r="Y36" s="60">
        <f t="shared" si="123"/>
        <v>0</v>
      </c>
      <c r="Z36" s="60">
        <f t="shared" si="124"/>
        <v>0</v>
      </c>
      <c r="AA36" s="61">
        <v>0.1</v>
      </c>
      <c r="AB36" s="61">
        <v>0</v>
      </c>
      <c r="AC36" s="62">
        <f t="shared" si="125"/>
        <v>0</v>
      </c>
      <c r="AD36" s="62">
        <f t="shared" si="126"/>
        <v>0</v>
      </c>
      <c r="AE36" s="59">
        <v>0.1</v>
      </c>
      <c r="AF36" s="59">
        <v>0</v>
      </c>
      <c r="AG36" s="60">
        <f t="shared" si="127"/>
        <v>0</v>
      </c>
      <c r="AH36" s="60">
        <f t="shared" si="128"/>
        <v>0</v>
      </c>
      <c r="AI36" s="61">
        <v>0.15</v>
      </c>
      <c r="AJ36" s="61">
        <v>0</v>
      </c>
      <c r="AK36" s="62">
        <f t="shared" si="129"/>
        <v>0</v>
      </c>
      <c r="AL36" s="62">
        <f t="shared" si="130"/>
        <v>0</v>
      </c>
      <c r="AM36" s="59">
        <v>0.1</v>
      </c>
      <c r="AN36" s="59">
        <v>0</v>
      </c>
      <c r="AO36" s="60">
        <f t="shared" si="131"/>
        <v>0</v>
      </c>
      <c r="AP36" s="60">
        <f t="shared" si="132"/>
        <v>0</v>
      </c>
      <c r="AQ36" s="61">
        <v>0.2</v>
      </c>
      <c r="AR36" s="61">
        <v>0</v>
      </c>
      <c r="AS36" s="62">
        <f t="shared" si="133"/>
        <v>0</v>
      </c>
      <c r="AT36" s="62">
        <f t="shared" si="134"/>
        <v>0</v>
      </c>
      <c r="AU36" s="59">
        <v>0.1</v>
      </c>
      <c r="AV36" s="59">
        <v>0</v>
      </c>
      <c r="AW36" s="60">
        <f t="shared" si="135"/>
        <v>0</v>
      </c>
      <c r="AX36" s="60">
        <f t="shared" si="136"/>
        <v>0</v>
      </c>
      <c r="AY36" s="61">
        <v>0</v>
      </c>
      <c r="AZ36" s="61">
        <v>0</v>
      </c>
      <c r="BA36" s="62">
        <f t="shared" si="137"/>
        <v>0</v>
      </c>
      <c r="BB36" s="62">
        <f t="shared" si="20"/>
        <v>0</v>
      </c>
      <c r="BC36" s="63">
        <f t="shared" si="142"/>
        <v>0.99999999999999989</v>
      </c>
      <c r="BD36" s="63">
        <f t="shared" si="142"/>
        <v>0</v>
      </c>
      <c r="BE36" s="64">
        <f t="shared" si="143"/>
        <v>0</v>
      </c>
      <c r="BF36" s="64">
        <f t="shared" si="24"/>
        <v>0</v>
      </c>
      <c r="BG36" s="65">
        <f t="shared" si="141"/>
        <v>0</v>
      </c>
    </row>
    <row r="37" spans="1:59" ht="28.5" customHeight="1" x14ac:dyDescent="0.2">
      <c r="A37" s="1070"/>
      <c r="B37" s="1072"/>
      <c r="C37" s="1074"/>
      <c r="D37" s="66"/>
      <c r="E37" s="57"/>
      <c r="F37" s="58">
        <v>0.2</v>
      </c>
      <c r="G37" s="59">
        <v>0</v>
      </c>
      <c r="H37" s="59">
        <v>0</v>
      </c>
      <c r="I37" s="60">
        <f t="shared" si="138"/>
        <v>0</v>
      </c>
      <c r="J37" s="60">
        <f t="shared" si="117"/>
        <v>0</v>
      </c>
      <c r="K37" s="61">
        <v>0.05</v>
      </c>
      <c r="L37" s="61">
        <v>0</v>
      </c>
      <c r="M37" s="62">
        <f t="shared" si="139"/>
        <v>0</v>
      </c>
      <c r="N37" s="62">
        <f t="shared" si="140"/>
        <v>0</v>
      </c>
      <c r="O37" s="59">
        <v>0.05</v>
      </c>
      <c r="P37" s="59">
        <v>0</v>
      </c>
      <c r="Q37" s="60">
        <f t="shared" si="120"/>
        <v>0</v>
      </c>
      <c r="R37" s="60">
        <f t="shared" si="2"/>
        <v>0</v>
      </c>
      <c r="S37" s="61">
        <v>0.05</v>
      </c>
      <c r="T37" s="61">
        <v>0</v>
      </c>
      <c r="U37" s="62">
        <f t="shared" si="121"/>
        <v>0</v>
      </c>
      <c r="V37" s="62">
        <f t="shared" si="122"/>
        <v>0</v>
      </c>
      <c r="W37" s="59">
        <v>0.1</v>
      </c>
      <c r="X37" s="59">
        <v>0</v>
      </c>
      <c r="Y37" s="60">
        <f t="shared" si="123"/>
        <v>0</v>
      </c>
      <c r="Z37" s="60">
        <f t="shared" si="124"/>
        <v>0</v>
      </c>
      <c r="AA37" s="61">
        <v>0.1</v>
      </c>
      <c r="AB37" s="61">
        <v>0</v>
      </c>
      <c r="AC37" s="62">
        <f t="shared" si="125"/>
        <v>0</v>
      </c>
      <c r="AD37" s="62">
        <f t="shared" si="126"/>
        <v>0</v>
      </c>
      <c r="AE37" s="59">
        <v>0.1</v>
      </c>
      <c r="AF37" s="59">
        <v>0</v>
      </c>
      <c r="AG37" s="60">
        <f t="shared" si="127"/>
        <v>0</v>
      </c>
      <c r="AH37" s="60">
        <f t="shared" si="128"/>
        <v>0</v>
      </c>
      <c r="AI37" s="61">
        <v>0.15</v>
      </c>
      <c r="AJ37" s="61">
        <v>0</v>
      </c>
      <c r="AK37" s="62">
        <f t="shared" si="129"/>
        <v>0</v>
      </c>
      <c r="AL37" s="62">
        <f t="shared" si="130"/>
        <v>0</v>
      </c>
      <c r="AM37" s="59">
        <v>0.1</v>
      </c>
      <c r="AN37" s="59">
        <v>0</v>
      </c>
      <c r="AO37" s="60">
        <f t="shared" si="131"/>
        <v>0</v>
      </c>
      <c r="AP37" s="60">
        <f t="shared" si="132"/>
        <v>0</v>
      </c>
      <c r="AQ37" s="61">
        <v>0.2</v>
      </c>
      <c r="AR37" s="61">
        <v>0</v>
      </c>
      <c r="AS37" s="62">
        <f t="shared" si="133"/>
        <v>0</v>
      </c>
      <c r="AT37" s="62">
        <f t="shared" si="134"/>
        <v>0</v>
      </c>
      <c r="AU37" s="59">
        <v>0.1</v>
      </c>
      <c r="AV37" s="59">
        <v>0</v>
      </c>
      <c r="AW37" s="60">
        <f t="shared" si="135"/>
        <v>0</v>
      </c>
      <c r="AX37" s="60">
        <f t="shared" si="136"/>
        <v>0</v>
      </c>
      <c r="AY37" s="61">
        <v>0</v>
      </c>
      <c r="AZ37" s="61">
        <v>0</v>
      </c>
      <c r="BA37" s="62">
        <f t="shared" si="137"/>
        <v>0</v>
      </c>
      <c r="BB37" s="62">
        <f t="shared" si="20"/>
        <v>0</v>
      </c>
      <c r="BC37" s="63">
        <f t="shared" si="142"/>
        <v>0.99999999999999989</v>
      </c>
      <c r="BD37" s="63">
        <f t="shared" si="142"/>
        <v>0</v>
      </c>
      <c r="BE37" s="64">
        <f t="shared" si="143"/>
        <v>0</v>
      </c>
      <c r="BF37" s="64">
        <f t="shared" si="24"/>
        <v>0</v>
      </c>
      <c r="BG37" s="65">
        <f t="shared" si="141"/>
        <v>0</v>
      </c>
    </row>
    <row r="38" spans="1:59" ht="28.5" customHeight="1" x14ac:dyDescent="0.2">
      <c r="A38" s="1086"/>
      <c r="B38" s="1072"/>
      <c r="C38" s="1074"/>
      <c r="D38" s="74"/>
      <c r="E38" s="75"/>
      <c r="F38" s="58">
        <v>0.2</v>
      </c>
      <c r="G38" s="59">
        <v>0</v>
      </c>
      <c r="H38" s="59">
        <v>0</v>
      </c>
      <c r="I38" s="60">
        <f t="shared" si="138"/>
        <v>0</v>
      </c>
      <c r="J38" s="60">
        <f t="shared" si="117"/>
        <v>0</v>
      </c>
      <c r="K38" s="61">
        <v>0.05</v>
      </c>
      <c r="L38" s="61">
        <v>0</v>
      </c>
      <c r="M38" s="62">
        <f t="shared" si="139"/>
        <v>0</v>
      </c>
      <c r="N38" s="62">
        <f t="shared" si="140"/>
        <v>0</v>
      </c>
      <c r="O38" s="59">
        <v>0.05</v>
      </c>
      <c r="P38" s="59">
        <v>0</v>
      </c>
      <c r="Q38" s="60">
        <f t="shared" si="120"/>
        <v>0</v>
      </c>
      <c r="R38" s="60">
        <f t="shared" si="2"/>
        <v>0</v>
      </c>
      <c r="S38" s="61">
        <v>0.1</v>
      </c>
      <c r="T38" s="61">
        <v>0</v>
      </c>
      <c r="U38" s="62">
        <f t="shared" si="121"/>
        <v>0</v>
      </c>
      <c r="V38" s="62">
        <f t="shared" si="122"/>
        <v>0</v>
      </c>
      <c r="W38" s="59">
        <v>0.1</v>
      </c>
      <c r="X38" s="59">
        <v>0</v>
      </c>
      <c r="Y38" s="60">
        <f t="shared" si="123"/>
        <v>0</v>
      </c>
      <c r="Z38" s="60">
        <f t="shared" si="124"/>
        <v>0</v>
      </c>
      <c r="AA38" s="61">
        <v>0.1</v>
      </c>
      <c r="AB38" s="61">
        <v>0</v>
      </c>
      <c r="AC38" s="62">
        <f t="shared" si="125"/>
        <v>0</v>
      </c>
      <c r="AD38" s="62">
        <f t="shared" si="126"/>
        <v>0</v>
      </c>
      <c r="AE38" s="59">
        <v>0.1</v>
      </c>
      <c r="AF38" s="59">
        <v>0</v>
      </c>
      <c r="AG38" s="60">
        <f t="shared" si="127"/>
        <v>0</v>
      </c>
      <c r="AH38" s="60">
        <f t="shared" si="128"/>
        <v>0</v>
      </c>
      <c r="AI38" s="61">
        <v>0.1</v>
      </c>
      <c r="AJ38" s="61">
        <v>0</v>
      </c>
      <c r="AK38" s="62">
        <f t="shared" si="129"/>
        <v>0</v>
      </c>
      <c r="AL38" s="62">
        <f t="shared" si="130"/>
        <v>0</v>
      </c>
      <c r="AM38" s="59">
        <v>0.2</v>
      </c>
      <c r="AN38" s="59">
        <v>0</v>
      </c>
      <c r="AO38" s="60">
        <f t="shared" si="131"/>
        <v>0</v>
      </c>
      <c r="AP38" s="60">
        <f t="shared" si="132"/>
        <v>0</v>
      </c>
      <c r="AQ38" s="61">
        <v>0.1</v>
      </c>
      <c r="AR38" s="61">
        <v>0</v>
      </c>
      <c r="AS38" s="62">
        <f t="shared" si="133"/>
        <v>0</v>
      </c>
      <c r="AT38" s="62">
        <f t="shared" si="134"/>
        <v>0</v>
      </c>
      <c r="AU38" s="59">
        <v>0.1</v>
      </c>
      <c r="AV38" s="59">
        <v>0</v>
      </c>
      <c r="AW38" s="60">
        <f t="shared" si="135"/>
        <v>0</v>
      </c>
      <c r="AX38" s="60">
        <f t="shared" si="136"/>
        <v>0</v>
      </c>
      <c r="AY38" s="61">
        <v>0</v>
      </c>
      <c r="AZ38" s="61">
        <v>0</v>
      </c>
      <c r="BA38" s="62">
        <f t="shared" si="137"/>
        <v>0</v>
      </c>
      <c r="BB38" s="62">
        <f t="shared" si="20"/>
        <v>0</v>
      </c>
      <c r="BC38" s="63">
        <f t="shared" si="142"/>
        <v>1</v>
      </c>
      <c r="BD38" s="63">
        <f t="shared" si="142"/>
        <v>0</v>
      </c>
      <c r="BE38" s="64">
        <f t="shared" si="143"/>
        <v>0</v>
      </c>
      <c r="BF38" s="64">
        <f t="shared" si="24"/>
        <v>0</v>
      </c>
      <c r="BG38" s="65">
        <f t="shared" si="141"/>
        <v>0</v>
      </c>
    </row>
    <row r="39" spans="1:59" ht="19.5" customHeight="1" x14ac:dyDescent="0.2">
      <c r="A39" s="67"/>
      <c r="B39" s="68"/>
      <c r="C39" s="68"/>
      <c r="D39" s="85"/>
      <c r="E39" s="69"/>
      <c r="F39" s="70">
        <f>SUM(F33:F38)</f>
        <v>1</v>
      </c>
      <c r="G39" s="71">
        <f>SUM(G33:G38)</f>
        <v>0</v>
      </c>
      <c r="H39" s="71">
        <f t="shared" ref="H39" si="144">SUM(H33:H38)</f>
        <v>0</v>
      </c>
      <c r="I39" s="71">
        <f>+AVERAGE(I33:I38)</f>
        <v>0</v>
      </c>
      <c r="J39" s="71">
        <f>+AVERAGE(J33:J38)</f>
        <v>0</v>
      </c>
      <c r="K39" s="71">
        <f>SUM(K33:K38)</f>
        <v>0.3</v>
      </c>
      <c r="L39" s="71">
        <f t="shared" ref="L39" si="145">SUM(L33:L38)</f>
        <v>0</v>
      </c>
      <c r="M39" s="71">
        <f t="shared" ref="M39:N39" si="146">+AVERAGE(M33:M38)</f>
        <v>0</v>
      </c>
      <c r="N39" s="71">
        <f t="shared" si="146"/>
        <v>0</v>
      </c>
      <c r="O39" s="71">
        <f t="shared" ref="O39" si="147">SUM(O33:O38)</f>
        <v>0.3</v>
      </c>
      <c r="P39" s="71">
        <f t="shared" ref="P39" si="148">SUM(P33:P38)</f>
        <v>0</v>
      </c>
      <c r="Q39" s="71">
        <f t="shared" ref="Q39:R39" si="149">+AVERAGE(Q33:Q38)</f>
        <v>0</v>
      </c>
      <c r="R39" s="71">
        <f t="shared" si="149"/>
        <v>0</v>
      </c>
      <c r="S39" s="71">
        <f t="shared" ref="S39" si="150">SUM(S33:S38)</f>
        <v>0.35</v>
      </c>
      <c r="T39" s="71">
        <f t="shared" ref="T39" si="151">SUM(T33:T38)</f>
        <v>0</v>
      </c>
      <c r="U39" s="71">
        <f t="shared" ref="U39:V39" si="152">+AVERAGE(U33:U38)</f>
        <v>0</v>
      </c>
      <c r="V39" s="71">
        <f t="shared" si="152"/>
        <v>0</v>
      </c>
      <c r="W39" s="71">
        <f t="shared" ref="W39" si="153">SUM(W33:W38)</f>
        <v>0.54999999999999993</v>
      </c>
      <c r="X39" s="71">
        <f t="shared" ref="X39" si="154">SUM(X33:X38)</f>
        <v>0</v>
      </c>
      <c r="Y39" s="71">
        <f t="shared" ref="Y39:Z39" si="155">+AVERAGE(Y33:Y38)</f>
        <v>0</v>
      </c>
      <c r="Z39" s="71">
        <f t="shared" si="155"/>
        <v>0</v>
      </c>
      <c r="AA39" s="71">
        <f t="shared" ref="AA39" si="156">SUM(AA33:AA38)</f>
        <v>0.6</v>
      </c>
      <c r="AB39" s="71">
        <f t="shared" ref="AB39" si="157">SUM(AB33:AB38)</f>
        <v>0</v>
      </c>
      <c r="AC39" s="71">
        <f t="shared" ref="AC39:AD39" si="158">+AVERAGE(AC33:AC38)</f>
        <v>0</v>
      </c>
      <c r="AD39" s="71">
        <f t="shared" si="158"/>
        <v>0</v>
      </c>
      <c r="AE39" s="71">
        <f t="shared" ref="AE39" si="159">SUM(AE33:AE38)</f>
        <v>0.7</v>
      </c>
      <c r="AF39" s="71">
        <f t="shared" ref="AF39" si="160">SUM(AF33:AF38)</f>
        <v>0</v>
      </c>
      <c r="AG39" s="71">
        <f t="shared" ref="AG39:AH39" si="161">+AVERAGE(AG33:AG38)</f>
        <v>0</v>
      </c>
      <c r="AH39" s="71">
        <f t="shared" si="161"/>
        <v>0</v>
      </c>
      <c r="AI39" s="71">
        <f t="shared" ref="AI39" si="162">SUM(AI33:AI38)</f>
        <v>1</v>
      </c>
      <c r="AJ39" s="71">
        <f t="shared" ref="AJ39" si="163">SUM(AJ33:AJ38)</f>
        <v>0</v>
      </c>
      <c r="AK39" s="71">
        <f t="shared" ref="AK39:AL39" si="164">+AVERAGE(AK33:AK38)</f>
        <v>0</v>
      </c>
      <c r="AL39" s="71">
        <f t="shared" si="164"/>
        <v>0</v>
      </c>
      <c r="AM39" s="71">
        <f t="shared" ref="AM39" si="165">SUM(AM33:AM38)</f>
        <v>0.7</v>
      </c>
      <c r="AN39" s="71">
        <f t="shared" ref="AN39" si="166">SUM(AN33:AN38)</f>
        <v>0</v>
      </c>
      <c r="AO39" s="71">
        <f t="shared" ref="AO39:AP39" si="167">+AVERAGE(AO33:AO38)</f>
        <v>0</v>
      </c>
      <c r="AP39" s="71">
        <f t="shared" si="167"/>
        <v>0</v>
      </c>
      <c r="AQ39" s="71">
        <f>SUM(AQ33:AQ38)</f>
        <v>0.99999999999999989</v>
      </c>
      <c r="AR39" s="71">
        <f t="shared" ref="AR39" si="168">SUM(AR33:AR38)</f>
        <v>0</v>
      </c>
      <c r="AS39" s="71">
        <f t="shared" ref="AS39:AT39" si="169">+AVERAGE(AS33:AS38)</f>
        <v>0</v>
      </c>
      <c r="AT39" s="71">
        <f t="shared" si="169"/>
        <v>0</v>
      </c>
      <c r="AU39" s="71">
        <f>SUM(AU33:AU38)</f>
        <v>0.5</v>
      </c>
      <c r="AV39" s="71">
        <f t="shared" ref="AV39" si="170">SUM(AV33:AV38)</f>
        <v>0</v>
      </c>
      <c r="AW39" s="71">
        <f t="shared" ref="AW39:AX39" si="171">+AVERAGE(AW33:AW38)</f>
        <v>0</v>
      </c>
      <c r="AX39" s="71">
        <f t="shared" si="171"/>
        <v>0</v>
      </c>
      <c r="AY39" s="71">
        <f t="shared" ref="AY39" si="172">SUM(AY33:AY38)</f>
        <v>0</v>
      </c>
      <c r="AZ39" s="71">
        <f t="shared" ref="AZ39" si="173">SUM(AZ33:AZ38)</f>
        <v>0</v>
      </c>
      <c r="BA39" s="71">
        <f t="shared" ref="BA39:BB39" si="174">+AVERAGE(BA33:BA38)</f>
        <v>0</v>
      </c>
      <c r="BB39" s="71">
        <f t="shared" si="174"/>
        <v>0</v>
      </c>
      <c r="BC39" s="72">
        <f>+AVERAGE(BC33:BC38)</f>
        <v>1</v>
      </c>
      <c r="BD39" s="72">
        <f>+AVERAGE(BD33:BD38)</f>
        <v>0</v>
      </c>
      <c r="BE39" s="72">
        <f>+AVERAGE(BE33:BE38)</f>
        <v>0</v>
      </c>
      <c r="BF39" s="72">
        <f>SUM(BF33:BF38)</f>
        <v>0</v>
      </c>
      <c r="BG39" s="73">
        <f>+IF(BF39&gt;=0,(BF39*$C$19/100%),"o"%)</f>
        <v>0</v>
      </c>
    </row>
    <row r="40" spans="1:59" s="80" customFormat="1" ht="33" customHeight="1" x14ac:dyDescent="0.2">
      <c r="A40" s="76"/>
      <c r="B40" s="1105"/>
      <c r="C40" s="1105"/>
      <c r="D40" s="76"/>
      <c r="E40" s="77"/>
      <c r="F40" s="78">
        <f>+AVERAGE(F25,F32,F39)</f>
        <v>1</v>
      </c>
      <c r="G40" s="79">
        <f>+AVERAGE(G25,G32,G39)</f>
        <v>0.01</v>
      </c>
      <c r="H40" s="79">
        <f>+AVERAGE(H25,H32,H39)</f>
        <v>0</v>
      </c>
      <c r="I40" s="79">
        <f t="shared" ref="I40:BB40" si="175">+AVERAGE(I25,I32,I39)</f>
        <v>0</v>
      </c>
      <c r="J40" s="79">
        <f t="shared" si="175"/>
        <v>0</v>
      </c>
      <c r="K40" s="79">
        <f t="shared" si="175"/>
        <v>0.29333333333333328</v>
      </c>
      <c r="L40" s="79">
        <f t="shared" si="175"/>
        <v>0</v>
      </c>
      <c r="M40" s="79">
        <f t="shared" si="175"/>
        <v>0</v>
      </c>
      <c r="N40" s="79">
        <f t="shared" si="175"/>
        <v>0</v>
      </c>
      <c r="O40" s="79">
        <f t="shared" si="175"/>
        <v>0.31</v>
      </c>
      <c r="P40" s="79">
        <f t="shared" si="175"/>
        <v>1.6666666666666666E-2</v>
      </c>
      <c r="Q40" s="79">
        <f t="shared" si="175"/>
        <v>3.4722222222222224E-2</v>
      </c>
      <c r="R40" s="79">
        <f t="shared" si="175"/>
        <v>6.9444444444444441E-3</v>
      </c>
      <c r="S40" s="79">
        <f t="shared" si="175"/>
        <v>0.33666666666666667</v>
      </c>
      <c r="T40" s="79">
        <f t="shared" si="175"/>
        <v>0</v>
      </c>
      <c r="U40" s="79">
        <f t="shared" si="175"/>
        <v>0</v>
      </c>
      <c r="V40" s="79">
        <f t="shared" si="175"/>
        <v>0</v>
      </c>
      <c r="W40" s="79">
        <f t="shared" si="175"/>
        <v>0.54999999999999993</v>
      </c>
      <c r="X40" s="79">
        <f t="shared" si="175"/>
        <v>0</v>
      </c>
      <c r="Y40" s="79">
        <f t="shared" si="175"/>
        <v>0</v>
      </c>
      <c r="Z40" s="79">
        <f t="shared" si="175"/>
        <v>0</v>
      </c>
      <c r="AA40" s="79">
        <f t="shared" si="175"/>
        <v>0.6</v>
      </c>
      <c r="AB40" s="79">
        <f t="shared" si="175"/>
        <v>0</v>
      </c>
      <c r="AC40" s="79">
        <f t="shared" si="175"/>
        <v>0</v>
      </c>
      <c r="AD40" s="79">
        <f t="shared" si="175"/>
        <v>0</v>
      </c>
      <c r="AE40" s="79">
        <f t="shared" si="175"/>
        <v>0.69999999999999984</v>
      </c>
      <c r="AF40" s="79">
        <f t="shared" si="175"/>
        <v>0</v>
      </c>
      <c r="AG40" s="79">
        <f t="shared" si="175"/>
        <v>0</v>
      </c>
      <c r="AH40" s="79">
        <f t="shared" si="175"/>
        <v>0</v>
      </c>
      <c r="AI40" s="79">
        <f t="shared" si="175"/>
        <v>1</v>
      </c>
      <c r="AJ40" s="79">
        <f t="shared" si="175"/>
        <v>0</v>
      </c>
      <c r="AK40" s="79">
        <f t="shared" si="175"/>
        <v>0</v>
      </c>
      <c r="AL40" s="79">
        <f t="shared" si="175"/>
        <v>0</v>
      </c>
      <c r="AM40" s="79">
        <f t="shared" si="175"/>
        <v>0.69999999999999984</v>
      </c>
      <c r="AN40" s="79">
        <f t="shared" si="175"/>
        <v>0</v>
      </c>
      <c r="AO40" s="79">
        <f t="shared" si="175"/>
        <v>0</v>
      </c>
      <c r="AP40" s="79">
        <f t="shared" si="175"/>
        <v>0</v>
      </c>
      <c r="AQ40" s="79">
        <f t="shared" si="175"/>
        <v>0.99999999999999989</v>
      </c>
      <c r="AR40" s="79">
        <f t="shared" si="175"/>
        <v>0</v>
      </c>
      <c r="AS40" s="79">
        <f t="shared" si="175"/>
        <v>0</v>
      </c>
      <c r="AT40" s="79">
        <f t="shared" si="175"/>
        <v>0</v>
      </c>
      <c r="AU40" s="79">
        <f t="shared" si="175"/>
        <v>0.5</v>
      </c>
      <c r="AV40" s="79">
        <f t="shared" si="175"/>
        <v>0</v>
      </c>
      <c r="AW40" s="79">
        <f t="shared" si="175"/>
        <v>0</v>
      </c>
      <c r="AX40" s="79">
        <f t="shared" si="175"/>
        <v>0</v>
      </c>
      <c r="AY40" s="79">
        <f t="shared" si="175"/>
        <v>0</v>
      </c>
      <c r="AZ40" s="79">
        <f t="shared" si="175"/>
        <v>0</v>
      </c>
      <c r="BA40" s="79">
        <f t="shared" si="175"/>
        <v>0</v>
      </c>
      <c r="BB40" s="79">
        <f t="shared" si="175"/>
        <v>0</v>
      </c>
      <c r="BC40" s="79">
        <f>+AVERAGE(BC25,BC32,BC39)</f>
        <v>1</v>
      </c>
      <c r="BD40" s="79">
        <f t="shared" ref="BD40:BG40" si="176">+AVERAGE(BD25,BD32,BD39)</f>
        <v>2.7777777777777779E-3</v>
      </c>
      <c r="BE40" s="79">
        <f t="shared" si="176"/>
        <v>2.7777777777777783E-3</v>
      </c>
      <c r="BF40" s="79">
        <f t="shared" si="176"/>
        <v>3.333333333333334E-3</v>
      </c>
      <c r="BG40" s="79">
        <f t="shared" si="176"/>
        <v>0</v>
      </c>
    </row>
    <row r="41" spans="1:59" s="80" customFormat="1" ht="36" customHeight="1" x14ac:dyDescent="0.2">
      <c r="A41" s="1044" t="s">
        <v>186</v>
      </c>
      <c r="B41" s="1044"/>
      <c r="C41" s="1044"/>
      <c r="D41" s="1044"/>
      <c r="E41" s="1044"/>
      <c r="F41" s="1044"/>
      <c r="G41" s="1044"/>
      <c r="H41" s="1044"/>
      <c r="I41" s="1044"/>
      <c r="J41" s="1044"/>
      <c r="K41" s="1044"/>
      <c r="L41" s="1044"/>
      <c r="M41" s="1044"/>
      <c r="N41" s="1044"/>
      <c r="O41" s="1044"/>
      <c r="P41" s="1044"/>
      <c r="Q41" s="1044"/>
      <c r="R41" s="1044"/>
      <c r="S41" s="1044"/>
      <c r="T41" s="1044"/>
      <c r="U41" s="1044"/>
      <c r="V41" s="1044"/>
      <c r="W41" s="1044"/>
      <c r="X41" s="1044"/>
      <c r="Y41" s="1044"/>
      <c r="Z41" s="1044"/>
      <c r="AA41" s="1044"/>
      <c r="AB41" s="1044"/>
      <c r="AC41" s="1044"/>
      <c r="AD41" s="1044"/>
      <c r="AE41" s="1044"/>
      <c r="AF41" s="1044"/>
      <c r="AG41" s="1044"/>
      <c r="AH41" s="1044"/>
      <c r="AI41" s="1044"/>
      <c r="AJ41" s="1044"/>
      <c r="AK41" s="1044"/>
      <c r="AL41" s="1044"/>
      <c r="AM41" s="1044"/>
      <c r="AN41" s="1044"/>
      <c r="AO41" s="1044"/>
      <c r="AP41" s="1044"/>
      <c r="AQ41" s="1044"/>
      <c r="AR41" s="1044"/>
      <c r="AS41" s="1044"/>
      <c r="AT41" s="1044"/>
      <c r="AU41" s="1044"/>
      <c r="AV41" s="1044"/>
      <c r="AW41" s="1044"/>
      <c r="AX41" s="1044"/>
      <c r="AY41" s="1044"/>
      <c r="AZ41" s="1044"/>
      <c r="BA41" s="1044"/>
      <c r="BB41" s="1044"/>
      <c r="BC41" s="1044"/>
      <c r="BD41" s="1044"/>
      <c r="BE41" s="1044"/>
      <c r="BF41" s="1044"/>
      <c r="BG41" s="1044"/>
    </row>
    <row r="42" spans="1:59" s="80" customFormat="1" ht="38.25" customHeight="1" x14ac:dyDescent="0.2">
      <c r="A42" s="81" t="s">
        <v>163</v>
      </c>
      <c r="B42" s="82" t="s">
        <v>187</v>
      </c>
      <c r="C42" s="1014" t="s">
        <v>202</v>
      </c>
      <c r="D42" s="1016"/>
      <c r="E42" s="82" t="s">
        <v>201</v>
      </c>
      <c r="F42" s="1014" t="s">
        <v>203</v>
      </c>
      <c r="G42" s="1015"/>
      <c r="H42" s="1015"/>
      <c r="I42" s="1015"/>
      <c r="J42" s="1016"/>
      <c r="K42" s="1014" t="s">
        <v>204</v>
      </c>
      <c r="L42" s="1015"/>
      <c r="M42" s="1015"/>
      <c r="N42" s="1015"/>
      <c r="O42" s="1015"/>
      <c r="P42" s="1015"/>
      <c r="Q42" s="1015"/>
      <c r="R42" s="1015"/>
      <c r="S42" s="1015"/>
      <c r="T42" s="1015"/>
      <c r="U42" s="1015"/>
      <c r="V42" s="1015"/>
      <c r="W42" s="1015"/>
      <c r="X42" s="1015"/>
      <c r="Y42" s="1015"/>
      <c r="Z42" s="1015"/>
      <c r="AA42" s="1015"/>
      <c r="AB42" s="1015"/>
      <c r="AC42" s="1015"/>
      <c r="AD42" s="1015"/>
      <c r="AE42" s="1015"/>
      <c r="AF42" s="1015"/>
      <c r="AG42" s="1015"/>
      <c r="AH42" s="1015"/>
      <c r="AI42" s="1015"/>
      <c r="AJ42" s="1015"/>
      <c r="AK42" s="1015"/>
      <c r="AL42" s="1015"/>
      <c r="AM42" s="1015"/>
      <c r="AN42" s="1015"/>
      <c r="AO42" s="1015"/>
      <c r="AP42" s="1016"/>
      <c r="AQ42" s="1014" t="s">
        <v>188</v>
      </c>
      <c r="AR42" s="1015"/>
      <c r="AS42" s="1015"/>
      <c r="AT42" s="1015"/>
      <c r="AU42" s="1015"/>
      <c r="AV42" s="1015"/>
      <c r="AW42" s="1015"/>
      <c r="AX42" s="1015"/>
      <c r="AY42" s="1015"/>
      <c r="AZ42" s="1015"/>
      <c r="BA42" s="1015"/>
      <c r="BB42" s="1015"/>
      <c r="BC42" s="1015"/>
      <c r="BD42" s="1015"/>
      <c r="BE42" s="1015"/>
      <c r="BF42" s="1015"/>
      <c r="BG42" s="1016"/>
    </row>
    <row r="43" spans="1:59" s="80" customFormat="1" ht="33" customHeight="1" x14ac:dyDescent="0.2">
      <c r="A43" s="1010">
        <v>1</v>
      </c>
      <c r="B43" s="1010" t="s">
        <v>1</v>
      </c>
      <c r="C43" s="1007"/>
      <c r="D43" s="1009"/>
      <c r="E43" s="57"/>
      <c r="F43" s="1007"/>
      <c r="G43" s="1008"/>
      <c r="H43" s="1008"/>
      <c r="I43" s="1008"/>
      <c r="J43" s="1009"/>
      <c r="K43" s="1007"/>
      <c r="L43" s="1008"/>
      <c r="M43" s="1008"/>
      <c r="N43" s="1008"/>
      <c r="O43" s="1008"/>
      <c r="P43" s="1008"/>
      <c r="Q43" s="1008"/>
      <c r="R43" s="1008"/>
      <c r="S43" s="1008"/>
      <c r="T43" s="1008"/>
      <c r="U43" s="1008"/>
      <c r="V43" s="1008"/>
      <c r="W43" s="1008"/>
      <c r="X43" s="1008"/>
      <c r="Y43" s="1008"/>
      <c r="Z43" s="1008"/>
      <c r="AA43" s="1008"/>
      <c r="AB43" s="1008"/>
      <c r="AC43" s="1008"/>
      <c r="AD43" s="1008"/>
      <c r="AE43" s="1008"/>
      <c r="AF43" s="1008"/>
      <c r="AG43" s="1008"/>
      <c r="AH43" s="1008"/>
      <c r="AI43" s="1008"/>
      <c r="AJ43" s="1008"/>
      <c r="AK43" s="1008"/>
      <c r="AL43" s="1008"/>
      <c r="AM43" s="1008"/>
      <c r="AN43" s="1008"/>
      <c r="AO43" s="1008"/>
      <c r="AP43" s="1009"/>
      <c r="AQ43" s="1034"/>
      <c r="AR43" s="1035"/>
      <c r="AS43" s="1035"/>
      <c r="AT43" s="1035"/>
      <c r="AU43" s="1035"/>
      <c r="AV43" s="1035"/>
      <c r="AW43" s="1035"/>
      <c r="AX43" s="1035"/>
      <c r="AY43" s="1035"/>
      <c r="AZ43" s="1035"/>
      <c r="BA43" s="1035"/>
      <c r="BB43" s="1035"/>
      <c r="BC43" s="1035"/>
      <c r="BD43" s="1035"/>
      <c r="BE43" s="1035"/>
      <c r="BF43" s="1035"/>
      <c r="BG43" s="1036"/>
    </row>
    <row r="44" spans="1:59" s="80" customFormat="1" ht="33" customHeight="1" x14ac:dyDescent="0.2">
      <c r="A44" s="1010"/>
      <c r="B44" s="1010"/>
      <c r="C44" s="1007"/>
      <c r="D44" s="1009"/>
      <c r="E44" s="57"/>
      <c r="F44" s="1007"/>
      <c r="G44" s="1008"/>
      <c r="H44" s="1008"/>
      <c r="I44" s="1008"/>
      <c r="J44" s="1009"/>
      <c r="K44" s="1007"/>
      <c r="L44" s="1008"/>
      <c r="M44" s="1008"/>
      <c r="N44" s="1008"/>
      <c r="O44" s="1008"/>
      <c r="P44" s="1008"/>
      <c r="Q44" s="1008"/>
      <c r="R44" s="1008"/>
      <c r="S44" s="1008"/>
      <c r="T44" s="1008"/>
      <c r="U44" s="1008"/>
      <c r="V44" s="1008"/>
      <c r="W44" s="1008"/>
      <c r="X44" s="1008"/>
      <c r="Y44" s="1008"/>
      <c r="Z44" s="1008"/>
      <c r="AA44" s="1008"/>
      <c r="AB44" s="1008"/>
      <c r="AC44" s="1008"/>
      <c r="AD44" s="1008"/>
      <c r="AE44" s="1008"/>
      <c r="AF44" s="1008"/>
      <c r="AG44" s="1008"/>
      <c r="AH44" s="1008"/>
      <c r="AI44" s="1008"/>
      <c r="AJ44" s="1008"/>
      <c r="AK44" s="1008"/>
      <c r="AL44" s="1008"/>
      <c r="AM44" s="1008"/>
      <c r="AN44" s="1008"/>
      <c r="AO44" s="1008"/>
      <c r="AP44" s="1009"/>
      <c r="AQ44" s="1034"/>
      <c r="AR44" s="1035"/>
      <c r="AS44" s="1035"/>
      <c r="AT44" s="1035"/>
      <c r="AU44" s="1035"/>
      <c r="AV44" s="1035"/>
      <c r="AW44" s="1035"/>
      <c r="AX44" s="1035"/>
      <c r="AY44" s="1035"/>
      <c r="AZ44" s="1035"/>
      <c r="BA44" s="1035"/>
      <c r="BB44" s="1035"/>
      <c r="BC44" s="1035"/>
      <c r="BD44" s="1035"/>
      <c r="BE44" s="1035"/>
      <c r="BF44" s="1035"/>
      <c r="BG44" s="1036"/>
    </row>
    <row r="45" spans="1:59" s="80" customFormat="1" ht="33" customHeight="1" x14ac:dyDescent="0.2">
      <c r="A45" s="1010"/>
      <c r="B45" s="1010"/>
      <c r="C45" s="1007"/>
      <c r="D45" s="1009"/>
      <c r="E45" s="57"/>
      <c r="F45" s="1007"/>
      <c r="G45" s="1008"/>
      <c r="H45" s="1008"/>
      <c r="I45" s="1008"/>
      <c r="J45" s="1009"/>
      <c r="K45" s="1007"/>
      <c r="L45" s="1008"/>
      <c r="M45" s="1008"/>
      <c r="N45" s="1008"/>
      <c r="O45" s="1008"/>
      <c r="P45" s="1008"/>
      <c r="Q45" s="1008"/>
      <c r="R45" s="1008"/>
      <c r="S45" s="1008"/>
      <c r="T45" s="1008"/>
      <c r="U45" s="1008"/>
      <c r="V45" s="1008"/>
      <c r="W45" s="1008"/>
      <c r="X45" s="1008"/>
      <c r="Y45" s="1008"/>
      <c r="Z45" s="1008"/>
      <c r="AA45" s="1008"/>
      <c r="AB45" s="1008"/>
      <c r="AC45" s="1008"/>
      <c r="AD45" s="1008"/>
      <c r="AE45" s="1008"/>
      <c r="AF45" s="1008"/>
      <c r="AG45" s="1008"/>
      <c r="AH45" s="1008"/>
      <c r="AI45" s="1008"/>
      <c r="AJ45" s="1008"/>
      <c r="AK45" s="1008"/>
      <c r="AL45" s="1008"/>
      <c r="AM45" s="1008"/>
      <c r="AN45" s="1008"/>
      <c r="AO45" s="1008"/>
      <c r="AP45" s="1009"/>
      <c r="AQ45" s="1034"/>
      <c r="AR45" s="1035"/>
      <c r="AS45" s="1035"/>
      <c r="AT45" s="1035"/>
      <c r="AU45" s="1035"/>
      <c r="AV45" s="1035"/>
      <c r="AW45" s="1035"/>
      <c r="AX45" s="1035"/>
      <c r="AY45" s="1035"/>
      <c r="AZ45" s="1035"/>
      <c r="BA45" s="1035"/>
      <c r="BB45" s="1035"/>
      <c r="BC45" s="1035"/>
      <c r="BD45" s="1035"/>
      <c r="BE45" s="1035"/>
      <c r="BF45" s="1035"/>
      <c r="BG45" s="1036"/>
    </row>
    <row r="46" spans="1:59" s="80" customFormat="1" ht="33" customHeight="1" x14ac:dyDescent="0.2">
      <c r="A46" s="1010">
        <v>2</v>
      </c>
      <c r="B46" s="1010" t="s">
        <v>2</v>
      </c>
      <c r="C46" s="1007"/>
      <c r="D46" s="1009"/>
      <c r="E46" s="57"/>
      <c r="F46" s="1007"/>
      <c r="G46" s="1008"/>
      <c r="H46" s="1008"/>
      <c r="I46" s="1008"/>
      <c r="J46" s="1009"/>
      <c r="K46" s="1007"/>
      <c r="L46" s="1008"/>
      <c r="M46" s="1008"/>
      <c r="N46" s="1008"/>
      <c r="O46" s="1008"/>
      <c r="P46" s="1008"/>
      <c r="Q46" s="1008"/>
      <c r="R46" s="1008"/>
      <c r="S46" s="1008"/>
      <c r="T46" s="1008"/>
      <c r="U46" s="1008"/>
      <c r="V46" s="1008"/>
      <c r="W46" s="1008"/>
      <c r="X46" s="1008"/>
      <c r="Y46" s="1008"/>
      <c r="Z46" s="1008"/>
      <c r="AA46" s="1008"/>
      <c r="AB46" s="1008"/>
      <c r="AC46" s="1008"/>
      <c r="AD46" s="1008"/>
      <c r="AE46" s="1008"/>
      <c r="AF46" s="1008"/>
      <c r="AG46" s="1008"/>
      <c r="AH46" s="1008"/>
      <c r="AI46" s="1008"/>
      <c r="AJ46" s="1008"/>
      <c r="AK46" s="1008"/>
      <c r="AL46" s="1008"/>
      <c r="AM46" s="1008"/>
      <c r="AN46" s="1008"/>
      <c r="AO46" s="1008"/>
      <c r="AP46" s="1009"/>
      <c r="AQ46" s="1034"/>
      <c r="AR46" s="1035"/>
      <c r="AS46" s="1035"/>
      <c r="AT46" s="1035"/>
      <c r="AU46" s="1035"/>
      <c r="AV46" s="1035"/>
      <c r="AW46" s="1035"/>
      <c r="AX46" s="1035"/>
      <c r="AY46" s="1035"/>
      <c r="AZ46" s="1035"/>
      <c r="BA46" s="1035"/>
      <c r="BB46" s="1035"/>
      <c r="BC46" s="1035"/>
      <c r="BD46" s="1035"/>
      <c r="BE46" s="1035"/>
      <c r="BF46" s="1035"/>
      <c r="BG46" s="1036"/>
    </row>
    <row r="47" spans="1:59" s="80" customFormat="1" ht="33" customHeight="1" x14ac:dyDescent="0.2">
      <c r="A47" s="1010"/>
      <c r="B47" s="1010"/>
      <c r="C47" s="1007"/>
      <c r="D47" s="1009"/>
      <c r="E47" s="57"/>
      <c r="F47" s="1007"/>
      <c r="G47" s="1008"/>
      <c r="H47" s="1008"/>
      <c r="I47" s="1008"/>
      <c r="J47" s="1009"/>
      <c r="K47" s="1007"/>
      <c r="L47" s="1008"/>
      <c r="M47" s="1008"/>
      <c r="N47" s="1008"/>
      <c r="O47" s="1008"/>
      <c r="P47" s="1008"/>
      <c r="Q47" s="1008"/>
      <c r="R47" s="1008"/>
      <c r="S47" s="1008"/>
      <c r="T47" s="1008"/>
      <c r="U47" s="1008"/>
      <c r="V47" s="1008"/>
      <c r="W47" s="1008"/>
      <c r="X47" s="1008"/>
      <c r="Y47" s="1008"/>
      <c r="Z47" s="1008"/>
      <c r="AA47" s="1008"/>
      <c r="AB47" s="1008"/>
      <c r="AC47" s="1008"/>
      <c r="AD47" s="1008"/>
      <c r="AE47" s="1008"/>
      <c r="AF47" s="1008"/>
      <c r="AG47" s="1008"/>
      <c r="AH47" s="1008"/>
      <c r="AI47" s="1008"/>
      <c r="AJ47" s="1008"/>
      <c r="AK47" s="1008"/>
      <c r="AL47" s="1008"/>
      <c r="AM47" s="1008"/>
      <c r="AN47" s="1008"/>
      <c r="AO47" s="1008"/>
      <c r="AP47" s="1009"/>
      <c r="AQ47" s="1034"/>
      <c r="AR47" s="1035"/>
      <c r="AS47" s="1035"/>
      <c r="AT47" s="1035"/>
      <c r="AU47" s="1035"/>
      <c r="AV47" s="1035"/>
      <c r="AW47" s="1035"/>
      <c r="AX47" s="1035"/>
      <c r="AY47" s="1035"/>
      <c r="AZ47" s="1035"/>
      <c r="BA47" s="1035"/>
      <c r="BB47" s="1035"/>
      <c r="BC47" s="1035"/>
      <c r="BD47" s="1035"/>
      <c r="BE47" s="1035"/>
      <c r="BF47" s="1035"/>
      <c r="BG47" s="1036"/>
    </row>
    <row r="48" spans="1:59" s="80" customFormat="1" ht="33" customHeight="1" x14ac:dyDescent="0.2">
      <c r="A48" s="1010"/>
      <c r="B48" s="1010"/>
      <c r="C48" s="1007"/>
      <c r="D48" s="1009"/>
      <c r="E48" s="57"/>
      <c r="F48" s="1007"/>
      <c r="G48" s="1008"/>
      <c r="H48" s="1008"/>
      <c r="I48" s="1008"/>
      <c r="J48" s="1009"/>
      <c r="K48" s="1007"/>
      <c r="L48" s="1008"/>
      <c r="M48" s="1008"/>
      <c r="N48" s="1008"/>
      <c r="O48" s="1008"/>
      <c r="P48" s="1008"/>
      <c r="Q48" s="1008"/>
      <c r="R48" s="1008"/>
      <c r="S48" s="1008"/>
      <c r="T48" s="1008"/>
      <c r="U48" s="1008"/>
      <c r="V48" s="1008"/>
      <c r="W48" s="1008"/>
      <c r="X48" s="1008"/>
      <c r="Y48" s="1008"/>
      <c r="Z48" s="1008"/>
      <c r="AA48" s="1008"/>
      <c r="AB48" s="1008"/>
      <c r="AC48" s="1008"/>
      <c r="AD48" s="1008"/>
      <c r="AE48" s="1008"/>
      <c r="AF48" s="1008"/>
      <c r="AG48" s="1008"/>
      <c r="AH48" s="1008"/>
      <c r="AI48" s="1008"/>
      <c r="AJ48" s="1008"/>
      <c r="AK48" s="1008"/>
      <c r="AL48" s="1008"/>
      <c r="AM48" s="1008"/>
      <c r="AN48" s="1008"/>
      <c r="AO48" s="1008"/>
      <c r="AP48" s="1009"/>
      <c r="AQ48" s="1034"/>
      <c r="AR48" s="1035"/>
      <c r="AS48" s="1035"/>
      <c r="AT48" s="1035"/>
      <c r="AU48" s="1035"/>
      <c r="AV48" s="1035"/>
      <c r="AW48" s="1035"/>
      <c r="AX48" s="1035"/>
      <c r="AY48" s="1035"/>
      <c r="AZ48" s="1035"/>
      <c r="BA48" s="1035"/>
      <c r="BB48" s="1035"/>
      <c r="BC48" s="1035"/>
      <c r="BD48" s="1035"/>
      <c r="BE48" s="1035"/>
      <c r="BF48" s="1035"/>
      <c r="BG48" s="1036"/>
    </row>
    <row r="49" spans="1:59" s="80" customFormat="1" ht="33" customHeight="1" x14ac:dyDescent="0.2">
      <c r="A49" s="1010">
        <v>3</v>
      </c>
      <c r="B49" s="1010" t="s">
        <v>3</v>
      </c>
      <c r="C49" s="1007"/>
      <c r="D49" s="1009"/>
      <c r="E49" s="57"/>
      <c r="F49" s="1007"/>
      <c r="G49" s="1008"/>
      <c r="H49" s="1008"/>
      <c r="I49" s="1008"/>
      <c r="J49" s="1009"/>
      <c r="K49" s="1007"/>
      <c r="L49" s="1008"/>
      <c r="M49" s="1008"/>
      <c r="N49" s="1008"/>
      <c r="O49" s="1008"/>
      <c r="P49" s="1008"/>
      <c r="Q49" s="1008"/>
      <c r="R49" s="1008"/>
      <c r="S49" s="1008"/>
      <c r="T49" s="1008"/>
      <c r="U49" s="1008"/>
      <c r="V49" s="1008"/>
      <c r="W49" s="1008"/>
      <c r="X49" s="1008"/>
      <c r="Y49" s="1008"/>
      <c r="Z49" s="1008"/>
      <c r="AA49" s="1008"/>
      <c r="AB49" s="1008"/>
      <c r="AC49" s="1008"/>
      <c r="AD49" s="1008"/>
      <c r="AE49" s="1008"/>
      <c r="AF49" s="1008"/>
      <c r="AG49" s="1008"/>
      <c r="AH49" s="1008"/>
      <c r="AI49" s="1008"/>
      <c r="AJ49" s="1008"/>
      <c r="AK49" s="1008"/>
      <c r="AL49" s="1008"/>
      <c r="AM49" s="1008"/>
      <c r="AN49" s="1008"/>
      <c r="AO49" s="1008"/>
      <c r="AP49" s="1009"/>
      <c r="AQ49" s="1034"/>
      <c r="AR49" s="1035"/>
      <c r="AS49" s="1035"/>
      <c r="AT49" s="1035"/>
      <c r="AU49" s="1035"/>
      <c r="AV49" s="1035"/>
      <c r="AW49" s="1035"/>
      <c r="AX49" s="1035"/>
      <c r="AY49" s="1035"/>
      <c r="AZ49" s="1035"/>
      <c r="BA49" s="1035"/>
      <c r="BB49" s="1035"/>
      <c r="BC49" s="1035"/>
      <c r="BD49" s="1035"/>
      <c r="BE49" s="1035"/>
      <c r="BF49" s="1035"/>
      <c r="BG49" s="1036"/>
    </row>
    <row r="50" spans="1:59" s="80" customFormat="1" ht="33" customHeight="1" x14ac:dyDescent="0.2">
      <c r="A50" s="1010"/>
      <c r="B50" s="1010"/>
      <c r="C50" s="1007"/>
      <c r="D50" s="1009"/>
      <c r="E50" s="57"/>
      <c r="F50" s="1007"/>
      <c r="G50" s="1008"/>
      <c r="H50" s="1008"/>
      <c r="I50" s="1008"/>
      <c r="J50" s="1009"/>
      <c r="K50" s="1007"/>
      <c r="L50" s="1008"/>
      <c r="M50" s="1008"/>
      <c r="N50" s="1008"/>
      <c r="O50" s="1008"/>
      <c r="P50" s="1008"/>
      <c r="Q50" s="1008"/>
      <c r="R50" s="1008"/>
      <c r="S50" s="1008"/>
      <c r="T50" s="1008"/>
      <c r="U50" s="1008"/>
      <c r="V50" s="1008"/>
      <c r="W50" s="1008"/>
      <c r="X50" s="1008"/>
      <c r="Y50" s="1008"/>
      <c r="Z50" s="1008"/>
      <c r="AA50" s="1008"/>
      <c r="AB50" s="1008"/>
      <c r="AC50" s="1008"/>
      <c r="AD50" s="1008"/>
      <c r="AE50" s="1008"/>
      <c r="AF50" s="1008"/>
      <c r="AG50" s="1008"/>
      <c r="AH50" s="1008"/>
      <c r="AI50" s="1008"/>
      <c r="AJ50" s="1008"/>
      <c r="AK50" s="1008"/>
      <c r="AL50" s="1008"/>
      <c r="AM50" s="1008"/>
      <c r="AN50" s="1008"/>
      <c r="AO50" s="1008"/>
      <c r="AP50" s="1009"/>
      <c r="AQ50" s="1034"/>
      <c r="AR50" s="1035"/>
      <c r="AS50" s="1035"/>
      <c r="AT50" s="1035"/>
      <c r="AU50" s="1035"/>
      <c r="AV50" s="1035"/>
      <c r="AW50" s="1035"/>
      <c r="AX50" s="1035"/>
      <c r="AY50" s="1035"/>
      <c r="AZ50" s="1035"/>
      <c r="BA50" s="1035"/>
      <c r="BB50" s="1035"/>
      <c r="BC50" s="1035"/>
      <c r="BD50" s="1035"/>
      <c r="BE50" s="1035"/>
      <c r="BF50" s="1035"/>
      <c r="BG50" s="1036"/>
    </row>
    <row r="51" spans="1:59" s="80" customFormat="1" ht="33" customHeight="1" x14ac:dyDescent="0.2">
      <c r="A51" s="1010"/>
      <c r="B51" s="1010"/>
      <c r="C51" s="1007"/>
      <c r="D51" s="1009"/>
      <c r="E51" s="57"/>
      <c r="F51" s="1007"/>
      <c r="G51" s="1008"/>
      <c r="H51" s="1008"/>
      <c r="I51" s="1008"/>
      <c r="J51" s="1009"/>
      <c r="K51" s="1007"/>
      <c r="L51" s="1008"/>
      <c r="M51" s="1008"/>
      <c r="N51" s="1008"/>
      <c r="O51" s="1008"/>
      <c r="P51" s="1008"/>
      <c r="Q51" s="1008"/>
      <c r="R51" s="1008"/>
      <c r="S51" s="1008"/>
      <c r="T51" s="1008"/>
      <c r="U51" s="1008"/>
      <c r="V51" s="1008"/>
      <c r="W51" s="1008"/>
      <c r="X51" s="1008"/>
      <c r="Y51" s="1008"/>
      <c r="Z51" s="1008"/>
      <c r="AA51" s="1008"/>
      <c r="AB51" s="1008"/>
      <c r="AC51" s="1008"/>
      <c r="AD51" s="1008"/>
      <c r="AE51" s="1008"/>
      <c r="AF51" s="1008"/>
      <c r="AG51" s="1008"/>
      <c r="AH51" s="1008"/>
      <c r="AI51" s="1008"/>
      <c r="AJ51" s="1008"/>
      <c r="AK51" s="1008"/>
      <c r="AL51" s="1008"/>
      <c r="AM51" s="1008"/>
      <c r="AN51" s="1008"/>
      <c r="AO51" s="1008"/>
      <c r="AP51" s="1009"/>
      <c r="AQ51" s="1034"/>
      <c r="AR51" s="1035"/>
      <c r="AS51" s="1035"/>
      <c r="AT51" s="1035"/>
      <c r="AU51" s="1035"/>
      <c r="AV51" s="1035"/>
      <c r="AW51" s="1035"/>
      <c r="AX51" s="1035"/>
      <c r="AY51" s="1035"/>
      <c r="AZ51" s="1035"/>
      <c r="BA51" s="1035"/>
      <c r="BB51" s="1035"/>
      <c r="BC51" s="1035"/>
      <c r="BD51" s="1035"/>
      <c r="BE51" s="1035"/>
      <c r="BF51" s="1035"/>
      <c r="BG51" s="1036"/>
    </row>
    <row r="52" spans="1:59" s="80" customFormat="1" ht="33" customHeight="1" x14ac:dyDescent="0.2">
      <c r="A52" s="1010">
        <v>4</v>
      </c>
      <c r="B52" s="1010" t="s">
        <v>4</v>
      </c>
      <c r="C52" s="1007"/>
      <c r="D52" s="1009"/>
      <c r="E52" s="57"/>
      <c r="F52" s="1007"/>
      <c r="G52" s="1008"/>
      <c r="H52" s="1008"/>
      <c r="I52" s="1008"/>
      <c r="J52" s="1009"/>
      <c r="K52" s="1007"/>
      <c r="L52" s="1008"/>
      <c r="M52" s="1008"/>
      <c r="N52" s="1008"/>
      <c r="O52" s="1008"/>
      <c r="P52" s="1008"/>
      <c r="Q52" s="1008"/>
      <c r="R52" s="1008"/>
      <c r="S52" s="1008"/>
      <c r="T52" s="1008"/>
      <c r="U52" s="1008"/>
      <c r="V52" s="1008"/>
      <c r="W52" s="1008"/>
      <c r="X52" s="1008"/>
      <c r="Y52" s="1008"/>
      <c r="Z52" s="1008"/>
      <c r="AA52" s="1008"/>
      <c r="AB52" s="1008"/>
      <c r="AC52" s="1008"/>
      <c r="AD52" s="1008"/>
      <c r="AE52" s="1008"/>
      <c r="AF52" s="1008"/>
      <c r="AG52" s="1008"/>
      <c r="AH52" s="1008"/>
      <c r="AI52" s="1008"/>
      <c r="AJ52" s="1008"/>
      <c r="AK52" s="1008"/>
      <c r="AL52" s="1008"/>
      <c r="AM52" s="1008"/>
      <c r="AN52" s="1008"/>
      <c r="AO52" s="1008"/>
      <c r="AP52" s="1009"/>
      <c r="AQ52" s="1034"/>
      <c r="AR52" s="1035"/>
      <c r="AS52" s="1035"/>
      <c r="AT52" s="1035"/>
      <c r="AU52" s="1035"/>
      <c r="AV52" s="1035"/>
      <c r="AW52" s="1035"/>
      <c r="AX52" s="1035"/>
      <c r="AY52" s="1035"/>
      <c r="AZ52" s="1035"/>
      <c r="BA52" s="1035"/>
      <c r="BB52" s="1035"/>
      <c r="BC52" s="1035"/>
      <c r="BD52" s="1035"/>
      <c r="BE52" s="1035"/>
      <c r="BF52" s="1035"/>
      <c r="BG52" s="1036"/>
    </row>
    <row r="53" spans="1:59" s="80" customFormat="1" ht="33" customHeight="1" x14ac:dyDescent="0.2">
      <c r="A53" s="1010"/>
      <c r="B53" s="1010"/>
      <c r="C53" s="1007"/>
      <c r="D53" s="1009"/>
      <c r="E53" s="57"/>
      <c r="F53" s="1007"/>
      <c r="G53" s="1008"/>
      <c r="H53" s="1008"/>
      <c r="I53" s="1008"/>
      <c r="J53" s="1009"/>
      <c r="K53" s="1007"/>
      <c r="L53" s="1008"/>
      <c r="M53" s="1008"/>
      <c r="N53" s="1008"/>
      <c r="O53" s="1008"/>
      <c r="P53" s="1008"/>
      <c r="Q53" s="1008"/>
      <c r="R53" s="1008"/>
      <c r="S53" s="1008"/>
      <c r="T53" s="1008"/>
      <c r="U53" s="1008"/>
      <c r="V53" s="1008"/>
      <c r="W53" s="1008"/>
      <c r="X53" s="1008"/>
      <c r="Y53" s="1008"/>
      <c r="Z53" s="1008"/>
      <c r="AA53" s="1008"/>
      <c r="AB53" s="1008"/>
      <c r="AC53" s="1008"/>
      <c r="AD53" s="1008"/>
      <c r="AE53" s="1008"/>
      <c r="AF53" s="1008"/>
      <c r="AG53" s="1008"/>
      <c r="AH53" s="1008"/>
      <c r="AI53" s="1008"/>
      <c r="AJ53" s="1008"/>
      <c r="AK53" s="1008"/>
      <c r="AL53" s="1008"/>
      <c r="AM53" s="1008"/>
      <c r="AN53" s="1008"/>
      <c r="AO53" s="1008"/>
      <c r="AP53" s="1009"/>
      <c r="AQ53" s="1034"/>
      <c r="AR53" s="1035"/>
      <c r="AS53" s="1035"/>
      <c r="AT53" s="1035"/>
      <c r="AU53" s="1035"/>
      <c r="AV53" s="1035"/>
      <c r="AW53" s="1035"/>
      <c r="AX53" s="1035"/>
      <c r="AY53" s="1035"/>
      <c r="AZ53" s="1035"/>
      <c r="BA53" s="1035"/>
      <c r="BB53" s="1035"/>
      <c r="BC53" s="1035"/>
      <c r="BD53" s="1035"/>
      <c r="BE53" s="1035"/>
      <c r="BF53" s="1035"/>
      <c r="BG53" s="1036"/>
    </row>
    <row r="54" spans="1:59" s="80" customFormat="1" ht="33" customHeight="1" x14ac:dyDescent="0.2">
      <c r="A54" s="1010"/>
      <c r="B54" s="1010"/>
      <c r="C54" s="1007"/>
      <c r="D54" s="1009"/>
      <c r="E54" s="57"/>
      <c r="F54" s="1007"/>
      <c r="G54" s="1008"/>
      <c r="H54" s="1008"/>
      <c r="I54" s="1008"/>
      <c r="J54" s="1009"/>
      <c r="K54" s="1007"/>
      <c r="L54" s="1008"/>
      <c r="M54" s="1008"/>
      <c r="N54" s="1008"/>
      <c r="O54" s="1008"/>
      <c r="P54" s="1008"/>
      <c r="Q54" s="1008"/>
      <c r="R54" s="1008"/>
      <c r="S54" s="1008"/>
      <c r="T54" s="1008"/>
      <c r="U54" s="1008"/>
      <c r="V54" s="1008"/>
      <c r="W54" s="1008"/>
      <c r="X54" s="1008"/>
      <c r="Y54" s="1008"/>
      <c r="Z54" s="1008"/>
      <c r="AA54" s="1008"/>
      <c r="AB54" s="1008"/>
      <c r="AC54" s="1008"/>
      <c r="AD54" s="1008"/>
      <c r="AE54" s="1008"/>
      <c r="AF54" s="1008"/>
      <c r="AG54" s="1008"/>
      <c r="AH54" s="1008"/>
      <c r="AI54" s="1008"/>
      <c r="AJ54" s="1008"/>
      <c r="AK54" s="1008"/>
      <c r="AL54" s="1008"/>
      <c r="AM54" s="1008"/>
      <c r="AN54" s="1008"/>
      <c r="AO54" s="1008"/>
      <c r="AP54" s="1009"/>
      <c r="AQ54" s="1034"/>
      <c r="AR54" s="1035"/>
      <c r="AS54" s="1035"/>
      <c r="AT54" s="1035"/>
      <c r="AU54" s="1035"/>
      <c r="AV54" s="1035"/>
      <c r="AW54" s="1035"/>
      <c r="AX54" s="1035"/>
      <c r="AY54" s="1035"/>
      <c r="AZ54" s="1035"/>
      <c r="BA54" s="1035"/>
      <c r="BB54" s="1035"/>
      <c r="BC54" s="1035"/>
      <c r="BD54" s="1035"/>
      <c r="BE54" s="1035"/>
      <c r="BF54" s="1035"/>
      <c r="BG54" s="1036"/>
    </row>
    <row r="55" spans="1:59" s="80" customFormat="1" ht="33" customHeight="1" x14ac:dyDescent="0.2">
      <c r="A55" s="1010">
        <v>5</v>
      </c>
      <c r="B55" s="1010" t="s">
        <v>5</v>
      </c>
      <c r="C55" s="1007"/>
      <c r="D55" s="1009"/>
      <c r="E55" s="57"/>
      <c r="F55" s="1007"/>
      <c r="G55" s="1008"/>
      <c r="H55" s="1008"/>
      <c r="I55" s="1008"/>
      <c r="J55" s="1009"/>
      <c r="K55" s="1007"/>
      <c r="L55" s="1008"/>
      <c r="M55" s="1008"/>
      <c r="N55" s="1008"/>
      <c r="O55" s="1008"/>
      <c r="P55" s="1008"/>
      <c r="Q55" s="1008"/>
      <c r="R55" s="1008"/>
      <c r="S55" s="1008"/>
      <c r="T55" s="1008"/>
      <c r="U55" s="1008"/>
      <c r="V55" s="1008"/>
      <c r="W55" s="1008"/>
      <c r="X55" s="1008"/>
      <c r="Y55" s="1008"/>
      <c r="Z55" s="1008"/>
      <c r="AA55" s="1008"/>
      <c r="AB55" s="1008"/>
      <c r="AC55" s="1008"/>
      <c r="AD55" s="1008"/>
      <c r="AE55" s="1008"/>
      <c r="AF55" s="1008"/>
      <c r="AG55" s="1008"/>
      <c r="AH55" s="1008"/>
      <c r="AI55" s="1008"/>
      <c r="AJ55" s="1008"/>
      <c r="AK55" s="1008"/>
      <c r="AL55" s="1008"/>
      <c r="AM55" s="1008"/>
      <c r="AN55" s="1008"/>
      <c r="AO55" s="1008"/>
      <c r="AP55" s="1009"/>
      <c r="AQ55" s="1034"/>
      <c r="AR55" s="1035"/>
      <c r="AS55" s="1035"/>
      <c r="AT55" s="1035"/>
      <c r="AU55" s="1035"/>
      <c r="AV55" s="1035"/>
      <c r="AW55" s="1035"/>
      <c r="AX55" s="1035"/>
      <c r="AY55" s="1035"/>
      <c r="AZ55" s="1035"/>
      <c r="BA55" s="1035"/>
      <c r="BB55" s="1035"/>
      <c r="BC55" s="1035"/>
      <c r="BD55" s="1035"/>
      <c r="BE55" s="1035"/>
      <c r="BF55" s="1035"/>
      <c r="BG55" s="1036"/>
    </row>
    <row r="56" spans="1:59" s="80" customFormat="1" ht="33" customHeight="1" x14ac:dyDescent="0.2">
      <c r="A56" s="1010"/>
      <c r="B56" s="1010"/>
      <c r="C56" s="1007"/>
      <c r="D56" s="1009"/>
      <c r="E56" s="57"/>
      <c r="F56" s="1007"/>
      <c r="G56" s="1008"/>
      <c r="H56" s="1008"/>
      <c r="I56" s="1008"/>
      <c r="J56" s="1009"/>
      <c r="K56" s="1007"/>
      <c r="L56" s="1008"/>
      <c r="M56" s="1008"/>
      <c r="N56" s="1008"/>
      <c r="O56" s="1008"/>
      <c r="P56" s="1008"/>
      <c r="Q56" s="1008"/>
      <c r="R56" s="1008"/>
      <c r="S56" s="1008"/>
      <c r="T56" s="1008"/>
      <c r="U56" s="1008"/>
      <c r="V56" s="1008"/>
      <c r="W56" s="1008"/>
      <c r="X56" s="1008"/>
      <c r="Y56" s="1008"/>
      <c r="Z56" s="1008"/>
      <c r="AA56" s="1008"/>
      <c r="AB56" s="1008"/>
      <c r="AC56" s="1008"/>
      <c r="AD56" s="1008"/>
      <c r="AE56" s="1008"/>
      <c r="AF56" s="1008"/>
      <c r="AG56" s="1008"/>
      <c r="AH56" s="1008"/>
      <c r="AI56" s="1008"/>
      <c r="AJ56" s="1008"/>
      <c r="AK56" s="1008"/>
      <c r="AL56" s="1008"/>
      <c r="AM56" s="1008"/>
      <c r="AN56" s="1008"/>
      <c r="AO56" s="1008"/>
      <c r="AP56" s="1009"/>
      <c r="AQ56" s="1034"/>
      <c r="AR56" s="1035"/>
      <c r="AS56" s="1035"/>
      <c r="AT56" s="1035"/>
      <c r="AU56" s="1035"/>
      <c r="AV56" s="1035"/>
      <c r="AW56" s="1035"/>
      <c r="AX56" s="1035"/>
      <c r="AY56" s="1035"/>
      <c r="AZ56" s="1035"/>
      <c r="BA56" s="1035"/>
      <c r="BB56" s="1035"/>
      <c r="BC56" s="1035"/>
      <c r="BD56" s="1035"/>
      <c r="BE56" s="1035"/>
      <c r="BF56" s="1035"/>
      <c r="BG56" s="1036"/>
    </row>
    <row r="57" spans="1:59" s="80" customFormat="1" ht="33" customHeight="1" x14ac:dyDescent="0.2">
      <c r="A57" s="1010"/>
      <c r="B57" s="1010"/>
      <c r="C57" s="1007"/>
      <c r="D57" s="1009"/>
      <c r="E57" s="57"/>
      <c r="F57" s="1007"/>
      <c r="G57" s="1008"/>
      <c r="H57" s="1008"/>
      <c r="I57" s="1008"/>
      <c r="J57" s="1009"/>
      <c r="K57" s="1007"/>
      <c r="L57" s="1008"/>
      <c r="M57" s="1008"/>
      <c r="N57" s="1008"/>
      <c r="O57" s="1008"/>
      <c r="P57" s="1008"/>
      <c r="Q57" s="1008"/>
      <c r="R57" s="1008"/>
      <c r="S57" s="1008"/>
      <c r="T57" s="1008"/>
      <c r="U57" s="1008"/>
      <c r="V57" s="1008"/>
      <c r="W57" s="1008"/>
      <c r="X57" s="1008"/>
      <c r="Y57" s="1008"/>
      <c r="Z57" s="1008"/>
      <c r="AA57" s="1008"/>
      <c r="AB57" s="1008"/>
      <c r="AC57" s="1008"/>
      <c r="AD57" s="1008"/>
      <c r="AE57" s="1008"/>
      <c r="AF57" s="1008"/>
      <c r="AG57" s="1008"/>
      <c r="AH57" s="1008"/>
      <c r="AI57" s="1008"/>
      <c r="AJ57" s="1008"/>
      <c r="AK57" s="1008"/>
      <c r="AL57" s="1008"/>
      <c r="AM57" s="1008"/>
      <c r="AN57" s="1008"/>
      <c r="AO57" s="1008"/>
      <c r="AP57" s="1009"/>
      <c r="AQ57" s="1034"/>
      <c r="AR57" s="1035"/>
      <c r="AS57" s="1035"/>
      <c r="AT57" s="1035"/>
      <c r="AU57" s="1035"/>
      <c r="AV57" s="1035"/>
      <c r="AW57" s="1035"/>
      <c r="AX57" s="1035"/>
      <c r="AY57" s="1035"/>
      <c r="AZ57" s="1035"/>
      <c r="BA57" s="1035"/>
      <c r="BB57" s="1035"/>
      <c r="BC57" s="1035"/>
      <c r="BD57" s="1035"/>
      <c r="BE57" s="1035"/>
      <c r="BF57" s="1035"/>
      <c r="BG57" s="1036"/>
    </row>
    <row r="58" spans="1:59" s="80" customFormat="1" ht="33" customHeight="1" x14ac:dyDescent="0.2">
      <c r="A58" s="1010">
        <v>6</v>
      </c>
      <c r="B58" s="1010" t="s">
        <v>6</v>
      </c>
      <c r="C58" s="1007"/>
      <c r="D58" s="1009"/>
      <c r="E58" s="57"/>
      <c r="F58" s="1007"/>
      <c r="G58" s="1008"/>
      <c r="H58" s="1008"/>
      <c r="I58" s="1008"/>
      <c r="J58" s="1009"/>
      <c r="K58" s="1007"/>
      <c r="L58" s="1008"/>
      <c r="M58" s="1008"/>
      <c r="N58" s="1008"/>
      <c r="O58" s="1008"/>
      <c r="P58" s="1008"/>
      <c r="Q58" s="1008"/>
      <c r="R58" s="1008"/>
      <c r="S58" s="1008"/>
      <c r="T58" s="1008"/>
      <c r="U58" s="1008"/>
      <c r="V58" s="1008"/>
      <c r="W58" s="1008"/>
      <c r="X58" s="1008"/>
      <c r="Y58" s="1008"/>
      <c r="Z58" s="1008"/>
      <c r="AA58" s="1008"/>
      <c r="AB58" s="1008"/>
      <c r="AC58" s="1008"/>
      <c r="AD58" s="1008"/>
      <c r="AE58" s="1008"/>
      <c r="AF58" s="1008"/>
      <c r="AG58" s="1008"/>
      <c r="AH58" s="1008"/>
      <c r="AI58" s="1008"/>
      <c r="AJ58" s="1008"/>
      <c r="AK58" s="1008"/>
      <c r="AL58" s="1008"/>
      <c r="AM58" s="1008"/>
      <c r="AN58" s="1008"/>
      <c r="AO58" s="1008"/>
      <c r="AP58" s="1009"/>
      <c r="AQ58" s="1034"/>
      <c r="AR58" s="1035"/>
      <c r="AS58" s="1035"/>
      <c r="AT58" s="1035"/>
      <c r="AU58" s="1035"/>
      <c r="AV58" s="1035"/>
      <c r="AW58" s="1035"/>
      <c r="AX58" s="1035"/>
      <c r="AY58" s="1035"/>
      <c r="AZ58" s="1035"/>
      <c r="BA58" s="1035"/>
      <c r="BB58" s="1035"/>
      <c r="BC58" s="1035"/>
      <c r="BD58" s="1035"/>
      <c r="BE58" s="1035"/>
      <c r="BF58" s="1035"/>
      <c r="BG58" s="1036"/>
    </row>
    <row r="59" spans="1:59" s="80" customFormat="1" ht="33" customHeight="1" x14ac:dyDescent="0.2">
      <c r="A59" s="1010"/>
      <c r="B59" s="1010"/>
      <c r="C59" s="1007"/>
      <c r="D59" s="1009"/>
      <c r="E59" s="57"/>
      <c r="F59" s="1007"/>
      <c r="G59" s="1008"/>
      <c r="H59" s="1008"/>
      <c r="I59" s="1008"/>
      <c r="J59" s="1009"/>
      <c r="K59" s="1007"/>
      <c r="L59" s="1008"/>
      <c r="M59" s="1008"/>
      <c r="N59" s="1008"/>
      <c r="O59" s="1008"/>
      <c r="P59" s="1008"/>
      <c r="Q59" s="1008"/>
      <c r="R59" s="1008"/>
      <c r="S59" s="1008"/>
      <c r="T59" s="1008"/>
      <c r="U59" s="1008"/>
      <c r="V59" s="1008"/>
      <c r="W59" s="1008"/>
      <c r="X59" s="1008"/>
      <c r="Y59" s="1008"/>
      <c r="Z59" s="1008"/>
      <c r="AA59" s="1008"/>
      <c r="AB59" s="1008"/>
      <c r="AC59" s="1008"/>
      <c r="AD59" s="1008"/>
      <c r="AE59" s="1008"/>
      <c r="AF59" s="1008"/>
      <c r="AG59" s="1008"/>
      <c r="AH59" s="1008"/>
      <c r="AI59" s="1008"/>
      <c r="AJ59" s="1008"/>
      <c r="AK59" s="1008"/>
      <c r="AL59" s="1008"/>
      <c r="AM59" s="1008"/>
      <c r="AN59" s="1008"/>
      <c r="AO59" s="1008"/>
      <c r="AP59" s="1009"/>
      <c r="AQ59" s="1034"/>
      <c r="AR59" s="1035"/>
      <c r="AS59" s="1035"/>
      <c r="AT59" s="1035"/>
      <c r="AU59" s="1035"/>
      <c r="AV59" s="1035"/>
      <c r="AW59" s="1035"/>
      <c r="AX59" s="1035"/>
      <c r="AY59" s="1035"/>
      <c r="AZ59" s="1035"/>
      <c r="BA59" s="1035"/>
      <c r="BB59" s="1035"/>
      <c r="BC59" s="1035"/>
      <c r="BD59" s="1035"/>
      <c r="BE59" s="1035"/>
      <c r="BF59" s="1035"/>
      <c r="BG59" s="1036"/>
    </row>
    <row r="60" spans="1:59" s="80" customFormat="1" ht="33" customHeight="1" x14ac:dyDescent="0.2">
      <c r="A60" s="1010"/>
      <c r="B60" s="1010"/>
      <c r="C60" s="1007"/>
      <c r="D60" s="1009"/>
      <c r="E60" s="57"/>
      <c r="F60" s="1007"/>
      <c r="G60" s="1008"/>
      <c r="H60" s="1008"/>
      <c r="I60" s="1008"/>
      <c r="J60" s="1009"/>
      <c r="K60" s="1007"/>
      <c r="L60" s="1008"/>
      <c r="M60" s="1008"/>
      <c r="N60" s="1008"/>
      <c r="O60" s="1008"/>
      <c r="P60" s="1008"/>
      <c r="Q60" s="1008"/>
      <c r="R60" s="1008"/>
      <c r="S60" s="1008"/>
      <c r="T60" s="1008"/>
      <c r="U60" s="1008"/>
      <c r="V60" s="1008"/>
      <c r="W60" s="1008"/>
      <c r="X60" s="1008"/>
      <c r="Y60" s="1008"/>
      <c r="Z60" s="1008"/>
      <c r="AA60" s="1008"/>
      <c r="AB60" s="1008"/>
      <c r="AC60" s="1008"/>
      <c r="AD60" s="1008"/>
      <c r="AE60" s="1008"/>
      <c r="AF60" s="1008"/>
      <c r="AG60" s="1008"/>
      <c r="AH60" s="1008"/>
      <c r="AI60" s="1008"/>
      <c r="AJ60" s="1008"/>
      <c r="AK60" s="1008"/>
      <c r="AL60" s="1008"/>
      <c r="AM60" s="1008"/>
      <c r="AN60" s="1008"/>
      <c r="AO60" s="1008"/>
      <c r="AP60" s="1009"/>
      <c r="AQ60" s="1034"/>
      <c r="AR60" s="1035"/>
      <c r="AS60" s="1035"/>
      <c r="AT60" s="1035"/>
      <c r="AU60" s="1035"/>
      <c r="AV60" s="1035"/>
      <c r="AW60" s="1035"/>
      <c r="AX60" s="1035"/>
      <c r="AY60" s="1035"/>
      <c r="AZ60" s="1035"/>
      <c r="BA60" s="1035"/>
      <c r="BB60" s="1035"/>
      <c r="BC60" s="1035"/>
      <c r="BD60" s="1035"/>
      <c r="BE60" s="1035"/>
      <c r="BF60" s="1035"/>
      <c r="BG60" s="1036"/>
    </row>
    <row r="61" spans="1:59" s="80" customFormat="1" ht="33" customHeight="1" x14ac:dyDescent="0.2">
      <c r="A61" s="1010">
        <v>7</v>
      </c>
      <c r="B61" s="1010" t="s">
        <v>7</v>
      </c>
      <c r="C61" s="1007"/>
      <c r="D61" s="1009"/>
      <c r="E61" s="57"/>
      <c r="F61" s="1007"/>
      <c r="G61" s="1008"/>
      <c r="H61" s="1008"/>
      <c r="I61" s="1008"/>
      <c r="J61" s="1009"/>
      <c r="K61" s="1007"/>
      <c r="L61" s="1008"/>
      <c r="M61" s="1008"/>
      <c r="N61" s="1008"/>
      <c r="O61" s="1008"/>
      <c r="P61" s="1008"/>
      <c r="Q61" s="1008"/>
      <c r="R61" s="1008"/>
      <c r="S61" s="1008"/>
      <c r="T61" s="1008"/>
      <c r="U61" s="1008"/>
      <c r="V61" s="1008"/>
      <c r="W61" s="1008"/>
      <c r="X61" s="1008"/>
      <c r="Y61" s="1008"/>
      <c r="Z61" s="1008"/>
      <c r="AA61" s="1008"/>
      <c r="AB61" s="1008"/>
      <c r="AC61" s="1008"/>
      <c r="AD61" s="1008"/>
      <c r="AE61" s="1008"/>
      <c r="AF61" s="1008"/>
      <c r="AG61" s="1008"/>
      <c r="AH61" s="1008"/>
      <c r="AI61" s="1008"/>
      <c r="AJ61" s="1008"/>
      <c r="AK61" s="1008"/>
      <c r="AL61" s="1008"/>
      <c r="AM61" s="1008"/>
      <c r="AN61" s="1008"/>
      <c r="AO61" s="1008"/>
      <c r="AP61" s="1009"/>
      <c r="AQ61" s="1034"/>
      <c r="AR61" s="1035"/>
      <c r="AS61" s="1035"/>
      <c r="AT61" s="1035"/>
      <c r="AU61" s="1035"/>
      <c r="AV61" s="1035"/>
      <c r="AW61" s="1035"/>
      <c r="AX61" s="1035"/>
      <c r="AY61" s="1035"/>
      <c r="AZ61" s="1035"/>
      <c r="BA61" s="1035"/>
      <c r="BB61" s="1035"/>
      <c r="BC61" s="1035"/>
      <c r="BD61" s="1035"/>
      <c r="BE61" s="1035"/>
      <c r="BF61" s="1035"/>
      <c r="BG61" s="1036"/>
    </row>
    <row r="62" spans="1:59" s="80" customFormat="1" ht="33" customHeight="1" x14ac:dyDescent="0.2">
      <c r="A62" s="1010"/>
      <c r="B62" s="1010"/>
      <c r="C62" s="1007"/>
      <c r="D62" s="1009"/>
      <c r="E62" s="57"/>
      <c r="F62" s="1007"/>
      <c r="G62" s="1008"/>
      <c r="H62" s="1008"/>
      <c r="I62" s="1008"/>
      <c r="J62" s="1009"/>
      <c r="K62" s="1007"/>
      <c r="L62" s="1008"/>
      <c r="M62" s="1008"/>
      <c r="N62" s="1008"/>
      <c r="O62" s="1008"/>
      <c r="P62" s="1008"/>
      <c r="Q62" s="1008"/>
      <c r="R62" s="1008"/>
      <c r="S62" s="1008"/>
      <c r="T62" s="1008"/>
      <c r="U62" s="1008"/>
      <c r="V62" s="1008"/>
      <c r="W62" s="1008"/>
      <c r="X62" s="1008"/>
      <c r="Y62" s="1008"/>
      <c r="Z62" s="1008"/>
      <c r="AA62" s="1008"/>
      <c r="AB62" s="1008"/>
      <c r="AC62" s="1008"/>
      <c r="AD62" s="1008"/>
      <c r="AE62" s="1008"/>
      <c r="AF62" s="1008"/>
      <c r="AG62" s="1008"/>
      <c r="AH62" s="1008"/>
      <c r="AI62" s="1008"/>
      <c r="AJ62" s="1008"/>
      <c r="AK62" s="1008"/>
      <c r="AL62" s="1008"/>
      <c r="AM62" s="1008"/>
      <c r="AN62" s="1008"/>
      <c r="AO62" s="1008"/>
      <c r="AP62" s="1009"/>
      <c r="AQ62" s="1034"/>
      <c r="AR62" s="1035"/>
      <c r="AS62" s="1035"/>
      <c r="AT62" s="1035"/>
      <c r="AU62" s="1035"/>
      <c r="AV62" s="1035"/>
      <c r="AW62" s="1035"/>
      <c r="AX62" s="1035"/>
      <c r="AY62" s="1035"/>
      <c r="AZ62" s="1035"/>
      <c r="BA62" s="1035"/>
      <c r="BB62" s="1035"/>
      <c r="BC62" s="1035"/>
      <c r="BD62" s="1035"/>
      <c r="BE62" s="1035"/>
      <c r="BF62" s="1035"/>
      <c r="BG62" s="1036"/>
    </row>
    <row r="63" spans="1:59" s="80" customFormat="1" ht="33" customHeight="1" x14ac:dyDescent="0.2">
      <c r="A63" s="1010"/>
      <c r="B63" s="1010"/>
      <c r="C63" s="1007"/>
      <c r="D63" s="1009"/>
      <c r="E63" s="57"/>
      <c r="F63" s="1007"/>
      <c r="G63" s="1008"/>
      <c r="H63" s="1008"/>
      <c r="I63" s="1008"/>
      <c r="J63" s="1009"/>
      <c r="K63" s="1007"/>
      <c r="L63" s="1008"/>
      <c r="M63" s="1008"/>
      <c r="N63" s="1008"/>
      <c r="O63" s="1008"/>
      <c r="P63" s="1008"/>
      <c r="Q63" s="1008"/>
      <c r="R63" s="1008"/>
      <c r="S63" s="1008"/>
      <c r="T63" s="1008"/>
      <c r="U63" s="1008"/>
      <c r="V63" s="1008"/>
      <c r="W63" s="1008"/>
      <c r="X63" s="1008"/>
      <c r="Y63" s="1008"/>
      <c r="Z63" s="1008"/>
      <c r="AA63" s="1008"/>
      <c r="AB63" s="1008"/>
      <c r="AC63" s="1008"/>
      <c r="AD63" s="1008"/>
      <c r="AE63" s="1008"/>
      <c r="AF63" s="1008"/>
      <c r="AG63" s="1008"/>
      <c r="AH63" s="1008"/>
      <c r="AI63" s="1008"/>
      <c r="AJ63" s="1008"/>
      <c r="AK63" s="1008"/>
      <c r="AL63" s="1008"/>
      <c r="AM63" s="1008"/>
      <c r="AN63" s="1008"/>
      <c r="AO63" s="1008"/>
      <c r="AP63" s="1009"/>
      <c r="AQ63" s="1034"/>
      <c r="AR63" s="1035"/>
      <c r="AS63" s="1035"/>
      <c r="AT63" s="1035"/>
      <c r="AU63" s="1035"/>
      <c r="AV63" s="1035"/>
      <c r="AW63" s="1035"/>
      <c r="AX63" s="1035"/>
      <c r="AY63" s="1035"/>
      <c r="AZ63" s="1035"/>
      <c r="BA63" s="1035"/>
      <c r="BB63" s="1035"/>
      <c r="BC63" s="1035"/>
      <c r="BD63" s="1035"/>
      <c r="BE63" s="1035"/>
      <c r="BF63" s="1035"/>
      <c r="BG63" s="1036"/>
    </row>
    <row r="64" spans="1:59" s="80" customFormat="1" ht="33" customHeight="1" x14ac:dyDescent="0.2">
      <c r="A64" s="1010">
        <v>8</v>
      </c>
      <c r="B64" s="1010" t="s">
        <v>8</v>
      </c>
      <c r="C64" s="1007"/>
      <c r="D64" s="1009"/>
      <c r="E64" s="57"/>
      <c r="F64" s="1007"/>
      <c r="G64" s="1008"/>
      <c r="H64" s="1008"/>
      <c r="I64" s="1008"/>
      <c r="J64" s="1009"/>
      <c r="K64" s="1007"/>
      <c r="L64" s="1008"/>
      <c r="M64" s="1008"/>
      <c r="N64" s="1008"/>
      <c r="O64" s="1008"/>
      <c r="P64" s="1008"/>
      <c r="Q64" s="1008"/>
      <c r="R64" s="1008"/>
      <c r="S64" s="1008"/>
      <c r="T64" s="1008"/>
      <c r="U64" s="1008"/>
      <c r="V64" s="1008"/>
      <c r="W64" s="1008"/>
      <c r="X64" s="1008"/>
      <c r="Y64" s="1008"/>
      <c r="Z64" s="1008"/>
      <c r="AA64" s="1008"/>
      <c r="AB64" s="1008"/>
      <c r="AC64" s="1008"/>
      <c r="AD64" s="1008"/>
      <c r="AE64" s="1008"/>
      <c r="AF64" s="1008"/>
      <c r="AG64" s="1008"/>
      <c r="AH64" s="1008"/>
      <c r="AI64" s="1008"/>
      <c r="AJ64" s="1008"/>
      <c r="AK64" s="1008"/>
      <c r="AL64" s="1008"/>
      <c r="AM64" s="1008"/>
      <c r="AN64" s="1008"/>
      <c r="AO64" s="1008"/>
      <c r="AP64" s="1009"/>
      <c r="AQ64" s="1034"/>
      <c r="AR64" s="1035"/>
      <c r="AS64" s="1035"/>
      <c r="AT64" s="1035"/>
      <c r="AU64" s="1035"/>
      <c r="AV64" s="1035"/>
      <c r="AW64" s="1035"/>
      <c r="AX64" s="1035"/>
      <c r="AY64" s="1035"/>
      <c r="AZ64" s="1035"/>
      <c r="BA64" s="1035"/>
      <c r="BB64" s="1035"/>
      <c r="BC64" s="1035"/>
      <c r="BD64" s="1035"/>
      <c r="BE64" s="1035"/>
      <c r="BF64" s="1035"/>
      <c r="BG64" s="1036"/>
    </row>
    <row r="65" spans="1:59" s="80" customFormat="1" ht="33" customHeight="1" x14ac:dyDescent="0.2">
      <c r="A65" s="1010"/>
      <c r="B65" s="1010"/>
      <c r="C65" s="1007"/>
      <c r="D65" s="1009"/>
      <c r="E65" s="57"/>
      <c r="F65" s="1007"/>
      <c r="G65" s="1008"/>
      <c r="H65" s="1008"/>
      <c r="I65" s="1008"/>
      <c r="J65" s="1009"/>
      <c r="K65" s="1007"/>
      <c r="L65" s="1008"/>
      <c r="M65" s="1008"/>
      <c r="N65" s="1008"/>
      <c r="O65" s="1008"/>
      <c r="P65" s="1008"/>
      <c r="Q65" s="1008"/>
      <c r="R65" s="1008"/>
      <c r="S65" s="1008"/>
      <c r="T65" s="1008"/>
      <c r="U65" s="1008"/>
      <c r="V65" s="1008"/>
      <c r="W65" s="1008"/>
      <c r="X65" s="1008"/>
      <c r="Y65" s="1008"/>
      <c r="Z65" s="1008"/>
      <c r="AA65" s="1008"/>
      <c r="AB65" s="1008"/>
      <c r="AC65" s="1008"/>
      <c r="AD65" s="1008"/>
      <c r="AE65" s="1008"/>
      <c r="AF65" s="1008"/>
      <c r="AG65" s="1008"/>
      <c r="AH65" s="1008"/>
      <c r="AI65" s="1008"/>
      <c r="AJ65" s="1008"/>
      <c r="AK65" s="1008"/>
      <c r="AL65" s="1008"/>
      <c r="AM65" s="1008"/>
      <c r="AN65" s="1008"/>
      <c r="AO65" s="1008"/>
      <c r="AP65" s="1009"/>
      <c r="AQ65" s="1034"/>
      <c r="AR65" s="1035"/>
      <c r="AS65" s="1035"/>
      <c r="AT65" s="1035"/>
      <c r="AU65" s="1035"/>
      <c r="AV65" s="1035"/>
      <c r="AW65" s="1035"/>
      <c r="AX65" s="1035"/>
      <c r="AY65" s="1035"/>
      <c r="AZ65" s="1035"/>
      <c r="BA65" s="1035"/>
      <c r="BB65" s="1035"/>
      <c r="BC65" s="1035"/>
      <c r="BD65" s="1035"/>
      <c r="BE65" s="1035"/>
      <c r="BF65" s="1035"/>
      <c r="BG65" s="1036"/>
    </row>
    <row r="66" spans="1:59" s="80" customFormat="1" ht="33" customHeight="1" x14ac:dyDescent="0.2">
      <c r="A66" s="1010"/>
      <c r="B66" s="1010"/>
      <c r="C66" s="1007"/>
      <c r="D66" s="1009"/>
      <c r="E66" s="57"/>
      <c r="F66" s="1007"/>
      <c r="G66" s="1008"/>
      <c r="H66" s="1008"/>
      <c r="I66" s="1008"/>
      <c r="J66" s="1009"/>
      <c r="K66" s="1007"/>
      <c r="L66" s="1008"/>
      <c r="M66" s="1008"/>
      <c r="N66" s="1008"/>
      <c r="O66" s="1008"/>
      <c r="P66" s="1008"/>
      <c r="Q66" s="1008"/>
      <c r="R66" s="1008"/>
      <c r="S66" s="1008"/>
      <c r="T66" s="1008"/>
      <c r="U66" s="1008"/>
      <c r="V66" s="1008"/>
      <c r="W66" s="1008"/>
      <c r="X66" s="1008"/>
      <c r="Y66" s="1008"/>
      <c r="Z66" s="1008"/>
      <c r="AA66" s="1008"/>
      <c r="AB66" s="1008"/>
      <c r="AC66" s="1008"/>
      <c r="AD66" s="1008"/>
      <c r="AE66" s="1008"/>
      <c r="AF66" s="1008"/>
      <c r="AG66" s="1008"/>
      <c r="AH66" s="1008"/>
      <c r="AI66" s="1008"/>
      <c r="AJ66" s="1008"/>
      <c r="AK66" s="1008"/>
      <c r="AL66" s="1008"/>
      <c r="AM66" s="1008"/>
      <c r="AN66" s="1008"/>
      <c r="AO66" s="1008"/>
      <c r="AP66" s="1009"/>
      <c r="AQ66" s="1034"/>
      <c r="AR66" s="1035"/>
      <c r="AS66" s="1035"/>
      <c r="AT66" s="1035"/>
      <c r="AU66" s="1035"/>
      <c r="AV66" s="1035"/>
      <c r="AW66" s="1035"/>
      <c r="AX66" s="1035"/>
      <c r="AY66" s="1035"/>
      <c r="AZ66" s="1035"/>
      <c r="BA66" s="1035"/>
      <c r="BB66" s="1035"/>
      <c r="BC66" s="1035"/>
      <c r="BD66" s="1035"/>
      <c r="BE66" s="1035"/>
      <c r="BF66" s="1035"/>
      <c r="BG66" s="1036"/>
    </row>
    <row r="67" spans="1:59" s="80" customFormat="1" ht="33" customHeight="1" x14ac:dyDescent="0.2">
      <c r="A67" s="1010">
        <v>9</v>
      </c>
      <c r="B67" s="1010" t="s">
        <v>13</v>
      </c>
      <c r="C67" s="1007"/>
      <c r="D67" s="1009"/>
      <c r="E67" s="57"/>
      <c r="F67" s="1007"/>
      <c r="G67" s="1008"/>
      <c r="H67" s="1008"/>
      <c r="I67" s="1008"/>
      <c r="J67" s="1009"/>
      <c r="K67" s="1007"/>
      <c r="L67" s="1008"/>
      <c r="M67" s="1008"/>
      <c r="N67" s="1008"/>
      <c r="O67" s="1008"/>
      <c r="P67" s="1008"/>
      <c r="Q67" s="1008"/>
      <c r="R67" s="1008"/>
      <c r="S67" s="1008"/>
      <c r="T67" s="1008"/>
      <c r="U67" s="1008"/>
      <c r="V67" s="1008"/>
      <c r="W67" s="1008"/>
      <c r="X67" s="1008"/>
      <c r="Y67" s="1008"/>
      <c r="Z67" s="1008"/>
      <c r="AA67" s="1008"/>
      <c r="AB67" s="1008"/>
      <c r="AC67" s="1008"/>
      <c r="AD67" s="1008"/>
      <c r="AE67" s="1008"/>
      <c r="AF67" s="1008"/>
      <c r="AG67" s="1008"/>
      <c r="AH67" s="1008"/>
      <c r="AI67" s="1008"/>
      <c r="AJ67" s="1008"/>
      <c r="AK67" s="1008"/>
      <c r="AL67" s="1008"/>
      <c r="AM67" s="1008"/>
      <c r="AN67" s="1008"/>
      <c r="AO67" s="1008"/>
      <c r="AP67" s="1009"/>
      <c r="AQ67" s="1034"/>
      <c r="AR67" s="1035"/>
      <c r="AS67" s="1035"/>
      <c r="AT67" s="1035"/>
      <c r="AU67" s="1035"/>
      <c r="AV67" s="1035"/>
      <c r="AW67" s="1035"/>
      <c r="AX67" s="1035"/>
      <c r="AY67" s="1035"/>
      <c r="AZ67" s="1035"/>
      <c r="BA67" s="1035"/>
      <c r="BB67" s="1035"/>
      <c r="BC67" s="1035"/>
      <c r="BD67" s="1035"/>
      <c r="BE67" s="1035"/>
      <c r="BF67" s="1035"/>
      <c r="BG67" s="1036"/>
    </row>
    <row r="68" spans="1:59" s="80" customFormat="1" ht="33" customHeight="1" x14ac:dyDescent="0.2">
      <c r="A68" s="1010"/>
      <c r="B68" s="1010"/>
      <c r="C68" s="1007"/>
      <c r="D68" s="1009"/>
      <c r="E68" s="57"/>
      <c r="F68" s="1007"/>
      <c r="G68" s="1008"/>
      <c r="H68" s="1008"/>
      <c r="I68" s="1008"/>
      <c r="J68" s="1009"/>
      <c r="K68" s="1007"/>
      <c r="L68" s="1008"/>
      <c r="M68" s="1008"/>
      <c r="N68" s="1008"/>
      <c r="O68" s="1008"/>
      <c r="P68" s="1008"/>
      <c r="Q68" s="1008"/>
      <c r="R68" s="1008"/>
      <c r="S68" s="1008"/>
      <c r="T68" s="1008"/>
      <c r="U68" s="1008"/>
      <c r="V68" s="1008"/>
      <c r="W68" s="1008"/>
      <c r="X68" s="1008"/>
      <c r="Y68" s="1008"/>
      <c r="Z68" s="1008"/>
      <c r="AA68" s="1008"/>
      <c r="AB68" s="1008"/>
      <c r="AC68" s="1008"/>
      <c r="AD68" s="1008"/>
      <c r="AE68" s="1008"/>
      <c r="AF68" s="1008"/>
      <c r="AG68" s="1008"/>
      <c r="AH68" s="1008"/>
      <c r="AI68" s="1008"/>
      <c r="AJ68" s="1008"/>
      <c r="AK68" s="1008"/>
      <c r="AL68" s="1008"/>
      <c r="AM68" s="1008"/>
      <c r="AN68" s="1008"/>
      <c r="AO68" s="1008"/>
      <c r="AP68" s="1009"/>
      <c r="AQ68" s="1034"/>
      <c r="AR68" s="1035"/>
      <c r="AS68" s="1035"/>
      <c r="AT68" s="1035"/>
      <c r="AU68" s="1035"/>
      <c r="AV68" s="1035"/>
      <c r="AW68" s="1035"/>
      <c r="AX68" s="1035"/>
      <c r="AY68" s="1035"/>
      <c r="AZ68" s="1035"/>
      <c r="BA68" s="1035"/>
      <c r="BB68" s="1035"/>
      <c r="BC68" s="1035"/>
      <c r="BD68" s="1035"/>
      <c r="BE68" s="1035"/>
      <c r="BF68" s="1035"/>
      <c r="BG68" s="1036"/>
    </row>
    <row r="69" spans="1:59" s="80" customFormat="1" ht="33" customHeight="1" x14ac:dyDescent="0.2">
      <c r="A69" s="1010"/>
      <c r="B69" s="1010"/>
      <c r="C69" s="1007"/>
      <c r="D69" s="1009"/>
      <c r="E69" s="57"/>
      <c r="F69" s="1007"/>
      <c r="G69" s="1008"/>
      <c r="H69" s="1008"/>
      <c r="I69" s="1008"/>
      <c r="J69" s="1009"/>
      <c r="K69" s="1007"/>
      <c r="L69" s="1008"/>
      <c r="M69" s="1008"/>
      <c r="N69" s="1008"/>
      <c r="O69" s="1008"/>
      <c r="P69" s="1008"/>
      <c r="Q69" s="1008"/>
      <c r="R69" s="1008"/>
      <c r="S69" s="1008"/>
      <c r="T69" s="1008"/>
      <c r="U69" s="1008"/>
      <c r="V69" s="1008"/>
      <c r="W69" s="1008"/>
      <c r="X69" s="1008"/>
      <c r="Y69" s="1008"/>
      <c r="Z69" s="1008"/>
      <c r="AA69" s="1008"/>
      <c r="AB69" s="1008"/>
      <c r="AC69" s="1008"/>
      <c r="AD69" s="1008"/>
      <c r="AE69" s="1008"/>
      <c r="AF69" s="1008"/>
      <c r="AG69" s="1008"/>
      <c r="AH69" s="1008"/>
      <c r="AI69" s="1008"/>
      <c r="AJ69" s="1008"/>
      <c r="AK69" s="1008"/>
      <c r="AL69" s="1008"/>
      <c r="AM69" s="1008"/>
      <c r="AN69" s="1008"/>
      <c r="AO69" s="1008"/>
      <c r="AP69" s="1009"/>
      <c r="AQ69" s="1034"/>
      <c r="AR69" s="1035"/>
      <c r="AS69" s="1035"/>
      <c r="AT69" s="1035"/>
      <c r="AU69" s="1035"/>
      <c r="AV69" s="1035"/>
      <c r="AW69" s="1035"/>
      <c r="AX69" s="1035"/>
      <c r="AY69" s="1035"/>
      <c r="AZ69" s="1035"/>
      <c r="BA69" s="1035"/>
      <c r="BB69" s="1035"/>
      <c r="BC69" s="1035"/>
      <c r="BD69" s="1035"/>
      <c r="BE69" s="1035"/>
      <c r="BF69" s="1035"/>
      <c r="BG69" s="1036"/>
    </row>
    <row r="70" spans="1:59" s="80" customFormat="1" ht="33" customHeight="1" x14ac:dyDescent="0.2">
      <c r="A70" s="1010">
        <v>10</v>
      </c>
      <c r="B70" s="1010" t="s">
        <v>9</v>
      </c>
      <c r="C70" s="1007"/>
      <c r="D70" s="1009"/>
      <c r="E70" s="57"/>
      <c r="F70" s="1007"/>
      <c r="G70" s="1008"/>
      <c r="H70" s="1008"/>
      <c r="I70" s="1008"/>
      <c r="J70" s="1009"/>
      <c r="K70" s="1007"/>
      <c r="L70" s="1008"/>
      <c r="M70" s="1008"/>
      <c r="N70" s="1008"/>
      <c r="O70" s="1008"/>
      <c r="P70" s="1008"/>
      <c r="Q70" s="1008"/>
      <c r="R70" s="1008"/>
      <c r="S70" s="1008"/>
      <c r="T70" s="1008"/>
      <c r="U70" s="1008"/>
      <c r="V70" s="1008"/>
      <c r="W70" s="1008"/>
      <c r="X70" s="1008"/>
      <c r="Y70" s="1008"/>
      <c r="Z70" s="1008"/>
      <c r="AA70" s="1008"/>
      <c r="AB70" s="1008"/>
      <c r="AC70" s="1008"/>
      <c r="AD70" s="1008"/>
      <c r="AE70" s="1008"/>
      <c r="AF70" s="1008"/>
      <c r="AG70" s="1008"/>
      <c r="AH70" s="1008"/>
      <c r="AI70" s="1008"/>
      <c r="AJ70" s="1008"/>
      <c r="AK70" s="1008"/>
      <c r="AL70" s="1008"/>
      <c r="AM70" s="1008"/>
      <c r="AN70" s="1008"/>
      <c r="AO70" s="1008"/>
      <c r="AP70" s="1009"/>
      <c r="AQ70" s="1034"/>
      <c r="AR70" s="1035"/>
      <c r="AS70" s="1035"/>
      <c r="AT70" s="1035"/>
      <c r="AU70" s="1035"/>
      <c r="AV70" s="1035"/>
      <c r="AW70" s="1035"/>
      <c r="AX70" s="1035"/>
      <c r="AY70" s="1035"/>
      <c r="AZ70" s="1035"/>
      <c r="BA70" s="1035"/>
      <c r="BB70" s="1035"/>
      <c r="BC70" s="1035"/>
      <c r="BD70" s="1035"/>
      <c r="BE70" s="1035"/>
      <c r="BF70" s="1035"/>
      <c r="BG70" s="1036"/>
    </row>
    <row r="71" spans="1:59" s="80" customFormat="1" ht="33" customHeight="1" x14ac:dyDescent="0.2">
      <c r="A71" s="1010"/>
      <c r="B71" s="1010"/>
      <c r="C71" s="1007"/>
      <c r="D71" s="1009"/>
      <c r="E71" s="57"/>
      <c r="F71" s="1007"/>
      <c r="G71" s="1008"/>
      <c r="H71" s="1008"/>
      <c r="I71" s="1008"/>
      <c r="J71" s="1009"/>
      <c r="K71" s="1007"/>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9"/>
      <c r="AQ71" s="1034"/>
      <c r="AR71" s="1035"/>
      <c r="AS71" s="1035"/>
      <c r="AT71" s="1035"/>
      <c r="AU71" s="1035"/>
      <c r="AV71" s="1035"/>
      <c r="AW71" s="1035"/>
      <c r="AX71" s="1035"/>
      <c r="AY71" s="1035"/>
      <c r="AZ71" s="1035"/>
      <c r="BA71" s="1035"/>
      <c r="BB71" s="1035"/>
      <c r="BC71" s="1035"/>
      <c r="BD71" s="1035"/>
      <c r="BE71" s="1035"/>
      <c r="BF71" s="1035"/>
      <c r="BG71" s="1036"/>
    </row>
    <row r="72" spans="1:59" s="80" customFormat="1" ht="33" customHeight="1" x14ac:dyDescent="0.2">
      <c r="A72" s="1010"/>
      <c r="B72" s="1010"/>
      <c r="C72" s="1007"/>
      <c r="D72" s="1009"/>
      <c r="E72" s="57"/>
      <c r="F72" s="1007"/>
      <c r="G72" s="1008"/>
      <c r="H72" s="1008"/>
      <c r="I72" s="1008"/>
      <c r="J72" s="1009"/>
      <c r="K72" s="1007"/>
      <c r="L72" s="1008"/>
      <c r="M72" s="1008"/>
      <c r="N72" s="1008"/>
      <c r="O72" s="1008"/>
      <c r="P72" s="1008"/>
      <c r="Q72" s="1008"/>
      <c r="R72" s="1008"/>
      <c r="S72" s="1008"/>
      <c r="T72" s="1008"/>
      <c r="U72" s="1008"/>
      <c r="V72" s="1008"/>
      <c r="W72" s="1008"/>
      <c r="X72" s="1008"/>
      <c r="Y72" s="1008"/>
      <c r="Z72" s="1008"/>
      <c r="AA72" s="1008"/>
      <c r="AB72" s="1008"/>
      <c r="AC72" s="1008"/>
      <c r="AD72" s="1008"/>
      <c r="AE72" s="1008"/>
      <c r="AF72" s="1008"/>
      <c r="AG72" s="1008"/>
      <c r="AH72" s="1008"/>
      <c r="AI72" s="1008"/>
      <c r="AJ72" s="1008"/>
      <c r="AK72" s="1008"/>
      <c r="AL72" s="1008"/>
      <c r="AM72" s="1008"/>
      <c r="AN72" s="1008"/>
      <c r="AO72" s="1008"/>
      <c r="AP72" s="1009"/>
      <c r="AQ72" s="1034"/>
      <c r="AR72" s="1035"/>
      <c r="AS72" s="1035"/>
      <c r="AT72" s="1035"/>
      <c r="AU72" s="1035"/>
      <c r="AV72" s="1035"/>
      <c r="AW72" s="1035"/>
      <c r="AX72" s="1035"/>
      <c r="AY72" s="1035"/>
      <c r="AZ72" s="1035"/>
      <c r="BA72" s="1035"/>
      <c r="BB72" s="1035"/>
      <c r="BC72" s="1035"/>
      <c r="BD72" s="1035"/>
      <c r="BE72" s="1035"/>
      <c r="BF72" s="1035"/>
      <c r="BG72" s="1036"/>
    </row>
    <row r="73" spans="1:59" s="80" customFormat="1" ht="33" customHeight="1" x14ac:dyDescent="0.2">
      <c r="A73" s="1010">
        <v>11</v>
      </c>
      <c r="B73" s="1010" t="s">
        <v>14</v>
      </c>
      <c r="C73" s="1007"/>
      <c r="D73" s="1009"/>
      <c r="E73" s="57"/>
      <c r="F73" s="1007"/>
      <c r="G73" s="1008"/>
      <c r="H73" s="1008"/>
      <c r="I73" s="1008"/>
      <c r="J73" s="1009"/>
      <c r="K73" s="1007"/>
      <c r="L73" s="1008"/>
      <c r="M73" s="1008"/>
      <c r="N73" s="1008"/>
      <c r="O73" s="1008"/>
      <c r="P73" s="1008"/>
      <c r="Q73" s="1008"/>
      <c r="R73" s="1008"/>
      <c r="S73" s="1008"/>
      <c r="T73" s="1008"/>
      <c r="U73" s="1008"/>
      <c r="V73" s="1008"/>
      <c r="W73" s="1008"/>
      <c r="X73" s="1008"/>
      <c r="Y73" s="1008"/>
      <c r="Z73" s="1008"/>
      <c r="AA73" s="1008"/>
      <c r="AB73" s="1008"/>
      <c r="AC73" s="1008"/>
      <c r="AD73" s="1008"/>
      <c r="AE73" s="1008"/>
      <c r="AF73" s="1008"/>
      <c r="AG73" s="1008"/>
      <c r="AH73" s="1008"/>
      <c r="AI73" s="1008"/>
      <c r="AJ73" s="1008"/>
      <c r="AK73" s="1008"/>
      <c r="AL73" s="1008"/>
      <c r="AM73" s="1008"/>
      <c r="AN73" s="1008"/>
      <c r="AO73" s="1008"/>
      <c r="AP73" s="1009"/>
      <c r="AQ73" s="1034"/>
      <c r="AR73" s="1035"/>
      <c r="AS73" s="1035"/>
      <c r="AT73" s="1035"/>
      <c r="AU73" s="1035"/>
      <c r="AV73" s="1035"/>
      <c r="AW73" s="1035"/>
      <c r="AX73" s="1035"/>
      <c r="AY73" s="1035"/>
      <c r="AZ73" s="1035"/>
      <c r="BA73" s="1035"/>
      <c r="BB73" s="1035"/>
      <c r="BC73" s="1035"/>
      <c r="BD73" s="1035"/>
      <c r="BE73" s="1035"/>
      <c r="BF73" s="1035"/>
      <c r="BG73" s="1036"/>
    </row>
    <row r="74" spans="1:59" s="80" customFormat="1" ht="33" customHeight="1" x14ac:dyDescent="0.2">
      <c r="A74" s="1010"/>
      <c r="B74" s="1010"/>
      <c r="C74" s="1007"/>
      <c r="D74" s="1009"/>
      <c r="E74" s="57"/>
      <c r="F74" s="1007"/>
      <c r="G74" s="1008"/>
      <c r="H74" s="1008"/>
      <c r="I74" s="1008"/>
      <c r="J74" s="1009"/>
      <c r="K74" s="1007"/>
      <c r="L74" s="1008"/>
      <c r="M74" s="1008"/>
      <c r="N74" s="1008"/>
      <c r="O74" s="1008"/>
      <c r="P74" s="1008"/>
      <c r="Q74" s="1008"/>
      <c r="R74" s="1008"/>
      <c r="S74" s="1008"/>
      <c r="T74" s="1008"/>
      <c r="U74" s="1008"/>
      <c r="V74" s="1008"/>
      <c r="W74" s="1008"/>
      <c r="X74" s="1008"/>
      <c r="Y74" s="1008"/>
      <c r="Z74" s="1008"/>
      <c r="AA74" s="1008"/>
      <c r="AB74" s="1008"/>
      <c r="AC74" s="1008"/>
      <c r="AD74" s="1008"/>
      <c r="AE74" s="1008"/>
      <c r="AF74" s="1008"/>
      <c r="AG74" s="1008"/>
      <c r="AH74" s="1008"/>
      <c r="AI74" s="1008"/>
      <c r="AJ74" s="1008"/>
      <c r="AK74" s="1008"/>
      <c r="AL74" s="1008"/>
      <c r="AM74" s="1008"/>
      <c r="AN74" s="1008"/>
      <c r="AO74" s="1008"/>
      <c r="AP74" s="1009"/>
      <c r="AQ74" s="1034"/>
      <c r="AR74" s="1035"/>
      <c r="AS74" s="1035"/>
      <c r="AT74" s="1035"/>
      <c r="AU74" s="1035"/>
      <c r="AV74" s="1035"/>
      <c r="AW74" s="1035"/>
      <c r="AX74" s="1035"/>
      <c r="AY74" s="1035"/>
      <c r="AZ74" s="1035"/>
      <c r="BA74" s="1035"/>
      <c r="BB74" s="1035"/>
      <c r="BC74" s="1035"/>
      <c r="BD74" s="1035"/>
      <c r="BE74" s="1035"/>
      <c r="BF74" s="1035"/>
      <c r="BG74" s="1036"/>
    </row>
    <row r="75" spans="1:59" s="80" customFormat="1" ht="33" customHeight="1" x14ac:dyDescent="0.2">
      <c r="A75" s="1010"/>
      <c r="B75" s="1010"/>
      <c r="C75" s="1007"/>
      <c r="D75" s="1009"/>
      <c r="E75" s="57"/>
      <c r="F75" s="1007"/>
      <c r="G75" s="1008"/>
      <c r="H75" s="1008"/>
      <c r="I75" s="1008"/>
      <c r="J75" s="1009"/>
      <c r="K75" s="1007"/>
      <c r="L75" s="1008"/>
      <c r="M75" s="1008"/>
      <c r="N75" s="1008"/>
      <c r="O75" s="1008"/>
      <c r="P75" s="1008"/>
      <c r="Q75" s="1008"/>
      <c r="R75" s="1008"/>
      <c r="S75" s="1008"/>
      <c r="T75" s="1008"/>
      <c r="U75" s="1008"/>
      <c r="V75" s="1008"/>
      <c r="W75" s="1008"/>
      <c r="X75" s="1008"/>
      <c r="Y75" s="1008"/>
      <c r="Z75" s="1008"/>
      <c r="AA75" s="1008"/>
      <c r="AB75" s="1008"/>
      <c r="AC75" s="1008"/>
      <c r="AD75" s="1008"/>
      <c r="AE75" s="1008"/>
      <c r="AF75" s="1008"/>
      <c r="AG75" s="1008"/>
      <c r="AH75" s="1008"/>
      <c r="AI75" s="1008"/>
      <c r="AJ75" s="1008"/>
      <c r="AK75" s="1008"/>
      <c r="AL75" s="1008"/>
      <c r="AM75" s="1008"/>
      <c r="AN75" s="1008"/>
      <c r="AO75" s="1008"/>
      <c r="AP75" s="1009"/>
      <c r="AQ75" s="1034"/>
      <c r="AR75" s="1035"/>
      <c r="AS75" s="1035"/>
      <c r="AT75" s="1035"/>
      <c r="AU75" s="1035"/>
      <c r="AV75" s="1035"/>
      <c r="AW75" s="1035"/>
      <c r="AX75" s="1035"/>
      <c r="AY75" s="1035"/>
      <c r="AZ75" s="1035"/>
      <c r="BA75" s="1035"/>
      <c r="BB75" s="1035"/>
      <c r="BC75" s="1035"/>
      <c r="BD75" s="1035"/>
      <c r="BE75" s="1035"/>
      <c r="BF75" s="1035"/>
      <c r="BG75" s="1036"/>
    </row>
    <row r="76" spans="1:59" s="80" customFormat="1" ht="33" customHeight="1" x14ac:dyDescent="0.2">
      <c r="A76" s="1010">
        <v>12</v>
      </c>
      <c r="B76" s="1010" t="s">
        <v>10</v>
      </c>
      <c r="C76" s="1007"/>
      <c r="D76" s="1009"/>
      <c r="E76" s="57"/>
      <c r="F76" s="1007"/>
      <c r="G76" s="1008"/>
      <c r="H76" s="1008"/>
      <c r="I76" s="1008"/>
      <c r="J76" s="1009"/>
      <c r="K76" s="1007"/>
      <c r="L76" s="1008"/>
      <c r="M76" s="1008"/>
      <c r="N76" s="1008"/>
      <c r="O76" s="1008"/>
      <c r="P76" s="1008"/>
      <c r="Q76" s="1008"/>
      <c r="R76" s="1008"/>
      <c r="S76" s="1008"/>
      <c r="T76" s="1008"/>
      <c r="U76" s="1008"/>
      <c r="V76" s="1008"/>
      <c r="W76" s="1008"/>
      <c r="X76" s="1008"/>
      <c r="Y76" s="1008"/>
      <c r="Z76" s="1008"/>
      <c r="AA76" s="1008"/>
      <c r="AB76" s="1008"/>
      <c r="AC76" s="1008"/>
      <c r="AD76" s="1008"/>
      <c r="AE76" s="1008"/>
      <c r="AF76" s="1008"/>
      <c r="AG76" s="1008"/>
      <c r="AH76" s="1008"/>
      <c r="AI76" s="1008"/>
      <c r="AJ76" s="1008"/>
      <c r="AK76" s="1008"/>
      <c r="AL76" s="1008"/>
      <c r="AM76" s="1008"/>
      <c r="AN76" s="1008"/>
      <c r="AO76" s="1008"/>
      <c r="AP76" s="1009"/>
      <c r="AQ76" s="1034"/>
      <c r="AR76" s="1035"/>
      <c r="AS76" s="1035"/>
      <c r="AT76" s="1035"/>
      <c r="AU76" s="1035"/>
      <c r="AV76" s="1035"/>
      <c r="AW76" s="1035"/>
      <c r="AX76" s="1035"/>
      <c r="AY76" s="1035"/>
      <c r="AZ76" s="1035"/>
      <c r="BA76" s="1035"/>
      <c r="BB76" s="1035"/>
      <c r="BC76" s="1035"/>
      <c r="BD76" s="1035"/>
      <c r="BE76" s="1035"/>
      <c r="BF76" s="1035"/>
      <c r="BG76" s="1036"/>
    </row>
    <row r="77" spans="1:59" s="80" customFormat="1" ht="33" customHeight="1" x14ac:dyDescent="0.2">
      <c r="A77" s="1010"/>
      <c r="B77" s="1010"/>
      <c r="C77" s="1007"/>
      <c r="D77" s="1009"/>
      <c r="E77" s="57"/>
      <c r="F77" s="1007"/>
      <c r="G77" s="1008"/>
      <c r="H77" s="1008"/>
      <c r="I77" s="1008"/>
      <c r="J77" s="1009"/>
      <c r="K77" s="1007"/>
      <c r="L77" s="1008"/>
      <c r="M77" s="1008"/>
      <c r="N77" s="1008"/>
      <c r="O77" s="1008"/>
      <c r="P77" s="1008"/>
      <c r="Q77" s="1008"/>
      <c r="R77" s="1008"/>
      <c r="S77" s="1008"/>
      <c r="T77" s="1008"/>
      <c r="U77" s="1008"/>
      <c r="V77" s="1008"/>
      <c r="W77" s="1008"/>
      <c r="X77" s="1008"/>
      <c r="Y77" s="1008"/>
      <c r="Z77" s="1008"/>
      <c r="AA77" s="1008"/>
      <c r="AB77" s="1008"/>
      <c r="AC77" s="1008"/>
      <c r="AD77" s="1008"/>
      <c r="AE77" s="1008"/>
      <c r="AF77" s="1008"/>
      <c r="AG77" s="1008"/>
      <c r="AH77" s="1008"/>
      <c r="AI77" s="1008"/>
      <c r="AJ77" s="1008"/>
      <c r="AK77" s="1008"/>
      <c r="AL77" s="1008"/>
      <c r="AM77" s="1008"/>
      <c r="AN77" s="1008"/>
      <c r="AO77" s="1008"/>
      <c r="AP77" s="1009"/>
      <c r="AQ77" s="1034"/>
      <c r="AR77" s="1035"/>
      <c r="AS77" s="1035"/>
      <c r="AT77" s="1035"/>
      <c r="AU77" s="1035"/>
      <c r="AV77" s="1035"/>
      <c r="AW77" s="1035"/>
      <c r="AX77" s="1035"/>
      <c r="AY77" s="1035"/>
      <c r="AZ77" s="1035"/>
      <c r="BA77" s="1035"/>
      <c r="BB77" s="1035"/>
      <c r="BC77" s="1035"/>
      <c r="BD77" s="1035"/>
      <c r="BE77" s="1035"/>
      <c r="BF77" s="1035"/>
      <c r="BG77" s="1036"/>
    </row>
    <row r="78" spans="1:59" s="80" customFormat="1" ht="33" customHeight="1" x14ac:dyDescent="0.2">
      <c r="A78" s="1010"/>
      <c r="B78" s="1010"/>
      <c r="C78" s="1007"/>
      <c r="D78" s="1009"/>
      <c r="E78" s="57"/>
      <c r="F78" s="1007"/>
      <c r="G78" s="1008"/>
      <c r="H78" s="1008"/>
      <c r="I78" s="1008"/>
      <c r="J78" s="1009"/>
      <c r="K78" s="1007"/>
      <c r="L78" s="1008"/>
      <c r="M78" s="1008"/>
      <c r="N78" s="1008"/>
      <c r="O78" s="1008"/>
      <c r="P78" s="1008"/>
      <c r="Q78" s="1008"/>
      <c r="R78" s="1008"/>
      <c r="S78" s="1008"/>
      <c r="T78" s="1008"/>
      <c r="U78" s="1008"/>
      <c r="V78" s="1008"/>
      <c r="W78" s="1008"/>
      <c r="X78" s="1008"/>
      <c r="Y78" s="1008"/>
      <c r="Z78" s="1008"/>
      <c r="AA78" s="1008"/>
      <c r="AB78" s="1008"/>
      <c r="AC78" s="1008"/>
      <c r="AD78" s="1008"/>
      <c r="AE78" s="1008"/>
      <c r="AF78" s="1008"/>
      <c r="AG78" s="1008"/>
      <c r="AH78" s="1008"/>
      <c r="AI78" s="1008"/>
      <c r="AJ78" s="1008"/>
      <c r="AK78" s="1008"/>
      <c r="AL78" s="1008"/>
      <c r="AM78" s="1008"/>
      <c r="AN78" s="1008"/>
      <c r="AO78" s="1008"/>
      <c r="AP78" s="1009"/>
      <c r="AQ78" s="1034"/>
      <c r="AR78" s="1035"/>
      <c r="AS78" s="1035"/>
      <c r="AT78" s="1035"/>
      <c r="AU78" s="1035"/>
      <c r="AV78" s="1035"/>
      <c r="AW78" s="1035"/>
      <c r="AX78" s="1035"/>
      <c r="AY78" s="1035"/>
      <c r="AZ78" s="1035"/>
      <c r="BA78" s="1035"/>
      <c r="BB78" s="1035"/>
      <c r="BC78" s="1035"/>
      <c r="BD78" s="1035"/>
      <c r="BE78" s="1035"/>
      <c r="BF78" s="1035"/>
      <c r="BG78" s="1036"/>
    </row>
    <row r="79" spans="1:59" ht="38.25" customHeight="1" x14ac:dyDescent="0.2">
      <c r="A79" s="1011" t="s">
        <v>189</v>
      </c>
      <c r="B79" s="1012"/>
      <c r="C79" s="1013" t="s">
        <v>190</v>
      </c>
      <c r="D79" s="1013"/>
      <c r="E79" s="1013"/>
      <c r="F79" s="1013"/>
      <c r="G79" s="1013"/>
      <c r="H79" s="1013"/>
      <c r="I79" s="1013"/>
      <c r="J79" s="1013"/>
      <c r="K79" s="1013"/>
      <c r="L79" s="1013"/>
      <c r="M79" s="1013"/>
      <c r="N79" s="1013"/>
      <c r="O79" s="1013"/>
      <c r="P79" s="1013"/>
      <c r="Q79" s="1013"/>
      <c r="R79" s="1013"/>
      <c r="S79" s="1013"/>
      <c r="T79" s="1013"/>
      <c r="U79" s="1013"/>
      <c r="V79" s="1013"/>
      <c r="W79" s="1013"/>
      <c r="X79" s="1014" t="s">
        <v>191</v>
      </c>
      <c r="Y79" s="1015"/>
      <c r="Z79" s="1015"/>
      <c r="AA79" s="1015"/>
      <c r="AB79" s="1015"/>
      <c r="AC79" s="1015"/>
      <c r="AD79" s="1015"/>
      <c r="AE79" s="1015"/>
      <c r="AF79" s="1015"/>
      <c r="AG79" s="1015"/>
      <c r="AH79" s="1015"/>
      <c r="AI79" s="1015"/>
      <c r="AJ79" s="1015"/>
      <c r="AK79" s="1015"/>
      <c r="AL79" s="1015"/>
      <c r="AM79" s="1016"/>
      <c r="AN79" s="1014" t="s">
        <v>192</v>
      </c>
      <c r="AO79" s="1015"/>
      <c r="AP79" s="1015"/>
      <c r="AQ79" s="1015"/>
      <c r="AR79" s="1015"/>
      <c r="AS79" s="1015"/>
      <c r="AT79" s="1015"/>
      <c r="AU79" s="1015"/>
      <c r="AV79" s="1015"/>
      <c r="AW79" s="1015"/>
      <c r="AX79" s="1015"/>
      <c r="AY79" s="1015"/>
      <c r="AZ79" s="1015"/>
      <c r="BA79" s="1015"/>
      <c r="BB79" s="1015"/>
      <c r="BC79" s="1015"/>
      <c r="BD79" s="1015"/>
      <c r="BE79" s="1015"/>
      <c r="BF79" s="1015"/>
      <c r="BG79" s="1016"/>
    </row>
    <row r="80" spans="1:59" ht="30" customHeight="1" x14ac:dyDescent="0.2">
      <c r="A80" s="1017"/>
      <c r="B80" s="1018"/>
      <c r="C80" s="1021"/>
      <c r="D80" s="1022"/>
      <c r="E80" s="1022"/>
      <c r="F80" s="1022"/>
      <c r="G80" s="1022"/>
      <c r="H80" s="1022"/>
      <c r="I80" s="1022"/>
      <c r="J80" s="1022"/>
      <c r="K80" s="1022"/>
      <c r="L80" s="1022"/>
      <c r="M80" s="1022"/>
      <c r="N80" s="1022"/>
      <c r="O80" s="1022"/>
      <c r="P80" s="1022"/>
      <c r="Q80" s="1022"/>
      <c r="R80" s="1022"/>
      <c r="S80" s="1022"/>
      <c r="T80" s="1022"/>
      <c r="U80" s="1022"/>
      <c r="V80" s="1022"/>
      <c r="W80" s="1023"/>
      <c r="X80" s="1027" t="s">
        <v>193</v>
      </c>
      <c r="Y80" s="1028"/>
      <c r="Z80" s="1029"/>
      <c r="AA80" s="1030"/>
      <c r="AB80" s="1031"/>
      <c r="AC80" s="1031"/>
      <c r="AD80" s="1031"/>
      <c r="AE80" s="1031"/>
      <c r="AF80" s="1031"/>
      <c r="AG80" s="1031"/>
      <c r="AH80" s="1031"/>
      <c r="AI80" s="1031"/>
      <c r="AJ80" s="1031"/>
      <c r="AK80" s="1031"/>
      <c r="AL80" s="1031"/>
      <c r="AM80" s="1032"/>
      <c r="AN80" s="1027" t="s">
        <v>193</v>
      </c>
      <c r="AO80" s="1028"/>
      <c r="AP80" s="1029"/>
      <c r="AQ80" s="1030"/>
      <c r="AR80" s="1031"/>
      <c r="AS80" s="1031"/>
      <c r="AT80" s="1031"/>
      <c r="AU80" s="1031"/>
      <c r="AV80" s="1031"/>
      <c r="AW80" s="1031"/>
      <c r="AX80" s="1031"/>
      <c r="AY80" s="1031"/>
      <c r="AZ80" s="1031"/>
      <c r="BA80" s="1031"/>
      <c r="BB80" s="1031"/>
      <c r="BC80" s="1031"/>
      <c r="BD80" s="1031"/>
      <c r="BE80" s="1031"/>
      <c r="BF80" s="1031"/>
      <c r="BG80" s="1032"/>
    </row>
    <row r="81" spans="1:70" ht="30" customHeight="1" x14ac:dyDescent="0.2">
      <c r="A81" s="1019"/>
      <c r="B81" s="1020"/>
      <c r="C81" s="1024"/>
      <c r="D81" s="1025"/>
      <c r="E81" s="1025"/>
      <c r="F81" s="1025"/>
      <c r="G81" s="1025"/>
      <c r="H81" s="1025"/>
      <c r="I81" s="1025"/>
      <c r="J81" s="1025"/>
      <c r="K81" s="1025"/>
      <c r="L81" s="1025"/>
      <c r="M81" s="1025"/>
      <c r="N81" s="1025"/>
      <c r="O81" s="1025"/>
      <c r="P81" s="1025"/>
      <c r="Q81" s="1025"/>
      <c r="R81" s="1025"/>
      <c r="S81" s="1025"/>
      <c r="T81" s="1025"/>
      <c r="U81" s="1025"/>
      <c r="V81" s="1025"/>
      <c r="W81" s="1026"/>
      <c r="X81" s="1027" t="s">
        <v>194</v>
      </c>
      <c r="Y81" s="1028"/>
      <c r="Z81" s="1029"/>
      <c r="AA81" s="1030"/>
      <c r="AB81" s="1031"/>
      <c r="AC81" s="1031"/>
      <c r="AD81" s="1031"/>
      <c r="AE81" s="1031"/>
      <c r="AF81" s="1031"/>
      <c r="AG81" s="1031"/>
      <c r="AH81" s="1031"/>
      <c r="AI81" s="1031"/>
      <c r="AJ81" s="1031"/>
      <c r="AK81" s="1031"/>
      <c r="AL81" s="1031"/>
      <c r="AM81" s="1032"/>
      <c r="AN81" s="1027" t="s">
        <v>195</v>
      </c>
      <c r="AO81" s="1028"/>
      <c r="AP81" s="1029"/>
      <c r="AQ81" s="1030"/>
      <c r="AR81" s="1031"/>
      <c r="AS81" s="1031"/>
      <c r="AT81" s="1031"/>
      <c r="AU81" s="1031"/>
      <c r="AV81" s="1031"/>
      <c r="AW81" s="1031"/>
      <c r="AX81" s="1031"/>
      <c r="AY81" s="1031"/>
      <c r="AZ81" s="1031"/>
      <c r="BA81" s="1031"/>
      <c r="BB81" s="1031"/>
      <c r="BC81" s="1031"/>
      <c r="BD81" s="1031"/>
      <c r="BE81" s="1031"/>
      <c r="BF81" s="1031"/>
      <c r="BG81" s="1032"/>
    </row>
    <row r="82" spans="1:70" ht="40.5" customHeight="1" x14ac:dyDescent="0.2">
      <c r="A82" s="1033" t="s">
        <v>554</v>
      </c>
      <c r="B82" s="1033"/>
      <c r="C82" s="1004"/>
      <c r="D82" s="1004"/>
      <c r="E82" s="1004"/>
      <c r="F82" s="1004"/>
      <c r="G82" s="1004"/>
      <c r="H82" s="1004"/>
      <c r="I82" s="1004"/>
      <c r="J82" s="1004"/>
      <c r="K82" s="1004"/>
      <c r="L82" s="1004"/>
      <c r="M82" s="1004"/>
      <c r="N82" s="1004"/>
      <c r="O82" s="1004"/>
      <c r="P82" s="1004"/>
      <c r="Q82" s="1004"/>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4"/>
      <c r="BA82" s="1004"/>
      <c r="BB82" s="1004"/>
      <c r="BC82" s="1004"/>
      <c r="BD82" s="1004"/>
      <c r="BE82" s="1004"/>
      <c r="BF82" s="1004"/>
      <c r="BG82" s="1004"/>
      <c r="BH82" s="1004"/>
      <c r="BI82" s="1004"/>
      <c r="BJ82" s="1004"/>
      <c r="BK82" s="1004"/>
      <c r="BL82" s="1004"/>
      <c r="BM82" s="1004"/>
      <c r="BN82" s="1004"/>
      <c r="BO82" s="1004"/>
      <c r="BP82" s="1004"/>
      <c r="BQ82" s="1004"/>
    </row>
    <row r="83" spans="1:70" ht="30" customHeight="1" x14ac:dyDescent="0.2">
      <c r="A83" s="1005" t="s">
        <v>163</v>
      </c>
      <c r="B83" s="1002" t="s">
        <v>555</v>
      </c>
      <c r="C83" s="1002"/>
      <c r="D83" s="1002" t="s">
        <v>556</v>
      </c>
      <c r="E83" s="1002"/>
      <c r="F83" s="1002"/>
      <c r="G83" s="1002"/>
      <c r="H83" s="1002"/>
      <c r="I83" s="1002"/>
      <c r="J83" s="1002"/>
      <c r="K83" s="1002"/>
      <c r="L83" s="1002"/>
      <c r="M83" s="1002"/>
      <c r="N83" s="1002"/>
      <c r="O83" s="1002" t="s">
        <v>557</v>
      </c>
      <c r="P83" s="1002"/>
      <c r="Q83" s="1002"/>
      <c r="R83" s="1002"/>
      <c r="S83" s="1002"/>
      <c r="T83" s="1002"/>
      <c r="U83" s="1002"/>
      <c r="V83" s="1002"/>
      <c r="W83" s="1002"/>
      <c r="X83" s="1002" t="s">
        <v>558</v>
      </c>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2"/>
      <c r="BA83" s="1002"/>
      <c r="BB83" s="1002"/>
      <c r="BC83" s="1002"/>
      <c r="BD83" s="1002"/>
      <c r="BE83" s="1002"/>
      <c r="BF83" s="1002"/>
      <c r="BG83" s="1002"/>
      <c r="BH83" s="1002"/>
      <c r="BI83" s="1002"/>
      <c r="BJ83" s="1002"/>
      <c r="BK83" s="1002"/>
      <c r="BL83" s="1002"/>
      <c r="BM83" s="1002"/>
      <c r="BN83" s="1002"/>
      <c r="BO83" s="1002"/>
      <c r="BP83" s="1002"/>
      <c r="BQ83" s="1002"/>
    </row>
    <row r="84" spans="1:70" ht="37.5" customHeight="1" x14ac:dyDescent="0.2">
      <c r="A84" s="1005"/>
      <c r="B84" s="1002"/>
      <c r="C84" s="1002"/>
      <c r="D84" s="1002"/>
      <c r="E84" s="1002"/>
      <c r="F84" s="1002"/>
      <c r="G84" s="1002"/>
      <c r="H84" s="1002"/>
      <c r="I84" s="1002"/>
      <c r="J84" s="1002"/>
      <c r="K84" s="1002"/>
      <c r="L84" s="1002"/>
      <c r="M84" s="1002"/>
      <c r="N84" s="1002"/>
      <c r="O84" s="1002" t="s">
        <v>535</v>
      </c>
      <c r="P84" s="1002"/>
      <c r="Q84" s="1002"/>
      <c r="R84" s="1002"/>
      <c r="S84" s="1002" t="s">
        <v>536</v>
      </c>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2"/>
      <c r="BA84" s="1002"/>
      <c r="BB84" s="1002"/>
      <c r="BC84" s="1002"/>
      <c r="BD84" s="1002"/>
      <c r="BE84" s="1002"/>
      <c r="BF84" s="1002"/>
      <c r="BG84" s="1002"/>
      <c r="BH84" s="1002"/>
      <c r="BI84" s="1002"/>
      <c r="BJ84" s="1002"/>
      <c r="BK84" s="1002"/>
      <c r="BL84" s="1002"/>
      <c r="BM84" s="1002"/>
      <c r="BN84" s="1002"/>
      <c r="BO84" s="1002"/>
      <c r="BP84" s="1002"/>
      <c r="BQ84" s="1002"/>
    </row>
    <row r="85" spans="1:70" ht="44.25" customHeight="1" x14ac:dyDescent="0.2">
      <c r="A85" s="382" t="s">
        <v>537</v>
      </c>
      <c r="B85" s="998">
        <f>+E19</f>
        <v>0</v>
      </c>
      <c r="C85" s="998"/>
      <c r="D85" s="999"/>
      <c r="E85" s="1000"/>
      <c r="F85" s="1000"/>
      <c r="G85" s="1000"/>
      <c r="H85" s="1000"/>
      <c r="I85" s="1000"/>
      <c r="J85" s="1000"/>
      <c r="K85" s="1000"/>
      <c r="L85" s="1000"/>
      <c r="M85" s="1000"/>
      <c r="N85" s="1000"/>
      <c r="O85" s="1001" t="s">
        <v>475</v>
      </c>
      <c r="P85" s="1001"/>
      <c r="Q85" s="1001"/>
      <c r="R85" s="1001"/>
      <c r="S85" s="1001"/>
      <c r="T85" s="1001"/>
      <c r="U85" s="1001"/>
      <c r="V85" s="1001"/>
      <c r="W85" s="1001"/>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0"/>
      <c r="BA85" s="1000"/>
      <c r="BB85" s="1000"/>
      <c r="BC85" s="1000"/>
      <c r="BD85" s="1000"/>
      <c r="BE85" s="1000"/>
      <c r="BF85" s="1000"/>
      <c r="BG85" s="1000"/>
      <c r="BH85" s="1000"/>
      <c r="BI85" s="1000"/>
      <c r="BJ85" s="1000"/>
      <c r="BK85" s="1000"/>
      <c r="BL85" s="1000"/>
      <c r="BM85" s="1000"/>
      <c r="BN85" s="1000"/>
      <c r="BO85" s="1000"/>
      <c r="BP85" s="1000"/>
      <c r="BQ85" s="1000"/>
    </row>
    <row r="86" spans="1:70" ht="44.25" customHeight="1" x14ac:dyDescent="0.2">
      <c r="A86" s="382" t="s">
        <v>538</v>
      </c>
      <c r="B86" s="998">
        <f t="shared" ref="B86:B94" si="177">+E20</f>
        <v>0</v>
      </c>
      <c r="C86" s="998"/>
      <c r="D86" s="999"/>
      <c r="E86" s="1000"/>
      <c r="F86" s="1000"/>
      <c r="G86" s="1000"/>
      <c r="H86" s="1000"/>
      <c r="I86" s="1000"/>
      <c r="J86" s="1000"/>
      <c r="K86" s="1000"/>
      <c r="L86" s="1000"/>
      <c r="M86" s="1000"/>
      <c r="N86" s="1000"/>
      <c r="O86" s="1001"/>
      <c r="P86" s="1001"/>
      <c r="Q86" s="1001"/>
      <c r="R86" s="1001"/>
      <c r="S86" s="1001"/>
      <c r="T86" s="1001"/>
      <c r="U86" s="1001"/>
      <c r="V86" s="1001"/>
      <c r="W86" s="1001"/>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0"/>
      <c r="BA86" s="1000"/>
      <c r="BB86" s="1000"/>
      <c r="BC86" s="1000"/>
      <c r="BD86" s="1000"/>
      <c r="BE86" s="1000"/>
      <c r="BF86" s="1000"/>
      <c r="BG86" s="1000"/>
      <c r="BH86" s="1000"/>
      <c r="BI86" s="1000"/>
      <c r="BJ86" s="1000"/>
      <c r="BK86" s="1000"/>
      <c r="BL86" s="1000"/>
      <c r="BM86" s="1000"/>
      <c r="BN86" s="1000"/>
      <c r="BO86" s="1000"/>
      <c r="BP86" s="1000"/>
      <c r="BQ86" s="1000"/>
    </row>
    <row r="87" spans="1:70" ht="44.25" customHeight="1" x14ac:dyDescent="0.2">
      <c r="A87" s="382" t="s">
        <v>539</v>
      </c>
      <c r="B87" s="998">
        <f t="shared" si="177"/>
        <v>0</v>
      </c>
      <c r="C87" s="998"/>
      <c r="D87" s="999"/>
      <c r="E87" s="1000"/>
      <c r="F87" s="1000"/>
      <c r="G87" s="1000"/>
      <c r="H87" s="1000"/>
      <c r="I87" s="1000"/>
      <c r="J87" s="1000"/>
      <c r="K87" s="1000"/>
      <c r="L87" s="1000"/>
      <c r="M87" s="1000"/>
      <c r="N87" s="1000"/>
      <c r="O87" s="1001"/>
      <c r="P87" s="1001"/>
      <c r="Q87" s="1001"/>
      <c r="R87" s="1001"/>
      <c r="S87" s="1001"/>
      <c r="T87" s="1001"/>
      <c r="U87" s="1001"/>
      <c r="V87" s="1001"/>
      <c r="W87" s="1001"/>
      <c r="X87" s="1000"/>
      <c r="Y87" s="1000"/>
      <c r="Z87" s="1000"/>
      <c r="AA87" s="1000"/>
      <c r="AB87" s="1000"/>
      <c r="AC87" s="1000"/>
      <c r="AD87" s="1000"/>
      <c r="AE87" s="1000"/>
      <c r="AF87" s="1000"/>
      <c r="AG87" s="1000"/>
      <c r="AH87" s="1000"/>
      <c r="AI87" s="1000"/>
      <c r="AJ87" s="1000"/>
      <c r="AK87" s="1000"/>
      <c r="AL87" s="1000"/>
      <c r="AM87" s="1000"/>
      <c r="AN87" s="1000"/>
      <c r="AO87" s="1000"/>
      <c r="AP87" s="1000"/>
      <c r="AQ87" s="1000"/>
      <c r="AR87" s="1000"/>
      <c r="AS87" s="1000"/>
      <c r="AT87" s="1000"/>
      <c r="AU87" s="1000"/>
      <c r="AV87" s="1000"/>
      <c r="AW87" s="1000"/>
      <c r="AX87" s="1000"/>
      <c r="AY87" s="1000"/>
      <c r="AZ87" s="1000"/>
      <c r="BA87" s="1000"/>
      <c r="BB87" s="1000"/>
      <c r="BC87" s="1000"/>
      <c r="BD87" s="1000"/>
      <c r="BE87" s="1000"/>
      <c r="BF87" s="1000"/>
      <c r="BG87" s="1000"/>
      <c r="BH87" s="1000"/>
      <c r="BI87" s="1000"/>
      <c r="BJ87" s="1000"/>
      <c r="BK87" s="1000"/>
      <c r="BL87" s="1000"/>
      <c r="BM87" s="1000"/>
      <c r="BN87" s="1000"/>
      <c r="BO87" s="1000"/>
      <c r="BP87" s="1000"/>
      <c r="BQ87" s="1000"/>
    </row>
    <row r="88" spans="1:70" ht="44.25" customHeight="1" x14ac:dyDescent="0.2">
      <c r="A88" s="382" t="s">
        <v>540</v>
      </c>
      <c r="B88" s="998">
        <f t="shared" si="177"/>
        <v>0</v>
      </c>
      <c r="C88" s="998"/>
      <c r="D88" s="999"/>
      <c r="E88" s="1000"/>
      <c r="F88" s="1000"/>
      <c r="G88" s="1000"/>
      <c r="H88" s="1000"/>
      <c r="I88" s="1000"/>
      <c r="J88" s="1000"/>
      <c r="K88" s="1000"/>
      <c r="L88" s="1000"/>
      <c r="M88" s="1000"/>
      <c r="N88" s="1000"/>
      <c r="O88" s="1001"/>
      <c r="P88" s="1001"/>
      <c r="Q88" s="1001"/>
      <c r="R88" s="1001"/>
      <c r="S88" s="1001"/>
      <c r="T88" s="1001"/>
      <c r="U88" s="1001"/>
      <c r="V88" s="1001"/>
      <c r="W88" s="1001"/>
      <c r="X88" s="1000"/>
      <c r="Y88" s="1000"/>
      <c r="Z88" s="1000"/>
      <c r="AA88" s="1000"/>
      <c r="AB88" s="1000"/>
      <c r="AC88" s="1000"/>
      <c r="AD88" s="1000"/>
      <c r="AE88" s="1000"/>
      <c r="AF88" s="1000"/>
      <c r="AG88" s="1000"/>
      <c r="AH88" s="1000"/>
      <c r="AI88" s="1000"/>
      <c r="AJ88" s="1000"/>
      <c r="AK88" s="1000"/>
      <c r="AL88" s="1000"/>
      <c r="AM88" s="1000"/>
      <c r="AN88" s="1000"/>
      <c r="AO88" s="1000"/>
      <c r="AP88" s="1000"/>
      <c r="AQ88" s="1000"/>
      <c r="AR88" s="1000"/>
      <c r="AS88" s="1000"/>
      <c r="AT88" s="1000"/>
      <c r="AU88" s="1000"/>
      <c r="AV88" s="1000"/>
      <c r="AW88" s="1000"/>
      <c r="AX88" s="1000"/>
      <c r="AY88" s="1000"/>
      <c r="AZ88" s="1000"/>
      <c r="BA88" s="1000"/>
      <c r="BB88" s="1000"/>
      <c r="BC88" s="1000"/>
      <c r="BD88" s="1000"/>
      <c r="BE88" s="1000"/>
      <c r="BF88" s="1000"/>
      <c r="BG88" s="1000"/>
      <c r="BH88" s="1000"/>
      <c r="BI88" s="1000"/>
      <c r="BJ88" s="1000"/>
      <c r="BK88" s="1000"/>
      <c r="BL88" s="1000"/>
      <c r="BM88" s="1000"/>
      <c r="BN88" s="1000"/>
      <c r="BO88" s="1000"/>
      <c r="BP88" s="1000"/>
      <c r="BQ88" s="1000"/>
    </row>
    <row r="89" spans="1:70" ht="44.25" customHeight="1" x14ac:dyDescent="0.2">
      <c r="A89" s="382" t="s">
        <v>541</v>
      </c>
      <c r="B89" s="998">
        <f t="shared" si="177"/>
        <v>0</v>
      </c>
      <c r="C89" s="998"/>
      <c r="D89" s="999"/>
      <c r="E89" s="1000"/>
      <c r="F89" s="1000"/>
      <c r="G89" s="1000"/>
      <c r="H89" s="1000"/>
      <c r="I89" s="1000"/>
      <c r="J89" s="1000"/>
      <c r="K89" s="1000"/>
      <c r="L89" s="1000"/>
      <c r="M89" s="1000"/>
      <c r="N89" s="1000"/>
      <c r="O89" s="1001"/>
      <c r="P89" s="1001"/>
      <c r="Q89" s="1001"/>
      <c r="R89" s="1001"/>
      <c r="S89" s="1001"/>
      <c r="T89" s="1001"/>
      <c r="U89" s="1001"/>
      <c r="V89" s="1001"/>
      <c r="W89" s="1001"/>
      <c r="X89" s="1000"/>
      <c r="Y89" s="1000"/>
      <c r="Z89" s="1000"/>
      <c r="AA89" s="1000"/>
      <c r="AB89" s="1000"/>
      <c r="AC89" s="1000"/>
      <c r="AD89" s="1000"/>
      <c r="AE89" s="1000"/>
      <c r="AF89" s="1000"/>
      <c r="AG89" s="1000"/>
      <c r="AH89" s="1000"/>
      <c r="AI89" s="1000"/>
      <c r="AJ89" s="1000"/>
      <c r="AK89" s="1000"/>
      <c r="AL89" s="1000"/>
      <c r="AM89" s="1000"/>
      <c r="AN89" s="1000"/>
      <c r="AO89" s="1000"/>
      <c r="AP89" s="1000"/>
      <c r="AQ89" s="1000"/>
      <c r="AR89" s="1000"/>
      <c r="AS89" s="1000"/>
      <c r="AT89" s="1000"/>
      <c r="AU89" s="1000"/>
      <c r="AV89" s="1000"/>
      <c r="AW89" s="1000"/>
      <c r="AX89" s="1000"/>
      <c r="AY89" s="1000"/>
      <c r="AZ89" s="1000"/>
      <c r="BA89" s="1000"/>
      <c r="BB89" s="1000"/>
      <c r="BC89" s="1000"/>
      <c r="BD89" s="1000"/>
      <c r="BE89" s="1000"/>
      <c r="BF89" s="1000"/>
      <c r="BG89" s="1000"/>
      <c r="BH89" s="1000"/>
      <c r="BI89" s="1000"/>
      <c r="BJ89" s="1000"/>
      <c r="BK89" s="1000"/>
      <c r="BL89" s="1000"/>
      <c r="BM89" s="1000"/>
      <c r="BN89" s="1000"/>
      <c r="BO89" s="1000"/>
      <c r="BP89" s="1000"/>
      <c r="BQ89" s="1000"/>
    </row>
    <row r="90" spans="1:70" ht="44.25" customHeight="1" x14ac:dyDescent="0.2">
      <c r="A90" s="382" t="s">
        <v>542</v>
      </c>
      <c r="B90" s="998">
        <f t="shared" si="177"/>
        <v>0</v>
      </c>
      <c r="C90" s="998"/>
      <c r="D90" s="999"/>
      <c r="E90" s="1000"/>
      <c r="F90" s="1000"/>
      <c r="G90" s="1000"/>
      <c r="H90" s="1000"/>
      <c r="I90" s="1000"/>
      <c r="J90" s="1000"/>
      <c r="K90" s="1000"/>
      <c r="L90" s="1000"/>
      <c r="M90" s="1000"/>
      <c r="N90" s="1000"/>
      <c r="O90" s="1001"/>
      <c r="P90" s="1001"/>
      <c r="Q90" s="1001"/>
      <c r="R90" s="1001"/>
      <c r="S90" s="1001"/>
      <c r="T90" s="1001"/>
      <c r="U90" s="1001"/>
      <c r="V90" s="1001"/>
      <c r="W90" s="1001"/>
      <c r="X90" s="1000"/>
      <c r="Y90" s="1000"/>
      <c r="Z90" s="1000"/>
      <c r="AA90" s="1000"/>
      <c r="AB90" s="1000"/>
      <c r="AC90" s="1000"/>
      <c r="AD90" s="1000"/>
      <c r="AE90" s="1000"/>
      <c r="AF90" s="1000"/>
      <c r="AG90" s="1000"/>
      <c r="AH90" s="1000"/>
      <c r="AI90" s="1000"/>
      <c r="AJ90" s="1000"/>
      <c r="AK90" s="1000"/>
      <c r="AL90" s="1000"/>
      <c r="AM90" s="1000"/>
      <c r="AN90" s="1000"/>
      <c r="AO90" s="1000"/>
      <c r="AP90" s="1000"/>
      <c r="AQ90" s="1000"/>
      <c r="AR90" s="1000"/>
      <c r="AS90" s="1000"/>
      <c r="AT90" s="1000"/>
      <c r="AU90" s="1000"/>
      <c r="AV90" s="1000"/>
      <c r="AW90" s="1000"/>
      <c r="AX90" s="1000"/>
      <c r="AY90" s="1000"/>
      <c r="AZ90" s="1000"/>
      <c r="BA90" s="1000"/>
      <c r="BB90" s="1000"/>
      <c r="BC90" s="1000"/>
      <c r="BD90" s="1000"/>
      <c r="BE90" s="1000"/>
      <c r="BF90" s="1000"/>
      <c r="BG90" s="1000"/>
      <c r="BH90" s="1000"/>
      <c r="BI90" s="1000"/>
      <c r="BJ90" s="1000"/>
      <c r="BK90" s="1000"/>
      <c r="BL90" s="1000"/>
      <c r="BM90" s="1000"/>
      <c r="BN90" s="1000"/>
      <c r="BO90" s="1000"/>
      <c r="BP90" s="1000"/>
      <c r="BQ90" s="1000"/>
    </row>
    <row r="91" spans="1:70" ht="44.25" customHeight="1" x14ac:dyDescent="0.2">
      <c r="A91" s="382" t="s">
        <v>543</v>
      </c>
      <c r="B91" s="998">
        <f t="shared" si="177"/>
        <v>0</v>
      </c>
      <c r="C91" s="998"/>
      <c r="D91" s="999"/>
      <c r="E91" s="1000"/>
      <c r="F91" s="1000"/>
      <c r="G91" s="1000"/>
      <c r="H91" s="1000"/>
      <c r="I91" s="1000"/>
      <c r="J91" s="1000"/>
      <c r="K91" s="1000"/>
      <c r="L91" s="1000"/>
      <c r="M91" s="1000"/>
      <c r="N91" s="1000"/>
      <c r="O91" s="1001"/>
      <c r="P91" s="1001"/>
      <c r="Q91" s="1001"/>
      <c r="R91" s="1001"/>
      <c r="S91" s="1001"/>
      <c r="T91" s="1001"/>
      <c r="U91" s="1001"/>
      <c r="V91" s="1001"/>
      <c r="W91" s="1001"/>
      <c r="X91" s="1000"/>
      <c r="Y91" s="1000"/>
      <c r="Z91" s="1000"/>
      <c r="AA91" s="1000"/>
      <c r="AB91" s="1000"/>
      <c r="AC91" s="1000"/>
      <c r="AD91" s="1000"/>
      <c r="AE91" s="1000"/>
      <c r="AF91" s="1000"/>
      <c r="AG91" s="1000"/>
      <c r="AH91" s="1000"/>
      <c r="AI91" s="1000"/>
      <c r="AJ91" s="1000"/>
      <c r="AK91" s="1000"/>
      <c r="AL91" s="1000"/>
      <c r="AM91" s="1000"/>
      <c r="AN91" s="1000"/>
      <c r="AO91" s="1000"/>
      <c r="AP91" s="1000"/>
      <c r="AQ91" s="1000"/>
      <c r="AR91" s="1000"/>
      <c r="AS91" s="1000"/>
      <c r="AT91" s="1000"/>
      <c r="AU91" s="1000"/>
      <c r="AV91" s="1000"/>
      <c r="AW91" s="1000"/>
      <c r="AX91" s="1000"/>
      <c r="AY91" s="1000"/>
      <c r="AZ91" s="1000"/>
      <c r="BA91" s="1000"/>
      <c r="BB91" s="1000"/>
      <c r="BC91" s="1000"/>
      <c r="BD91" s="1000"/>
      <c r="BE91" s="1000"/>
      <c r="BF91" s="1000"/>
      <c r="BG91" s="1000"/>
      <c r="BH91" s="1000"/>
      <c r="BI91" s="1000"/>
      <c r="BJ91" s="1000"/>
      <c r="BK91" s="1000"/>
      <c r="BL91" s="1000"/>
      <c r="BM91" s="1000"/>
      <c r="BN91" s="1000"/>
      <c r="BO91" s="1000"/>
      <c r="BP91" s="1000"/>
      <c r="BQ91" s="1000"/>
    </row>
    <row r="92" spans="1:70" ht="44.25" customHeight="1" x14ac:dyDescent="0.2">
      <c r="A92" s="382" t="s">
        <v>544</v>
      </c>
      <c r="B92" s="998">
        <f t="shared" si="177"/>
        <v>0</v>
      </c>
      <c r="C92" s="998"/>
      <c r="D92" s="999"/>
      <c r="E92" s="1000"/>
      <c r="F92" s="1000"/>
      <c r="G92" s="1000"/>
      <c r="H92" s="1000"/>
      <c r="I92" s="1000"/>
      <c r="J92" s="1000"/>
      <c r="K92" s="1000"/>
      <c r="L92" s="1000"/>
      <c r="M92" s="1000"/>
      <c r="N92" s="1000"/>
      <c r="O92" s="1001"/>
      <c r="P92" s="1001"/>
      <c r="Q92" s="1001"/>
      <c r="R92" s="1001"/>
      <c r="S92" s="1001"/>
      <c r="T92" s="1001"/>
      <c r="U92" s="1001"/>
      <c r="V92" s="1001"/>
      <c r="W92" s="1001"/>
      <c r="X92" s="1000"/>
      <c r="Y92" s="1000"/>
      <c r="Z92" s="1000"/>
      <c r="AA92" s="1000"/>
      <c r="AB92" s="1000"/>
      <c r="AC92" s="1000"/>
      <c r="AD92" s="1000"/>
      <c r="AE92" s="1000"/>
      <c r="AF92" s="1000"/>
      <c r="AG92" s="1000"/>
      <c r="AH92" s="1000"/>
      <c r="AI92" s="1000"/>
      <c r="AJ92" s="1000"/>
      <c r="AK92" s="1000"/>
      <c r="AL92" s="1000"/>
      <c r="AM92" s="1000"/>
      <c r="AN92" s="1000"/>
      <c r="AO92" s="1000"/>
      <c r="AP92" s="1000"/>
      <c r="AQ92" s="1000"/>
      <c r="AR92" s="1000"/>
      <c r="AS92" s="1000"/>
      <c r="AT92" s="1000"/>
      <c r="AU92" s="1000"/>
      <c r="AV92" s="1000"/>
      <c r="AW92" s="1000"/>
      <c r="AX92" s="1000"/>
      <c r="AY92" s="1000"/>
      <c r="AZ92" s="1000"/>
      <c r="BA92" s="1000"/>
      <c r="BB92" s="1000"/>
      <c r="BC92" s="1000"/>
      <c r="BD92" s="1000"/>
      <c r="BE92" s="1000"/>
      <c r="BF92" s="1000"/>
      <c r="BG92" s="1000"/>
      <c r="BH92" s="1000"/>
      <c r="BI92" s="1000"/>
      <c r="BJ92" s="1000"/>
      <c r="BK92" s="1000"/>
      <c r="BL92" s="1000"/>
      <c r="BM92" s="1000"/>
      <c r="BN92" s="1000"/>
      <c r="BO92" s="1000"/>
      <c r="BP92" s="1000"/>
      <c r="BQ92" s="1000"/>
    </row>
    <row r="93" spans="1:70" ht="44.25" customHeight="1" x14ac:dyDescent="0.2">
      <c r="A93" s="382" t="s">
        <v>545</v>
      </c>
      <c r="B93" s="998">
        <f t="shared" si="177"/>
        <v>0</v>
      </c>
      <c r="C93" s="998"/>
      <c r="D93" s="999"/>
      <c r="E93" s="1000"/>
      <c r="F93" s="1000"/>
      <c r="G93" s="1000"/>
      <c r="H93" s="1000"/>
      <c r="I93" s="1000"/>
      <c r="J93" s="1000"/>
      <c r="K93" s="1000"/>
      <c r="L93" s="1000"/>
      <c r="M93" s="1000"/>
      <c r="N93" s="1000"/>
      <c r="O93" s="1001"/>
      <c r="P93" s="1001"/>
      <c r="Q93" s="1001"/>
      <c r="R93" s="1001"/>
      <c r="S93" s="1001"/>
      <c r="T93" s="1001"/>
      <c r="U93" s="1001"/>
      <c r="V93" s="1001"/>
      <c r="W93" s="1001"/>
      <c r="X93" s="1000"/>
      <c r="Y93" s="1000"/>
      <c r="Z93" s="1000"/>
      <c r="AA93" s="1000"/>
      <c r="AB93" s="1000"/>
      <c r="AC93" s="1000"/>
      <c r="AD93" s="1000"/>
      <c r="AE93" s="1000"/>
      <c r="AF93" s="1000"/>
      <c r="AG93" s="1000"/>
      <c r="AH93" s="1000"/>
      <c r="AI93" s="1000"/>
      <c r="AJ93" s="1000"/>
      <c r="AK93" s="1000"/>
      <c r="AL93" s="1000"/>
      <c r="AM93" s="1000"/>
      <c r="AN93" s="1000"/>
      <c r="AO93" s="1000"/>
      <c r="AP93" s="1000"/>
      <c r="AQ93" s="1000"/>
      <c r="AR93" s="1000"/>
      <c r="AS93" s="1000"/>
      <c r="AT93" s="1000"/>
      <c r="AU93" s="1000"/>
      <c r="AV93" s="1000"/>
      <c r="AW93" s="1000"/>
      <c r="AX93" s="1000"/>
      <c r="AY93" s="1000"/>
      <c r="AZ93" s="1000"/>
      <c r="BA93" s="1000"/>
      <c r="BB93" s="1000"/>
      <c r="BC93" s="1000"/>
      <c r="BD93" s="1000"/>
      <c r="BE93" s="1000"/>
      <c r="BF93" s="1000"/>
      <c r="BG93" s="1000"/>
      <c r="BH93" s="1000"/>
      <c r="BI93" s="1000"/>
      <c r="BJ93" s="1000"/>
      <c r="BK93" s="1000"/>
      <c r="BL93" s="1000"/>
      <c r="BM93" s="1000"/>
      <c r="BN93" s="1000"/>
      <c r="BO93" s="1000"/>
      <c r="BP93" s="1000"/>
      <c r="BQ93" s="1000"/>
    </row>
    <row r="94" spans="1:70" ht="44.25" customHeight="1" x14ac:dyDescent="0.2">
      <c r="A94" s="382" t="s">
        <v>546</v>
      </c>
      <c r="B94" s="998">
        <f t="shared" si="177"/>
        <v>0</v>
      </c>
      <c r="C94" s="998"/>
      <c r="D94" s="999"/>
      <c r="E94" s="1000"/>
      <c r="F94" s="1000"/>
      <c r="G94" s="1000"/>
      <c r="H94" s="1000"/>
      <c r="I94" s="1000"/>
      <c r="J94" s="1000"/>
      <c r="K94" s="1000"/>
      <c r="L94" s="1000"/>
      <c r="M94" s="1000"/>
      <c r="N94" s="1000"/>
      <c r="O94" s="1001"/>
      <c r="P94" s="1001"/>
      <c r="Q94" s="1001"/>
      <c r="R94" s="1001"/>
      <c r="S94" s="1001"/>
      <c r="T94" s="1001"/>
      <c r="U94" s="1001"/>
      <c r="V94" s="1001"/>
      <c r="W94" s="1001"/>
      <c r="X94" s="1000"/>
      <c r="Y94" s="1000"/>
      <c r="Z94" s="1000"/>
      <c r="AA94" s="1000"/>
      <c r="AB94" s="1000"/>
      <c r="AC94" s="1000"/>
      <c r="AD94" s="1000"/>
      <c r="AE94" s="1000"/>
      <c r="AF94" s="1000"/>
      <c r="AG94" s="1000"/>
      <c r="AH94" s="1000"/>
      <c r="AI94" s="1000"/>
      <c r="AJ94" s="1000"/>
      <c r="AK94" s="1000"/>
      <c r="AL94" s="1000"/>
      <c r="AM94" s="1000"/>
      <c r="AN94" s="1000"/>
      <c r="AO94" s="1000"/>
      <c r="AP94" s="1000"/>
      <c r="AQ94" s="1000"/>
      <c r="AR94" s="1000"/>
      <c r="AS94" s="1000"/>
      <c r="AT94" s="1000"/>
      <c r="AU94" s="1000"/>
      <c r="AV94" s="1000"/>
      <c r="AW94" s="1000"/>
      <c r="AX94" s="1000"/>
      <c r="AY94" s="1000"/>
      <c r="AZ94" s="1000"/>
      <c r="BA94" s="1000"/>
      <c r="BB94" s="1000"/>
      <c r="BC94" s="1000"/>
      <c r="BD94" s="1000"/>
      <c r="BE94" s="1000"/>
      <c r="BF94" s="1000"/>
      <c r="BG94" s="1000"/>
      <c r="BH94" s="1000"/>
      <c r="BI94" s="1000"/>
      <c r="BJ94" s="1000"/>
      <c r="BK94" s="1000"/>
      <c r="BL94" s="1000"/>
      <c r="BM94" s="1000"/>
      <c r="BN94" s="1000"/>
      <c r="BO94" s="1000"/>
      <c r="BP94" s="1000"/>
      <c r="BQ94" s="1000"/>
    </row>
    <row r="95" spans="1:70" ht="54.75" customHeight="1" x14ac:dyDescent="0.2">
      <c r="A95" s="997" t="s">
        <v>1008</v>
      </c>
      <c r="B95" s="997"/>
      <c r="C95" s="997"/>
      <c r="D95" s="997"/>
      <c r="E95" s="997"/>
      <c r="F95" s="997"/>
      <c r="G95" s="997"/>
      <c r="H95" s="997"/>
      <c r="I95" s="997"/>
      <c r="J95" s="997"/>
      <c r="K95" s="997"/>
      <c r="L95" s="997"/>
      <c r="M95" s="997"/>
      <c r="N95" s="997"/>
      <c r="O95" s="997"/>
      <c r="P95" s="997"/>
      <c r="Q95" s="997"/>
      <c r="R95" s="997"/>
      <c r="S95" s="997"/>
      <c r="T95" s="997"/>
      <c r="U95" s="997"/>
      <c r="V95" s="997"/>
      <c r="W95" s="997"/>
      <c r="X95" s="997"/>
      <c r="Y95" s="997"/>
      <c r="Z95" s="997"/>
      <c r="AA95" s="997"/>
      <c r="AB95" s="997"/>
      <c r="AC95" s="997"/>
      <c r="AD95" s="997"/>
      <c r="AE95" s="997"/>
      <c r="AF95" s="997"/>
      <c r="AG95" s="997"/>
      <c r="AH95" s="997"/>
      <c r="AI95" s="997"/>
      <c r="AJ95" s="997"/>
      <c r="AK95" s="997"/>
      <c r="AL95" s="997"/>
      <c r="AM95" s="997"/>
      <c r="AN95" s="997"/>
      <c r="AO95" s="997"/>
      <c r="AP95" s="997"/>
      <c r="AQ95" s="997"/>
      <c r="AR95" s="997"/>
      <c r="AS95" s="997"/>
      <c r="AT95" s="997"/>
      <c r="AU95" s="997"/>
      <c r="AV95" s="997"/>
      <c r="AW95" s="997"/>
      <c r="AX95" s="997"/>
      <c r="AY95" s="997"/>
      <c r="AZ95" s="997"/>
      <c r="BA95" s="997"/>
      <c r="BB95" s="997"/>
      <c r="BC95" s="997"/>
      <c r="BD95" s="997"/>
      <c r="BE95" s="997"/>
      <c r="BF95" s="997"/>
      <c r="BG95" s="997"/>
      <c r="BH95" s="997"/>
      <c r="BI95" s="997"/>
      <c r="BJ95" s="997"/>
      <c r="BK95" s="997"/>
      <c r="BL95" s="997"/>
      <c r="BM95" s="997"/>
      <c r="BN95" s="997"/>
      <c r="BO95" s="997"/>
      <c r="BP95" s="997"/>
      <c r="BQ95" s="997"/>
    </row>
    <row r="96" spans="1:70" ht="38.25" customHeight="1" x14ac:dyDescent="0.2">
      <c r="A96" s="383" t="s">
        <v>163</v>
      </c>
      <c r="B96" s="384" t="s">
        <v>559</v>
      </c>
      <c r="C96" s="1002" t="s">
        <v>560</v>
      </c>
      <c r="D96" s="1002"/>
      <c r="E96" s="1002"/>
      <c r="F96" s="1002"/>
      <c r="G96" s="1002"/>
      <c r="H96" s="1002"/>
      <c r="I96" s="1002"/>
      <c r="J96" s="1002"/>
      <c r="K96" s="1002"/>
      <c r="L96" s="1002"/>
      <c r="M96" s="1002"/>
      <c r="N96" s="1002"/>
      <c r="O96" s="1002"/>
      <c r="P96" s="1002"/>
      <c r="Q96" s="1002"/>
      <c r="R96" s="1002"/>
      <c r="S96" s="1002"/>
      <c r="T96" s="1002"/>
      <c r="U96" s="1002"/>
      <c r="V96" s="1002"/>
      <c r="W96" s="1002"/>
      <c r="X96" s="1002"/>
      <c r="Y96" s="1002"/>
      <c r="Z96" s="1002"/>
      <c r="AA96" s="1002" t="s">
        <v>561</v>
      </c>
      <c r="AB96" s="1002"/>
      <c r="AC96" s="1002"/>
      <c r="AD96" s="1002"/>
      <c r="AE96" s="1002"/>
      <c r="AF96" s="1002"/>
      <c r="AG96" s="1002"/>
      <c r="AH96" s="1002"/>
      <c r="AI96" s="1002"/>
      <c r="AJ96" s="1002" t="s">
        <v>562</v>
      </c>
      <c r="AK96" s="1002"/>
      <c r="AL96" s="1002"/>
      <c r="AM96" s="1002"/>
      <c r="AN96" s="1002"/>
      <c r="AO96" s="1002"/>
      <c r="AP96" s="1002"/>
      <c r="AQ96" s="1002"/>
      <c r="AR96" s="1002"/>
      <c r="AS96" s="1002"/>
      <c r="AT96" s="1002"/>
      <c r="AU96" s="1002" t="s">
        <v>563</v>
      </c>
      <c r="AV96" s="1002"/>
      <c r="AW96" s="1002"/>
      <c r="AX96" s="1002"/>
      <c r="AY96" s="1002"/>
      <c r="AZ96" s="1002"/>
      <c r="BA96" s="1002"/>
      <c r="BB96" s="1002"/>
      <c r="BC96" s="1002"/>
      <c r="BD96" s="1002"/>
      <c r="BE96" s="1002" t="s">
        <v>564</v>
      </c>
      <c r="BF96" s="1002"/>
      <c r="BG96" s="1002"/>
      <c r="BH96" s="1002"/>
      <c r="BI96" s="1002"/>
      <c r="BJ96" s="1002"/>
      <c r="BK96" s="1002"/>
      <c r="BL96" s="1002"/>
      <c r="BM96" s="1002"/>
      <c r="BN96" s="1002"/>
      <c r="BO96" s="1002" t="s">
        <v>553</v>
      </c>
      <c r="BP96" s="1002"/>
      <c r="BQ96" s="1002"/>
      <c r="BR96" s="1002"/>
    </row>
    <row r="97" spans="1:70" ht="37.5" customHeight="1" x14ac:dyDescent="0.2">
      <c r="A97" s="387"/>
      <c r="B97" s="388"/>
      <c r="C97" s="1001"/>
      <c r="D97" s="1001"/>
      <c r="E97" s="1001"/>
      <c r="F97" s="1001"/>
      <c r="G97" s="1001"/>
      <c r="H97" s="1001"/>
      <c r="I97" s="1001"/>
      <c r="J97" s="1001"/>
      <c r="K97" s="1001"/>
      <c r="L97" s="1001"/>
      <c r="M97" s="1001"/>
      <c r="N97" s="1001"/>
      <c r="O97" s="1001"/>
      <c r="P97" s="1001"/>
      <c r="Q97" s="1001"/>
      <c r="R97" s="1001"/>
      <c r="S97" s="1001"/>
      <c r="T97" s="1001"/>
      <c r="U97" s="1001"/>
      <c r="V97" s="1001"/>
      <c r="W97" s="1001"/>
      <c r="X97" s="1001"/>
      <c r="Y97" s="1001"/>
      <c r="Z97" s="1001"/>
      <c r="AA97" s="1001"/>
      <c r="AB97" s="1001"/>
      <c r="AC97" s="1001"/>
      <c r="AD97" s="1001"/>
      <c r="AE97" s="1001"/>
      <c r="AF97" s="1001"/>
      <c r="AG97" s="1001"/>
      <c r="AH97" s="1001"/>
      <c r="AI97" s="1001"/>
      <c r="AJ97" s="1001"/>
      <c r="AK97" s="1001"/>
      <c r="AL97" s="1001"/>
      <c r="AM97" s="1001"/>
      <c r="AN97" s="1001"/>
      <c r="AO97" s="1001"/>
      <c r="AP97" s="1001"/>
      <c r="AQ97" s="1001"/>
      <c r="AR97" s="1001"/>
      <c r="AS97" s="1001"/>
      <c r="AT97" s="1001"/>
      <c r="AU97" s="1001"/>
      <c r="AV97" s="1001"/>
      <c r="AW97" s="1001"/>
      <c r="AX97" s="1001"/>
      <c r="AY97" s="1001"/>
      <c r="AZ97" s="1001"/>
      <c r="BA97" s="1001"/>
      <c r="BB97" s="1001"/>
      <c r="BC97" s="1001"/>
      <c r="BD97" s="1001"/>
      <c r="BE97" s="1001"/>
      <c r="BF97" s="1001"/>
      <c r="BG97" s="1001"/>
      <c r="BH97" s="1001"/>
      <c r="BI97" s="1001"/>
      <c r="BJ97" s="1001"/>
      <c r="BK97" s="1001"/>
      <c r="BL97" s="1001"/>
      <c r="BM97" s="1001"/>
      <c r="BN97" s="1001"/>
      <c r="BO97" s="1001"/>
      <c r="BP97" s="1001"/>
      <c r="BQ97" s="1001"/>
      <c r="BR97" s="1001"/>
    </row>
    <row r="98" spans="1:70" ht="37.5" customHeight="1" x14ac:dyDescent="0.2">
      <c r="A98" s="536"/>
      <c r="B98" s="537"/>
      <c r="C98" s="1003"/>
      <c r="D98" s="1003"/>
      <c r="E98" s="1003"/>
      <c r="F98" s="1003"/>
      <c r="G98" s="1003"/>
      <c r="H98" s="1003"/>
      <c r="I98" s="1003"/>
      <c r="J98" s="1003"/>
      <c r="K98" s="1003"/>
      <c r="L98" s="1003"/>
      <c r="M98" s="1003"/>
      <c r="N98" s="1003"/>
      <c r="O98" s="1003"/>
      <c r="P98" s="1003"/>
      <c r="Q98" s="1003"/>
      <c r="R98" s="1003"/>
      <c r="S98" s="1003"/>
      <c r="T98" s="1003"/>
      <c r="U98" s="1003"/>
      <c r="V98" s="1003"/>
      <c r="W98" s="1003"/>
      <c r="X98" s="1003"/>
      <c r="Y98" s="1003"/>
      <c r="Z98" s="1003"/>
      <c r="AA98" s="1003"/>
      <c r="AB98" s="1003"/>
      <c r="AC98" s="1003"/>
      <c r="AD98" s="1003"/>
      <c r="AE98" s="1003"/>
      <c r="AF98" s="1003"/>
      <c r="AG98" s="1003"/>
      <c r="AH98" s="1003"/>
      <c r="AI98" s="1003"/>
      <c r="AJ98" s="1003"/>
      <c r="AK98" s="1003"/>
      <c r="AL98" s="1003"/>
      <c r="AM98" s="1003"/>
      <c r="AN98" s="1003"/>
      <c r="AO98" s="1003"/>
      <c r="AP98" s="1003"/>
      <c r="AQ98" s="1003"/>
      <c r="AR98" s="1003"/>
      <c r="AS98" s="1003"/>
      <c r="AT98" s="1003"/>
      <c r="AU98" s="1003"/>
      <c r="AV98" s="1003"/>
      <c r="AW98" s="1003"/>
      <c r="AX98" s="1003"/>
      <c r="AY98" s="1003"/>
      <c r="AZ98" s="1003"/>
      <c r="BA98" s="1003"/>
      <c r="BB98" s="1003"/>
      <c r="BC98" s="1003"/>
      <c r="BD98" s="1003"/>
      <c r="BE98" s="1003"/>
      <c r="BF98" s="1003"/>
      <c r="BG98" s="1003"/>
      <c r="BH98" s="1003"/>
      <c r="BI98" s="1003"/>
      <c r="BJ98" s="1003"/>
      <c r="BK98" s="1003"/>
      <c r="BL98" s="1003"/>
      <c r="BM98" s="1003"/>
      <c r="BN98" s="1003"/>
      <c r="BO98" s="1001"/>
      <c r="BP98" s="1001"/>
      <c r="BQ98" s="1001"/>
      <c r="BR98" s="1001"/>
    </row>
    <row r="99" spans="1:70" ht="37.5" customHeight="1" x14ac:dyDescent="0.2">
      <c r="A99" s="1130" t="s">
        <v>988</v>
      </c>
      <c r="B99" s="1130"/>
      <c r="C99" s="1130"/>
      <c r="D99" s="1130"/>
      <c r="E99" s="1130"/>
      <c r="F99" s="1130"/>
      <c r="G99" s="1130"/>
      <c r="H99" s="1130"/>
      <c r="I99" s="1130"/>
      <c r="J99" s="1130"/>
      <c r="K99" s="1130"/>
      <c r="L99" s="1130"/>
      <c r="M99" s="1130"/>
      <c r="N99" s="1130"/>
      <c r="O99" s="1130"/>
      <c r="P99" s="1130"/>
      <c r="Q99" s="1130"/>
      <c r="R99" s="1130"/>
      <c r="S99" s="1130"/>
      <c r="T99" s="1130"/>
      <c r="U99" s="1130"/>
      <c r="V99" s="1130"/>
      <c r="W99" s="1130"/>
      <c r="X99" s="1130"/>
      <c r="Y99" s="1130"/>
      <c r="Z99" s="1130"/>
      <c r="AA99" s="1130"/>
      <c r="AB99" s="1130"/>
      <c r="AC99" s="1130"/>
      <c r="AD99" s="1130"/>
      <c r="AE99" s="1130"/>
      <c r="AF99" s="1130"/>
      <c r="AG99" s="1130"/>
      <c r="AH99" s="1130"/>
      <c r="AI99" s="1130"/>
      <c r="AJ99" s="1130"/>
      <c r="AK99" s="1130"/>
      <c r="AL99" s="1130"/>
      <c r="AM99" s="1130"/>
      <c r="AN99" s="1130"/>
      <c r="AO99" s="1130"/>
      <c r="AP99" s="1130"/>
      <c r="AQ99" s="1130"/>
      <c r="AR99" s="1130"/>
      <c r="AS99" s="1130"/>
      <c r="AT99" s="1130"/>
      <c r="AU99" s="1130"/>
      <c r="AV99" s="1130"/>
      <c r="AW99" s="1130"/>
      <c r="AX99" s="1130"/>
      <c r="AY99" s="1130"/>
      <c r="AZ99" s="1130"/>
      <c r="BA99" s="1130"/>
      <c r="BB99" s="1130"/>
      <c r="BC99" s="1130"/>
      <c r="BD99" s="1130"/>
      <c r="BE99" s="1130"/>
      <c r="BF99" s="1130"/>
      <c r="BG99" s="1130"/>
      <c r="BH99" s="1130"/>
      <c r="BI99" s="1130"/>
      <c r="BJ99" s="1130"/>
      <c r="BK99" s="1130"/>
      <c r="BL99" s="1130"/>
      <c r="BM99" s="1130"/>
      <c r="BN99" s="1130"/>
      <c r="BO99" s="1006"/>
      <c r="BP99" s="1001"/>
      <c r="BQ99" s="1001"/>
      <c r="BR99" s="1001"/>
    </row>
    <row r="100" spans="1:70" hidden="1" x14ac:dyDescent="0.2">
      <c r="A100" s="538"/>
      <c r="B100" s="539"/>
      <c r="C100" s="538"/>
      <c r="D100" s="538"/>
      <c r="E100" s="539"/>
      <c r="F100" s="538"/>
      <c r="G100" s="538"/>
      <c r="H100" s="538"/>
      <c r="I100" s="538"/>
      <c r="J100" s="538"/>
      <c r="K100" s="538"/>
      <c r="L100" s="538"/>
      <c r="M100" s="538"/>
      <c r="N100" s="538"/>
      <c r="O100" s="538"/>
      <c r="P100" s="538"/>
      <c r="Q100" s="538"/>
      <c r="R100" s="538"/>
      <c r="S100" s="538"/>
      <c r="T100" s="538"/>
      <c r="U100" s="538"/>
      <c r="V100" s="538"/>
      <c r="W100" s="538"/>
      <c r="X100" s="538"/>
      <c r="Y100" s="538"/>
      <c r="Z100" s="538"/>
      <c r="AA100" s="538"/>
      <c r="AB100" s="538"/>
      <c r="AC100" s="538"/>
      <c r="AD100" s="538"/>
      <c r="AE100" s="538"/>
      <c r="AF100" s="538"/>
      <c r="AG100" s="538"/>
      <c r="AH100" s="538"/>
      <c r="AI100" s="538"/>
      <c r="AJ100" s="538"/>
      <c r="AK100" s="538"/>
      <c r="AL100" s="538"/>
      <c r="AM100" s="538"/>
      <c r="AN100" s="538"/>
      <c r="AO100" s="538"/>
      <c r="AP100" s="538"/>
      <c r="AQ100" s="538"/>
      <c r="AR100" s="538"/>
      <c r="AS100" s="538"/>
      <c r="AT100" s="538"/>
      <c r="AU100" s="538"/>
      <c r="AV100" s="538"/>
      <c r="AW100" s="538"/>
      <c r="AX100" s="538"/>
      <c r="AY100" s="538"/>
      <c r="AZ100" s="538"/>
      <c r="BA100" s="538"/>
      <c r="BB100" s="538"/>
      <c r="BC100" s="538"/>
      <c r="BD100" s="538"/>
      <c r="BE100" s="538"/>
      <c r="BF100" s="538"/>
      <c r="BG100" s="538"/>
      <c r="BH100" s="538"/>
      <c r="BI100" s="538"/>
      <c r="BJ100" s="538"/>
      <c r="BK100" s="538"/>
      <c r="BL100" s="538"/>
      <c r="BM100" s="538"/>
      <c r="BN100" s="538"/>
      <c r="BO100" s="385"/>
      <c r="BP100" s="385"/>
      <c r="BQ100" s="385"/>
    </row>
    <row r="101" spans="1:70" hidden="1" x14ac:dyDescent="0.2">
      <c r="A101" s="385"/>
      <c r="B101" s="386"/>
      <c r="C101" s="385"/>
      <c r="D101" s="385"/>
      <c r="E101" s="386"/>
      <c r="F101" s="385"/>
      <c r="G101" s="385"/>
      <c r="H101" s="385"/>
      <c r="I101" s="385"/>
      <c r="J101" s="385"/>
      <c r="K101" s="385"/>
      <c r="L101" s="385"/>
      <c r="M101" s="385"/>
      <c r="N101" s="385"/>
      <c r="O101" s="385"/>
      <c r="P101" s="385"/>
      <c r="Q101" s="385"/>
      <c r="R101" s="385"/>
      <c r="S101" s="385"/>
      <c r="T101" s="385"/>
      <c r="U101" s="385"/>
      <c r="V101" s="385"/>
      <c r="W101" s="385"/>
      <c r="X101" s="385"/>
      <c r="Y101" s="385"/>
      <c r="Z101" s="385"/>
      <c r="AA101" s="385"/>
      <c r="AB101" s="385"/>
      <c r="AC101" s="385"/>
      <c r="AD101" s="385"/>
      <c r="AE101" s="385"/>
      <c r="AF101" s="385"/>
      <c r="AG101" s="385"/>
      <c r="AH101" s="385"/>
      <c r="AI101" s="385"/>
      <c r="AJ101" s="385"/>
      <c r="AK101" s="385"/>
      <c r="AL101" s="385"/>
      <c r="AM101" s="385"/>
      <c r="AN101" s="385"/>
      <c r="AO101" s="385"/>
      <c r="AP101" s="385"/>
      <c r="AQ101" s="385"/>
      <c r="AR101" s="385"/>
      <c r="AS101" s="385"/>
      <c r="AT101" s="385"/>
      <c r="AU101" s="385"/>
      <c r="AV101" s="385"/>
      <c r="AW101" s="385"/>
      <c r="AX101" s="385"/>
      <c r="AY101" s="385"/>
      <c r="AZ101" s="385"/>
      <c r="BA101" s="385"/>
      <c r="BB101" s="385"/>
      <c r="BC101" s="385"/>
      <c r="BD101" s="385"/>
      <c r="BE101" s="385"/>
      <c r="BF101" s="385"/>
      <c r="BG101" s="385"/>
      <c r="BH101" s="385"/>
      <c r="BI101" s="385"/>
      <c r="BJ101" s="385"/>
      <c r="BK101" s="385"/>
      <c r="BL101" s="385"/>
      <c r="BM101" s="385"/>
      <c r="BN101" s="385"/>
      <c r="BO101" s="385"/>
      <c r="BP101" s="385"/>
      <c r="BQ101" s="385"/>
    </row>
    <row r="102" spans="1:70" hidden="1" x14ac:dyDescent="0.2">
      <c r="A102" s="385"/>
      <c r="B102" s="386"/>
      <c r="C102" s="385"/>
      <c r="D102" s="385"/>
      <c r="E102" s="386"/>
      <c r="F102" s="385"/>
      <c r="G102" s="385"/>
      <c r="H102" s="385"/>
      <c r="I102" s="385"/>
      <c r="J102" s="385"/>
      <c r="K102" s="385"/>
      <c r="L102" s="385"/>
      <c r="M102" s="385"/>
      <c r="N102" s="385"/>
      <c r="O102" s="385"/>
      <c r="P102" s="385"/>
      <c r="Q102" s="385"/>
      <c r="R102" s="385"/>
      <c r="S102" s="385"/>
      <c r="T102" s="385"/>
      <c r="U102" s="385"/>
      <c r="V102" s="385"/>
      <c r="W102" s="385"/>
      <c r="X102" s="385"/>
      <c r="Y102" s="385"/>
      <c r="Z102" s="385"/>
      <c r="AA102" s="385"/>
      <c r="AB102" s="385"/>
      <c r="AC102" s="385"/>
      <c r="AD102" s="385"/>
      <c r="AE102" s="385"/>
      <c r="AF102" s="385"/>
      <c r="AG102" s="385"/>
      <c r="AH102" s="385"/>
      <c r="AI102" s="385"/>
      <c r="AJ102" s="385"/>
      <c r="AK102" s="385"/>
      <c r="AL102" s="385"/>
      <c r="AM102" s="385"/>
      <c r="AN102" s="385"/>
      <c r="AO102" s="385"/>
      <c r="AP102" s="385"/>
      <c r="AQ102" s="385"/>
      <c r="AR102" s="385"/>
      <c r="AS102" s="385"/>
      <c r="AT102" s="385"/>
      <c r="AU102" s="385"/>
      <c r="AV102" s="385"/>
      <c r="AW102" s="385"/>
      <c r="AX102" s="385"/>
      <c r="AY102" s="385"/>
      <c r="AZ102" s="385"/>
      <c r="BA102" s="385"/>
      <c r="BB102" s="385"/>
      <c r="BC102" s="385"/>
      <c r="BD102" s="385"/>
      <c r="BE102" s="385"/>
      <c r="BF102" s="385"/>
      <c r="BG102" s="385"/>
      <c r="BH102" s="385"/>
      <c r="BI102" s="385"/>
      <c r="BJ102" s="385"/>
      <c r="BK102" s="385"/>
      <c r="BL102" s="385"/>
      <c r="BM102" s="385"/>
      <c r="BN102" s="385"/>
      <c r="BO102" s="385"/>
      <c r="BP102" s="385"/>
      <c r="BQ102" s="385"/>
    </row>
    <row r="103" spans="1:70" hidden="1" x14ac:dyDescent="0.2">
      <c r="A103" s="385"/>
      <c r="B103" s="386"/>
      <c r="C103" s="385"/>
      <c r="D103" s="385"/>
      <c r="E103" s="386"/>
      <c r="F103" s="385"/>
      <c r="G103" s="385"/>
      <c r="H103" s="385"/>
      <c r="I103" s="385"/>
      <c r="J103" s="385"/>
      <c r="K103" s="385"/>
      <c r="L103" s="385"/>
      <c r="M103" s="385"/>
      <c r="N103" s="385"/>
      <c r="O103" s="385"/>
      <c r="P103" s="385"/>
      <c r="Q103" s="385"/>
      <c r="R103" s="385"/>
      <c r="S103" s="385"/>
      <c r="T103" s="385"/>
      <c r="U103" s="385"/>
      <c r="V103" s="385"/>
      <c r="W103" s="385"/>
      <c r="X103" s="385"/>
      <c r="Y103" s="385"/>
      <c r="Z103" s="385"/>
      <c r="AA103" s="385"/>
      <c r="AB103" s="385"/>
      <c r="AC103" s="385"/>
      <c r="AD103" s="385"/>
      <c r="AE103" s="385"/>
      <c r="AF103" s="385"/>
      <c r="AG103" s="385"/>
      <c r="AH103" s="385"/>
      <c r="AI103" s="385"/>
      <c r="AJ103" s="385"/>
      <c r="AK103" s="385"/>
      <c r="AL103" s="385"/>
      <c r="AM103" s="385"/>
      <c r="AN103" s="385"/>
      <c r="AO103" s="385"/>
      <c r="AP103" s="385"/>
      <c r="AQ103" s="385"/>
      <c r="AR103" s="385"/>
      <c r="AS103" s="385"/>
      <c r="AT103" s="385"/>
      <c r="AU103" s="385"/>
      <c r="AV103" s="385"/>
      <c r="AW103" s="385"/>
      <c r="AX103" s="385"/>
      <c r="AY103" s="385"/>
      <c r="AZ103" s="385"/>
      <c r="BA103" s="385"/>
      <c r="BB103" s="385"/>
      <c r="BC103" s="385"/>
      <c r="BD103" s="385"/>
      <c r="BE103" s="385"/>
      <c r="BF103" s="385"/>
      <c r="BG103" s="385"/>
      <c r="BH103" s="385"/>
      <c r="BI103" s="385"/>
      <c r="BJ103" s="385"/>
      <c r="BK103" s="385"/>
      <c r="BL103" s="385"/>
      <c r="BM103" s="385"/>
      <c r="BN103" s="385"/>
      <c r="BO103" s="385"/>
      <c r="BP103" s="385"/>
      <c r="BQ103" s="385"/>
    </row>
    <row r="104" spans="1:70" hidden="1" x14ac:dyDescent="0.2">
      <c r="A104" s="385"/>
      <c r="B104" s="386"/>
      <c r="C104" s="385"/>
      <c r="D104" s="385"/>
      <c r="E104" s="386"/>
      <c r="F104" s="385"/>
      <c r="G104" s="385"/>
      <c r="H104" s="385"/>
      <c r="I104" s="385"/>
      <c r="J104" s="385"/>
      <c r="K104" s="385"/>
      <c r="L104" s="385"/>
      <c r="M104" s="385"/>
      <c r="N104" s="385"/>
      <c r="O104" s="385"/>
      <c r="P104" s="385"/>
      <c r="Q104" s="385"/>
      <c r="R104" s="385"/>
      <c r="S104" s="385"/>
      <c r="T104" s="385"/>
      <c r="U104" s="385"/>
      <c r="V104" s="385"/>
      <c r="W104" s="385"/>
      <c r="X104" s="385"/>
      <c r="Y104" s="385"/>
      <c r="Z104" s="385"/>
      <c r="AA104" s="385"/>
      <c r="AB104" s="385"/>
      <c r="AC104" s="385"/>
      <c r="AD104" s="385"/>
      <c r="AE104" s="385"/>
      <c r="AF104" s="385"/>
      <c r="AG104" s="385"/>
      <c r="AH104" s="385"/>
      <c r="AI104" s="385"/>
      <c r="AJ104" s="385"/>
      <c r="AK104" s="385"/>
      <c r="AL104" s="385"/>
      <c r="AM104" s="385"/>
      <c r="AN104" s="385"/>
      <c r="AO104" s="385"/>
      <c r="AP104" s="385"/>
      <c r="AQ104" s="385"/>
      <c r="AR104" s="385"/>
      <c r="AS104" s="385"/>
      <c r="AT104" s="385"/>
      <c r="AU104" s="385"/>
      <c r="AV104" s="385"/>
      <c r="AW104" s="385"/>
      <c r="AX104" s="385"/>
      <c r="AY104" s="385"/>
      <c r="AZ104" s="385"/>
      <c r="BA104" s="385"/>
      <c r="BB104" s="385"/>
      <c r="BC104" s="385"/>
      <c r="BD104" s="385"/>
      <c r="BE104" s="385"/>
      <c r="BF104" s="385"/>
      <c r="BG104" s="385"/>
      <c r="BH104" s="385"/>
      <c r="BI104" s="385"/>
      <c r="BJ104" s="385"/>
      <c r="BK104" s="385"/>
      <c r="BL104" s="385"/>
      <c r="BM104" s="385"/>
      <c r="BN104" s="385"/>
      <c r="BO104" s="385"/>
      <c r="BP104" s="385"/>
      <c r="BQ104" s="385"/>
    </row>
    <row r="105" spans="1:70" hidden="1" x14ac:dyDescent="0.2">
      <c r="A105" s="385"/>
      <c r="B105" s="386"/>
      <c r="C105" s="385"/>
      <c r="D105" s="385"/>
      <c r="E105" s="386"/>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85"/>
    </row>
    <row r="106" spans="1:70" hidden="1" x14ac:dyDescent="0.2">
      <c r="A106" s="385"/>
      <c r="B106" s="386"/>
      <c r="C106" s="385"/>
      <c r="D106" s="385"/>
      <c r="E106" s="386"/>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85"/>
    </row>
    <row r="107" spans="1:70" hidden="1" x14ac:dyDescent="0.2">
      <c r="A107" s="385"/>
      <c r="B107" s="386"/>
      <c r="C107" s="385"/>
      <c r="D107" s="385"/>
      <c r="E107" s="386"/>
      <c r="F107" s="385"/>
      <c r="G107" s="385"/>
      <c r="H107" s="385"/>
      <c r="I107" s="385"/>
      <c r="J107" s="385"/>
      <c r="K107" s="385"/>
      <c r="L107" s="385"/>
      <c r="M107" s="385"/>
      <c r="N107" s="385"/>
      <c r="O107" s="385"/>
      <c r="P107" s="385"/>
      <c r="Q107" s="385"/>
      <c r="R107" s="385"/>
      <c r="S107" s="385"/>
      <c r="T107" s="385"/>
      <c r="U107" s="385"/>
      <c r="V107" s="385"/>
      <c r="W107" s="385"/>
      <c r="X107" s="385"/>
      <c r="Y107" s="385"/>
      <c r="Z107" s="385"/>
      <c r="AA107" s="385"/>
      <c r="AB107" s="385"/>
      <c r="AC107" s="385"/>
      <c r="AD107" s="385"/>
      <c r="AE107" s="385"/>
      <c r="AF107" s="385"/>
      <c r="AG107" s="385"/>
      <c r="AH107" s="385"/>
      <c r="AI107" s="385"/>
      <c r="AJ107" s="385"/>
      <c r="AK107" s="385"/>
      <c r="AL107" s="385"/>
      <c r="AM107" s="385"/>
      <c r="AN107" s="385"/>
      <c r="AO107" s="385"/>
      <c r="AP107" s="385"/>
      <c r="AQ107" s="385"/>
      <c r="AR107" s="385"/>
      <c r="AS107" s="385"/>
      <c r="AT107" s="385"/>
      <c r="AU107" s="385"/>
      <c r="AV107" s="385"/>
      <c r="AW107" s="385"/>
      <c r="AX107" s="385"/>
      <c r="AY107" s="385"/>
      <c r="AZ107" s="385"/>
      <c r="BA107" s="385"/>
      <c r="BB107" s="385"/>
      <c r="BC107" s="385"/>
      <c r="BD107" s="385"/>
      <c r="BE107" s="385"/>
      <c r="BF107" s="385"/>
      <c r="BG107" s="385"/>
      <c r="BH107" s="385"/>
      <c r="BI107" s="385"/>
      <c r="BJ107" s="385"/>
      <c r="BK107" s="385"/>
      <c r="BL107" s="385"/>
      <c r="BM107" s="385"/>
      <c r="BN107" s="385"/>
      <c r="BO107" s="385"/>
      <c r="BP107" s="385"/>
      <c r="BQ107" s="385"/>
    </row>
    <row r="108" spans="1:70" hidden="1" x14ac:dyDescent="0.2">
      <c r="A108" s="385"/>
      <c r="B108" s="386"/>
      <c r="C108" s="385"/>
      <c r="D108" s="385"/>
      <c r="E108" s="386"/>
      <c r="F108" s="385"/>
      <c r="G108" s="385"/>
      <c r="H108" s="385"/>
      <c r="I108" s="385"/>
      <c r="J108" s="385"/>
      <c r="K108" s="385"/>
      <c r="L108" s="385"/>
      <c r="M108" s="385"/>
      <c r="N108" s="385"/>
      <c r="O108" s="385"/>
      <c r="P108" s="385"/>
      <c r="Q108" s="385"/>
      <c r="R108" s="385"/>
      <c r="S108" s="385"/>
      <c r="T108" s="385"/>
      <c r="U108" s="385"/>
      <c r="V108" s="385"/>
      <c r="W108" s="385"/>
      <c r="X108" s="385"/>
      <c r="Y108" s="385"/>
      <c r="Z108" s="385"/>
      <c r="AA108" s="385"/>
      <c r="AB108" s="385"/>
      <c r="AC108" s="385"/>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5"/>
      <c r="AY108" s="385"/>
      <c r="AZ108" s="385"/>
      <c r="BA108" s="385"/>
      <c r="BB108" s="385"/>
      <c r="BC108" s="385"/>
      <c r="BD108" s="385"/>
      <c r="BE108" s="385"/>
      <c r="BF108" s="385"/>
      <c r="BG108" s="385"/>
      <c r="BH108" s="385"/>
      <c r="BI108" s="385"/>
      <c r="BJ108" s="385"/>
      <c r="BK108" s="385"/>
      <c r="BL108" s="385"/>
      <c r="BM108" s="385"/>
      <c r="BN108" s="385"/>
      <c r="BO108" s="385"/>
      <c r="BP108" s="385"/>
      <c r="BQ108" s="385"/>
    </row>
    <row r="109" spans="1:70" hidden="1" x14ac:dyDescent="0.2">
      <c r="A109" s="385"/>
      <c r="B109" s="386"/>
      <c r="C109" s="385"/>
      <c r="D109" s="385"/>
      <c r="E109" s="386"/>
      <c r="F109" s="385"/>
      <c r="G109" s="385"/>
      <c r="H109" s="385"/>
      <c r="I109" s="385"/>
      <c r="J109" s="385"/>
      <c r="K109" s="385"/>
      <c r="L109" s="385"/>
      <c r="M109" s="385"/>
      <c r="N109" s="385"/>
      <c r="O109" s="385"/>
      <c r="P109" s="385"/>
      <c r="Q109" s="385"/>
      <c r="R109" s="385"/>
      <c r="S109" s="385"/>
      <c r="T109" s="385"/>
      <c r="U109" s="385"/>
      <c r="V109" s="385"/>
      <c r="W109" s="385"/>
      <c r="X109" s="385"/>
      <c r="Y109" s="385"/>
      <c r="Z109" s="385"/>
      <c r="AA109" s="385"/>
      <c r="AB109" s="385"/>
      <c r="AC109" s="385"/>
      <c r="AD109" s="385"/>
      <c r="AE109" s="385"/>
      <c r="AF109" s="385"/>
      <c r="AG109" s="385"/>
      <c r="AH109" s="385"/>
      <c r="AI109" s="385"/>
      <c r="AJ109" s="385"/>
      <c r="AK109" s="385"/>
      <c r="AL109" s="385"/>
      <c r="AM109" s="385"/>
      <c r="AN109" s="385"/>
      <c r="AO109" s="385"/>
      <c r="AP109" s="385"/>
      <c r="AQ109" s="385"/>
      <c r="AR109" s="385"/>
      <c r="AS109" s="385"/>
      <c r="AT109" s="385"/>
      <c r="AU109" s="385"/>
      <c r="AV109" s="385"/>
      <c r="AW109" s="385"/>
      <c r="AX109" s="385"/>
      <c r="AY109" s="385"/>
      <c r="AZ109" s="385"/>
      <c r="BA109" s="385"/>
      <c r="BB109" s="385"/>
      <c r="BC109" s="385"/>
      <c r="BD109" s="385"/>
      <c r="BE109" s="385"/>
      <c r="BF109" s="385"/>
      <c r="BG109" s="385"/>
      <c r="BH109" s="385"/>
      <c r="BI109" s="385"/>
      <c r="BJ109" s="385"/>
      <c r="BK109" s="385"/>
      <c r="BL109" s="385"/>
      <c r="BM109" s="385"/>
      <c r="BN109" s="385"/>
      <c r="BO109" s="385"/>
      <c r="BP109" s="385"/>
      <c r="BQ109" s="385"/>
    </row>
    <row r="110" spans="1:70" hidden="1" x14ac:dyDescent="0.2">
      <c r="A110" s="385"/>
      <c r="B110" s="386"/>
      <c r="C110" s="385"/>
      <c r="D110" s="385"/>
      <c r="E110" s="386"/>
      <c r="F110" s="385"/>
      <c r="G110" s="385"/>
      <c r="H110" s="385"/>
      <c r="I110" s="385"/>
      <c r="J110" s="385"/>
      <c r="K110" s="385"/>
      <c r="L110" s="385"/>
      <c r="M110" s="385"/>
      <c r="N110" s="385"/>
      <c r="O110" s="385"/>
      <c r="P110" s="385"/>
      <c r="Q110" s="385"/>
      <c r="R110" s="385"/>
      <c r="S110" s="385"/>
      <c r="T110" s="385"/>
      <c r="U110" s="385"/>
      <c r="V110" s="385"/>
      <c r="W110" s="385"/>
      <c r="X110" s="385"/>
      <c r="Y110" s="385"/>
      <c r="Z110" s="385"/>
      <c r="AA110" s="385"/>
      <c r="AB110" s="385"/>
      <c r="AC110" s="385"/>
      <c r="AD110" s="385"/>
      <c r="AE110" s="385"/>
      <c r="AF110" s="385"/>
      <c r="AG110" s="385"/>
      <c r="AH110" s="385"/>
      <c r="AI110" s="385"/>
      <c r="AJ110" s="385"/>
      <c r="AK110" s="385"/>
      <c r="AL110" s="385"/>
      <c r="AM110" s="385"/>
      <c r="AN110" s="385"/>
      <c r="AO110" s="385"/>
      <c r="AP110" s="385"/>
      <c r="AQ110" s="385"/>
      <c r="AR110" s="385"/>
      <c r="AS110" s="385"/>
      <c r="AT110" s="385"/>
      <c r="AU110" s="385"/>
      <c r="AV110" s="385"/>
      <c r="AW110" s="385"/>
      <c r="AX110" s="385"/>
      <c r="AY110" s="385"/>
      <c r="AZ110" s="385"/>
      <c r="BA110" s="385"/>
      <c r="BB110" s="385"/>
      <c r="BC110" s="385"/>
      <c r="BD110" s="385"/>
      <c r="BE110" s="385"/>
      <c r="BF110" s="385"/>
      <c r="BG110" s="385"/>
      <c r="BH110" s="385"/>
      <c r="BI110" s="385"/>
      <c r="BJ110" s="385"/>
      <c r="BK110" s="385"/>
      <c r="BL110" s="385"/>
      <c r="BM110" s="385"/>
      <c r="BN110" s="385"/>
      <c r="BO110" s="385"/>
      <c r="BP110" s="385"/>
      <c r="BQ110" s="385"/>
    </row>
    <row r="111" spans="1:70" hidden="1" x14ac:dyDescent="0.2">
      <c r="A111" s="385"/>
      <c r="B111" s="386"/>
      <c r="C111" s="385"/>
      <c r="D111" s="385"/>
      <c r="E111" s="386"/>
      <c r="F111" s="385"/>
      <c r="G111" s="385"/>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385"/>
      <c r="AY111" s="385"/>
      <c r="AZ111" s="385"/>
      <c r="BA111" s="385"/>
      <c r="BB111" s="385"/>
      <c r="BC111" s="385"/>
      <c r="BD111" s="385"/>
      <c r="BE111" s="385"/>
      <c r="BF111" s="385"/>
      <c r="BG111" s="385"/>
      <c r="BH111" s="385"/>
      <c r="BI111" s="385"/>
      <c r="BJ111" s="385"/>
      <c r="BK111" s="385"/>
      <c r="BL111" s="385"/>
      <c r="BM111" s="385"/>
      <c r="BN111" s="385"/>
      <c r="BO111" s="385"/>
      <c r="BP111" s="385"/>
      <c r="BQ111" s="385"/>
    </row>
    <row r="112" spans="1:70" hidden="1" x14ac:dyDescent="0.2">
      <c r="A112" s="385"/>
      <c r="B112" s="386"/>
      <c r="C112" s="385"/>
      <c r="D112" s="385"/>
      <c r="E112" s="386"/>
      <c r="F112" s="385"/>
      <c r="G112" s="385"/>
      <c r="H112" s="385"/>
      <c r="I112" s="385"/>
      <c r="J112" s="385"/>
      <c r="K112" s="385"/>
      <c r="L112" s="385"/>
      <c r="M112" s="385"/>
      <c r="N112" s="385"/>
      <c r="O112" s="385"/>
      <c r="P112" s="385"/>
      <c r="Q112" s="385"/>
      <c r="R112" s="385"/>
      <c r="S112" s="385"/>
      <c r="T112" s="385"/>
      <c r="U112" s="385"/>
      <c r="V112" s="385"/>
      <c r="W112" s="385"/>
      <c r="X112" s="385"/>
      <c r="Y112" s="385"/>
      <c r="Z112" s="385"/>
      <c r="AA112" s="385"/>
      <c r="AB112" s="385"/>
      <c r="AC112" s="385"/>
      <c r="AD112" s="385"/>
      <c r="AE112" s="385"/>
      <c r="AF112" s="385"/>
      <c r="AG112" s="385"/>
      <c r="AH112" s="385"/>
      <c r="AI112" s="385"/>
      <c r="AJ112" s="385"/>
      <c r="AK112" s="385"/>
      <c r="AL112" s="385"/>
      <c r="AM112" s="385"/>
      <c r="AN112" s="385"/>
      <c r="AO112" s="385"/>
      <c r="AP112" s="385"/>
      <c r="AQ112" s="385"/>
      <c r="AR112" s="385"/>
      <c r="AS112" s="385"/>
      <c r="AT112" s="385"/>
      <c r="AU112" s="385"/>
      <c r="AV112" s="385"/>
      <c r="AW112" s="385"/>
      <c r="AX112" s="385"/>
      <c r="AY112" s="385"/>
      <c r="AZ112" s="385"/>
      <c r="BA112" s="385"/>
      <c r="BB112" s="385"/>
      <c r="BC112" s="385"/>
      <c r="BD112" s="385"/>
      <c r="BE112" s="385"/>
      <c r="BF112" s="385"/>
      <c r="BG112" s="385"/>
      <c r="BH112" s="385"/>
      <c r="BI112" s="385"/>
      <c r="BJ112" s="385"/>
      <c r="BK112" s="385"/>
      <c r="BL112" s="385"/>
      <c r="BM112" s="385"/>
      <c r="BN112" s="385"/>
      <c r="BO112" s="385"/>
      <c r="BP112" s="385"/>
      <c r="BQ112" s="385"/>
    </row>
    <row r="113" spans="1:69" hidden="1" x14ac:dyDescent="0.2">
      <c r="A113" s="385"/>
      <c r="B113" s="386"/>
      <c r="C113" s="385"/>
      <c r="D113" s="385"/>
      <c r="E113" s="386"/>
      <c r="F113" s="385"/>
      <c r="G113" s="385"/>
      <c r="H113" s="385"/>
      <c r="I113" s="385"/>
      <c r="J113" s="385"/>
      <c r="K113" s="385"/>
      <c r="L113" s="385"/>
      <c r="M113" s="385"/>
      <c r="N113" s="385"/>
      <c r="O113" s="385"/>
      <c r="P113" s="385"/>
      <c r="Q113" s="385"/>
      <c r="R113" s="385"/>
      <c r="S113" s="385"/>
      <c r="T113" s="385"/>
      <c r="U113" s="385"/>
      <c r="V113" s="385"/>
      <c r="W113" s="385"/>
      <c r="X113" s="385"/>
      <c r="Y113" s="385"/>
      <c r="Z113" s="385"/>
      <c r="AA113" s="385"/>
      <c r="AB113" s="385"/>
      <c r="AC113" s="385"/>
      <c r="AD113" s="385"/>
      <c r="AE113" s="385"/>
      <c r="AF113" s="385"/>
      <c r="AG113" s="385"/>
      <c r="AH113" s="385"/>
      <c r="AI113" s="385"/>
      <c r="AJ113" s="385"/>
      <c r="AK113" s="385"/>
      <c r="AL113" s="385"/>
      <c r="AM113" s="385"/>
      <c r="AN113" s="385"/>
      <c r="AO113" s="385"/>
      <c r="AP113" s="385"/>
      <c r="AQ113" s="385"/>
      <c r="AR113" s="385"/>
      <c r="AS113" s="385"/>
      <c r="AT113" s="385"/>
      <c r="AU113" s="385"/>
      <c r="AV113" s="385"/>
      <c r="AW113" s="385"/>
      <c r="AX113" s="385"/>
      <c r="AY113" s="385"/>
      <c r="AZ113" s="385"/>
      <c r="BA113" s="385"/>
      <c r="BB113" s="385"/>
      <c r="BC113" s="385"/>
      <c r="BD113" s="385"/>
      <c r="BE113" s="385"/>
      <c r="BF113" s="385"/>
      <c r="BG113" s="385"/>
      <c r="BH113" s="385"/>
      <c r="BI113" s="385"/>
      <c r="BJ113" s="385"/>
      <c r="BK113" s="385"/>
      <c r="BL113" s="385"/>
      <c r="BM113" s="385"/>
      <c r="BN113" s="385"/>
      <c r="BO113" s="385"/>
      <c r="BP113" s="385"/>
      <c r="BQ113" s="385"/>
    </row>
    <row r="114" spans="1:69" hidden="1" x14ac:dyDescent="0.2">
      <c r="A114" s="385"/>
      <c r="B114" s="386"/>
      <c r="C114" s="385"/>
      <c r="D114" s="385"/>
      <c r="E114" s="386"/>
      <c r="F114" s="385"/>
      <c r="G114" s="385"/>
      <c r="H114" s="385"/>
      <c r="I114" s="385"/>
      <c r="J114" s="385"/>
      <c r="K114" s="385"/>
      <c r="L114" s="385"/>
      <c r="M114" s="385"/>
      <c r="N114" s="385"/>
      <c r="O114" s="385"/>
      <c r="P114" s="385"/>
      <c r="Q114" s="385"/>
      <c r="R114" s="385"/>
      <c r="S114" s="385"/>
      <c r="T114" s="385"/>
      <c r="U114" s="385"/>
      <c r="V114" s="385"/>
      <c r="W114" s="385"/>
      <c r="X114" s="385"/>
      <c r="Y114" s="385"/>
      <c r="Z114" s="385"/>
      <c r="AA114" s="385"/>
      <c r="AB114" s="385"/>
      <c r="AC114" s="385"/>
      <c r="AD114" s="385"/>
      <c r="AE114" s="385"/>
      <c r="AF114" s="385"/>
      <c r="AG114" s="385"/>
      <c r="AH114" s="385"/>
      <c r="AI114" s="385"/>
      <c r="AJ114" s="385"/>
      <c r="AK114" s="385"/>
      <c r="AL114" s="385"/>
      <c r="AM114" s="385"/>
      <c r="AN114" s="385"/>
      <c r="AO114" s="385"/>
      <c r="AP114" s="385"/>
      <c r="AQ114" s="385"/>
      <c r="AR114" s="385"/>
      <c r="AS114" s="385"/>
      <c r="AT114" s="385"/>
      <c r="AU114" s="385"/>
      <c r="AV114" s="385"/>
      <c r="AW114" s="385"/>
      <c r="AX114" s="385"/>
      <c r="AY114" s="385"/>
      <c r="AZ114" s="385"/>
      <c r="BA114" s="385"/>
      <c r="BB114" s="385"/>
      <c r="BC114" s="385"/>
      <c r="BD114" s="385"/>
      <c r="BE114" s="385"/>
      <c r="BF114" s="385"/>
      <c r="BG114" s="385"/>
      <c r="BH114" s="385"/>
      <c r="BI114" s="385"/>
      <c r="BJ114" s="385"/>
      <c r="BK114" s="385"/>
      <c r="BL114" s="385"/>
      <c r="BM114" s="385"/>
      <c r="BN114" s="385"/>
      <c r="BO114" s="385"/>
      <c r="BP114" s="385"/>
      <c r="BQ114" s="385"/>
    </row>
    <row r="115" spans="1:69" hidden="1" x14ac:dyDescent="0.2">
      <c r="A115" s="385"/>
      <c r="B115" s="386"/>
      <c r="C115" s="385"/>
      <c r="D115" s="385"/>
      <c r="E115" s="386"/>
      <c r="F115" s="385"/>
      <c r="G115" s="385"/>
      <c r="H115" s="385"/>
      <c r="I115" s="385"/>
      <c r="J115" s="385"/>
      <c r="K115" s="385"/>
      <c r="L115" s="385"/>
      <c r="M115" s="385"/>
      <c r="N115" s="385"/>
      <c r="O115" s="385"/>
      <c r="P115" s="385"/>
      <c r="Q115" s="385"/>
      <c r="R115" s="385"/>
      <c r="S115" s="385"/>
      <c r="T115" s="385"/>
      <c r="U115" s="385"/>
      <c r="V115" s="385"/>
      <c r="W115" s="385"/>
      <c r="X115" s="385"/>
      <c r="Y115" s="385"/>
      <c r="Z115" s="385"/>
      <c r="AA115" s="385"/>
      <c r="AB115" s="385"/>
      <c r="AC115" s="385"/>
      <c r="AD115" s="385"/>
      <c r="AE115" s="385"/>
      <c r="AF115" s="385"/>
      <c r="AG115" s="385"/>
      <c r="AH115" s="385"/>
      <c r="AI115" s="385"/>
      <c r="AJ115" s="385"/>
      <c r="AK115" s="385"/>
      <c r="AL115" s="385"/>
      <c r="AM115" s="385"/>
      <c r="AN115" s="385"/>
      <c r="AO115" s="385"/>
      <c r="AP115" s="385"/>
      <c r="AQ115" s="385"/>
      <c r="AR115" s="385"/>
      <c r="AS115" s="385"/>
      <c r="AT115" s="385"/>
      <c r="AU115" s="385"/>
      <c r="AV115" s="385"/>
      <c r="AW115" s="385"/>
      <c r="AX115" s="385"/>
      <c r="AY115" s="385"/>
      <c r="AZ115" s="385"/>
      <c r="BA115" s="385"/>
      <c r="BB115" s="385"/>
      <c r="BC115" s="385"/>
      <c r="BD115" s="385"/>
      <c r="BE115" s="385"/>
      <c r="BF115" s="385"/>
      <c r="BG115" s="385"/>
      <c r="BH115" s="385"/>
      <c r="BI115" s="385"/>
      <c r="BJ115" s="385"/>
      <c r="BK115" s="385"/>
      <c r="BL115" s="385"/>
      <c r="BM115" s="385"/>
      <c r="BN115" s="385"/>
      <c r="BO115" s="385"/>
      <c r="BP115" s="385"/>
      <c r="BQ115" s="385"/>
    </row>
    <row r="116" spans="1:69" ht="31.5" hidden="1" x14ac:dyDescent="0.2">
      <c r="A116" s="383" t="s">
        <v>163</v>
      </c>
      <c r="B116" s="384" t="s">
        <v>547</v>
      </c>
      <c r="C116" s="1002" t="s">
        <v>548</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2"/>
      <c r="AA116" s="1002" t="s">
        <v>549</v>
      </c>
      <c r="AB116" s="1002"/>
      <c r="AC116" s="1002"/>
      <c r="AD116" s="1002"/>
      <c r="AE116" s="1002"/>
      <c r="AF116" s="1002"/>
      <c r="AG116" s="1002"/>
      <c r="AH116" s="1002"/>
      <c r="AI116" s="1002"/>
      <c r="AJ116" s="1002" t="s">
        <v>550</v>
      </c>
      <c r="AK116" s="1002"/>
      <c r="AL116" s="1002"/>
      <c r="AM116" s="1002"/>
      <c r="AN116" s="1002"/>
      <c r="AO116" s="1002"/>
      <c r="AP116" s="1002"/>
      <c r="AQ116" s="1002"/>
      <c r="AR116" s="1002"/>
      <c r="AS116" s="1002"/>
      <c r="AT116" s="1002"/>
      <c r="AU116" s="1002" t="s">
        <v>551</v>
      </c>
      <c r="AV116" s="1002"/>
      <c r="AW116" s="1002"/>
      <c r="AX116" s="1002"/>
      <c r="AY116" s="1002"/>
      <c r="AZ116" s="1002"/>
      <c r="BA116" s="1002"/>
      <c r="BB116" s="1002"/>
      <c r="BC116" s="1002"/>
      <c r="BD116" s="1002"/>
      <c r="BE116" s="1002" t="s">
        <v>552</v>
      </c>
      <c r="BF116" s="1002"/>
      <c r="BG116" s="1002"/>
      <c r="BH116" s="1002"/>
      <c r="BI116" s="1002"/>
      <c r="BJ116" s="1002"/>
      <c r="BK116" s="1002"/>
      <c r="BL116" s="1002"/>
      <c r="BM116" s="1002"/>
      <c r="BN116" s="1002" t="s">
        <v>553</v>
      </c>
      <c r="BO116" s="1002"/>
      <c r="BP116" s="1002"/>
      <c r="BQ116" s="1002"/>
    </row>
    <row r="117" spans="1:69" ht="15.75" hidden="1" x14ac:dyDescent="0.2">
      <c r="A117" s="387"/>
      <c r="B117" s="388"/>
      <c r="C117" s="1001"/>
      <c r="D117" s="1001"/>
      <c r="E117" s="1001"/>
      <c r="F117" s="1001"/>
      <c r="G117" s="1001"/>
      <c r="H117" s="1001"/>
      <c r="I117" s="1001"/>
      <c r="J117" s="1001"/>
      <c r="K117" s="1001"/>
      <c r="L117" s="1001"/>
      <c r="M117" s="1001"/>
      <c r="N117" s="1001"/>
      <c r="O117" s="1001"/>
      <c r="P117" s="1001"/>
      <c r="Q117" s="1001"/>
      <c r="R117" s="1001"/>
      <c r="S117" s="1001"/>
      <c r="T117" s="1001"/>
      <c r="U117" s="1001"/>
      <c r="V117" s="1001"/>
      <c r="W117" s="1001"/>
      <c r="X117" s="1001"/>
      <c r="Y117" s="1001"/>
      <c r="Z117" s="1001"/>
      <c r="AA117" s="1001"/>
      <c r="AB117" s="1001"/>
      <c r="AC117" s="1001"/>
      <c r="AD117" s="1001"/>
      <c r="AE117" s="1001"/>
      <c r="AF117" s="1001"/>
      <c r="AG117" s="1001"/>
      <c r="AH117" s="1001"/>
      <c r="AI117" s="1001"/>
      <c r="AJ117" s="1001"/>
      <c r="AK117" s="1001"/>
      <c r="AL117" s="1001"/>
      <c r="AM117" s="1001"/>
      <c r="AN117" s="1001"/>
      <c r="AO117" s="1001"/>
      <c r="AP117" s="1001"/>
      <c r="AQ117" s="1001"/>
      <c r="AR117" s="1001"/>
      <c r="AS117" s="1001"/>
      <c r="AT117" s="1001"/>
      <c r="AU117" s="1001"/>
      <c r="AV117" s="1001"/>
      <c r="AW117" s="1001"/>
      <c r="AX117" s="1001"/>
      <c r="AY117" s="1001"/>
      <c r="AZ117" s="1001"/>
      <c r="BA117" s="1001"/>
      <c r="BB117" s="1001"/>
      <c r="BC117" s="1001"/>
      <c r="BD117" s="1001"/>
      <c r="BE117" s="1001"/>
      <c r="BF117" s="1001"/>
      <c r="BG117" s="1001"/>
      <c r="BH117" s="1001"/>
      <c r="BI117" s="1001"/>
      <c r="BJ117" s="1001"/>
      <c r="BK117" s="1001"/>
      <c r="BL117" s="1001"/>
      <c r="BM117" s="1001"/>
      <c r="BN117" s="1001"/>
      <c r="BO117" s="1001"/>
      <c r="BP117" s="1001"/>
      <c r="BQ117" s="1001"/>
    </row>
    <row r="118" spans="1:69" ht="15.75" hidden="1" x14ac:dyDescent="0.2">
      <c r="A118" s="387"/>
      <c r="B118" s="388"/>
      <c r="C118" s="1001"/>
      <c r="D118" s="1001"/>
      <c r="E118" s="1001"/>
      <c r="F118" s="1001"/>
      <c r="G118" s="1001"/>
      <c r="H118" s="1001"/>
      <c r="I118" s="1001"/>
      <c r="J118" s="1001"/>
      <c r="K118" s="1001"/>
      <c r="L118" s="1001"/>
      <c r="M118" s="1001"/>
      <c r="N118" s="1001"/>
      <c r="O118" s="1001"/>
      <c r="P118" s="1001"/>
      <c r="Q118" s="1001"/>
      <c r="R118" s="1001"/>
      <c r="S118" s="1001"/>
      <c r="T118" s="1001"/>
      <c r="U118" s="1001"/>
      <c r="V118" s="1001"/>
      <c r="W118" s="1001"/>
      <c r="X118" s="1001"/>
      <c r="Y118" s="1001"/>
      <c r="Z118" s="1001"/>
      <c r="AA118" s="1001"/>
      <c r="AB118" s="1001"/>
      <c r="AC118" s="1001"/>
      <c r="AD118" s="1001"/>
      <c r="AE118" s="1001"/>
      <c r="AF118" s="1001"/>
      <c r="AG118" s="1001"/>
      <c r="AH118" s="1001"/>
      <c r="AI118" s="1001"/>
      <c r="AJ118" s="1001"/>
      <c r="AK118" s="1001"/>
      <c r="AL118" s="1001"/>
      <c r="AM118" s="1001"/>
      <c r="AN118" s="1001"/>
      <c r="AO118" s="1001"/>
      <c r="AP118" s="1001"/>
      <c r="AQ118" s="1001"/>
      <c r="AR118" s="1001"/>
      <c r="AS118" s="1001"/>
      <c r="AT118" s="1001"/>
      <c r="AU118" s="1001"/>
      <c r="AV118" s="1001"/>
      <c r="AW118" s="1001"/>
      <c r="AX118" s="1001"/>
      <c r="AY118" s="1001"/>
      <c r="AZ118" s="1001"/>
      <c r="BA118" s="1001"/>
      <c r="BB118" s="1001"/>
      <c r="BC118" s="1001"/>
      <c r="BD118" s="1001"/>
      <c r="BE118" s="1001"/>
      <c r="BF118" s="1001"/>
      <c r="BG118" s="1001"/>
      <c r="BH118" s="1001"/>
      <c r="BI118" s="1001"/>
      <c r="BJ118" s="1001"/>
      <c r="BK118" s="1001"/>
      <c r="BL118" s="1001"/>
      <c r="BM118" s="1001"/>
      <c r="BN118" s="1001"/>
      <c r="BO118" s="1001"/>
      <c r="BP118" s="1001"/>
      <c r="BQ118" s="1001"/>
    </row>
    <row r="119" spans="1:69" ht="15.75" hidden="1" x14ac:dyDescent="0.2">
      <c r="A119" s="387"/>
      <c r="B119" s="388"/>
      <c r="C119" s="1001"/>
      <c r="D119" s="1001"/>
      <c r="E119" s="1001"/>
      <c r="F119" s="1001"/>
      <c r="G119" s="1001"/>
      <c r="H119" s="1001"/>
      <c r="I119" s="1001"/>
      <c r="J119" s="1001"/>
      <c r="K119" s="1001"/>
      <c r="L119" s="1001"/>
      <c r="M119" s="1001"/>
      <c r="N119" s="1001"/>
      <c r="O119" s="1001"/>
      <c r="P119" s="1001"/>
      <c r="Q119" s="1001"/>
      <c r="R119" s="1001"/>
      <c r="S119" s="1001"/>
      <c r="T119" s="1001"/>
      <c r="U119" s="1001"/>
      <c r="V119" s="1001"/>
      <c r="W119" s="1001"/>
      <c r="X119" s="1001"/>
      <c r="Y119" s="1001"/>
      <c r="Z119" s="1001"/>
      <c r="AA119" s="1001"/>
      <c r="AB119" s="1001"/>
      <c r="AC119" s="1001"/>
      <c r="AD119" s="1001"/>
      <c r="AE119" s="1001"/>
      <c r="AF119" s="1001"/>
      <c r="AG119" s="1001"/>
      <c r="AH119" s="1001"/>
      <c r="AI119" s="1001"/>
      <c r="AJ119" s="1001"/>
      <c r="AK119" s="1001"/>
      <c r="AL119" s="1001"/>
      <c r="AM119" s="1001"/>
      <c r="AN119" s="1001"/>
      <c r="AO119" s="1001"/>
      <c r="AP119" s="1001"/>
      <c r="AQ119" s="1001"/>
      <c r="AR119" s="1001"/>
      <c r="AS119" s="1001"/>
      <c r="AT119" s="1001"/>
      <c r="AU119" s="1001"/>
      <c r="AV119" s="1001"/>
      <c r="AW119" s="1001"/>
      <c r="AX119" s="1001"/>
      <c r="AY119" s="1001"/>
      <c r="AZ119" s="1001"/>
      <c r="BA119" s="1001"/>
      <c r="BB119" s="1001"/>
      <c r="BC119" s="1001"/>
      <c r="BD119" s="1001"/>
      <c r="BE119" s="1001"/>
      <c r="BF119" s="1001"/>
      <c r="BG119" s="1001"/>
      <c r="BH119" s="1001"/>
      <c r="BI119" s="1001"/>
      <c r="BJ119" s="1001"/>
      <c r="BK119" s="1001"/>
      <c r="BL119" s="1001"/>
      <c r="BM119" s="1001"/>
      <c r="BN119" s="1001"/>
      <c r="BO119" s="1001"/>
      <c r="BP119" s="1001"/>
      <c r="BQ119" s="1001"/>
    </row>
    <row r="120" spans="1:69" ht="15.75" hidden="1" x14ac:dyDescent="0.2">
      <c r="A120" s="387"/>
      <c r="B120" s="388"/>
      <c r="C120" s="1001"/>
      <c r="D120" s="1001"/>
      <c r="E120" s="1001"/>
      <c r="F120" s="1001"/>
      <c r="G120" s="1001"/>
      <c r="H120" s="1001"/>
      <c r="I120" s="1001"/>
      <c r="J120" s="1001"/>
      <c r="K120" s="1001"/>
      <c r="L120" s="1001"/>
      <c r="M120" s="1001"/>
      <c r="N120" s="1001"/>
      <c r="O120" s="1001"/>
      <c r="P120" s="1001"/>
      <c r="Q120" s="1001"/>
      <c r="R120" s="1001"/>
      <c r="S120" s="1001"/>
      <c r="T120" s="1001"/>
      <c r="U120" s="1001"/>
      <c r="V120" s="1001"/>
      <c r="W120" s="1001"/>
      <c r="X120" s="1001"/>
      <c r="Y120" s="1001"/>
      <c r="Z120" s="1001"/>
      <c r="AA120" s="1001"/>
      <c r="AB120" s="1001"/>
      <c r="AC120" s="1001"/>
      <c r="AD120" s="1001"/>
      <c r="AE120" s="1001"/>
      <c r="AF120" s="1001"/>
      <c r="AG120" s="1001"/>
      <c r="AH120" s="1001"/>
      <c r="AI120" s="1001"/>
      <c r="AJ120" s="1001"/>
      <c r="AK120" s="1001"/>
      <c r="AL120" s="1001"/>
      <c r="AM120" s="1001"/>
      <c r="AN120" s="1001"/>
      <c r="AO120" s="1001"/>
      <c r="AP120" s="1001"/>
      <c r="AQ120" s="1001"/>
      <c r="AR120" s="1001"/>
      <c r="AS120" s="1001"/>
      <c r="AT120" s="1001"/>
      <c r="AU120" s="1001"/>
      <c r="AV120" s="1001"/>
      <c r="AW120" s="1001"/>
      <c r="AX120" s="1001"/>
      <c r="AY120" s="1001"/>
      <c r="AZ120" s="1001"/>
      <c r="BA120" s="1001"/>
      <c r="BB120" s="1001"/>
      <c r="BC120" s="1001"/>
      <c r="BD120" s="1001"/>
      <c r="BE120" s="1001"/>
      <c r="BF120" s="1001"/>
      <c r="BG120" s="1001"/>
      <c r="BH120" s="1001"/>
      <c r="BI120" s="1001"/>
      <c r="BJ120" s="1001"/>
      <c r="BK120" s="1001"/>
      <c r="BL120" s="1001"/>
      <c r="BM120" s="1001"/>
      <c r="BN120" s="1001"/>
      <c r="BO120" s="1001"/>
      <c r="BP120" s="1001"/>
      <c r="BQ120" s="1001"/>
    </row>
    <row r="121" spans="1:69" ht="15.75" hidden="1" x14ac:dyDescent="0.2">
      <c r="A121" s="387"/>
      <c r="B121" s="388"/>
      <c r="C121" s="1001"/>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1"/>
      <c r="AA121" s="1001"/>
      <c r="AB121" s="1001"/>
      <c r="AC121" s="1001"/>
      <c r="AD121" s="1001"/>
      <c r="AE121" s="1001"/>
      <c r="AF121" s="1001"/>
      <c r="AG121" s="1001"/>
      <c r="AH121" s="1001"/>
      <c r="AI121" s="1001"/>
      <c r="AJ121" s="1001"/>
      <c r="AK121" s="1001"/>
      <c r="AL121" s="1001"/>
      <c r="AM121" s="1001"/>
      <c r="AN121" s="1001"/>
      <c r="AO121" s="1001"/>
      <c r="AP121" s="1001"/>
      <c r="AQ121" s="1001"/>
      <c r="AR121" s="1001"/>
      <c r="AS121" s="1001"/>
      <c r="AT121" s="1001"/>
      <c r="AU121" s="1001"/>
      <c r="AV121" s="1001"/>
      <c r="AW121" s="1001"/>
      <c r="AX121" s="1001"/>
      <c r="AY121" s="1001"/>
      <c r="AZ121" s="1001"/>
      <c r="BA121" s="1001"/>
      <c r="BB121" s="1001"/>
      <c r="BC121" s="1001"/>
      <c r="BD121" s="1001"/>
      <c r="BE121" s="1001"/>
      <c r="BF121" s="1001"/>
      <c r="BG121" s="1001"/>
      <c r="BH121" s="1001"/>
      <c r="BI121" s="1001"/>
      <c r="BJ121" s="1001"/>
      <c r="BK121" s="1001"/>
      <c r="BL121" s="1001"/>
      <c r="BM121" s="1001"/>
      <c r="BN121" s="1001"/>
      <c r="BO121" s="1001"/>
      <c r="BP121" s="1001"/>
      <c r="BQ121" s="1001"/>
    </row>
    <row r="122" spans="1:69" ht="15.75" hidden="1" x14ac:dyDescent="0.2">
      <c r="A122" s="387"/>
      <c r="B122" s="388"/>
      <c r="C122" s="1001"/>
      <c r="D122" s="1001"/>
      <c r="E122" s="1001"/>
      <c r="F122" s="1001"/>
      <c r="G122" s="1001"/>
      <c r="H122" s="1001"/>
      <c r="I122" s="1001"/>
      <c r="J122" s="1001"/>
      <c r="K122" s="1001"/>
      <c r="L122" s="1001"/>
      <c r="M122" s="1001"/>
      <c r="N122" s="1001"/>
      <c r="O122" s="1001"/>
      <c r="P122" s="1001"/>
      <c r="Q122" s="1001"/>
      <c r="R122" s="1001"/>
      <c r="S122" s="1001"/>
      <c r="T122" s="1001"/>
      <c r="U122" s="1001"/>
      <c r="V122" s="1001"/>
      <c r="W122" s="1001"/>
      <c r="X122" s="1001"/>
      <c r="Y122" s="1001"/>
      <c r="Z122" s="1001"/>
      <c r="AA122" s="1001"/>
      <c r="AB122" s="1001"/>
      <c r="AC122" s="1001"/>
      <c r="AD122" s="1001"/>
      <c r="AE122" s="1001"/>
      <c r="AF122" s="1001"/>
      <c r="AG122" s="1001"/>
      <c r="AH122" s="1001"/>
      <c r="AI122" s="1001"/>
      <c r="AJ122" s="1001"/>
      <c r="AK122" s="1001"/>
      <c r="AL122" s="1001"/>
      <c r="AM122" s="1001"/>
      <c r="AN122" s="1001"/>
      <c r="AO122" s="1001"/>
      <c r="AP122" s="1001"/>
      <c r="AQ122" s="1001"/>
      <c r="AR122" s="1001"/>
      <c r="AS122" s="1001"/>
      <c r="AT122" s="1001"/>
      <c r="AU122" s="1001"/>
      <c r="AV122" s="1001"/>
      <c r="AW122" s="1001"/>
      <c r="AX122" s="1001"/>
      <c r="AY122" s="1001"/>
      <c r="AZ122" s="1001"/>
      <c r="BA122" s="1001"/>
      <c r="BB122" s="1001"/>
      <c r="BC122" s="1001"/>
      <c r="BD122" s="1001"/>
      <c r="BE122" s="1001"/>
      <c r="BF122" s="1001"/>
      <c r="BG122" s="1001"/>
      <c r="BH122" s="1001"/>
      <c r="BI122" s="1001"/>
      <c r="BJ122" s="1001"/>
      <c r="BK122" s="1001"/>
      <c r="BL122" s="1001"/>
      <c r="BM122" s="1001"/>
      <c r="BN122" s="1001"/>
      <c r="BO122" s="1001"/>
      <c r="BP122" s="1001"/>
      <c r="BQ122" s="1001"/>
    </row>
    <row r="123" spans="1:69" ht="15.75" hidden="1" x14ac:dyDescent="0.2">
      <c r="A123" s="387"/>
      <c r="B123" s="388"/>
      <c r="C123" s="1001"/>
      <c r="D123" s="1001"/>
      <c r="E123" s="1001"/>
      <c r="F123" s="1001"/>
      <c r="G123" s="1001"/>
      <c r="H123" s="1001"/>
      <c r="I123" s="1001"/>
      <c r="J123" s="1001"/>
      <c r="K123" s="1001"/>
      <c r="L123" s="1001"/>
      <c r="M123" s="1001"/>
      <c r="N123" s="1001"/>
      <c r="O123" s="1001"/>
      <c r="P123" s="1001"/>
      <c r="Q123" s="1001"/>
      <c r="R123" s="1001"/>
      <c r="S123" s="1001"/>
      <c r="T123" s="1001"/>
      <c r="U123" s="1001"/>
      <c r="V123" s="1001"/>
      <c r="W123" s="1001"/>
      <c r="X123" s="1001"/>
      <c r="Y123" s="1001"/>
      <c r="Z123" s="1001"/>
      <c r="AA123" s="1001"/>
      <c r="AB123" s="1001"/>
      <c r="AC123" s="1001"/>
      <c r="AD123" s="1001"/>
      <c r="AE123" s="1001"/>
      <c r="AF123" s="1001"/>
      <c r="AG123" s="1001"/>
      <c r="AH123" s="1001"/>
      <c r="AI123" s="1001"/>
      <c r="AJ123" s="1001"/>
      <c r="AK123" s="1001"/>
      <c r="AL123" s="1001"/>
      <c r="AM123" s="1001"/>
      <c r="AN123" s="1001"/>
      <c r="AO123" s="1001"/>
      <c r="AP123" s="1001"/>
      <c r="AQ123" s="1001"/>
      <c r="AR123" s="1001"/>
      <c r="AS123" s="1001"/>
      <c r="AT123" s="1001"/>
      <c r="AU123" s="1001"/>
      <c r="AV123" s="1001"/>
      <c r="AW123" s="1001"/>
      <c r="AX123" s="1001"/>
      <c r="AY123" s="1001"/>
      <c r="AZ123" s="1001"/>
      <c r="BA123" s="1001"/>
      <c r="BB123" s="1001"/>
      <c r="BC123" s="1001"/>
      <c r="BD123" s="1001"/>
      <c r="BE123" s="1001"/>
      <c r="BF123" s="1001"/>
      <c r="BG123" s="1001"/>
      <c r="BH123" s="1001"/>
      <c r="BI123" s="1001"/>
      <c r="BJ123" s="1001"/>
      <c r="BK123" s="1001"/>
      <c r="BL123" s="1001"/>
      <c r="BM123" s="1001"/>
      <c r="BN123" s="1001"/>
      <c r="BO123" s="1001"/>
      <c r="BP123" s="1001"/>
      <c r="BQ123" s="1001"/>
    </row>
    <row r="124" spans="1:69" hidden="1" x14ac:dyDescent="0.2">
      <c r="B124" s="49"/>
    </row>
    <row r="125" spans="1:69" hidden="1" x14ac:dyDescent="0.2">
      <c r="B125" s="49"/>
    </row>
    <row r="126" spans="1:69" hidden="1" x14ac:dyDescent="0.2">
      <c r="B126" s="49"/>
    </row>
    <row r="127" spans="1:69" hidden="1" x14ac:dyDescent="0.2">
      <c r="B127" s="49"/>
    </row>
    <row r="128" spans="1:69" hidden="1" x14ac:dyDescent="0.2">
      <c r="B128" s="49"/>
    </row>
    <row r="129" spans="2:2" hidden="1" x14ac:dyDescent="0.2">
      <c r="B129" s="49"/>
    </row>
    <row r="130" spans="2:2" hidden="1" x14ac:dyDescent="0.2">
      <c r="B130" s="49"/>
    </row>
    <row r="131" spans="2:2" hidden="1" x14ac:dyDescent="0.2">
      <c r="B131" s="49"/>
    </row>
    <row r="132" spans="2:2" hidden="1" x14ac:dyDescent="0.2">
      <c r="B132" s="49"/>
    </row>
    <row r="133" spans="2:2" hidden="1" x14ac:dyDescent="0.2">
      <c r="B133" s="49"/>
    </row>
    <row r="134" spans="2:2" hidden="1" x14ac:dyDescent="0.2">
      <c r="B134" s="49"/>
    </row>
    <row r="135" spans="2:2" hidden="1" x14ac:dyDescent="0.2">
      <c r="B135" s="49"/>
    </row>
    <row r="136" spans="2:2" hidden="1" x14ac:dyDescent="0.2">
      <c r="B136" s="49"/>
    </row>
    <row r="137" spans="2:2" hidden="1" x14ac:dyDescent="0.2">
      <c r="B137" s="49"/>
    </row>
    <row r="138" spans="2:2" hidden="1" x14ac:dyDescent="0.2">
      <c r="B138" s="49"/>
    </row>
    <row r="139" spans="2:2" hidden="1" x14ac:dyDescent="0.2">
      <c r="B139" s="49"/>
    </row>
    <row r="140" spans="2:2" hidden="1" x14ac:dyDescent="0.2">
      <c r="B140" s="49"/>
    </row>
    <row r="141" spans="2:2" hidden="1" x14ac:dyDescent="0.2">
      <c r="B141" s="49"/>
    </row>
    <row r="142" spans="2:2" hidden="1" x14ac:dyDescent="0.2">
      <c r="B142" s="49"/>
    </row>
    <row r="143" spans="2:2" hidden="1" x14ac:dyDescent="0.2">
      <c r="B143" s="49"/>
    </row>
    <row r="144" spans="2:2" hidden="1" x14ac:dyDescent="0.2">
      <c r="B144" s="49"/>
    </row>
    <row r="145" spans="2:2" hidden="1" x14ac:dyDescent="0.2">
      <c r="B145" s="49"/>
    </row>
    <row r="146" spans="2:2" hidden="1" x14ac:dyDescent="0.2">
      <c r="B146" s="49"/>
    </row>
    <row r="147" spans="2:2" hidden="1" x14ac:dyDescent="0.2">
      <c r="B147" s="49"/>
    </row>
    <row r="148" spans="2:2" hidden="1" x14ac:dyDescent="0.2">
      <c r="B148" s="49"/>
    </row>
    <row r="149" spans="2:2" hidden="1" x14ac:dyDescent="0.2">
      <c r="B149" s="49"/>
    </row>
    <row r="150" spans="2:2" hidden="1" x14ac:dyDescent="0.2">
      <c r="B150" s="49"/>
    </row>
    <row r="151" spans="2:2" hidden="1" x14ac:dyDescent="0.2">
      <c r="B151" s="49"/>
    </row>
    <row r="152" spans="2:2" hidden="1" x14ac:dyDescent="0.2">
      <c r="B152" s="49"/>
    </row>
    <row r="153" spans="2:2" hidden="1" x14ac:dyDescent="0.2">
      <c r="B153" s="49"/>
    </row>
    <row r="154" spans="2:2" hidden="1" x14ac:dyDescent="0.2">
      <c r="B154" s="49"/>
    </row>
    <row r="155" spans="2:2" hidden="1" x14ac:dyDescent="0.2">
      <c r="B155" s="49"/>
    </row>
    <row r="156" spans="2:2" hidden="1" x14ac:dyDescent="0.2">
      <c r="B156" s="49"/>
    </row>
    <row r="157" spans="2:2" hidden="1" x14ac:dyDescent="0.2">
      <c r="B157" s="49"/>
    </row>
    <row r="158" spans="2:2" hidden="1" x14ac:dyDescent="0.2">
      <c r="B158" s="49"/>
    </row>
    <row r="159" spans="2:2" hidden="1" x14ac:dyDescent="0.2">
      <c r="B159" s="49"/>
    </row>
    <row r="160" spans="2:2" hidden="1" x14ac:dyDescent="0.2">
      <c r="B160" s="49"/>
    </row>
    <row r="161" spans="2:2" hidden="1" x14ac:dyDescent="0.2">
      <c r="B161" s="49"/>
    </row>
    <row r="162" spans="2:2" hidden="1" x14ac:dyDescent="0.2">
      <c r="B162" s="49"/>
    </row>
    <row r="163" spans="2:2" hidden="1" x14ac:dyDescent="0.2">
      <c r="B163" s="49"/>
    </row>
    <row r="164" spans="2:2" hidden="1" x14ac:dyDescent="0.2">
      <c r="B164" s="49"/>
    </row>
    <row r="165" spans="2:2" hidden="1" x14ac:dyDescent="0.2">
      <c r="B165" s="49"/>
    </row>
    <row r="166" spans="2:2" hidden="1" x14ac:dyDescent="0.2">
      <c r="B166" s="49"/>
    </row>
    <row r="167" spans="2:2" hidden="1" x14ac:dyDescent="0.2">
      <c r="B167" s="49"/>
    </row>
    <row r="168" spans="2:2" hidden="1" x14ac:dyDescent="0.2">
      <c r="B168" s="49"/>
    </row>
    <row r="169" spans="2:2" hidden="1" x14ac:dyDescent="0.2">
      <c r="B169" s="49"/>
    </row>
    <row r="170" spans="2:2" hidden="1" x14ac:dyDescent="0.2">
      <c r="B170" s="49"/>
    </row>
    <row r="171" spans="2:2" hidden="1" x14ac:dyDescent="0.2">
      <c r="B171" s="49"/>
    </row>
    <row r="172" spans="2:2" hidden="1" x14ac:dyDescent="0.2">
      <c r="B172" s="49"/>
    </row>
    <row r="173" spans="2:2" hidden="1" x14ac:dyDescent="0.2">
      <c r="B173" s="49"/>
    </row>
    <row r="174" spans="2:2" hidden="1" x14ac:dyDescent="0.2">
      <c r="B174" s="49"/>
    </row>
    <row r="175" spans="2:2" hidden="1" x14ac:dyDescent="0.2">
      <c r="B175" s="49"/>
    </row>
    <row r="176" spans="2:2" hidden="1" x14ac:dyDescent="0.2">
      <c r="B176" s="49"/>
    </row>
    <row r="177" spans="2:2" hidden="1" x14ac:dyDescent="0.2">
      <c r="B177" s="49"/>
    </row>
    <row r="178" spans="2:2" hidden="1" x14ac:dyDescent="0.2">
      <c r="B178" s="49"/>
    </row>
    <row r="179" spans="2:2" hidden="1" x14ac:dyDescent="0.2">
      <c r="B179" s="49"/>
    </row>
    <row r="180" spans="2:2" hidden="1" x14ac:dyDescent="0.2">
      <c r="B180" s="49"/>
    </row>
    <row r="181" spans="2:2" hidden="1" x14ac:dyDescent="0.2">
      <c r="B181" s="49"/>
    </row>
    <row r="182" spans="2:2" hidden="1" x14ac:dyDescent="0.2">
      <c r="B182" s="49"/>
    </row>
    <row r="183" spans="2:2" hidden="1" x14ac:dyDescent="0.2">
      <c r="B183" s="49"/>
    </row>
    <row r="184" spans="2:2" hidden="1" x14ac:dyDescent="0.2">
      <c r="B184" s="49"/>
    </row>
    <row r="185" spans="2:2" hidden="1" x14ac:dyDescent="0.2">
      <c r="B185" s="49"/>
    </row>
    <row r="186" spans="2:2" hidden="1" x14ac:dyDescent="0.2">
      <c r="B186" s="49"/>
    </row>
    <row r="187" spans="2:2" hidden="1" x14ac:dyDescent="0.2">
      <c r="B187" s="49"/>
    </row>
    <row r="188" spans="2:2" hidden="1" x14ac:dyDescent="0.2">
      <c r="B188" s="49"/>
    </row>
    <row r="189" spans="2:2" hidden="1" x14ac:dyDescent="0.2">
      <c r="B189" s="49"/>
    </row>
    <row r="190" spans="2:2" ht="12.75" customHeight="1" x14ac:dyDescent="0.2"/>
    <row r="191" spans="2:2" ht="12.75" customHeight="1" x14ac:dyDescent="0.2"/>
    <row r="192" spans="2:2" ht="12.75" customHeight="1" x14ac:dyDescent="0.2"/>
    <row r="204" ht="12.75" customHeight="1" x14ac:dyDescent="0.2"/>
    <row r="205" ht="12.75" customHeight="1" x14ac:dyDescent="0.2"/>
    <row r="1164" ht="12.75" customHeight="1" x14ac:dyDescent="0.2"/>
    <row r="1165" ht="12.75" customHeight="1" x14ac:dyDescent="0.2"/>
    <row r="1179" ht="12.75" customHeight="1" x14ac:dyDescent="0.2"/>
    <row r="1180" ht="12.75" customHeight="1" x14ac:dyDescent="0.2"/>
    <row r="1181" ht="12.75" customHeight="1" x14ac:dyDescent="0.2"/>
    <row r="1182" ht="12.75" customHeight="1" x14ac:dyDescent="0.2"/>
    <row r="1183" ht="12.75" customHeight="1" x14ac:dyDescent="0.2"/>
    <row r="1184" ht="12.75" customHeight="1" x14ac:dyDescent="0.2"/>
    <row r="1185" ht="12.75" customHeight="1" x14ac:dyDescent="0.2"/>
    <row r="1186" ht="12.75" customHeight="1" x14ac:dyDescent="0.2"/>
    <row r="1187" ht="12.75" customHeight="1" x14ac:dyDescent="0.2"/>
    <row r="1188" ht="12.75" customHeight="1" x14ac:dyDescent="0.2"/>
    <row r="1189" ht="12.75" customHeight="1" x14ac:dyDescent="0.2"/>
    <row r="1190" ht="12.75" customHeight="1" x14ac:dyDescent="0.2"/>
    <row r="1191" ht="12.75" customHeight="1" x14ac:dyDescent="0.2"/>
    <row r="1192" ht="12.75" customHeight="1" x14ac:dyDescent="0.2"/>
    <row r="1193" ht="12.75" customHeight="1" x14ac:dyDescent="0.2"/>
    <row r="1194" ht="12.75" customHeight="1" x14ac:dyDescent="0.2"/>
    <row r="1195" ht="12.75" customHeight="1" x14ac:dyDescent="0.2"/>
    <row r="1196" ht="12.75" customHeight="1" x14ac:dyDescent="0.2"/>
    <row r="1197" ht="12.75" customHeight="1" x14ac:dyDescent="0.2"/>
    <row r="1198" ht="12.75" customHeight="1" x14ac:dyDescent="0.2"/>
    <row r="1199" ht="12.75" customHeight="1" x14ac:dyDescent="0.2"/>
    <row r="1200" ht="12.75" customHeight="1" x14ac:dyDescent="0.2"/>
    <row r="1201" ht="12.75" customHeight="1" x14ac:dyDescent="0.2"/>
    <row r="1202" ht="12.75" customHeight="1" x14ac:dyDescent="0.2"/>
    <row r="1203" ht="12.75" customHeight="1" x14ac:dyDescent="0.2"/>
    <row r="1204" ht="12.75" customHeight="1" x14ac:dyDescent="0.2"/>
    <row r="1205" ht="12.75" customHeight="1" x14ac:dyDescent="0.2"/>
    <row r="1206" ht="12.75" customHeight="1" x14ac:dyDescent="0.2"/>
    <row r="1207" ht="12.75" customHeight="1" x14ac:dyDescent="0.2"/>
    <row r="1208" ht="12.75" customHeight="1" x14ac:dyDescent="0.2"/>
    <row r="1209" ht="12.75" customHeight="1" x14ac:dyDescent="0.2"/>
    <row r="1210" ht="12.75" customHeight="1" x14ac:dyDescent="0.2"/>
    <row r="1211" ht="12.75" customHeight="1" x14ac:dyDescent="0.2"/>
    <row r="1212" ht="12.75" customHeight="1" x14ac:dyDescent="0.2"/>
    <row r="1213" ht="12.75" customHeight="1" x14ac:dyDescent="0.2"/>
    <row r="1214" ht="12.75" customHeight="1" x14ac:dyDescent="0.2"/>
    <row r="1215" ht="12.75" customHeight="1" x14ac:dyDescent="0.2"/>
    <row r="1216" ht="12.75" customHeight="1" x14ac:dyDescent="0.2"/>
    <row r="1217" ht="12.75" customHeight="1" x14ac:dyDescent="0.2"/>
    <row r="1218" ht="12.75" customHeight="1" x14ac:dyDescent="0.2"/>
    <row r="1219" ht="12.75" customHeight="1" x14ac:dyDescent="0.2"/>
    <row r="1220" ht="12.75" customHeight="1" x14ac:dyDescent="0.2"/>
    <row r="1221" ht="12.75" customHeight="1" x14ac:dyDescent="0.2"/>
    <row r="1222" ht="12.75" customHeight="1" x14ac:dyDescent="0.2"/>
    <row r="1223" ht="12.75" customHeight="1" x14ac:dyDescent="0.2"/>
    <row r="1224" ht="12.75" customHeight="1" x14ac:dyDescent="0.2"/>
    <row r="1225" ht="12.75" customHeight="1" x14ac:dyDescent="0.2"/>
    <row r="1226" ht="12.75" customHeight="1" x14ac:dyDescent="0.2"/>
    <row r="1227" ht="12.75" customHeight="1" x14ac:dyDescent="0.2"/>
    <row r="1228" ht="12.75" customHeight="1" x14ac:dyDescent="0.2"/>
    <row r="1229" ht="12.75" customHeight="1" x14ac:dyDescent="0.2"/>
    <row r="1230" ht="12.75" customHeight="1" x14ac:dyDescent="0.2"/>
    <row r="1231" ht="12.75" customHeight="1" x14ac:dyDescent="0.2"/>
    <row r="1232" ht="12.75" customHeight="1" x14ac:dyDescent="0.2"/>
    <row r="1233" ht="12.75" customHeight="1" x14ac:dyDescent="0.2"/>
    <row r="1234" ht="12.75" customHeight="1" x14ac:dyDescent="0.2"/>
    <row r="1235" ht="12.75" customHeight="1" x14ac:dyDescent="0.2"/>
    <row r="1236" ht="12.75" customHeight="1" x14ac:dyDescent="0.2"/>
    <row r="1237" ht="12.75" customHeight="1" x14ac:dyDescent="0.2"/>
    <row r="1238" ht="12.75" customHeight="1" x14ac:dyDescent="0.2"/>
    <row r="1239" ht="12.75" customHeight="1" x14ac:dyDescent="0.2"/>
    <row r="1240" ht="12.75" customHeight="1" x14ac:dyDescent="0.2"/>
    <row r="1241" ht="12.75" customHeight="1" x14ac:dyDescent="0.2"/>
    <row r="1242" ht="12.75" customHeight="1" x14ac:dyDescent="0.2"/>
    <row r="1243" ht="12.75" customHeight="1" x14ac:dyDescent="0.2"/>
    <row r="1244" ht="12.75" customHeight="1" x14ac:dyDescent="0.2"/>
    <row r="1245" ht="12.75" customHeight="1" x14ac:dyDescent="0.2"/>
    <row r="1246" ht="12.75" customHeight="1" x14ac:dyDescent="0.2"/>
    <row r="1247" ht="12.75" customHeight="1" x14ac:dyDescent="0.2"/>
    <row r="1248" ht="12.75" customHeight="1" x14ac:dyDescent="0.2"/>
    <row r="1249" ht="12.75" customHeight="1" x14ac:dyDescent="0.2"/>
    <row r="1250" ht="12.75" customHeight="1" x14ac:dyDescent="0.2"/>
    <row r="1251" ht="12.75" customHeight="1" x14ac:dyDescent="0.2"/>
    <row r="1252" ht="12.75" customHeight="1" x14ac:dyDescent="0.2"/>
    <row r="1253" ht="12.75" customHeight="1" x14ac:dyDescent="0.2"/>
    <row r="1254" ht="12.75" customHeight="1" x14ac:dyDescent="0.2"/>
    <row r="1255" ht="12.75" customHeight="1" x14ac:dyDescent="0.2"/>
    <row r="1256" ht="12.75" customHeight="1" x14ac:dyDescent="0.2"/>
    <row r="1257" ht="12.75" customHeight="1" x14ac:dyDescent="0.2"/>
    <row r="1258" ht="12.75" customHeight="1" x14ac:dyDescent="0.2"/>
    <row r="1259" ht="12.75" customHeight="1" x14ac:dyDescent="0.2"/>
    <row r="1260" ht="12.75" customHeight="1" x14ac:dyDescent="0.2"/>
    <row r="1261" ht="12.75" customHeight="1" x14ac:dyDescent="0.2"/>
    <row r="1262" ht="12.75" customHeight="1" x14ac:dyDescent="0.2"/>
    <row r="1263" ht="12.75" customHeight="1" x14ac:dyDescent="0.2"/>
    <row r="1264" ht="12.75" customHeight="1" x14ac:dyDescent="0.2"/>
    <row r="1265" ht="12.75" customHeight="1" x14ac:dyDescent="0.2"/>
    <row r="1266" ht="12.75" customHeight="1" x14ac:dyDescent="0.2"/>
    <row r="1267" ht="12.75" customHeight="1" x14ac:dyDescent="0.2"/>
    <row r="1268" ht="12.75" customHeight="1" x14ac:dyDescent="0.2"/>
    <row r="1269" ht="12.75" customHeight="1" x14ac:dyDescent="0.2"/>
    <row r="1270" ht="12.75" customHeight="1" x14ac:dyDescent="0.2"/>
    <row r="1271" ht="12.75" customHeight="1" x14ac:dyDescent="0.2"/>
    <row r="1272" ht="12.75" customHeight="1" x14ac:dyDescent="0.2"/>
    <row r="1273" ht="12.75" customHeight="1" x14ac:dyDescent="0.2"/>
    <row r="1274" ht="12.75" customHeight="1" x14ac:dyDescent="0.2"/>
    <row r="1275" ht="12.75" customHeight="1" x14ac:dyDescent="0.2"/>
    <row r="1276" ht="12.75" customHeight="1" x14ac:dyDescent="0.2"/>
    <row r="1277" ht="12.75" customHeight="1" x14ac:dyDescent="0.2"/>
    <row r="1278" ht="12.75" customHeight="1" x14ac:dyDescent="0.2"/>
    <row r="1279" ht="12.75" customHeight="1" x14ac:dyDescent="0.2"/>
    <row r="1280" ht="12.75" customHeight="1" x14ac:dyDescent="0.2"/>
    <row r="1281" ht="12.75" customHeight="1" x14ac:dyDescent="0.2"/>
    <row r="1282" ht="12.75" customHeight="1" x14ac:dyDescent="0.2"/>
    <row r="1283" ht="12.75" customHeight="1" x14ac:dyDescent="0.2"/>
    <row r="1284" ht="12.75" customHeight="1" x14ac:dyDescent="0.2"/>
    <row r="1285" ht="12.75" customHeight="1" x14ac:dyDescent="0.2"/>
    <row r="1286" ht="12.75" customHeight="1" x14ac:dyDescent="0.2"/>
    <row r="1287" ht="12.75" customHeight="1" x14ac:dyDescent="0.2"/>
    <row r="1288" ht="12.75" customHeight="1" x14ac:dyDescent="0.2"/>
    <row r="1289" ht="12.75" customHeight="1" x14ac:dyDescent="0.2"/>
    <row r="1290" ht="12.75" customHeight="1" x14ac:dyDescent="0.2"/>
    <row r="1291" ht="12.75" customHeight="1" x14ac:dyDescent="0.2"/>
    <row r="1292" ht="12.75" customHeight="1" x14ac:dyDescent="0.2"/>
    <row r="1293" ht="12.75" customHeight="1" x14ac:dyDescent="0.2"/>
    <row r="1294" ht="12.75" customHeight="1" x14ac:dyDescent="0.2"/>
    <row r="1295" ht="12.75" customHeight="1" x14ac:dyDescent="0.2"/>
    <row r="1296" ht="12.75" customHeight="1" x14ac:dyDescent="0.2"/>
    <row r="1297" ht="12.75" customHeight="1" x14ac:dyDescent="0.2"/>
    <row r="1298" ht="12.75" customHeight="1" x14ac:dyDescent="0.2"/>
    <row r="1299" ht="12.75" customHeight="1" x14ac:dyDescent="0.2"/>
    <row r="1300" ht="12.75" customHeight="1" x14ac:dyDescent="0.2"/>
    <row r="1301" ht="12.75" customHeight="1" x14ac:dyDescent="0.2"/>
    <row r="1302" ht="12.75" customHeight="1" x14ac:dyDescent="0.2"/>
    <row r="1303" ht="12.75" customHeight="1" x14ac:dyDescent="0.2"/>
    <row r="1304" ht="12.75" customHeight="1" x14ac:dyDescent="0.2"/>
    <row r="1305" ht="12.75" customHeight="1" x14ac:dyDescent="0.2"/>
    <row r="1306" ht="12.75" customHeight="1" x14ac:dyDescent="0.2"/>
    <row r="1307" ht="12.75" customHeight="1" x14ac:dyDescent="0.2"/>
    <row r="1308" ht="12.75" customHeight="1" x14ac:dyDescent="0.2"/>
    <row r="1309" ht="12.75" customHeight="1" x14ac:dyDescent="0.2"/>
    <row r="1310" ht="12.75" customHeight="1" x14ac:dyDescent="0.2"/>
    <row r="1311" ht="12.75" customHeight="1" x14ac:dyDescent="0.2"/>
    <row r="1312" ht="12.75" customHeight="1" x14ac:dyDescent="0.2"/>
  </sheetData>
  <sheetProtection formatCells="0" formatColumns="0" formatRows="0" sort="0" autoFilter="0" pivotTables="0"/>
  <dataConsolidate/>
  <mergeCells count="379">
    <mergeCell ref="B85:C85"/>
    <mergeCell ref="D85:N85"/>
    <mergeCell ref="O85:R85"/>
    <mergeCell ref="B88:C88"/>
    <mergeCell ref="D88:N88"/>
    <mergeCell ref="O88:R88"/>
    <mergeCell ref="S88:W88"/>
    <mergeCell ref="X88:BQ88"/>
    <mergeCell ref="B89:C89"/>
    <mergeCell ref="D89:N89"/>
    <mergeCell ref="O89:R89"/>
    <mergeCell ref="S89:W89"/>
    <mergeCell ref="X89:BQ89"/>
    <mergeCell ref="A73:A75"/>
    <mergeCell ref="B73:B75"/>
    <mergeCell ref="F73:J73"/>
    <mergeCell ref="F74:J74"/>
    <mergeCell ref="F75:J75"/>
    <mergeCell ref="F76:J76"/>
    <mergeCell ref="F77:J77"/>
    <mergeCell ref="F78:J78"/>
    <mergeCell ref="C73:D73"/>
    <mergeCell ref="C74:D74"/>
    <mergeCell ref="C75:D75"/>
    <mergeCell ref="C76:D76"/>
    <mergeCell ref="C77:D77"/>
    <mergeCell ref="C78:D78"/>
    <mergeCell ref="A76:A78"/>
    <mergeCell ref="A70:A72"/>
    <mergeCell ref="B70:B72"/>
    <mergeCell ref="A67:A69"/>
    <mergeCell ref="B67:B69"/>
    <mergeCell ref="F67:J67"/>
    <mergeCell ref="F68:J68"/>
    <mergeCell ref="F69:J69"/>
    <mergeCell ref="F70:J70"/>
    <mergeCell ref="F71:J71"/>
    <mergeCell ref="F72:J72"/>
    <mergeCell ref="C72:D72"/>
    <mergeCell ref="C67:D67"/>
    <mergeCell ref="C68:D68"/>
    <mergeCell ref="C69:D69"/>
    <mergeCell ref="C70:D70"/>
    <mergeCell ref="C71:D71"/>
    <mergeCell ref="F63:J63"/>
    <mergeCell ref="F64:J64"/>
    <mergeCell ref="F65:J65"/>
    <mergeCell ref="F66:J66"/>
    <mergeCell ref="C61:D61"/>
    <mergeCell ref="C62:D62"/>
    <mergeCell ref="C63:D63"/>
    <mergeCell ref="C64:D64"/>
    <mergeCell ref="C65:D65"/>
    <mergeCell ref="C66:D66"/>
    <mergeCell ref="A58:A60"/>
    <mergeCell ref="B58:B60"/>
    <mergeCell ref="A55:A57"/>
    <mergeCell ref="B55:B57"/>
    <mergeCell ref="F55:J55"/>
    <mergeCell ref="F56:J56"/>
    <mergeCell ref="F57:J57"/>
    <mergeCell ref="F58:J58"/>
    <mergeCell ref="F59:J59"/>
    <mergeCell ref="F60:J60"/>
    <mergeCell ref="C60:D60"/>
    <mergeCell ref="C55:D55"/>
    <mergeCell ref="C56:D56"/>
    <mergeCell ref="C57:D57"/>
    <mergeCell ref="C58:D58"/>
    <mergeCell ref="C59:D59"/>
    <mergeCell ref="A64:A66"/>
    <mergeCell ref="B64:B66"/>
    <mergeCell ref="A61:A63"/>
    <mergeCell ref="B61:B63"/>
    <mergeCell ref="F61:J61"/>
    <mergeCell ref="F62:J62"/>
    <mergeCell ref="A46:A48"/>
    <mergeCell ref="B46:B48"/>
    <mergeCell ref="A43:A45"/>
    <mergeCell ref="B43:B45"/>
    <mergeCell ref="F48:J48"/>
    <mergeCell ref="C48:D48"/>
    <mergeCell ref="A52:A54"/>
    <mergeCell ref="B52:B54"/>
    <mergeCell ref="A49:A51"/>
    <mergeCell ref="B49:B51"/>
    <mergeCell ref="F49:J49"/>
    <mergeCell ref="F50:J50"/>
    <mergeCell ref="F51:J51"/>
    <mergeCell ref="F52:J52"/>
    <mergeCell ref="F53:J53"/>
    <mergeCell ref="F54:J54"/>
    <mergeCell ref="C49:D49"/>
    <mergeCell ref="C50:D50"/>
    <mergeCell ref="C51:D51"/>
    <mergeCell ref="C52:D52"/>
    <mergeCell ref="C53:D53"/>
    <mergeCell ref="C54:D54"/>
    <mergeCell ref="A33:A38"/>
    <mergeCell ref="B33:B38"/>
    <mergeCell ref="C33:C38"/>
    <mergeCell ref="B40:C40"/>
    <mergeCell ref="A41:BG41"/>
    <mergeCell ref="F43:J43"/>
    <mergeCell ref="F44:J44"/>
    <mergeCell ref="F45:J45"/>
    <mergeCell ref="F46:J46"/>
    <mergeCell ref="F47:J47"/>
    <mergeCell ref="C43:D43"/>
    <mergeCell ref="C44:D44"/>
    <mergeCell ref="C45:D45"/>
    <mergeCell ref="C46:D46"/>
    <mergeCell ref="C47:D47"/>
    <mergeCell ref="AQ42:BG42"/>
    <mergeCell ref="K43:AP43"/>
    <mergeCell ref="K44:AP44"/>
    <mergeCell ref="AQ44:BG44"/>
    <mergeCell ref="K45:AP45"/>
    <mergeCell ref="A26:A31"/>
    <mergeCell ref="B26:B31"/>
    <mergeCell ref="C26:C31"/>
    <mergeCell ref="A1:B4"/>
    <mergeCell ref="A16:BG16"/>
    <mergeCell ref="A17:A18"/>
    <mergeCell ref="B17:B18"/>
    <mergeCell ref="C17:C18"/>
    <mergeCell ref="E17:E18"/>
    <mergeCell ref="F17:F18"/>
    <mergeCell ref="G17:J17"/>
    <mergeCell ref="A11:B15"/>
    <mergeCell ref="P11:V15"/>
    <mergeCell ref="AI17:AL17"/>
    <mergeCell ref="AM17:AP17"/>
    <mergeCell ref="AQ17:AT17"/>
    <mergeCell ref="AU17:AX17"/>
    <mergeCell ref="AY17:BB17"/>
    <mergeCell ref="BC17:BG17"/>
    <mergeCell ref="K17:N17"/>
    <mergeCell ref="O17:R17"/>
    <mergeCell ref="BE3:BG3"/>
    <mergeCell ref="C1:BD4"/>
    <mergeCell ref="AX11:BG11"/>
    <mergeCell ref="X11:AP11"/>
    <mergeCell ref="X13:AP13"/>
    <mergeCell ref="X14:AP14"/>
    <mergeCell ref="X15:AP15"/>
    <mergeCell ref="AQ11:AW15"/>
    <mergeCell ref="A19:A24"/>
    <mergeCell ref="B19:B24"/>
    <mergeCell ref="C19:C24"/>
    <mergeCell ref="AX12:BG12"/>
    <mergeCell ref="AX13:BG13"/>
    <mergeCell ref="AX14:BG14"/>
    <mergeCell ref="AX15:BG15"/>
    <mergeCell ref="D11:O11"/>
    <mergeCell ref="D12:O12"/>
    <mergeCell ref="D13:O13"/>
    <mergeCell ref="D14:O14"/>
    <mergeCell ref="D15:O15"/>
    <mergeCell ref="X12:AP12"/>
    <mergeCell ref="D17:D18"/>
    <mergeCell ref="D19:D24"/>
    <mergeCell ref="C5:BG5"/>
    <mergeCell ref="A6:BG6"/>
    <mergeCell ref="AH7:BG7"/>
    <mergeCell ref="A7:B10"/>
    <mergeCell ref="AA7:AG10"/>
    <mergeCell ref="AH8:BG8"/>
    <mergeCell ref="AH9:BG9"/>
    <mergeCell ref="AH10:BG10"/>
    <mergeCell ref="C7:Z10"/>
    <mergeCell ref="C42:D42"/>
    <mergeCell ref="F42:J42"/>
    <mergeCell ref="K42:AP42"/>
    <mergeCell ref="S17:V17"/>
    <mergeCell ref="W17:Z17"/>
    <mergeCell ref="AA17:AD17"/>
    <mergeCell ref="AE17:AH17"/>
    <mergeCell ref="AQ45:BG45"/>
    <mergeCell ref="K46:AP46"/>
    <mergeCell ref="AQ46:BG46"/>
    <mergeCell ref="AQ43:BG43"/>
    <mergeCell ref="K47:AP47"/>
    <mergeCell ref="AQ47:BG47"/>
    <mergeCell ref="K48:AP48"/>
    <mergeCell ref="AQ48:BG48"/>
    <mergeCell ref="K49:AP49"/>
    <mergeCell ref="AQ49:BG49"/>
    <mergeCell ref="K50:AP50"/>
    <mergeCell ref="AQ50:BG50"/>
    <mergeCell ref="K51:AP51"/>
    <mergeCell ref="AQ51:BG51"/>
    <mergeCell ref="K52:AP52"/>
    <mergeCell ref="AQ52:BG52"/>
    <mergeCell ref="K53:AP53"/>
    <mergeCell ref="AQ53:BG53"/>
    <mergeCell ref="K54:AP54"/>
    <mergeCell ref="AQ54:BG54"/>
    <mergeCell ref="K57:AP57"/>
    <mergeCell ref="K62:AP62"/>
    <mergeCell ref="AQ62:BG62"/>
    <mergeCell ref="K55:AP55"/>
    <mergeCell ref="AQ55:BG55"/>
    <mergeCell ref="K56:AP56"/>
    <mergeCell ref="AQ56:BG56"/>
    <mergeCell ref="AQ57:BG57"/>
    <mergeCell ref="K58:AP58"/>
    <mergeCell ref="AQ58:BG58"/>
    <mergeCell ref="K59:AP59"/>
    <mergeCell ref="AQ59:BG59"/>
    <mergeCell ref="K60:AP60"/>
    <mergeCell ref="AQ60:BG60"/>
    <mergeCell ref="K61:AP61"/>
    <mergeCell ref="AQ61:BG61"/>
    <mergeCell ref="K67:AP67"/>
    <mergeCell ref="K72:AP72"/>
    <mergeCell ref="AQ72:BG72"/>
    <mergeCell ref="K73:AP73"/>
    <mergeCell ref="AQ73:BG73"/>
    <mergeCell ref="AQ67:BG67"/>
    <mergeCell ref="K68:AP68"/>
    <mergeCell ref="AQ68:BG68"/>
    <mergeCell ref="K69:AP69"/>
    <mergeCell ref="AQ69:BG69"/>
    <mergeCell ref="K70:AP70"/>
    <mergeCell ref="K63:AP63"/>
    <mergeCell ref="AQ63:BG63"/>
    <mergeCell ref="B83:C84"/>
    <mergeCell ref="D83:N84"/>
    <mergeCell ref="O83:W83"/>
    <mergeCell ref="X83:BQ84"/>
    <mergeCell ref="AQ70:BG70"/>
    <mergeCell ref="K71:AP71"/>
    <mergeCell ref="AQ71:BG71"/>
    <mergeCell ref="K64:AP64"/>
    <mergeCell ref="AQ64:BG64"/>
    <mergeCell ref="K65:AP65"/>
    <mergeCell ref="AQ65:BG65"/>
    <mergeCell ref="K66:AP66"/>
    <mergeCell ref="AQ66:BG66"/>
    <mergeCell ref="AQ77:BG77"/>
    <mergeCell ref="K78:AP78"/>
    <mergeCell ref="AQ78:BG78"/>
    <mergeCell ref="K76:AP76"/>
    <mergeCell ref="AQ76:BG76"/>
    <mergeCell ref="K74:AP74"/>
    <mergeCell ref="AQ74:BG74"/>
    <mergeCell ref="K75:AP75"/>
    <mergeCell ref="AQ75:BG75"/>
    <mergeCell ref="K77:AP77"/>
    <mergeCell ref="B76:B78"/>
    <mergeCell ref="X90:BQ90"/>
    <mergeCell ref="D91:N91"/>
    <mergeCell ref="O91:R91"/>
    <mergeCell ref="S91:W91"/>
    <mergeCell ref="X91:BQ91"/>
    <mergeCell ref="O84:R84"/>
    <mergeCell ref="S84:W84"/>
    <mergeCell ref="A79:B79"/>
    <mergeCell ref="C79:W79"/>
    <mergeCell ref="X79:AM79"/>
    <mergeCell ref="AN79:BG79"/>
    <mergeCell ref="A80:B81"/>
    <mergeCell ref="C80:W81"/>
    <mergeCell ref="X80:Z80"/>
    <mergeCell ref="X81:Z81"/>
    <mergeCell ref="AA80:AM80"/>
    <mergeCell ref="AA81:AM81"/>
    <mergeCell ref="AN80:AP80"/>
    <mergeCell ref="AN81:AP81"/>
    <mergeCell ref="AQ80:BG80"/>
    <mergeCell ref="AQ81:BG81"/>
    <mergeCell ref="A82:B82"/>
    <mergeCell ref="C82:BQ82"/>
    <mergeCell ref="A83:A84"/>
    <mergeCell ref="C117:Z117"/>
    <mergeCell ref="AA117:AI117"/>
    <mergeCell ref="AJ117:AT117"/>
    <mergeCell ref="AU117:BD117"/>
    <mergeCell ref="BE117:BM117"/>
    <mergeCell ref="BN117:BQ117"/>
    <mergeCell ref="A99:BN99"/>
    <mergeCell ref="BO99:BR99"/>
    <mergeCell ref="S85:W85"/>
    <mergeCell ref="X85:BQ85"/>
    <mergeCell ref="B86:C86"/>
    <mergeCell ref="D86:N86"/>
    <mergeCell ref="O86:R86"/>
    <mergeCell ref="S86:W86"/>
    <mergeCell ref="X86:BQ86"/>
    <mergeCell ref="B87:C87"/>
    <mergeCell ref="D87:N87"/>
    <mergeCell ref="O87:R87"/>
    <mergeCell ref="S87:W87"/>
    <mergeCell ref="X87:BQ87"/>
    <mergeCell ref="C118:Z118"/>
    <mergeCell ref="AA118:AI118"/>
    <mergeCell ref="AJ118:AT118"/>
    <mergeCell ref="AU118:BD118"/>
    <mergeCell ref="BE118:BM118"/>
    <mergeCell ref="BN118:BQ118"/>
    <mergeCell ref="C116:Z116"/>
    <mergeCell ref="AA116:AI116"/>
    <mergeCell ref="AJ116:AT116"/>
    <mergeCell ref="AU116:BD116"/>
    <mergeCell ref="BE116:BM116"/>
    <mergeCell ref="BN116:BQ116"/>
    <mergeCell ref="C119:Z119"/>
    <mergeCell ref="AA119:AI119"/>
    <mergeCell ref="AJ119:AT119"/>
    <mergeCell ref="AU119:BD119"/>
    <mergeCell ref="BE119:BM119"/>
    <mergeCell ref="BN119:BQ119"/>
    <mergeCell ref="C120:Z120"/>
    <mergeCell ref="AA120:AI120"/>
    <mergeCell ref="AJ120:AT120"/>
    <mergeCell ref="AU120:BD120"/>
    <mergeCell ref="BE120:BM120"/>
    <mergeCell ref="BN120:BQ120"/>
    <mergeCell ref="C121:Z121"/>
    <mergeCell ref="AA121:AI121"/>
    <mergeCell ref="AJ121:AT121"/>
    <mergeCell ref="AU121:BD121"/>
    <mergeCell ref="BE121:BM121"/>
    <mergeCell ref="BN121:BQ121"/>
    <mergeCell ref="C122:Z122"/>
    <mergeCell ref="AA122:AI122"/>
    <mergeCell ref="AJ122:AT122"/>
    <mergeCell ref="AU122:BD122"/>
    <mergeCell ref="BE122:BM122"/>
    <mergeCell ref="BN122:BQ122"/>
    <mergeCell ref="C123:Z123"/>
    <mergeCell ref="AA123:AI123"/>
    <mergeCell ref="AJ123:AT123"/>
    <mergeCell ref="AU123:BD123"/>
    <mergeCell ref="BE123:BM123"/>
    <mergeCell ref="BN123:BQ123"/>
    <mergeCell ref="AU96:BD96"/>
    <mergeCell ref="BE96:BN96"/>
    <mergeCell ref="BO96:BR96"/>
    <mergeCell ref="C97:Z97"/>
    <mergeCell ref="AA97:AI97"/>
    <mergeCell ref="AJ97:AT97"/>
    <mergeCell ref="AU97:BD97"/>
    <mergeCell ref="BE97:BN97"/>
    <mergeCell ref="BO97:BR97"/>
    <mergeCell ref="C98:Z98"/>
    <mergeCell ref="AA98:AI98"/>
    <mergeCell ref="AJ98:AT98"/>
    <mergeCell ref="AU98:BD98"/>
    <mergeCell ref="BE98:BN98"/>
    <mergeCell ref="BO98:BR98"/>
    <mergeCell ref="C96:Z96"/>
    <mergeCell ref="AA96:AI96"/>
    <mergeCell ref="AJ96:AT96"/>
    <mergeCell ref="BE1:BG1"/>
    <mergeCell ref="BE2:BG2"/>
    <mergeCell ref="BE4:BG4"/>
    <mergeCell ref="A95:BQ95"/>
    <mergeCell ref="B93:C93"/>
    <mergeCell ref="D93:N93"/>
    <mergeCell ref="O93:R93"/>
    <mergeCell ref="S93:W93"/>
    <mergeCell ref="X93:BQ93"/>
    <mergeCell ref="B94:C94"/>
    <mergeCell ref="D94:N94"/>
    <mergeCell ref="O94:R94"/>
    <mergeCell ref="S94:W94"/>
    <mergeCell ref="X94:BQ94"/>
    <mergeCell ref="B91:C91"/>
    <mergeCell ref="B92:C92"/>
    <mergeCell ref="D92:N92"/>
    <mergeCell ref="O92:R92"/>
    <mergeCell ref="S92:W92"/>
    <mergeCell ref="X92:BQ92"/>
    <mergeCell ref="B90:C90"/>
    <mergeCell ref="D90:N90"/>
    <mergeCell ref="O90:R90"/>
    <mergeCell ref="S90:W90"/>
  </mergeCells>
  <dataValidations count="1">
    <dataValidation type="textLength" operator="lessThan" allowBlank="1" showErrorMessage="1" errorTitle="LIMITE DE TEXTO" error="En esta Celda solo se permite diligenciar un largo de 1200 caracteres" sqref="A40:A43 B42 A46 A49 A55 A61 A67 A73 A52 A58 A64 A70 A76 A79 A17 A83 A85:A96 A116">
      <formula1>1200</formula1>
    </dataValidation>
  </dataValidations>
  <printOptions horizontalCentered="1" verticalCentered="1"/>
  <pageMargins left="0.25" right="0.25" top="0.75" bottom="0.75" header="0.3" footer="0.3"/>
  <pageSetup paperSize="14" scale="26" orientation="landscape" r:id="rId1"/>
  <headerFooter alignWithMargins="0">
    <oddFooter>Página &amp;P</oddFooter>
  </headerFooter>
  <rowBreaks count="1" manualBreakCount="1">
    <brk id="40" max="69" man="1"/>
  </rowBreaks>
  <colBreaks count="1" manualBreakCount="1">
    <brk id="59" max="151"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M404"/>
  <sheetViews>
    <sheetView showGridLines="0" view="pageBreakPreview" zoomScale="70" zoomScaleNormal="100" zoomScaleSheetLayoutView="70" workbookViewId="0">
      <selection sqref="A1:B4"/>
    </sheetView>
  </sheetViews>
  <sheetFormatPr baseColWidth="10" defaultRowHeight="15" x14ac:dyDescent="0.2"/>
  <cols>
    <col min="1" max="3" width="30.28515625" style="167" customWidth="1"/>
    <col min="4" max="4" width="17.5703125" style="167" customWidth="1"/>
    <col min="5" max="5" width="16.42578125" style="177" customWidth="1"/>
    <col min="6" max="6" width="27.5703125" style="316" customWidth="1"/>
    <col min="7" max="7" width="26.5703125" style="168" customWidth="1"/>
    <col min="8" max="8" width="16.5703125" style="168" customWidth="1"/>
    <col min="9" max="9" width="11.85546875" style="168" customWidth="1"/>
    <col min="10" max="10" width="21.28515625" style="174" customWidth="1"/>
    <col min="11" max="11" width="12.5703125" style="176" customWidth="1"/>
    <col min="12" max="12" width="19" style="174" customWidth="1"/>
    <col min="13" max="13" width="14" style="174" customWidth="1"/>
    <col min="14" max="14" width="21.140625" style="174" customWidth="1"/>
    <col min="15" max="15" width="21.28515625" style="174" customWidth="1"/>
    <col min="16" max="16" width="17.7109375" style="174" customWidth="1"/>
    <col min="17" max="17" width="15.42578125" style="175" customWidth="1"/>
    <col min="18" max="18" width="13.5703125" style="177" customWidth="1"/>
    <col min="19" max="19" width="18.140625" style="168" customWidth="1"/>
    <col min="20" max="20" width="16" style="169" customWidth="1"/>
    <col min="21" max="22" width="12.5703125" style="168" customWidth="1"/>
    <col min="23" max="23" width="15.7109375" style="168" customWidth="1"/>
    <col min="24" max="24" width="15.7109375" style="170" customWidth="1"/>
    <col min="25" max="25" width="15.7109375" style="168" customWidth="1"/>
    <col min="26" max="26" width="9.5703125" style="171" customWidth="1"/>
    <col min="27" max="27" width="19.7109375" style="171" customWidth="1"/>
    <col min="28" max="28" width="7.85546875" style="168" customWidth="1"/>
    <col min="29" max="29" width="21.7109375" style="168" customWidth="1"/>
    <col min="30" max="30" width="18.140625" style="168" customWidth="1"/>
    <col min="31" max="32" width="11" style="168" customWidth="1"/>
    <col min="33" max="33" width="14.85546875" style="168" customWidth="1"/>
    <col min="34" max="34" width="16" style="168" customWidth="1"/>
    <col min="35" max="35" width="14.5703125" style="168" customWidth="1"/>
    <col min="36" max="36" width="3.85546875" style="168" customWidth="1"/>
    <col min="37" max="37" width="28.7109375" style="172" customWidth="1"/>
    <col min="38" max="38" width="22.28515625" style="170" customWidth="1"/>
    <col min="39" max="39" width="18.7109375" style="168" customWidth="1"/>
    <col min="40" max="42" width="14.42578125" style="173" customWidth="1"/>
    <col min="43" max="43" width="9.28515625" style="173" customWidth="1"/>
    <col min="44" max="44" width="17.7109375" style="173" customWidth="1"/>
    <col min="45" max="45" width="18.140625" style="168" customWidth="1"/>
    <col min="46" max="46" width="18.42578125" style="168" customWidth="1"/>
    <col min="47" max="47" width="18.5703125" style="173" customWidth="1"/>
    <col min="48" max="48" width="18.42578125" style="173" customWidth="1"/>
    <col min="49" max="49" width="14.42578125" style="173" customWidth="1"/>
    <col min="50" max="50" width="9" style="173" customWidth="1"/>
    <col min="51" max="51" width="17" style="173" customWidth="1"/>
    <col min="52" max="52" width="18.140625" style="168" customWidth="1"/>
    <col min="53" max="53" width="19.85546875" style="168" customWidth="1"/>
    <col min="54" max="54" width="19.28515625" style="173" customWidth="1"/>
    <col min="55" max="55" width="17.7109375" style="173" customWidth="1"/>
    <col min="56" max="56" width="17.140625" style="173" customWidth="1"/>
    <col min="57" max="57" width="9.140625" style="173" customWidth="1"/>
    <col min="58" max="58" width="16.85546875" style="173" customWidth="1"/>
    <col min="59" max="59" width="18.140625" style="168" customWidth="1"/>
    <col min="60" max="60" width="18.42578125" style="168" customWidth="1"/>
    <col min="61" max="62" width="18" style="173" customWidth="1"/>
    <col min="63" max="63" width="16.5703125" style="173" customWidth="1"/>
    <col min="64" max="64" width="9.5703125" style="173" customWidth="1"/>
    <col min="65" max="65" width="17" style="173" customWidth="1"/>
    <col min="66" max="66" width="18.140625" style="168" customWidth="1"/>
    <col min="67" max="67" width="19.140625" style="168" customWidth="1"/>
    <col min="68" max="68" width="18.140625" style="173" customWidth="1"/>
    <col min="69" max="69" width="18" style="173" customWidth="1"/>
    <col min="70" max="70" width="17.7109375" style="173" customWidth="1"/>
    <col min="71" max="71" width="8.28515625" style="173" customWidth="1"/>
    <col min="72" max="72" width="17.7109375" style="173" customWidth="1"/>
    <col min="73" max="73" width="20.5703125" style="168" customWidth="1"/>
    <col min="74" max="74" width="19" style="168" customWidth="1"/>
    <col min="75" max="75" width="19.28515625" style="173" customWidth="1"/>
    <col min="76" max="76" width="18.5703125" style="173" customWidth="1"/>
    <col min="77" max="77" width="18.85546875" style="173" customWidth="1"/>
    <col min="78" max="78" width="10.28515625" style="173" customWidth="1"/>
    <col min="79" max="79" width="17.5703125" style="173" customWidth="1"/>
    <col min="80" max="80" width="18.140625" style="168" customWidth="1"/>
    <col min="81" max="81" width="19.5703125" style="168" customWidth="1"/>
    <col min="82" max="82" width="18.5703125" style="173" customWidth="1"/>
    <col min="83" max="83" width="18.28515625" style="173" customWidth="1"/>
    <col min="84" max="84" width="18.42578125" style="173" customWidth="1"/>
    <col min="85" max="85" width="10.140625" style="173" customWidth="1"/>
    <col min="86" max="86" width="18" style="173" customWidth="1"/>
    <col min="87" max="87" width="18.140625" style="168" customWidth="1"/>
    <col min="88" max="88" width="18.42578125" style="168" customWidth="1"/>
    <col min="89" max="89" width="18.7109375" style="173" customWidth="1"/>
    <col min="90" max="90" width="19" style="173" customWidth="1"/>
    <col min="91" max="91" width="18" style="173" customWidth="1"/>
    <col min="92" max="92" width="9.85546875" style="173" customWidth="1"/>
    <col min="93" max="93" width="17.5703125" style="173" customWidth="1"/>
    <col min="94" max="94" width="18.140625" style="168" customWidth="1"/>
    <col min="95" max="95" width="18.7109375" style="168" customWidth="1"/>
    <col min="96" max="96" width="18.42578125" style="173" customWidth="1"/>
    <col min="97" max="97" width="18.28515625" style="173" customWidth="1"/>
    <col min="98" max="98" width="18" style="173" customWidth="1"/>
    <col min="99" max="99" width="9.5703125" style="173" customWidth="1"/>
    <col min="100" max="100" width="17.28515625" style="173" customWidth="1"/>
    <col min="101" max="101" width="18.140625" style="168" customWidth="1"/>
    <col min="102" max="102" width="18.5703125" style="168" customWidth="1"/>
    <col min="103" max="103" width="19.28515625" style="173" customWidth="1"/>
    <col min="104" max="104" width="18" style="173" customWidth="1"/>
    <col min="105" max="105" width="17.85546875" style="173" customWidth="1"/>
    <col min="106" max="106" width="8.28515625" style="173" customWidth="1"/>
    <col min="107" max="107" width="16.42578125" style="173" customWidth="1"/>
    <col min="108" max="108" width="18.140625" style="168" customWidth="1"/>
    <col min="109" max="109" width="19.5703125" style="168" customWidth="1"/>
    <col min="110" max="110" width="17.85546875" style="173" customWidth="1"/>
    <col min="111" max="111" width="16.7109375" style="173" customWidth="1"/>
    <col min="112" max="112" width="19.140625" style="173" customWidth="1"/>
    <col min="113" max="113" width="8.140625" style="173" customWidth="1"/>
    <col min="114" max="114" width="16.28515625" style="173" customWidth="1"/>
    <col min="115" max="115" width="18.140625" style="168" customWidth="1"/>
    <col min="116" max="116" width="19.140625" style="168" customWidth="1"/>
    <col min="117" max="117" width="18" style="173" customWidth="1"/>
    <col min="118" max="118" width="14.42578125" style="173" customWidth="1"/>
    <col min="119" max="119" width="17.42578125" style="173" customWidth="1"/>
    <col min="120" max="120" width="8.85546875" style="173" customWidth="1"/>
    <col min="121" max="121" width="17.42578125" style="173" customWidth="1"/>
    <col min="122" max="122" width="20.140625" style="173" customWidth="1"/>
    <col min="123" max="123" width="18.7109375" style="173" customWidth="1"/>
    <col min="124" max="124" width="21.5703125" style="173" customWidth="1"/>
    <col min="125" max="125" width="22.28515625" style="173" customWidth="1"/>
    <col min="126" max="126" width="21.7109375" style="173" customWidth="1"/>
    <col min="127" max="127" width="10.28515625" style="173" customWidth="1"/>
    <col min="128" max="128" width="16.28515625" style="173" customWidth="1"/>
    <col min="129" max="130" width="13.42578125" style="173" customWidth="1"/>
    <col min="131" max="131" width="20.42578125" style="173" customWidth="1"/>
    <col min="132" max="132" width="19.28515625" style="173" customWidth="1"/>
    <col min="133" max="133" width="16.28515625" style="173" customWidth="1"/>
    <col min="134" max="134" width="15.5703125" style="173" customWidth="1"/>
    <col min="135" max="135" width="19" style="173" customWidth="1"/>
    <col min="136" max="136" width="14.28515625" style="173" customWidth="1"/>
    <col min="137" max="137" width="23.85546875" style="173" customWidth="1"/>
    <col min="138" max="138" width="14.85546875" style="173" customWidth="1"/>
    <col min="139" max="139" width="18.42578125" style="173" customWidth="1"/>
    <col min="140" max="195" width="11.42578125" style="173"/>
    <col min="196" max="16384" width="11.42578125" style="167"/>
  </cols>
  <sheetData>
    <row r="1" spans="1:195" ht="25.5" customHeight="1" x14ac:dyDescent="0.2">
      <c r="A1" s="1109"/>
      <c r="B1" s="1109"/>
      <c r="C1" s="1111" t="s">
        <v>989</v>
      </c>
      <c r="D1" s="1111"/>
      <c r="E1" s="1111"/>
      <c r="F1" s="1111"/>
      <c r="G1" s="1111"/>
      <c r="H1" s="1111"/>
      <c r="I1" s="1111"/>
      <c r="J1" s="1111"/>
      <c r="K1" s="1111"/>
      <c r="L1" s="1111"/>
      <c r="M1" s="1111"/>
      <c r="N1" s="1111"/>
      <c r="O1" s="1111"/>
      <c r="P1" s="1111"/>
      <c r="Q1" s="1111"/>
      <c r="R1" s="1111"/>
      <c r="S1" s="1111"/>
      <c r="T1" s="1111"/>
      <c r="U1" s="1111"/>
      <c r="V1" s="1111"/>
      <c r="W1" s="1111"/>
      <c r="X1" s="1111"/>
      <c r="Y1" s="1111"/>
      <c r="Z1" s="1111"/>
      <c r="AA1" s="1111"/>
      <c r="AB1" s="1111"/>
      <c r="AC1" s="1111"/>
      <c r="AD1" s="1111"/>
      <c r="AE1" s="1111"/>
      <c r="AF1" s="1111"/>
      <c r="AG1" s="1111"/>
      <c r="AH1" s="1111"/>
      <c r="AI1" s="1111"/>
      <c r="AJ1" s="1111"/>
      <c r="AK1" s="1111"/>
      <c r="AL1" s="1111"/>
      <c r="AM1" s="1111"/>
      <c r="AN1" s="1111"/>
      <c r="AO1" s="1111"/>
      <c r="AP1" s="1111"/>
      <c r="AQ1" s="1111"/>
      <c r="AR1" s="1111"/>
      <c r="AS1" s="1111"/>
      <c r="AT1" s="1111"/>
      <c r="AU1" s="1111"/>
      <c r="AV1" s="1111"/>
      <c r="AW1" s="1111"/>
      <c r="AX1" s="1111"/>
      <c r="AY1" s="1111"/>
      <c r="AZ1" s="1111"/>
      <c r="BA1" s="1111"/>
      <c r="BB1" s="1111"/>
      <c r="BC1" s="1111"/>
      <c r="BD1" s="1111"/>
      <c r="BE1" s="1111"/>
      <c r="BF1" s="1111"/>
      <c r="BG1" s="1111"/>
      <c r="BH1" s="1111"/>
      <c r="BI1" s="1111"/>
      <c r="BJ1" s="1111"/>
      <c r="BK1" s="1111"/>
      <c r="BL1" s="1111"/>
      <c r="BM1" s="1111"/>
      <c r="BN1" s="1111"/>
      <c r="BO1" s="1111"/>
      <c r="BP1" s="1111"/>
      <c r="BQ1" s="1111"/>
      <c r="BR1" s="1111"/>
      <c r="BS1" s="1111"/>
      <c r="BT1" s="1111"/>
      <c r="BU1" s="1111"/>
      <c r="BV1" s="1111"/>
      <c r="BW1" s="1111"/>
      <c r="BX1" s="1111"/>
      <c r="BY1" s="1111"/>
      <c r="BZ1" s="1111"/>
      <c r="CA1" s="1111"/>
      <c r="CB1" s="1111"/>
      <c r="CC1" s="1111"/>
      <c r="CD1" s="1111"/>
      <c r="CE1" s="1111"/>
      <c r="CF1" s="1111"/>
      <c r="CG1" s="1111"/>
      <c r="CH1" s="1111"/>
      <c r="CI1" s="1111"/>
      <c r="CJ1" s="1111"/>
      <c r="CK1" s="1111"/>
      <c r="CL1" s="1111"/>
      <c r="CM1" s="1111"/>
      <c r="CN1" s="1111"/>
      <c r="CO1" s="1111"/>
      <c r="CP1" s="1111"/>
      <c r="CQ1" s="1111"/>
      <c r="CR1" s="1111"/>
      <c r="CS1" s="1111"/>
      <c r="CT1" s="1111"/>
      <c r="CU1" s="1111"/>
      <c r="CV1" s="1111"/>
      <c r="CW1" s="1111"/>
      <c r="CX1" s="1111"/>
      <c r="CY1" s="1111"/>
      <c r="CZ1" s="1111"/>
      <c r="DA1" s="1111"/>
      <c r="DB1" s="1111"/>
      <c r="DC1" s="1111"/>
      <c r="DD1" s="1111"/>
      <c r="DE1" s="1111"/>
      <c r="DF1" s="1111"/>
      <c r="DG1" s="1111"/>
      <c r="DH1" s="1111"/>
      <c r="DI1" s="1111"/>
      <c r="DJ1" s="1111"/>
      <c r="DK1" s="1111"/>
      <c r="DL1" s="1111"/>
      <c r="DM1" s="1111"/>
      <c r="DN1" s="1111"/>
      <c r="DO1" s="1111"/>
      <c r="DP1" s="1111"/>
      <c r="DQ1" s="1111"/>
      <c r="DR1" s="1111"/>
      <c r="DS1" s="1111"/>
      <c r="DT1" s="1111"/>
      <c r="DU1" s="1111"/>
      <c r="DV1" s="1111"/>
      <c r="DW1" s="1111"/>
      <c r="DX1" s="1111"/>
      <c r="DY1" s="996" t="s">
        <v>987</v>
      </c>
      <c r="DZ1" s="996"/>
      <c r="EA1" s="996"/>
    </row>
    <row r="2" spans="1:195" ht="25.5" customHeight="1" x14ac:dyDescent="0.2">
      <c r="A2" s="1109"/>
      <c r="B2" s="1109"/>
      <c r="C2" s="1111"/>
      <c r="D2" s="1111"/>
      <c r="E2" s="1111"/>
      <c r="F2" s="1111"/>
      <c r="G2" s="1111"/>
      <c r="H2" s="1111"/>
      <c r="I2" s="1111"/>
      <c r="J2" s="1111"/>
      <c r="K2" s="1111"/>
      <c r="L2" s="1111"/>
      <c r="M2" s="1111"/>
      <c r="N2" s="1111"/>
      <c r="O2" s="1111"/>
      <c r="P2" s="1111"/>
      <c r="Q2" s="1111"/>
      <c r="R2" s="1111"/>
      <c r="S2" s="1111"/>
      <c r="T2" s="1111"/>
      <c r="U2" s="1111"/>
      <c r="V2" s="1111"/>
      <c r="W2" s="1111"/>
      <c r="X2" s="1111"/>
      <c r="Y2" s="1111"/>
      <c r="Z2" s="1111"/>
      <c r="AA2" s="1111"/>
      <c r="AB2" s="1111"/>
      <c r="AC2" s="1111"/>
      <c r="AD2" s="1111"/>
      <c r="AE2" s="1111"/>
      <c r="AF2" s="1111"/>
      <c r="AG2" s="1111"/>
      <c r="AH2" s="1111"/>
      <c r="AI2" s="1111"/>
      <c r="AJ2" s="1111"/>
      <c r="AK2" s="1111"/>
      <c r="AL2" s="1111"/>
      <c r="AM2" s="1111"/>
      <c r="AN2" s="1111"/>
      <c r="AO2" s="1111"/>
      <c r="AP2" s="1111"/>
      <c r="AQ2" s="1111"/>
      <c r="AR2" s="1111"/>
      <c r="AS2" s="1111"/>
      <c r="AT2" s="1111"/>
      <c r="AU2" s="1111"/>
      <c r="AV2" s="1111"/>
      <c r="AW2" s="1111"/>
      <c r="AX2" s="1111"/>
      <c r="AY2" s="1111"/>
      <c r="AZ2" s="1111"/>
      <c r="BA2" s="1111"/>
      <c r="BB2" s="1111"/>
      <c r="BC2" s="1111"/>
      <c r="BD2" s="1111"/>
      <c r="BE2" s="1111"/>
      <c r="BF2" s="1111"/>
      <c r="BG2" s="1111"/>
      <c r="BH2" s="1111"/>
      <c r="BI2" s="1111"/>
      <c r="BJ2" s="1111"/>
      <c r="BK2" s="1111"/>
      <c r="BL2" s="1111"/>
      <c r="BM2" s="1111"/>
      <c r="BN2" s="1111"/>
      <c r="BO2" s="1111"/>
      <c r="BP2" s="1111"/>
      <c r="BQ2" s="1111"/>
      <c r="BR2" s="1111"/>
      <c r="BS2" s="1111"/>
      <c r="BT2" s="1111"/>
      <c r="BU2" s="1111"/>
      <c r="BV2" s="1111"/>
      <c r="BW2" s="1111"/>
      <c r="BX2" s="1111"/>
      <c r="BY2" s="1111"/>
      <c r="BZ2" s="1111"/>
      <c r="CA2" s="1111"/>
      <c r="CB2" s="1111"/>
      <c r="CC2" s="1111"/>
      <c r="CD2" s="1111"/>
      <c r="CE2" s="1111"/>
      <c r="CF2" s="1111"/>
      <c r="CG2" s="1111"/>
      <c r="CH2" s="1111"/>
      <c r="CI2" s="1111"/>
      <c r="CJ2" s="1111"/>
      <c r="CK2" s="1111"/>
      <c r="CL2" s="1111"/>
      <c r="CM2" s="1111"/>
      <c r="CN2" s="1111"/>
      <c r="CO2" s="1111"/>
      <c r="CP2" s="1111"/>
      <c r="CQ2" s="1111"/>
      <c r="CR2" s="1111"/>
      <c r="CS2" s="1111"/>
      <c r="CT2" s="1111"/>
      <c r="CU2" s="1111"/>
      <c r="CV2" s="1111"/>
      <c r="CW2" s="1111"/>
      <c r="CX2" s="1111"/>
      <c r="CY2" s="1111"/>
      <c r="CZ2" s="1111"/>
      <c r="DA2" s="1111"/>
      <c r="DB2" s="1111"/>
      <c r="DC2" s="1111"/>
      <c r="DD2" s="1111"/>
      <c r="DE2" s="1111"/>
      <c r="DF2" s="1111"/>
      <c r="DG2" s="1111"/>
      <c r="DH2" s="1111"/>
      <c r="DI2" s="1111"/>
      <c r="DJ2" s="1111"/>
      <c r="DK2" s="1111"/>
      <c r="DL2" s="1111"/>
      <c r="DM2" s="1111"/>
      <c r="DN2" s="1111"/>
      <c r="DO2" s="1111"/>
      <c r="DP2" s="1111"/>
      <c r="DQ2" s="1111"/>
      <c r="DR2" s="1111"/>
      <c r="DS2" s="1111"/>
      <c r="DT2" s="1111"/>
      <c r="DU2" s="1111"/>
      <c r="DV2" s="1111"/>
      <c r="DW2" s="1111"/>
      <c r="DX2" s="1111"/>
      <c r="DY2" s="996" t="s">
        <v>1100</v>
      </c>
      <c r="DZ2" s="996"/>
      <c r="EA2" s="996"/>
    </row>
    <row r="3" spans="1:195" ht="25.5" customHeight="1" x14ac:dyDescent="0.2">
      <c r="A3" s="1109"/>
      <c r="B3" s="1109"/>
      <c r="C3" s="1111"/>
      <c r="D3" s="1111"/>
      <c r="E3" s="1111"/>
      <c r="F3" s="1111"/>
      <c r="G3" s="1111"/>
      <c r="H3" s="1111"/>
      <c r="I3" s="1111"/>
      <c r="J3" s="1111"/>
      <c r="K3" s="1111"/>
      <c r="L3" s="1111"/>
      <c r="M3" s="1111"/>
      <c r="N3" s="1111"/>
      <c r="O3" s="1111"/>
      <c r="P3" s="1111"/>
      <c r="Q3" s="1111"/>
      <c r="R3" s="1111"/>
      <c r="S3" s="1111"/>
      <c r="T3" s="1111"/>
      <c r="U3" s="1111"/>
      <c r="V3" s="1111"/>
      <c r="W3" s="1111"/>
      <c r="X3" s="1111"/>
      <c r="Y3" s="1111"/>
      <c r="Z3" s="1111"/>
      <c r="AA3" s="1111"/>
      <c r="AB3" s="1111"/>
      <c r="AC3" s="1111"/>
      <c r="AD3" s="1111"/>
      <c r="AE3" s="1111"/>
      <c r="AF3" s="1111"/>
      <c r="AG3" s="1111"/>
      <c r="AH3" s="1111"/>
      <c r="AI3" s="1111"/>
      <c r="AJ3" s="1111"/>
      <c r="AK3" s="1111"/>
      <c r="AL3" s="1111"/>
      <c r="AM3" s="1111"/>
      <c r="AN3" s="1111"/>
      <c r="AO3" s="1111"/>
      <c r="AP3" s="1111"/>
      <c r="AQ3" s="1111"/>
      <c r="AR3" s="1111"/>
      <c r="AS3" s="1111"/>
      <c r="AT3" s="1111"/>
      <c r="AU3" s="1111"/>
      <c r="AV3" s="1111"/>
      <c r="AW3" s="1111"/>
      <c r="AX3" s="1111"/>
      <c r="AY3" s="1111"/>
      <c r="AZ3" s="1111"/>
      <c r="BA3" s="1111"/>
      <c r="BB3" s="1111"/>
      <c r="BC3" s="1111"/>
      <c r="BD3" s="1111"/>
      <c r="BE3" s="1111"/>
      <c r="BF3" s="1111"/>
      <c r="BG3" s="1111"/>
      <c r="BH3" s="1111"/>
      <c r="BI3" s="1111"/>
      <c r="BJ3" s="1111"/>
      <c r="BK3" s="1111"/>
      <c r="BL3" s="1111"/>
      <c r="BM3" s="1111"/>
      <c r="BN3" s="1111"/>
      <c r="BO3" s="1111"/>
      <c r="BP3" s="1111"/>
      <c r="BQ3" s="1111"/>
      <c r="BR3" s="1111"/>
      <c r="BS3" s="1111"/>
      <c r="BT3" s="1111"/>
      <c r="BU3" s="1111"/>
      <c r="BV3" s="1111"/>
      <c r="BW3" s="1111"/>
      <c r="BX3" s="1111"/>
      <c r="BY3" s="1111"/>
      <c r="BZ3" s="1111"/>
      <c r="CA3" s="1111"/>
      <c r="CB3" s="1111"/>
      <c r="CC3" s="1111"/>
      <c r="CD3" s="1111"/>
      <c r="CE3" s="1111"/>
      <c r="CF3" s="1111"/>
      <c r="CG3" s="1111"/>
      <c r="CH3" s="1111"/>
      <c r="CI3" s="1111"/>
      <c r="CJ3" s="1111"/>
      <c r="CK3" s="1111"/>
      <c r="CL3" s="1111"/>
      <c r="CM3" s="1111"/>
      <c r="CN3" s="1111"/>
      <c r="CO3" s="1111"/>
      <c r="CP3" s="1111"/>
      <c r="CQ3" s="1111"/>
      <c r="CR3" s="1111"/>
      <c r="CS3" s="1111"/>
      <c r="CT3" s="1111"/>
      <c r="CU3" s="1111"/>
      <c r="CV3" s="1111"/>
      <c r="CW3" s="1111"/>
      <c r="CX3" s="1111"/>
      <c r="CY3" s="1111"/>
      <c r="CZ3" s="1111"/>
      <c r="DA3" s="1111"/>
      <c r="DB3" s="1111"/>
      <c r="DC3" s="1111"/>
      <c r="DD3" s="1111"/>
      <c r="DE3" s="1111"/>
      <c r="DF3" s="1111"/>
      <c r="DG3" s="1111"/>
      <c r="DH3" s="1111"/>
      <c r="DI3" s="1111"/>
      <c r="DJ3" s="1111"/>
      <c r="DK3" s="1111"/>
      <c r="DL3" s="1111"/>
      <c r="DM3" s="1111"/>
      <c r="DN3" s="1111"/>
      <c r="DO3" s="1111"/>
      <c r="DP3" s="1111"/>
      <c r="DQ3" s="1111"/>
      <c r="DR3" s="1111"/>
      <c r="DS3" s="1111"/>
      <c r="DT3" s="1111"/>
      <c r="DU3" s="1111"/>
      <c r="DV3" s="1111"/>
      <c r="DW3" s="1111"/>
      <c r="DX3" s="1111"/>
      <c r="DY3" s="996" t="s">
        <v>1087</v>
      </c>
      <c r="DZ3" s="996"/>
      <c r="EA3" s="996"/>
    </row>
    <row r="4" spans="1:195" ht="25.5" customHeight="1" x14ac:dyDescent="0.2">
      <c r="A4" s="1109"/>
      <c r="B4" s="1109"/>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1"/>
      <c r="AI4" s="1111"/>
      <c r="AJ4" s="1111"/>
      <c r="AK4" s="1111"/>
      <c r="AL4" s="1111"/>
      <c r="AM4" s="1111"/>
      <c r="AN4" s="1111"/>
      <c r="AO4" s="1111"/>
      <c r="AP4" s="1111"/>
      <c r="AQ4" s="1111"/>
      <c r="AR4" s="1111"/>
      <c r="AS4" s="1111"/>
      <c r="AT4" s="1111"/>
      <c r="AU4" s="1111"/>
      <c r="AV4" s="1111"/>
      <c r="AW4" s="1111"/>
      <c r="AX4" s="1111"/>
      <c r="AY4" s="1111"/>
      <c r="AZ4" s="1111"/>
      <c r="BA4" s="1111"/>
      <c r="BB4" s="1111"/>
      <c r="BC4" s="1111"/>
      <c r="BD4" s="1111"/>
      <c r="BE4" s="1111"/>
      <c r="BF4" s="1111"/>
      <c r="BG4" s="1111"/>
      <c r="BH4" s="1111"/>
      <c r="BI4" s="1111"/>
      <c r="BJ4" s="1111"/>
      <c r="BK4" s="1111"/>
      <c r="BL4" s="1111"/>
      <c r="BM4" s="1111"/>
      <c r="BN4" s="1111"/>
      <c r="BO4" s="1111"/>
      <c r="BP4" s="1111"/>
      <c r="BQ4" s="1111"/>
      <c r="BR4" s="1111"/>
      <c r="BS4" s="1111"/>
      <c r="BT4" s="1111"/>
      <c r="BU4" s="1111"/>
      <c r="BV4" s="1111"/>
      <c r="BW4" s="1111"/>
      <c r="BX4" s="1111"/>
      <c r="BY4" s="1111"/>
      <c r="BZ4" s="1111"/>
      <c r="CA4" s="1111"/>
      <c r="CB4" s="1111"/>
      <c r="CC4" s="1111"/>
      <c r="CD4" s="1111"/>
      <c r="CE4" s="1111"/>
      <c r="CF4" s="1111"/>
      <c r="CG4" s="1111"/>
      <c r="CH4" s="1111"/>
      <c r="CI4" s="1111"/>
      <c r="CJ4" s="1111"/>
      <c r="CK4" s="1111"/>
      <c r="CL4" s="1111"/>
      <c r="CM4" s="1111"/>
      <c r="CN4" s="1111"/>
      <c r="CO4" s="1111"/>
      <c r="CP4" s="1111"/>
      <c r="CQ4" s="1111"/>
      <c r="CR4" s="1111"/>
      <c r="CS4" s="1111"/>
      <c r="CT4" s="1111"/>
      <c r="CU4" s="1111"/>
      <c r="CV4" s="1111"/>
      <c r="CW4" s="1111"/>
      <c r="CX4" s="1111"/>
      <c r="CY4" s="1111"/>
      <c r="CZ4" s="1111"/>
      <c r="DA4" s="1111"/>
      <c r="DB4" s="1111"/>
      <c r="DC4" s="1111"/>
      <c r="DD4" s="1111"/>
      <c r="DE4" s="1111"/>
      <c r="DF4" s="1111"/>
      <c r="DG4" s="1111"/>
      <c r="DH4" s="1111"/>
      <c r="DI4" s="1111"/>
      <c r="DJ4" s="1111"/>
      <c r="DK4" s="1111"/>
      <c r="DL4" s="1111"/>
      <c r="DM4" s="1111"/>
      <c r="DN4" s="1111"/>
      <c r="DO4" s="1111"/>
      <c r="DP4" s="1111"/>
      <c r="DQ4" s="1111"/>
      <c r="DR4" s="1111"/>
      <c r="DS4" s="1111"/>
      <c r="DT4" s="1111"/>
      <c r="DU4" s="1111"/>
      <c r="DV4" s="1111"/>
      <c r="DW4" s="1111"/>
      <c r="DX4" s="1111"/>
      <c r="DY4" s="996" t="s">
        <v>1086</v>
      </c>
      <c r="DZ4" s="996"/>
      <c r="EA4" s="996"/>
    </row>
    <row r="5" spans="1:195" ht="37.5" customHeight="1" x14ac:dyDescent="0.2">
      <c r="A5" s="1112" t="s">
        <v>521</v>
      </c>
      <c r="B5" s="1113"/>
      <c r="C5" s="1113"/>
      <c r="D5" s="1114"/>
      <c r="E5" s="379" t="s">
        <v>340</v>
      </c>
      <c r="F5" s="380"/>
      <c r="G5" s="381"/>
    </row>
    <row r="6" spans="1:195" ht="19.5" customHeight="1" x14ac:dyDescent="0.2">
      <c r="A6" s="1115" t="s">
        <v>522</v>
      </c>
      <c r="B6" s="1116"/>
      <c r="C6" s="1116"/>
      <c r="D6" s="1117"/>
      <c r="E6" s="372" t="s">
        <v>341</v>
      </c>
      <c r="F6" s="373"/>
      <c r="G6" s="374"/>
      <c r="Q6" s="178"/>
      <c r="T6" s="179"/>
    </row>
    <row r="7" spans="1:195" ht="19.5" customHeight="1" x14ac:dyDescent="0.2">
      <c r="A7" s="1118" t="s">
        <v>342</v>
      </c>
      <c r="B7" s="1118"/>
      <c r="C7" s="1119"/>
      <c r="D7" s="1120"/>
      <c r="E7" s="375" t="s">
        <v>343</v>
      </c>
      <c r="F7" s="376"/>
      <c r="G7" s="377"/>
    </row>
    <row r="8" spans="1:195" ht="21.75" customHeight="1" x14ac:dyDescent="0.2">
      <c r="A8" s="370" t="s">
        <v>523</v>
      </c>
      <c r="B8" s="371"/>
      <c r="C8" s="371"/>
      <c r="D8" s="371"/>
      <c r="E8" s="375" t="s">
        <v>344</v>
      </c>
      <c r="F8" s="376"/>
      <c r="G8" s="378">
        <f>+G5-G6</f>
        <v>0</v>
      </c>
    </row>
    <row r="9" spans="1:195" s="180" customFormat="1" ht="18" customHeight="1" x14ac:dyDescent="0.2">
      <c r="A9" s="1121" t="s">
        <v>345</v>
      </c>
      <c r="B9" s="1122"/>
      <c r="C9" s="1122"/>
      <c r="D9" s="1122"/>
      <c r="E9" s="1122"/>
      <c r="F9" s="1122"/>
      <c r="G9" s="1122"/>
      <c r="H9" s="1122"/>
      <c r="I9" s="1122"/>
      <c r="J9" s="1122"/>
      <c r="K9" s="1122"/>
      <c r="L9" s="1122"/>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3"/>
      <c r="AJ9" s="181"/>
      <c r="AK9" s="182"/>
      <c r="AL9" s="183"/>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c r="CC9" s="184"/>
      <c r="CD9" s="184"/>
      <c r="CE9" s="184"/>
      <c r="CF9" s="184"/>
      <c r="CG9" s="184"/>
      <c r="CH9" s="184"/>
      <c r="CI9" s="184"/>
      <c r="CJ9" s="184"/>
      <c r="CK9" s="184"/>
      <c r="CL9" s="184"/>
      <c r="CM9" s="184"/>
      <c r="CN9" s="184"/>
      <c r="CO9" s="184"/>
      <c r="CP9" s="184"/>
      <c r="CQ9" s="184"/>
      <c r="CR9" s="184"/>
      <c r="CS9" s="184"/>
      <c r="CT9" s="184"/>
      <c r="CU9" s="184"/>
      <c r="CV9" s="184"/>
      <c r="CW9" s="184"/>
      <c r="CX9" s="184"/>
      <c r="CY9" s="184"/>
      <c r="CZ9" s="184"/>
      <c r="DA9" s="184"/>
      <c r="DB9" s="184"/>
      <c r="DC9" s="184"/>
      <c r="DD9" s="184"/>
      <c r="DE9" s="184"/>
      <c r="DF9" s="184"/>
      <c r="DG9" s="184"/>
      <c r="DH9" s="184"/>
      <c r="DI9" s="184"/>
      <c r="DJ9" s="184"/>
      <c r="DK9" s="184"/>
      <c r="DL9" s="184"/>
      <c r="DM9" s="184"/>
      <c r="DN9" s="184"/>
      <c r="DO9" s="184"/>
      <c r="DP9" s="184"/>
      <c r="DQ9" s="184"/>
      <c r="DR9" s="184"/>
      <c r="DS9" s="184"/>
      <c r="DT9" s="184"/>
      <c r="DU9" s="184"/>
      <c r="DV9" s="184"/>
      <c r="DW9" s="184"/>
      <c r="DX9" s="184"/>
      <c r="DY9" s="184"/>
      <c r="DZ9" s="184"/>
      <c r="EA9" s="184"/>
      <c r="EB9" s="185"/>
      <c r="EC9" s="185"/>
      <c r="ED9" s="185"/>
      <c r="EE9" s="185"/>
      <c r="EF9" s="185"/>
      <c r="EG9" s="185"/>
      <c r="EH9" s="185"/>
      <c r="EI9" s="185"/>
      <c r="EJ9" s="185"/>
      <c r="EK9" s="185"/>
      <c r="EL9" s="185"/>
      <c r="EM9" s="185"/>
      <c r="EN9" s="185"/>
      <c r="EO9" s="185"/>
      <c r="EP9" s="185"/>
      <c r="EQ9" s="185"/>
      <c r="ER9" s="185"/>
      <c r="ES9" s="185"/>
      <c r="ET9" s="185"/>
      <c r="EU9" s="185"/>
      <c r="EV9" s="185"/>
      <c r="EW9" s="185"/>
      <c r="EX9" s="185"/>
      <c r="EY9" s="185"/>
      <c r="EZ9" s="185"/>
      <c r="FA9" s="185"/>
      <c r="FB9" s="185"/>
      <c r="FC9" s="185"/>
      <c r="FD9" s="185"/>
      <c r="FE9" s="185"/>
      <c r="FF9" s="185"/>
      <c r="FG9" s="185"/>
      <c r="FH9" s="185"/>
      <c r="FI9" s="185"/>
      <c r="FJ9" s="185"/>
      <c r="FK9" s="185"/>
      <c r="FL9" s="185"/>
      <c r="FM9" s="185"/>
      <c r="FN9" s="185"/>
      <c r="FO9" s="185"/>
      <c r="FP9" s="185"/>
      <c r="FQ9" s="185"/>
      <c r="FR9" s="185"/>
      <c r="FS9" s="185"/>
      <c r="FT9" s="185"/>
      <c r="FU9" s="185"/>
      <c r="FV9" s="185"/>
      <c r="FW9" s="185"/>
      <c r="FX9" s="185"/>
      <c r="FY9" s="185"/>
      <c r="FZ9" s="185"/>
      <c r="GA9" s="185"/>
      <c r="GB9" s="185"/>
      <c r="GC9" s="185"/>
      <c r="GD9" s="185"/>
      <c r="GE9" s="185"/>
      <c r="GF9" s="185"/>
      <c r="GG9" s="185"/>
      <c r="GH9" s="185"/>
      <c r="GI9" s="185"/>
      <c r="GJ9" s="185"/>
      <c r="GK9" s="185"/>
      <c r="GL9" s="185"/>
      <c r="GM9" s="185"/>
    </row>
    <row r="10" spans="1:195" ht="83.25" customHeight="1" x14ac:dyDescent="0.2">
      <c r="A10" s="186" t="s">
        <v>346</v>
      </c>
      <c r="B10" s="186" t="s">
        <v>347</v>
      </c>
      <c r="C10" s="186" t="s">
        <v>348</v>
      </c>
      <c r="D10" s="186" t="s">
        <v>349</v>
      </c>
      <c r="E10" s="186" t="s">
        <v>350</v>
      </c>
      <c r="F10" s="186" t="s">
        <v>351</v>
      </c>
      <c r="G10" s="187" t="s">
        <v>352</v>
      </c>
      <c r="H10" s="186" t="s">
        <v>353</v>
      </c>
      <c r="I10" s="186" t="s">
        <v>354</v>
      </c>
      <c r="J10" s="188" t="s">
        <v>355</v>
      </c>
      <c r="K10" s="186" t="s">
        <v>356</v>
      </c>
      <c r="L10" s="186" t="s">
        <v>357</v>
      </c>
      <c r="M10" s="186" t="s">
        <v>358</v>
      </c>
      <c r="N10" s="186" t="s">
        <v>359</v>
      </c>
      <c r="O10" s="186" t="s">
        <v>360</v>
      </c>
      <c r="P10" s="186" t="s">
        <v>361</v>
      </c>
      <c r="Q10" s="189" t="s">
        <v>362</v>
      </c>
      <c r="R10" s="189" t="s">
        <v>363</v>
      </c>
      <c r="S10" s="189" t="s">
        <v>364</v>
      </c>
      <c r="T10" s="189" t="s">
        <v>365</v>
      </c>
      <c r="U10" s="189" t="s">
        <v>366</v>
      </c>
      <c r="V10" s="186" t="s">
        <v>367</v>
      </c>
      <c r="W10" s="190" t="s">
        <v>368</v>
      </c>
      <c r="X10" s="190" t="s">
        <v>369</v>
      </c>
      <c r="Y10" s="190" t="s">
        <v>370</v>
      </c>
      <c r="Z10" s="191" t="s">
        <v>371</v>
      </c>
      <c r="AA10" s="191" t="s">
        <v>372</v>
      </c>
      <c r="AB10" s="190" t="s">
        <v>373</v>
      </c>
      <c r="AC10" s="190" t="s">
        <v>374</v>
      </c>
      <c r="AD10" s="190" t="s">
        <v>375</v>
      </c>
      <c r="AE10" s="190" t="s">
        <v>376</v>
      </c>
      <c r="AF10" s="190" t="s">
        <v>377</v>
      </c>
      <c r="AG10" s="190" t="s">
        <v>378</v>
      </c>
      <c r="AH10" s="189" t="s">
        <v>379</v>
      </c>
      <c r="AI10" s="189" t="s">
        <v>380</v>
      </c>
      <c r="AJ10" s="181"/>
      <c r="AK10" s="192" t="s">
        <v>381</v>
      </c>
      <c r="AL10" s="193" t="s">
        <v>382</v>
      </c>
      <c r="AM10" s="194" t="s">
        <v>383</v>
      </c>
      <c r="AN10" s="193" t="s">
        <v>384</v>
      </c>
      <c r="AO10" s="193" t="s">
        <v>385</v>
      </c>
      <c r="AP10" s="193" t="s">
        <v>386</v>
      </c>
      <c r="AQ10" s="195" t="s">
        <v>387</v>
      </c>
      <c r="AR10" s="196" t="s">
        <v>388</v>
      </c>
      <c r="AS10" s="193" t="s">
        <v>389</v>
      </c>
      <c r="AT10" s="194" t="s">
        <v>390</v>
      </c>
      <c r="AU10" s="193" t="s">
        <v>391</v>
      </c>
      <c r="AV10" s="193" t="s">
        <v>392</v>
      </c>
      <c r="AW10" s="193" t="s">
        <v>393</v>
      </c>
      <c r="AX10" s="195" t="s">
        <v>394</v>
      </c>
      <c r="AY10" s="196" t="s">
        <v>395</v>
      </c>
      <c r="AZ10" s="193" t="s">
        <v>396</v>
      </c>
      <c r="BA10" s="194" t="s">
        <v>397</v>
      </c>
      <c r="BB10" s="193" t="s">
        <v>398</v>
      </c>
      <c r="BC10" s="193" t="s">
        <v>399</v>
      </c>
      <c r="BD10" s="193" t="s">
        <v>400</v>
      </c>
      <c r="BE10" s="195" t="s">
        <v>401</v>
      </c>
      <c r="BF10" s="196" t="s">
        <v>402</v>
      </c>
      <c r="BG10" s="193" t="s">
        <v>403</v>
      </c>
      <c r="BH10" s="194" t="s">
        <v>404</v>
      </c>
      <c r="BI10" s="193" t="s">
        <v>405</v>
      </c>
      <c r="BJ10" s="193" t="s">
        <v>406</v>
      </c>
      <c r="BK10" s="193" t="s">
        <v>407</v>
      </c>
      <c r="BL10" s="195" t="s">
        <v>408</v>
      </c>
      <c r="BM10" s="196" t="s">
        <v>409</v>
      </c>
      <c r="BN10" s="193" t="s">
        <v>410</v>
      </c>
      <c r="BO10" s="194" t="s">
        <v>411</v>
      </c>
      <c r="BP10" s="193" t="s">
        <v>412</v>
      </c>
      <c r="BQ10" s="193" t="s">
        <v>413</v>
      </c>
      <c r="BR10" s="193" t="s">
        <v>414</v>
      </c>
      <c r="BS10" s="195" t="s">
        <v>415</v>
      </c>
      <c r="BT10" s="196" t="s">
        <v>416</v>
      </c>
      <c r="BU10" s="193" t="s">
        <v>417</v>
      </c>
      <c r="BV10" s="194" t="s">
        <v>418</v>
      </c>
      <c r="BW10" s="193" t="s">
        <v>419</v>
      </c>
      <c r="BX10" s="193" t="s">
        <v>420</v>
      </c>
      <c r="BY10" s="193" t="s">
        <v>421</v>
      </c>
      <c r="BZ10" s="195" t="s">
        <v>422</v>
      </c>
      <c r="CA10" s="196" t="s">
        <v>423</v>
      </c>
      <c r="CB10" s="193" t="s">
        <v>424</v>
      </c>
      <c r="CC10" s="194" t="s">
        <v>425</v>
      </c>
      <c r="CD10" s="193" t="s">
        <v>426</v>
      </c>
      <c r="CE10" s="193" t="s">
        <v>427</v>
      </c>
      <c r="CF10" s="193" t="s">
        <v>428</v>
      </c>
      <c r="CG10" s="195" t="s">
        <v>429</v>
      </c>
      <c r="CH10" s="196" t="s">
        <v>430</v>
      </c>
      <c r="CI10" s="193" t="s">
        <v>431</v>
      </c>
      <c r="CJ10" s="194" t="s">
        <v>432</v>
      </c>
      <c r="CK10" s="193" t="s">
        <v>433</v>
      </c>
      <c r="CL10" s="193" t="s">
        <v>434</v>
      </c>
      <c r="CM10" s="193" t="s">
        <v>435</v>
      </c>
      <c r="CN10" s="195" t="s">
        <v>436</v>
      </c>
      <c r="CO10" s="196" t="s">
        <v>437</v>
      </c>
      <c r="CP10" s="193" t="s">
        <v>438</v>
      </c>
      <c r="CQ10" s="194" t="s">
        <v>439</v>
      </c>
      <c r="CR10" s="193" t="s">
        <v>440</v>
      </c>
      <c r="CS10" s="193" t="s">
        <v>441</v>
      </c>
      <c r="CT10" s="193" t="s">
        <v>442</v>
      </c>
      <c r="CU10" s="195" t="s">
        <v>443</v>
      </c>
      <c r="CV10" s="196" t="s">
        <v>444</v>
      </c>
      <c r="CW10" s="193" t="s">
        <v>445</v>
      </c>
      <c r="CX10" s="194" t="s">
        <v>446</v>
      </c>
      <c r="CY10" s="193" t="s">
        <v>447</v>
      </c>
      <c r="CZ10" s="193" t="s">
        <v>448</v>
      </c>
      <c r="DA10" s="193" t="s">
        <v>449</v>
      </c>
      <c r="DB10" s="195" t="s">
        <v>450</v>
      </c>
      <c r="DC10" s="196" t="s">
        <v>451</v>
      </c>
      <c r="DD10" s="193" t="s">
        <v>452</v>
      </c>
      <c r="DE10" s="194" t="s">
        <v>453</v>
      </c>
      <c r="DF10" s="193" t="s">
        <v>454</v>
      </c>
      <c r="DG10" s="193" t="s">
        <v>455</v>
      </c>
      <c r="DH10" s="193" t="s">
        <v>456</v>
      </c>
      <c r="DI10" s="195" t="s">
        <v>457</v>
      </c>
      <c r="DJ10" s="196" t="s">
        <v>458</v>
      </c>
      <c r="DK10" s="193" t="s">
        <v>459</v>
      </c>
      <c r="DL10" s="194" t="s">
        <v>460</v>
      </c>
      <c r="DM10" s="193" t="s">
        <v>461</v>
      </c>
      <c r="DN10" s="193" t="s">
        <v>462</v>
      </c>
      <c r="DO10" s="193" t="s">
        <v>463</v>
      </c>
      <c r="DP10" s="195" t="s">
        <v>464</v>
      </c>
      <c r="DQ10" s="196" t="s">
        <v>465</v>
      </c>
      <c r="DR10" s="193" t="s">
        <v>466</v>
      </c>
      <c r="DS10" s="194" t="s">
        <v>467</v>
      </c>
      <c r="DT10" s="193" t="s">
        <v>530</v>
      </c>
      <c r="DU10" s="193" t="s">
        <v>531</v>
      </c>
      <c r="DV10" s="193" t="s">
        <v>532</v>
      </c>
      <c r="DW10" s="195" t="s">
        <v>533</v>
      </c>
      <c r="DX10" s="196" t="s">
        <v>468</v>
      </c>
      <c r="DY10" s="193" t="s">
        <v>469</v>
      </c>
      <c r="DZ10" s="193" t="s">
        <v>470</v>
      </c>
      <c r="EA10" s="193" t="s">
        <v>534</v>
      </c>
    </row>
    <row r="11" spans="1:195" s="232" customFormat="1" ht="140.25" customHeight="1" x14ac:dyDescent="0.2">
      <c r="A11" s="197"/>
      <c r="B11" s="198"/>
      <c r="C11" s="198"/>
      <c r="D11" s="199"/>
      <c r="E11" s="199"/>
      <c r="F11" s="200"/>
      <c r="G11" s="199"/>
      <c r="H11" s="201"/>
      <c r="I11" s="202"/>
      <c r="J11" s="203"/>
      <c r="K11" s="204"/>
      <c r="L11" s="203"/>
      <c r="M11" s="203"/>
      <c r="N11" s="205"/>
      <c r="O11" s="203"/>
      <c r="P11" s="203"/>
      <c r="Q11" s="206"/>
      <c r="R11" s="207"/>
      <c r="S11" s="199"/>
      <c r="T11" s="206"/>
      <c r="U11" s="208"/>
      <c r="V11" s="199"/>
      <c r="W11" s="209"/>
      <c r="X11" s="210"/>
      <c r="Y11" s="199"/>
      <c r="Z11" s="211"/>
      <c r="AA11" s="203"/>
      <c r="AB11" s="199"/>
      <c r="AC11" s="203"/>
      <c r="AD11" s="212"/>
      <c r="AE11" s="206"/>
      <c r="AF11" s="206"/>
      <c r="AG11" s="206"/>
      <c r="AH11" s="206"/>
      <c r="AI11" s="213"/>
      <c r="AJ11" s="214"/>
      <c r="AK11" s="215"/>
      <c r="AL11" s="216"/>
      <c r="AM11" s="217"/>
      <c r="AN11" s="218"/>
      <c r="AO11" s="219"/>
      <c r="AP11" s="220"/>
      <c r="AQ11" s="221"/>
      <c r="AR11" s="222"/>
      <c r="AS11" s="216"/>
      <c r="AT11" s="217"/>
      <c r="AU11" s="218"/>
      <c r="AV11" s="223"/>
      <c r="AW11" s="220"/>
      <c r="AX11" s="221"/>
      <c r="AY11" s="222"/>
      <c r="AZ11" s="216"/>
      <c r="BA11" s="217"/>
      <c r="BB11" s="218"/>
      <c r="BC11" s="223"/>
      <c r="BD11" s="220"/>
      <c r="BE11" s="221"/>
      <c r="BF11" s="222"/>
      <c r="BG11" s="216"/>
      <c r="BH11" s="217"/>
      <c r="BI11" s="218"/>
      <c r="BJ11" s="223"/>
      <c r="BK11" s="220"/>
      <c r="BL11" s="221"/>
      <c r="BM11" s="222"/>
      <c r="BN11" s="216"/>
      <c r="BO11" s="217"/>
      <c r="BP11" s="218"/>
      <c r="BQ11" s="223"/>
      <c r="BR11" s="220"/>
      <c r="BS11" s="221"/>
      <c r="BT11" s="222"/>
      <c r="BU11" s="216"/>
      <c r="BV11" s="217"/>
      <c r="BW11" s="218"/>
      <c r="BX11" s="219"/>
      <c r="BY11" s="220"/>
      <c r="BZ11" s="221"/>
      <c r="CA11" s="222"/>
      <c r="CB11" s="216"/>
      <c r="CC11" s="217"/>
      <c r="CD11" s="218"/>
      <c r="CE11" s="224"/>
      <c r="CF11" s="220"/>
      <c r="CG11" s="221"/>
      <c r="CH11" s="222"/>
      <c r="CI11" s="216"/>
      <c r="CJ11" s="217"/>
      <c r="CK11" s="218"/>
      <c r="CL11" s="225"/>
      <c r="CM11" s="220"/>
      <c r="CN11" s="221"/>
      <c r="CO11" s="222"/>
      <c r="CP11" s="216"/>
      <c r="CQ11" s="217"/>
      <c r="CR11" s="218"/>
      <c r="CS11" s="226"/>
      <c r="CT11" s="220"/>
      <c r="CU11" s="221"/>
      <c r="CV11" s="222"/>
      <c r="CW11" s="216"/>
      <c r="CX11" s="217"/>
      <c r="CY11" s="218"/>
      <c r="CZ11" s="226"/>
      <c r="DA11" s="220"/>
      <c r="DB11" s="221"/>
      <c r="DC11" s="222"/>
      <c r="DD11" s="216"/>
      <c r="DE11" s="217"/>
      <c r="DF11" s="218"/>
      <c r="DG11" s="219"/>
      <c r="DH11" s="220"/>
      <c r="DI11" s="221"/>
      <c r="DJ11" s="222"/>
      <c r="DK11" s="216"/>
      <c r="DL11" s="217"/>
      <c r="DM11" s="218"/>
      <c r="DN11" s="219"/>
      <c r="DO11" s="220"/>
      <c r="DP11" s="221"/>
      <c r="DQ11" s="222"/>
      <c r="DR11" s="216"/>
      <c r="DS11" s="217"/>
      <c r="DT11" s="227"/>
      <c r="DU11" s="228"/>
      <c r="DV11" s="220"/>
      <c r="DW11" s="221"/>
      <c r="DX11" s="222"/>
      <c r="DY11" s="229"/>
      <c r="DZ11" s="229"/>
      <c r="EA11" s="229"/>
      <c r="EB11" s="230"/>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row>
    <row r="12" spans="1:195" s="232" customFormat="1" ht="140.25" customHeight="1" x14ac:dyDescent="0.2">
      <c r="A12" s="197"/>
      <c r="B12" s="198"/>
      <c r="C12" s="198"/>
      <c r="D12" s="199"/>
      <c r="E12" s="199"/>
      <c r="F12" s="200"/>
      <c r="G12" s="199"/>
      <c r="H12" s="201"/>
      <c r="I12" s="202"/>
      <c r="J12" s="203"/>
      <c r="K12" s="204"/>
      <c r="L12" s="203"/>
      <c r="M12" s="203"/>
      <c r="N12" s="205"/>
      <c r="O12" s="203"/>
      <c r="P12" s="203"/>
      <c r="Q12" s="206"/>
      <c r="R12" s="207"/>
      <c r="S12" s="199"/>
      <c r="T12" s="206"/>
      <c r="U12" s="208"/>
      <c r="V12" s="199"/>
      <c r="W12" s="209"/>
      <c r="X12" s="210"/>
      <c r="Y12" s="199"/>
      <c r="Z12" s="211"/>
      <c r="AA12" s="203"/>
      <c r="AB12" s="199"/>
      <c r="AC12" s="203"/>
      <c r="AD12" s="212"/>
      <c r="AE12" s="206"/>
      <c r="AF12" s="206"/>
      <c r="AG12" s="206"/>
      <c r="AH12" s="206"/>
      <c r="AI12" s="213"/>
      <c r="AJ12" s="214"/>
      <c r="AK12" s="215"/>
      <c r="AL12" s="216"/>
      <c r="AM12" s="217"/>
      <c r="AN12" s="218"/>
      <c r="AO12" s="219"/>
      <c r="AP12" s="220"/>
      <c r="AQ12" s="221"/>
      <c r="AR12" s="222"/>
      <c r="AS12" s="216"/>
      <c r="AT12" s="217"/>
      <c r="AU12" s="218"/>
      <c r="AV12" s="219"/>
      <c r="AW12" s="220"/>
      <c r="AX12" s="221"/>
      <c r="AY12" s="222"/>
      <c r="AZ12" s="216"/>
      <c r="BA12" s="217"/>
      <c r="BB12" s="218"/>
      <c r="BC12" s="223"/>
      <c r="BD12" s="220"/>
      <c r="BE12" s="221"/>
      <c r="BF12" s="222"/>
      <c r="BG12" s="216"/>
      <c r="BH12" s="217"/>
      <c r="BI12" s="218"/>
      <c r="BJ12" s="223"/>
      <c r="BK12" s="220"/>
      <c r="BL12" s="221"/>
      <c r="BM12" s="222"/>
      <c r="BN12" s="216"/>
      <c r="BO12" s="217"/>
      <c r="BP12" s="218"/>
      <c r="BQ12" s="223"/>
      <c r="BR12" s="220"/>
      <c r="BS12" s="221"/>
      <c r="BT12" s="222"/>
      <c r="BU12" s="216"/>
      <c r="BV12" s="217"/>
      <c r="BW12" s="218"/>
      <c r="BX12" s="219"/>
      <c r="BY12" s="220"/>
      <c r="BZ12" s="221"/>
      <c r="CA12" s="222"/>
      <c r="CB12" s="216"/>
      <c r="CC12" s="217"/>
      <c r="CD12" s="218"/>
      <c r="CE12" s="224"/>
      <c r="CF12" s="220"/>
      <c r="CG12" s="221"/>
      <c r="CH12" s="222"/>
      <c r="CI12" s="216"/>
      <c r="CJ12" s="217"/>
      <c r="CK12" s="218"/>
      <c r="CL12" s="225"/>
      <c r="CM12" s="220"/>
      <c r="CN12" s="221"/>
      <c r="CO12" s="222"/>
      <c r="CP12" s="216"/>
      <c r="CQ12" s="217"/>
      <c r="CR12" s="218"/>
      <c r="CS12" s="226"/>
      <c r="CT12" s="220"/>
      <c r="CU12" s="221"/>
      <c r="CV12" s="222"/>
      <c r="CW12" s="216"/>
      <c r="CX12" s="217"/>
      <c r="CY12" s="218"/>
      <c r="CZ12" s="226"/>
      <c r="DA12" s="220"/>
      <c r="DB12" s="221"/>
      <c r="DC12" s="222"/>
      <c r="DD12" s="216"/>
      <c r="DE12" s="217"/>
      <c r="DF12" s="218"/>
      <c r="DG12" s="219"/>
      <c r="DH12" s="220"/>
      <c r="DI12" s="221"/>
      <c r="DJ12" s="222"/>
      <c r="DK12" s="216"/>
      <c r="DL12" s="217"/>
      <c r="DM12" s="218"/>
      <c r="DN12" s="219"/>
      <c r="DO12" s="220"/>
      <c r="DP12" s="221"/>
      <c r="DQ12" s="222"/>
      <c r="DR12" s="216"/>
      <c r="DS12" s="217"/>
      <c r="DT12" s="227"/>
      <c r="DU12" s="228"/>
      <c r="DV12" s="220"/>
      <c r="DW12" s="221"/>
      <c r="DX12" s="222"/>
      <c r="DY12" s="229"/>
      <c r="DZ12" s="229"/>
      <c r="EA12" s="229"/>
      <c r="EB12" s="230"/>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row>
    <row r="13" spans="1:195" s="232" customFormat="1" ht="140.25" customHeight="1" x14ac:dyDescent="0.2">
      <c r="A13" s="197"/>
      <c r="B13" s="198"/>
      <c r="C13" s="198"/>
      <c r="D13" s="199"/>
      <c r="E13" s="199"/>
      <c r="F13" s="200"/>
      <c r="G13" s="199"/>
      <c r="H13" s="201"/>
      <c r="I13" s="202"/>
      <c r="J13" s="233"/>
      <c r="K13" s="234"/>
      <c r="L13" s="233"/>
      <c r="M13" s="203"/>
      <c r="N13" s="205"/>
      <c r="O13" s="203"/>
      <c r="P13" s="203"/>
      <c r="Q13" s="206"/>
      <c r="R13" s="207"/>
      <c r="S13" s="199"/>
      <c r="T13" s="206"/>
      <c r="U13" s="208"/>
      <c r="V13" s="199"/>
      <c r="W13" s="209"/>
      <c r="X13" s="210"/>
      <c r="Y13" s="199"/>
      <c r="Z13" s="211"/>
      <c r="AA13" s="203"/>
      <c r="AB13" s="199"/>
      <c r="AC13" s="203"/>
      <c r="AD13" s="212"/>
      <c r="AE13" s="206"/>
      <c r="AF13" s="206"/>
      <c r="AG13" s="206"/>
      <c r="AH13" s="206"/>
      <c r="AI13" s="213"/>
      <c r="AJ13" s="214"/>
      <c r="AK13" s="215"/>
      <c r="AL13" s="216"/>
      <c r="AM13" s="217"/>
      <c r="AN13" s="218"/>
      <c r="AO13" s="219"/>
      <c r="AP13" s="220"/>
      <c r="AQ13" s="221"/>
      <c r="AR13" s="222"/>
      <c r="AS13" s="216"/>
      <c r="AT13" s="217"/>
      <c r="AU13" s="218"/>
      <c r="AV13" s="219"/>
      <c r="AW13" s="220"/>
      <c r="AX13" s="221"/>
      <c r="AY13" s="222"/>
      <c r="AZ13" s="216"/>
      <c r="BA13" s="217"/>
      <c r="BB13" s="218"/>
      <c r="BC13" s="223"/>
      <c r="BD13" s="220"/>
      <c r="BE13" s="221"/>
      <c r="BF13" s="222"/>
      <c r="BG13" s="216"/>
      <c r="BH13" s="217"/>
      <c r="BI13" s="218"/>
      <c r="BJ13" s="223"/>
      <c r="BK13" s="220"/>
      <c r="BL13" s="221"/>
      <c r="BM13" s="222"/>
      <c r="BN13" s="216"/>
      <c r="BO13" s="217"/>
      <c r="BP13" s="218"/>
      <c r="BQ13" s="223"/>
      <c r="BR13" s="220"/>
      <c r="BS13" s="221"/>
      <c r="BT13" s="222"/>
      <c r="BU13" s="216"/>
      <c r="BV13" s="217"/>
      <c r="BW13" s="218"/>
      <c r="BX13" s="219"/>
      <c r="BY13" s="220"/>
      <c r="BZ13" s="221"/>
      <c r="CA13" s="222"/>
      <c r="CB13" s="216"/>
      <c r="CC13" s="217"/>
      <c r="CD13" s="218"/>
      <c r="CE13" s="219"/>
      <c r="CF13" s="220"/>
      <c r="CG13" s="221"/>
      <c r="CH13" s="222"/>
      <c r="CI13" s="216"/>
      <c r="CJ13" s="217"/>
      <c r="CK13" s="218"/>
      <c r="CL13" s="219"/>
      <c r="CM13" s="220"/>
      <c r="CN13" s="221"/>
      <c r="CO13" s="222"/>
      <c r="CP13" s="216"/>
      <c r="CQ13" s="217"/>
      <c r="CR13" s="218"/>
      <c r="CS13" s="219"/>
      <c r="CT13" s="220"/>
      <c r="CU13" s="221"/>
      <c r="CV13" s="222"/>
      <c r="CW13" s="216"/>
      <c r="CX13" s="217"/>
      <c r="CY13" s="218"/>
      <c r="CZ13" s="226"/>
      <c r="DA13" s="220"/>
      <c r="DB13" s="221"/>
      <c r="DC13" s="222"/>
      <c r="DD13" s="216"/>
      <c r="DE13" s="217"/>
      <c r="DF13" s="218"/>
      <c r="DG13" s="219"/>
      <c r="DH13" s="220"/>
      <c r="DI13" s="221"/>
      <c r="DJ13" s="222"/>
      <c r="DK13" s="216"/>
      <c r="DL13" s="217"/>
      <c r="DM13" s="218"/>
      <c r="DN13" s="219"/>
      <c r="DO13" s="220"/>
      <c r="DP13" s="221"/>
      <c r="DQ13" s="222"/>
      <c r="DR13" s="216"/>
      <c r="DS13" s="217"/>
      <c r="DT13" s="227"/>
      <c r="DU13" s="228"/>
      <c r="DV13" s="220"/>
      <c r="DW13" s="221"/>
      <c r="DX13" s="222"/>
      <c r="DY13" s="229"/>
      <c r="DZ13" s="229"/>
      <c r="EA13" s="229"/>
      <c r="EB13" s="230"/>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row>
    <row r="14" spans="1:195" s="232" customFormat="1" ht="140.25" customHeight="1" x14ac:dyDescent="0.2">
      <c r="A14" s="197"/>
      <c r="B14" s="198"/>
      <c r="C14" s="198"/>
      <c r="D14" s="199"/>
      <c r="E14" s="199"/>
      <c r="F14" s="200"/>
      <c r="G14" s="199"/>
      <c r="H14" s="201"/>
      <c r="I14" s="202"/>
      <c r="J14" s="203"/>
      <c r="K14" s="204"/>
      <c r="L14" s="203"/>
      <c r="M14" s="203"/>
      <c r="N14" s="205"/>
      <c r="O14" s="235"/>
      <c r="P14" s="203"/>
      <c r="Q14" s="206"/>
      <c r="R14" s="207"/>
      <c r="S14" s="199"/>
      <c r="T14" s="206"/>
      <c r="U14" s="208"/>
      <c r="V14" s="199"/>
      <c r="W14" s="209"/>
      <c r="X14" s="210"/>
      <c r="Y14" s="199"/>
      <c r="Z14" s="211"/>
      <c r="AA14" s="203"/>
      <c r="AB14" s="199"/>
      <c r="AC14" s="203"/>
      <c r="AD14" s="212"/>
      <c r="AE14" s="206"/>
      <c r="AF14" s="206"/>
      <c r="AG14" s="206"/>
      <c r="AH14" s="206"/>
      <c r="AI14" s="213"/>
      <c r="AJ14" s="214"/>
      <c r="AK14" s="215"/>
      <c r="AL14" s="216"/>
      <c r="AM14" s="217"/>
      <c r="AN14" s="218"/>
      <c r="AO14" s="219"/>
      <c r="AP14" s="220"/>
      <c r="AQ14" s="221"/>
      <c r="AR14" s="222"/>
      <c r="AS14" s="216"/>
      <c r="AT14" s="217"/>
      <c r="AU14" s="218"/>
      <c r="AV14" s="219"/>
      <c r="AW14" s="220"/>
      <c r="AX14" s="221"/>
      <c r="AY14" s="222"/>
      <c r="AZ14" s="216"/>
      <c r="BA14" s="217"/>
      <c r="BB14" s="218"/>
      <c r="BC14" s="219"/>
      <c r="BD14" s="220"/>
      <c r="BE14" s="221"/>
      <c r="BF14" s="222"/>
      <c r="BG14" s="216"/>
      <c r="BH14" s="217"/>
      <c r="BI14" s="218"/>
      <c r="BJ14" s="219"/>
      <c r="BK14" s="220"/>
      <c r="BL14" s="221"/>
      <c r="BM14" s="222"/>
      <c r="BN14" s="216"/>
      <c r="BO14" s="217"/>
      <c r="BP14" s="218"/>
      <c r="BQ14" s="219"/>
      <c r="BR14" s="220"/>
      <c r="BS14" s="221"/>
      <c r="BT14" s="222"/>
      <c r="BU14" s="216"/>
      <c r="BV14" s="217"/>
      <c r="BW14" s="218"/>
      <c r="BX14" s="219"/>
      <c r="BY14" s="220"/>
      <c r="BZ14" s="221"/>
      <c r="CA14" s="222"/>
      <c r="CB14" s="216"/>
      <c r="CC14" s="217"/>
      <c r="CD14" s="218"/>
      <c r="CE14" s="224"/>
      <c r="CF14" s="220"/>
      <c r="CG14" s="221"/>
      <c r="CH14" s="222"/>
      <c r="CI14" s="216"/>
      <c r="CJ14" s="217"/>
      <c r="CK14" s="218"/>
      <c r="CL14" s="225"/>
      <c r="CM14" s="220"/>
      <c r="CN14" s="221"/>
      <c r="CO14" s="222"/>
      <c r="CP14" s="216"/>
      <c r="CQ14" s="217"/>
      <c r="CR14" s="218"/>
      <c r="CS14" s="226"/>
      <c r="CT14" s="220"/>
      <c r="CU14" s="221"/>
      <c r="CV14" s="222"/>
      <c r="CW14" s="216"/>
      <c r="CX14" s="217"/>
      <c r="CY14" s="218"/>
      <c r="CZ14" s="226"/>
      <c r="DA14" s="220"/>
      <c r="DB14" s="221"/>
      <c r="DC14" s="222"/>
      <c r="DD14" s="216"/>
      <c r="DE14" s="217"/>
      <c r="DF14" s="218"/>
      <c r="DG14" s="219"/>
      <c r="DH14" s="220"/>
      <c r="DI14" s="221"/>
      <c r="DJ14" s="222"/>
      <c r="DK14" s="216"/>
      <c r="DL14" s="217"/>
      <c r="DM14" s="218"/>
      <c r="DN14" s="219"/>
      <c r="DO14" s="220"/>
      <c r="DP14" s="221"/>
      <c r="DQ14" s="222"/>
      <c r="DR14" s="216"/>
      <c r="DS14" s="217"/>
      <c r="DT14" s="227"/>
      <c r="DU14" s="228"/>
      <c r="DV14" s="220"/>
      <c r="DW14" s="221"/>
      <c r="DX14" s="222"/>
      <c r="DY14" s="229"/>
      <c r="DZ14" s="229"/>
      <c r="EA14" s="229"/>
      <c r="EB14" s="230"/>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row>
    <row r="15" spans="1:195" s="250" customFormat="1" x14ac:dyDescent="0.2">
      <c r="A15" s="236" t="s">
        <v>471</v>
      </c>
      <c r="B15" s="236"/>
      <c r="C15" s="236"/>
      <c r="D15" s="237"/>
      <c r="E15" s="237"/>
      <c r="F15" s="238" t="s">
        <v>472</v>
      </c>
      <c r="G15" s="239"/>
      <c r="H15" s="240"/>
      <c r="I15" s="241"/>
      <c r="J15" s="242"/>
      <c r="K15" s="243"/>
      <c r="L15" s="242">
        <f>SUM(L11:L14)</f>
        <v>0</v>
      </c>
      <c r="M15" s="242">
        <f>SUM(M11:M14)</f>
        <v>0</v>
      </c>
      <c r="N15" s="242">
        <f>SUM(N11:N14)</f>
        <v>0</v>
      </c>
      <c r="O15" s="242">
        <f>SUM(O11:O14)</f>
        <v>0</v>
      </c>
      <c r="P15" s="242">
        <f>SUM(P11:P14)</f>
        <v>0</v>
      </c>
      <c r="Q15" s="243"/>
      <c r="R15" s="243"/>
      <c r="S15" s="243"/>
      <c r="T15" s="243"/>
      <c r="U15" s="244"/>
      <c r="V15" s="237"/>
      <c r="W15" s="241"/>
      <c r="X15" s="245"/>
      <c r="Y15" s="241"/>
      <c r="Z15" s="246"/>
      <c r="AA15" s="242">
        <f>SUM(AA11:AA14)</f>
        <v>0</v>
      </c>
      <c r="AB15" s="242"/>
      <c r="AC15" s="242">
        <f>SUM(AC11:AC14)</f>
        <v>0</v>
      </c>
      <c r="AD15" s="242">
        <f>SUM(AD11:AD14)</f>
        <v>0</v>
      </c>
      <c r="AE15" s="241"/>
      <c r="AF15" s="241"/>
      <c r="AG15" s="241"/>
      <c r="AH15" s="241"/>
      <c r="AI15" s="244"/>
      <c r="AJ15" s="181"/>
      <c r="AK15" s="247"/>
      <c r="AL15" s="242">
        <f>SUM(AL11:AL14)</f>
        <v>0</v>
      </c>
      <c r="AM15" s="217" t="str">
        <f>IF(AL15&gt;0,(AL15*100%/$G$5),"")</f>
        <v/>
      </c>
      <c r="AN15" s="248">
        <f>SUM(AN11:AN14)</f>
        <v>0</v>
      </c>
      <c r="AO15" s="248">
        <f>SUM(AO11:AO14)</f>
        <v>0</v>
      </c>
      <c r="AP15" s="248">
        <f>SUM(AP11:AP14)</f>
        <v>0</v>
      </c>
      <c r="AQ15" s="221" t="str">
        <f t="shared" ref="AQ15:AQ50" si="0">IF(AN15&gt;0,(AO15/AN15),"")</f>
        <v/>
      </c>
      <c r="AR15" s="222" t="str">
        <f t="shared" ref="AR15:AR50" si="1">IF(AO15&gt;0,(AO15*100%/$G$5),"")</f>
        <v/>
      </c>
      <c r="AS15" s="242">
        <f>SUM(AS11:AS14)</f>
        <v>0</v>
      </c>
      <c r="AT15" s="217" t="str">
        <f>IF(AS15&gt;0,(AS15*100%/$G$5),"")</f>
        <v/>
      </c>
      <c r="AU15" s="248">
        <f>SUM(AU11:AU14)</f>
        <v>0</v>
      </c>
      <c r="AV15" s="248">
        <f>SUM(AV11:AV14)</f>
        <v>0</v>
      </c>
      <c r="AW15" s="248">
        <f>SUM(AW11:AW14)</f>
        <v>0</v>
      </c>
      <c r="AX15" s="221" t="str">
        <f>IF(AU15&gt;0,(AV15/AU15),"")</f>
        <v/>
      </c>
      <c r="AY15" s="222" t="str">
        <f>IF(AV15&gt;0,(AV15*100%/$G$5),"")</f>
        <v/>
      </c>
      <c r="AZ15" s="242">
        <f>SUM(AZ11:AZ14)</f>
        <v>0</v>
      </c>
      <c r="BA15" s="217" t="str">
        <f>IF(AZ15&gt;0,(AZ15*100%/$G$5),"")</f>
        <v/>
      </c>
      <c r="BB15" s="248">
        <f>SUM(BB11:BB14)</f>
        <v>0</v>
      </c>
      <c r="BC15" s="248">
        <f>SUM(BC11:BC14)</f>
        <v>0</v>
      </c>
      <c r="BD15" s="248">
        <f>SUM(BD11:BD14)</f>
        <v>0</v>
      </c>
      <c r="BE15" s="221" t="str">
        <f>IF(BB15&gt;0,(BC15/BB15),"")</f>
        <v/>
      </c>
      <c r="BF15" s="222" t="str">
        <f>IF(BC15&gt;0,(BC15*100%/$G$5),"")</f>
        <v/>
      </c>
      <c r="BG15" s="242">
        <f>SUM(BG11:BG14)</f>
        <v>0</v>
      </c>
      <c r="BH15" s="217" t="str">
        <f>IF(BG15&gt;0,(BG15*100%/$G$5),"")</f>
        <v/>
      </c>
      <c r="BI15" s="248">
        <f>SUM(BI11:BI14)</f>
        <v>0</v>
      </c>
      <c r="BJ15" s="248">
        <f>SUM(BJ11:BJ14)</f>
        <v>0</v>
      </c>
      <c r="BK15" s="248">
        <f>SUM(BK11:BK14)</f>
        <v>0</v>
      </c>
      <c r="BL15" s="221" t="str">
        <f>IF(BI15&gt;0,(BJ15/BI15),"")</f>
        <v/>
      </c>
      <c r="BM15" s="222" t="str">
        <f>IF(BJ15&gt;0,(BJ15*100%/$G$5),"")</f>
        <v/>
      </c>
      <c r="BN15" s="242">
        <f>SUM(BN11:BN14)</f>
        <v>0</v>
      </c>
      <c r="BO15" s="217" t="str">
        <f>IF(BN15&gt;0,(BN15*100%/$G$5),"")</f>
        <v/>
      </c>
      <c r="BP15" s="248">
        <f>SUM(BP11:BP14)</f>
        <v>0</v>
      </c>
      <c r="BQ15" s="248">
        <f>SUM(BQ11:BQ14)</f>
        <v>0</v>
      </c>
      <c r="BR15" s="248">
        <f>SUM(BR11:BR14)</f>
        <v>0</v>
      </c>
      <c r="BS15" s="221" t="str">
        <f>IF(BP15&gt;0,(BQ15/BP15),"")</f>
        <v/>
      </c>
      <c r="BT15" s="222" t="str">
        <f>IF(BQ15&gt;0,(BQ15*100%/$G$5),"")</f>
        <v/>
      </c>
      <c r="BU15" s="242">
        <f>SUM(BU11:BU14)</f>
        <v>0</v>
      </c>
      <c r="BV15" s="217" t="str">
        <f>IF(BU15&gt;0,(BU15*100%/$G$5),"")</f>
        <v/>
      </c>
      <c r="BW15" s="248">
        <f>SUM(BW11:BW14)</f>
        <v>0</v>
      </c>
      <c r="BX15" s="248">
        <f>SUM(BX11:BX14)</f>
        <v>0</v>
      </c>
      <c r="BY15" s="248">
        <f>SUM(BY11:BY14)</f>
        <v>0</v>
      </c>
      <c r="BZ15" s="221" t="str">
        <f>IF(BW15&gt;0,(BX15/BW15),"")</f>
        <v/>
      </c>
      <c r="CA15" s="222" t="str">
        <f>IF(BX15&gt;0,(BX15*100%/$G$5),"")</f>
        <v/>
      </c>
      <c r="CB15" s="242">
        <f>SUM(CB11:CB14)</f>
        <v>0</v>
      </c>
      <c r="CC15" s="217" t="str">
        <f>IF(CB15&gt;0,(CB15*100%/$G$5),"")</f>
        <v/>
      </c>
      <c r="CD15" s="248">
        <f>SUM(CD11:CD14)</f>
        <v>0</v>
      </c>
      <c r="CE15" s="248">
        <f>SUM(CE11:CE14)</f>
        <v>0</v>
      </c>
      <c r="CF15" s="248">
        <f>SUM(CF11:CF14)</f>
        <v>0</v>
      </c>
      <c r="CG15" s="221" t="str">
        <f>IF(CD15&gt;0,(CE15/CD15),"")</f>
        <v/>
      </c>
      <c r="CH15" s="222" t="str">
        <f>IF(CE15&gt;0,(CE15*100%/$G$5),"")</f>
        <v/>
      </c>
      <c r="CI15" s="242">
        <f>SUM(CI11:CI14)</f>
        <v>0</v>
      </c>
      <c r="CJ15" s="217" t="str">
        <f>IF(CI15&gt;0,(CI15*100%/$G$5),"")</f>
        <v/>
      </c>
      <c r="CK15" s="248">
        <f>SUM(CK11:CK14)</f>
        <v>0</v>
      </c>
      <c r="CL15" s="248">
        <f>SUM(CL11:CL14)</f>
        <v>0</v>
      </c>
      <c r="CM15" s="248">
        <f>SUM(CM11:CM14)</f>
        <v>0</v>
      </c>
      <c r="CN15" s="221" t="str">
        <f>IF(CK15&gt;0,(CL15/CK15),"")</f>
        <v/>
      </c>
      <c r="CO15" s="222" t="str">
        <f>IF(CL15&gt;0,(CL15*100%/$G$5),"")</f>
        <v/>
      </c>
      <c r="CP15" s="242">
        <f>SUM(CP11:CP14)</f>
        <v>0</v>
      </c>
      <c r="CQ15" s="217" t="str">
        <f>IF(CP15&gt;0,(CP15*100%/$G$5),"")</f>
        <v/>
      </c>
      <c r="CR15" s="248">
        <f>SUM(CR11:CR14)</f>
        <v>0</v>
      </c>
      <c r="CS15" s="248">
        <f>SUM(CS11:CS14)</f>
        <v>0</v>
      </c>
      <c r="CT15" s="248">
        <f>SUM(CT11:CT14)</f>
        <v>0</v>
      </c>
      <c r="CU15" s="221" t="str">
        <f>IF(CR15&gt;0,(CS15/CR15),"")</f>
        <v/>
      </c>
      <c r="CV15" s="222" t="str">
        <f>IF(CS15&gt;0,(CS15*100%/$G$5),"")</f>
        <v/>
      </c>
      <c r="CW15" s="242">
        <f>SUM(CW11:CW14)</f>
        <v>0</v>
      </c>
      <c r="CX15" s="217" t="str">
        <f>IF(CW15&gt;0,(CW15*100%/$G$5),"")</f>
        <v/>
      </c>
      <c r="CY15" s="248">
        <f>SUM(CY11:CY14)</f>
        <v>0</v>
      </c>
      <c r="CZ15" s="248">
        <f>SUM(CZ11:CZ14)</f>
        <v>0</v>
      </c>
      <c r="DA15" s="248">
        <f>SUM(DA11:DA14)</f>
        <v>0</v>
      </c>
      <c r="DB15" s="221" t="str">
        <f>IF(CY15&gt;0,(CZ15/CY15),"")</f>
        <v/>
      </c>
      <c r="DC15" s="222" t="str">
        <f>IF(CZ15&gt;0,(CZ15*100%/$G$5),"")</f>
        <v/>
      </c>
      <c r="DD15" s="242">
        <f>SUM(DD11:DD14)</f>
        <v>0</v>
      </c>
      <c r="DE15" s="217" t="str">
        <f>IF(DD15&gt;0,(DD15*100%/$G$5),"")</f>
        <v/>
      </c>
      <c r="DF15" s="248">
        <f>SUM(DF11:DF14)</f>
        <v>0</v>
      </c>
      <c r="DG15" s="248">
        <f>SUM(DG11:DG14)</f>
        <v>0</v>
      </c>
      <c r="DH15" s="248">
        <f>SUM(DH11:DH14)</f>
        <v>0</v>
      </c>
      <c r="DI15" s="221" t="str">
        <f>IF(DF15&gt;0,(DG15/DF15),"")</f>
        <v/>
      </c>
      <c r="DJ15" s="222" t="str">
        <f>IF(DG15&gt;0,(DG15*100%/$G$5),"")</f>
        <v/>
      </c>
      <c r="DK15" s="242">
        <f>SUM(DK11:DK14)</f>
        <v>0</v>
      </c>
      <c r="DL15" s="217" t="str">
        <f>IF(DK15&gt;0,(DK15*100%/$G$5),"")</f>
        <v/>
      </c>
      <c r="DM15" s="248">
        <f>SUM(DM11:DM14)</f>
        <v>0</v>
      </c>
      <c r="DN15" s="248">
        <f>SUM(DN11:DN14)</f>
        <v>0</v>
      </c>
      <c r="DO15" s="248">
        <f>SUM(DO11:DO14)</f>
        <v>0</v>
      </c>
      <c r="DP15" s="221" t="str">
        <f>IF(DM15&gt;0,(DN15/DM15),"")</f>
        <v/>
      </c>
      <c r="DQ15" s="222" t="str">
        <f>IF(DN15&gt;0,(DN15*100%/$G$5),"")</f>
        <v/>
      </c>
      <c r="DR15" s="242">
        <f>SUM(DR11:DR14)</f>
        <v>0</v>
      </c>
      <c r="DS15" s="217" t="str">
        <f>IF(DR15&gt;0,(DR15*100%/$G$5),"")</f>
        <v/>
      </c>
      <c r="DT15" s="242">
        <f>SUM(DT11:DT14)</f>
        <v>0</v>
      </c>
      <c r="DU15" s="242">
        <f>SUM(DU11:DU14)</f>
        <v>0</v>
      </c>
      <c r="DV15" s="242">
        <f>SUM(DV11:DV14)</f>
        <v>0</v>
      </c>
      <c r="DW15" s="221" t="str">
        <f>IF(DT15&gt;0,(DU15/DT15),"")</f>
        <v/>
      </c>
      <c r="DX15" s="222" t="str">
        <f>IF(DU15&gt;0,(DU15*100%/$G$5),"")</f>
        <v/>
      </c>
      <c r="DY15" s="248">
        <f>SUM(DY11:DY14)</f>
        <v>0</v>
      </c>
      <c r="DZ15" s="248">
        <f>SUM(DZ11:DZ14)</f>
        <v>0</v>
      </c>
      <c r="EA15" s="248">
        <f>SUM(EA11:EA14)</f>
        <v>0</v>
      </c>
      <c r="EB15" s="230"/>
      <c r="EC15" s="231"/>
      <c r="ED15" s="231"/>
      <c r="EE15" s="231"/>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row>
    <row r="16" spans="1:195" s="232" customFormat="1" ht="140.25" customHeight="1" x14ac:dyDescent="0.2">
      <c r="A16" s="197"/>
      <c r="B16" s="198"/>
      <c r="C16" s="198"/>
      <c r="D16" s="199"/>
      <c r="E16" s="199"/>
      <c r="F16" s="200"/>
      <c r="G16" s="199"/>
      <c r="H16" s="201"/>
      <c r="I16" s="202"/>
      <c r="J16" s="203"/>
      <c r="K16" s="204"/>
      <c r="L16" s="203"/>
      <c r="M16" s="203"/>
      <c r="N16" s="205"/>
      <c r="O16" s="203"/>
      <c r="P16" s="203"/>
      <c r="Q16" s="206"/>
      <c r="R16" s="207"/>
      <c r="S16" s="199"/>
      <c r="T16" s="206"/>
      <c r="U16" s="208"/>
      <c r="V16" s="199"/>
      <c r="W16" s="251"/>
      <c r="X16" s="210"/>
      <c r="Y16" s="199"/>
      <c r="Z16" s="211"/>
      <c r="AA16" s="203"/>
      <c r="AB16" s="199"/>
      <c r="AC16" s="203"/>
      <c r="AD16" s="212"/>
      <c r="AE16" s="206"/>
      <c r="AF16" s="206"/>
      <c r="AG16" s="206"/>
      <c r="AH16" s="206"/>
      <c r="AI16" s="213"/>
      <c r="AJ16" s="214"/>
      <c r="AK16" s="215"/>
      <c r="AL16" s="216"/>
      <c r="AM16" s="217"/>
      <c r="AN16" s="218"/>
      <c r="AO16" s="219"/>
      <c r="AP16" s="220"/>
      <c r="AQ16" s="221"/>
      <c r="AR16" s="222"/>
      <c r="AS16" s="216"/>
      <c r="AT16" s="217"/>
      <c r="AU16" s="218"/>
      <c r="AV16" s="219"/>
      <c r="AW16" s="220"/>
      <c r="AX16" s="221"/>
      <c r="AY16" s="222"/>
      <c r="AZ16" s="216"/>
      <c r="BA16" s="217"/>
      <c r="BB16" s="218"/>
      <c r="BC16" s="219"/>
      <c r="BD16" s="220"/>
      <c r="BE16" s="221"/>
      <c r="BF16" s="222"/>
      <c r="BG16" s="216"/>
      <c r="BH16" s="217"/>
      <c r="BI16" s="218"/>
      <c r="BJ16" s="223"/>
      <c r="BK16" s="220"/>
      <c r="BL16" s="221"/>
      <c r="BM16" s="222"/>
      <c r="BN16" s="216"/>
      <c r="BO16" s="217"/>
      <c r="BP16" s="218"/>
      <c r="BQ16" s="219"/>
      <c r="BR16" s="220"/>
      <c r="BS16" s="221"/>
      <c r="BT16" s="222"/>
      <c r="BU16" s="216"/>
      <c r="BV16" s="217"/>
      <c r="BW16" s="218"/>
      <c r="BX16" s="219"/>
      <c r="BY16" s="220"/>
      <c r="BZ16" s="221"/>
      <c r="CA16" s="222"/>
      <c r="CB16" s="216"/>
      <c r="CC16" s="217"/>
      <c r="CD16" s="218"/>
      <c r="CE16" s="219"/>
      <c r="CF16" s="220"/>
      <c r="CG16" s="221"/>
      <c r="CH16" s="222"/>
      <c r="CI16" s="216"/>
      <c r="CJ16" s="217"/>
      <c r="CK16" s="218"/>
      <c r="CL16" s="219"/>
      <c r="CM16" s="220"/>
      <c r="CN16" s="221"/>
      <c r="CO16" s="222"/>
      <c r="CP16" s="216"/>
      <c r="CQ16" s="217"/>
      <c r="CR16" s="218"/>
      <c r="CS16" s="226"/>
      <c r="CT16" s="220"/>
      <c r="CU16" s="221"/>
      <c r="CV16" s="222"/>
      <c r="CW16" s="216"/>
      <c r="CX16" s="217"/>
      <c r="CY16" s="218"/>
      <c r="CZ16" s="219"/>
      <c r="DA16" s="220"/>
      <c r="DB16" s="221"/>
      <c r="DC16" s="222"/>
      <c r="DD16" s="216"/>
      <c r="DE16" s="217"/>
      <c r="DF16" s="218"/>
      <c r="DG16" s="219"/>
      <c r="DH16" s="220"/>
      <c r="DI16" s="221"/>
      <c r="DJ16" s="222"/>
      <c r="DK16" s="216"/>
      <c r="DL16" s="217"/>
      <c r="DM16" s="218"/>
      <c r="DN16" s="219"/>
      <c r="DO16" s="220"/>
      <c r="DP16" s="221"/>
      <c r="DQ16" s="222"/>
      <c r="DR16" s="216"/>
      <c r="DS16" s="217"/>
      <c r="DT16" s="218"/>
      <c r="DU16" s="228"/>
      <c r="DV16" s="220"/>
      <c r="DW16" s="221"/>
      <c r="DX16" s="222"/>
      <c r="DY16" s="229"/>
      <c r="DZ16" s="229"/>
      <c r="EA16" s="229"/>
      <c r="EB16" s="230"/>
      <c r="EC16" s="231"/>
      <c r="ED16" s="231"/>
      <c r="EE16" s="231"/>
      <c r="EF16" s="231"/>
      <c r="EG16" s="231"/>
      <c r="EH16" s="231"/>
      <c r="EI16" s="231"/>
      <c r="EJ16" s="231"/>
      <c r="EK16" s="231"/>
      <c r="EL16" s="231"/>
      <c r="EM16" s="231"/>
      <c r="EN16" s="231"/>
      <c r="EO16" s="231"/>
      <c r="EP16" s="231"/>
      <c r="EQ16" s="231"/>
      <c r="ER16" s="231"/>
      <c r="ES16" s="231"/>
      <c r="ET16" s="231"/>
      <c r="EU16" s="231"/>
      <c r="EV16" s="231"/>
      <c r="EW16" s="231"/>
      <c r="EX16" s="231"/>
      <c r="EY16" s="231"/>
      <c r="EZ16" s="231"/>
      <c r="FA16" s="231"/>
      <c r="FB16" s="231"/>
      <c r="FC16" s="231"/>
      <c r="FD16" s="231"/>
      <c r="FE16" s="231"/>
      <c r="FF16" s="231"/>
      <c r="FG16" s="231"/>
      <c r="FH16" s="231"/>
      <c r="FI16" s="231"/>
      <c r="FJ16" s="231"/>
      <c r="FK16" s="231"/>
      <c r="FL16" s="231"/>
      <c r="FM16" s="231"/>
      <c r="FN16" s="231"/>
      <c r="FO16" s="231"/>
      <c r="FP16" s="231"/>
      <c r="FQ16" s="231"/>
      <c r="FR16" s="231"/>
      <c r="FS16" s="231"/>
      <c r="FT16" s="231"/>
      <c r="FU16" s="231"/>
      <c r="FV16" s="231"/>
      <c r="FW16" s="231"/>
      <c r="FX16" s="231"/>
      <c r="FY16" s="231"/>
      <c r="FZ16" s="231"/>
      <c r="GA16" s="231"/>
      <c r="GB16" s="231"/>
      <c r="GC16" s="231"/>
      <c r="GD16" s="231"/>
      <c r="GE16" s="231"/>
      <c r="GF16" s="231"/>
      <c r="GG16" s="231"/>
      <c r="GH16" s="231"/>
      <c r="GI16" s="231"/>
      <c r="GJ16" s="231"/>
      <c r="GK16" s="231"/>
      <c r="GL16" s="231"/>
      <c r="GM16" s="231"/>
    </row>
    <row r="17" spans="1:195" s="250" customFormat="1" x14ac:dyDescent="0.2">
      <c r="A17" s="236"/>
      <c r="B17" s="236"/>
      <c r="C17" s="236"/>
      <c r="D17" s="237"/>
      <c r="E17" s="237"/>
      <c r="F17" s="238" t="s">
        <v>473</v>
      </c>
      <c r="G17" s="239"/>
      <c r="H17" s="240"/>
      <c r="I17" s="241"/>
      <c r="J17" s="242"/>
      <c r="K17" s="243"/>
      <c r="L17" s="242">
        <f>SUM(L16:L16)</f>
        <v>0</v>
      </c>
      <c r="M17" s="242">
        <f>SUM(M16:M16)</f>
        <v>0</v>
      </c>
      <c r="N17" s="242">
        <f>SUM(N16:N16)</f>
        <v>0</v>
      </c>
      <c r="O17" s="242">
        <f>SUM(O16:O16)</f>
        <v>0</v>
      </c>
      <c r="P17" s="242">
        <f>SUM(P16:P16)</f>
        <v>0</v>
      </c>
      <c r="Q17" s="243"/>
      <c r="R17" s="243"/>
      <c r="S17" s="243"/>
      <c r="T17" s="243"/>
      <c r="U17" s="244"/>
      <c r="V17" s="237"/>
      <c r="W17" s="241"/>
      <c r="X17" s="245"/>
      <c r="Y17" s="241"/>
      <c r="Z17" s="246"/>
      <c r="AA17" s="242">
        <f>SUM(AA16:AA16)</f>
        <v>0</v>
      </c>
      <c r="AB17" s="242"/>
      <c r="AC17" s="242">
        <f>SUM(AC16:AC16)</f>
        <v>0</v>
      </c>
      <c r="AD17" s="242">
        <f>SUM(AD16:AD16)</f>
        <v>0</v>
      </c>
      <c r="AE17" s="241"/>
      <c r="AF17" s="241"/>
      <c r="AG17" s="241"/>
      <c r="AH17" s="241"/>
      <c r="AI17" s="244"/>
      <c r="AJ17" s="181"/>
      <c r="AK17" s="252"/>
      <c r="AL17" s="242">
        <f>SUM(AL16:AL16)</f>
        <v>0</v>
      </c>
      <c r="AM17" s="217" t="str">
        <f t="shared" ref="AM17:AM50" si="2">IF(AL17&gt;0,(AL17*100%/$G$5),"")</f>
        <v/>
      </c>
      <c r="AN17" s="242">
        <f>SUM(AN16:AN16)</f>
        <v>0</v>
      </c>
      <c r="AO17" s="242">
        <f>SUM(AO16:AO16)</f>
        <v>0</v>
      </c>
      <c r="AP17" s="242">
        <f>SUM(AP16:AP16)</f>
        <v>0</v>
      </c>
      <c r="AQ17" s="221" t="str">
        <f t="shared" si="0"/>
        <v/>
      </c>
      <c r="AR17" s="222" t="str">
        <f t="shared" si="1"/>
        <v/>
      </c>
      <c r="AS17" s="242">
        <f>SUM(AS16:AS16)</f>
        <v>0</v>
      </c>
      <c r="AT17" s="217"/>
      <c r="AU17" s="248">
        <f>SUM(AU16:AU16)</f>
        <v>0</v>
      </c>
      <c r="AV17" s="242">
        <f>SUM(AV16:AV16)</f>
        <v>0</v>
      </c>
      <c r="AW17" s="242">
        <f>SUM(AW16:AW16)</f>
        <v>0</v>
      </c>
      <c r="AX17" s="221"/>
      <c r="AY17" s="222"/>
      <c r="AZ17" s="242">
        <f>SUM(AZ16:AZ16)</f>
        <v>0</v>
      </c>
      <c r="BA17" s="217"/>
      <c r="BB17" s="242">
        <f>SUM(BB16:BB16)</f>
        <v>0</v>
      </c>
      <c r="BC17" s="242">
        <f>SUM(BC16:BC16)</f>
        <v>0</v>
      </c>
      <c r="BD17" s="242">
        <f>SUM(BD16:BD16)</f>
        <v>0</v>
      </c>
      <c r="BE17" s="221"/>
      <c r="BF17" s="222"/>
      <c r="BG17" s="242">
        <f>SUM(BG16:BG16)</f>
        <v>0</v>
      </c>
      <c r="BH17" s="217"/>
      <c r="BI17" s="242">
        <f>SUM(BI16:BI16)</f>
        <v>0</v>
      </c>
      <c r="BJ17" s="248">
        <f>SUM(BJ16:BJ16)</f>
        <v>0</v>
      </c>
      <c r="BK17" s="242">
        <f>SUM(BK16:BK16)</f>
        <v>0</v>
      </c>
      <c r="BL17" s="221"/>
      <c r="BM17" s="222"/>
      <c r="BN17" s="242">
        <f>SUM(BN16:BN16)</f>
        <v>0</v>
      </c>
      <c r="BO17" s="217"/>
      <c r="BP17" s="242">
        <f>SUM(BP16:BP16)</f>
        <v>0</v>
      </c>
      <c r="BQ17" s="242">
        <f>SUM(BQ16:BQ16)</f>
        <v>0</v>
      </c>
      <c r="BR17" s="242">
        <f>SUM(BR16:BR16)</f>
        <v>0</v>
      </c>
      <c r="BS17" s="221"/>
      <c r="BT17" s="222"/>
      <c r="BU17" s="242">
        <f>SUM(BU16:BU16)</f>
        <v>0</v>
      </c>
      <c r="BV17" s="217"/>
      <c r="BW17" s="242">
        <f>SUM(BW16:BW16)</f>
        <v>0</v>
      </c>
      <c r="BX17" s="242">
        <f>SUM(BX16:BX16)</f>
        <v>0</v>
      </c>
      <c r="BY17" s="242">
        <f>SUM(BY16:BY16)</f>
        <v>0</v>
      </c>
      <c r="BZ17" s="221"/>
      <c r="CA17" s="222"/>
      <c r="CB17" s="242">
        <f>SUM(CB16:CB16)</f>
        <v>0</v>
      </c>
      <c r="CC17" s="217"/>
      <c r="CD17" s="242">
        <f>SUM(CD16:CD16)</f>
        <v>0</v>
      </c>
      <c r="CE17" s="242">
        <f>SUM(CE16:CE16)</f>
        <v>0</v>
      </c>
      <c r="CF17" s="242">
        <f>SUM(CF16:CF16)</f>
        <v>0</v>
      </c>
      <c r="CG17" s="221"/>
      <c r="CH17" s="222"/>
      <c r="CI17" s="242">
        <f>SUM(CI16:CI16)</f>
        <v>0</v>
      </c>
      <c r="CJ17" s="217"/>
      <c r="CK17" s="242">
        <f>SUM(CK16:CK16)</f>
        <v>0</v>
      </c>
      <c r="CL17" s="248">
        <f>SUM(CL16:CL16)</f>
        <v>0</v>
      </c>
      <c r="CM17" s="242">
        <f>SUM(CM16:CM16)</f>
        <v>0</v>
      </c>
      <c r="CN17" s="221"/>
      <c r="CO17" s="222"/>
      <c r="CP17" s="242">
        <f>SUM(CP16:CP16)</f>
        <v>0</v>
      </c>
      <c r="CQ17" s="217"/>
      <c r="CR17" s="242">
        <f>SUM(CR16:CR16)</f>
        <v>0</v>
      </c>
      <c r="CS17" s="242">
        <f>SUM(CS16:CS16)</f>
        <v>0</v>
      </c>
      <c r="CT17" s="242">
        <f>SUM(CT16:CT16)</f>
        <v>0</v>
      </c>
      <c r="CU17" s="221"/>
      <c r="CV17" s="222"/>
      <c r="CW17" s="242">
        <f>SUM(CW16:CW16)</f>
        <v>0</v>
      </c>
      <c r="CX17" s="217"/>
      <c r="CY17" s="242">
        <f>SUM(CY16:CY16)</f>
        <v>0</v>
      </c>
      <c r="CZ17" s="248">
        <f>SUM(CZ16:CZ16)</f>
        <v>0</v>
      </c>
      <c r="DA17" s="242">
        <f>SUM(DA16:DA16)</f>
        <v>0</v>
      </c>
      <c r="DB17" s="221"/>
      <c r="DC17" s="222"/>
      <c r="DD17" s="242">
        <f>SUM(DD16:DD16)</f>
        <v>0</v>
      </c>
      <c r="DE17" s="217"/>
      <c r="DF17" s="242">
        <f>SUM(DF16:DF16)</f>
        <v>0</v>
      </c>
      <c r="DG17" s="242">
        <f>SUM(DG16:DG16)</f>
        <v>0</v>
      </c>
      <c r="DH17" s="242">
        <f>SUM(DH16:DH16)</f>
        <v>0</v>
      </c>
      <c r="DI17" s="221"/>
      <c r="DJ17" s="222"/>
      <c r="DK17" s="242">
        <f>SUM(DK16:DK16)</f>
        <v>0</v>
      </c>
      <c r="DL17" s="217"/>
      <c r="DM17" s="242">
        <f>SUM(DM16:DM16)</f>
        <v>0</v>
      </c>
      <c r="DN17" s="242">
        <f>SUM(DN16:DN16)</f>
        <v>0</v>
      </c>
      <c r="DO17" s="242">
        <f>SUM(DO16:DO16)</f>
        <v>0</v>
      </c>
      <c r="DP17" s="221"/>
      <c r="DQ17" s="222"/>
      <c r="DR17" s="242">
        <f>SUM(DR16:DR16)</f>
        <v>0</v>
      </c>
      <c r="DS17" s="217"/>
      <c r="DT17" s="242">
        <f>SUM(DT16:DT16)</f>
        <v>0</v>
      </c>
      <c r="DU17" s="242">
        <f>SUM(DU16:DU16)</f>
        <v>0</v>
      </c>
      <c r="DV17" s="242">
        <f>SUM(DV16:DV16)</f>
        <v>0</v>
      </c>
      <c r="DW17" s="221"/>
      <c r="DX17" s="222"/>
      <c r="DY17" s="242">
        <f>SUM(DY16:DY16)</f>
        <v>0</v>
      </c>
      <c r="DZ17" s="242">
        <f>SUM(DZ16:DZ16)</f>
        <v>0</v>
      </c>
      <c r="EA17" s="248">
        <f>SUM(EA16:EA16)</f>
        <v>0</v>
      </c>
      <c r="EB17" s="230"/>
      <c r="EC17" s="231"/>
      <c r="ED17" s="231"/>
      <c r="EE17" s="231"/>
      <c r="EF17" s="249"/>
      <c r="EG17" s="249"/>
      <c r="EH17" s="249"/>
      <c r="EI17" s="249"/>
      <c r="EJ17" s="249"/>
      <c r="EK17" s="249"/>
      <c r="EL17" s="249"/>
      <c r="EM17" s="249"/>
      <c r="EN17" s="249"/>
      <c r="EO17" s="249"/>
      <c r="EP17" s="249"/>
      <c r="EQ17" s="249"/>
      <c r="ER17" s="249"/>
      <c r="ES17" s="249"/>
      <c r="ET17" s="249"/>
      <c r="EU17" s="249"/>
      <c r="EV17" s="249"/>
      <c r="EW17" s="249"/>
      <c r="EX17" s="249"/>
      <c r="EY17" s="249"/>
      <c r="EZ17" s="249"/>
      <c r="FA17" s="249"/>
      <c r="FB17" s="249"/>
      <c r="FC17" s="249"/>
      <c r="FD17" s="249"/>
      <c r="FE17" s="249"/>
      <c r="FF17" s="249"/>
      <c r="FG17" s="249"/>
      <c r="FH17" s="249"/>
      <c r="FI17" s="249"/>
      <c r="FJ17" s="249"/>
      <c r="FK17" s="249"/>
      <c r="FL17" s="249"/>
      <c r="FM17" s="249"/>
      <c r="FN17" s="249"/>
      <c r="FO17" s="249"/>
      <c r="FP17" s="249"/>
      <c r="FQ17" s="249"/>
      <c r="FR17" s="249"/>
      <c r="FS17" s="249"/>
      <c r="FT17" s="249"/>
      <c r="FU17" s="249"/>
      <c r="FV17" s="249"/>
      <c r="FW17" s="249"/>
      <c r="FX17" s="249"/>
      <c r="FY17" s="249"/>
      <c r="FZ17" s="249"/>
      <c r="GA17" s="249"/>
      <c r="GB17" s="249"/>
      <c r="GC17" s="249"/>
      <c r="GD17" s="249"/>
      <c r="GE17" s="249"/>
      <c r="GF17" s="249"/>
      <c r="GG17" s="249"/>
      <c r="GH17" s="249"/>
      <c r="GI17" s="249"/>
      <c r="GJ17" s="249"/>
      <c r="GK17" s="249"/>
      <c r="GL17" s="249"/>
      <c r="GM17" s="249"/>
    </row>
    <row r="18" spans="1:195" s="250" customFormat="1" ht="15" customHeight="1" x14ac:dyDescent="0.25">
      <c r="A18" s="1106" t="s">
        <v>524</v>
      </c>
      <c r="B18" s="1106"/>
      <c r="C18" s="1106"/>
      <c r="D18" s="253"/>
      <c r="E18" s="253"/>
      <c r="F18" s="254" t="s">
        <v>474</v>
      </c>
      <c r="G18" s="255"/>
      <c r="H18" s="256"/>
      <c r="I18" s="254"/>
      <c r="J18" s="257"/>
      <c r="K18" s="258"/>
      <c r="L18" s="257">
        <f>+L15+L17</f>
        <v>0</v>
      </c>
      <c r="M18" s="257">
        <f>+M15+M17</f>
        <v>0</v>
      </c>
      <c r="N18" s="257">
        <f>+N15+N17</f>
        <v>0</v>
      </c>
      <c r="O18" s="257">
        <f>+O15+O17</f>
        <v>0</v>
      </c>
      <c r="P18" s="257">
        <f>+P15+P17</f>
        <v>0</v>
      </c>
      <c r="Q18" s="257"/>
      <c r="R18" s="259"/>
      <c r="S18" s="259"/>
      <c r="T18" s="258"/>
      <c r="U18" s="254"/>
      <c r="V18" s="253"/>
      <c r="W18" s="254"/>
      <c r="X18" s="260"/>
      <c r="Y18" s="254"/>
      <c r="Z18" s="261"/>
      <c r="AA18" s="257">
        <f>+AA15+AA17</f>
        <v>0</v>
      </c>
      <c r="AB18" s="257"/>
      <c r="AC18" s="257">
        <f>+AC15+AC17</f>
        <v>0</v>
      </c>
      <c r="AD18" s="257">
        <f>+AD15+AD17</f>
        <v>0</v>
      </c>
      <c r="AE18" s="254"/>
      <c r="AF18" s="254"/>
      <c r="AG18" s="254"/>
      <c r="AH18" s="254"/>
      <c r="AI18" s="254"/>
      <c r="AJ18" s="262"/>
      <c r="AK18" s="263"/>
      <c r="AL18" s="257">
        <f>+AL15+AL17</f>
        <v>0</v>
      </c>
      <c r="AM18" s="217" t="str">
        <f t="shared" si="2"/>
        <v/>
      </c>
      <c r="AN18" s="257">
        <f>+AN15+AN17</f>
        <v>0</v>
      </c>
      <c r="AO18" s="257">
        <f>+AO15+AO17</f>
        <v>0</v>
      </c>
      <c r="AP18" s="257">
        <f>+AP15+AP17</f>
        <v>0</v>
      </c>
      <c r="AQ18" s="221" t="str">
        <f t="shared" si="0"/>
        <v/>
      </c>
      <c r="AR18" s="222" t="str">
        <f t="shared" si="1"/>
        <v/>
      </c>
      <c r="AS18" s="257">
        <f>+AS15+AS17</f>
        <v>0</v>
      </c>
      <c r="AT18" s="217" t="str">
        <f>IF(AS18&gt;0,(AS18*100%/$G$5),"")</f>
        <v/>
      </c>
      <c r="AU18" s="257">
        <f>+AU15+AU17</f>
        <v>0</v>
      </c>
      <c r="AV18" s="257">
        <f>+AV15+AV17</f>
        <v>0</v>
      </c>
      <c r="AW18" s="257">
        <f>+AW15+AW17</f>
        <v>0</v>
      </c>
      <c r="AX18" s="221" t="str">
        <f>IF(AU18&gt;0,(AV18/AU18),"")</f>
        <v/>
      </c>
      <c r="AY18" s="222" t="str">
        <f>IF(AV18&gt;0,(AV18*100%/$G$5),"")</f>
        <v/>
      </c>
      <c r="AZ18" s="257">
        <f>+AZ15+AZ17</f>
        <v>0</v>
      </c>
      <c r="BA18" s="217" t="str">
        <f>IF(AZ18&gt;0,(AZ18*100%/$G$5),"")</f>
        <v/>
      </c>
      <c r="BB18" s="257">
        <f>+BB15+BB17</f>
        <v>0</v>
      </c>
      <c r="BC18" s="257">
        <f>+BC15+BC17</f>
        <v>0</v>
      </c>
      <c r="BD18" s="257">
        <f>+BD15+BD17</f>
        <v>0</v>
      </c>
      <c r="BE18" s="221" t="str">
        <f>IF(BB18&gt;0,(BC18/BB18),"")</f>
        <v/>
      </c>
      <c r="BF18" s="222" t="str">
        <f>IF(BC18&gt;0,(BC18*100%/$G$5),"")</f>
        <v/>
      </c>
      <c r="BG18" s="257">
        <f>+BG15+BG17</f>
        <v>0</v>
      </c>
      <c r="BH18" s="217" t="str">
        <f>IF(BG18&gt;0,(BG18*100%/$G$5),"")</f>
        <v/>
      </c>
      <c r="BI18" s="257">
        <f>+BI15+BI17</f>
        <v>0</v>
      </c>
      <c r="BJ18" s="257">
        <f>+BJ15+BJ17</f>
        <v>0</v>
      </c>
      <c r="BK18" s="257">
        <f>+BK15+BK17</f>
        <v>0</v>
      </c>
      <c r="BL18" s="221" t="str">
        <f>IF(BI18&gt;0,(BJ18/BI18),"")</f>
        <v/>
      </c>
      <c r="BM18" s="222" t="str">
        <f>IF(BJ18&gt;0,(BJ18*100%/$G$5),"")</f>
        <v/>
      </c>
      <c r="BN18" s="257">
        <f>+BN15+BN17</f>
        <v>0</v>
      </c>
      <c r="BO18" s="217" t="str">
        <f>IF(BN18&gt;0,(BN18*100%/$G$5),"")</f>
        <v/>
      </c>
      <c r="BP18" s="257">
        <f>+BP15+BP17</f>
        <v>0</v>
      </c>
      <c r="BQ18" s="257">
        <f>+BQ15+BQ17</f>
        <v>0</v>
      </c>
      <c r="BR18" s="257">
        <f>+BR15+BR17</f>
        <v>0</v>
      </c>
      <c r="BS18" s="221" t="str">
        <f>IF(BP18&gt;0,(BQ18/BP18),"")</f>
        <v/>
      </c>
      <c r="BT18" s="222" t="str">
        <f>IF(BQ18&gt;0,(BQ18*100%/$G$5),"")</f>
        <v/>
      </c>
      <c r="BU18" s="257">
        <f>+BU15+BU17</f>
        <v>0</v>
      </c>
      <c r="BV18" s="217" t="str">
        <f>IF(BU18&gt;0,(BU18*100%/$G$5),"")</f>
        <v/>
      </c>
      <c r="BW18" s="257">
        <f>+BW15+BW17</f>
        <v>0</v>
      </c>
      <c r="BX18" s="257">
        <f>+BX15+BX17</f>
        <v>0</v>
      </c>
      <c r="BY18" s="257">
        <f>+BY15+BY17</f>
        <v>0</v>
      </c>
      <c r="BZ18" s="221" t="str">
        <f>IF(BW18&gt;0,(BX18/BW18),"")</f>
        <v/>
      </c>
      <c r="CA18" s="222" t="str">
        <f>IF(BX18&gt;0,(BX18*100%/$G$5),"")</f>
        <v/>
      </c>
      <c r="CB18" s="257">
        <f>+CB15+CB17</f>
        <v>0</v>
      </c>
      <c r="CC18" s="217" t="str">
        <f>IF(CB18&gt;0,(CB18*100%/$G$5),"")</f>
        <v/>
      </c>
      <c r="CD18" s="257">
        <f>+CD15+CD17</f>
        <v>0</v>
      </c>
      <c r="CE18" s="257">
        <f>+CE15+CE17</f>
        <v>0</v>
      </c>
      <c r="CF18" s="257">
        <f>+CF15+CF17</f>
        <v>0</v>
      </c>
      <c r="CG18" s="221" t="str">
        <f>IF(CD18&gt;0,(CE18/CD18),"")</f>
        <v/>
      </c>
      <c r="CH18" s="222" t="str">
        <f>IF(CE18&gt;0,(CE18*100%/$G$5),"")</f>
        <v/>
      </c>
      <c r="CI18" s="257">
        <f>+CI15+CI17</f>
        <v>0</v>
      </c>
      <c r="CJ18" s="217" t="str">
        <f>IF(CI18&gt;0,(CI18*100%/$G$5),"")</f>
        <v/>
      </c>
      <c r="CK18" s="257">
        <f>+CK15+CK17</f>
        <v>0</v>
      </c>
      <c r="CL18" s="257">
        <f>+CL15+CL17</f>
        <v>0</v>
      </c>
      <c r="CM18" s="257">
        <f>+CM15+CM17</f>
        <v>0</v>
      </c>
      <c r="CN18" s="221" t="str">
        <f>IF(CK18&gt;0,(CL18/CK18),"")</f>
        <v/>
      </c>
      <c r="CO18" s="222" t="str">
        <f>IF(CL18&gt;0,(CL18*100%/$G$5),"")</f>
        <v/>
      </c>
      <c r="CP18" s="257">
        <f>+CP15+CP17</f>
        <v>0</v>
      </c>
      <c r="CQ18" s="217" t="str">
        <f>IF(CP18&gt;0,(CP18*100%/$G$5),"")</f>
        <v/>
      </c>
      <c r="CR18" s="257">
        <f>+CR15+CR17</f>
        <v>0</v>
      </c>
      <c r="CS18" s="257">
        <f>+CS15+CS17</f>
        <v>0</v>
      </c>
      <c r="CT18" s="257">
        <f>+CT15+CT17</f>
        <v>0</v>
      </c>
      <c r="CU18" s="221" t="str">
        <f t="shared" ref="CU18:CU34" si="3">IF(CR18&gt;0,(CS18/CR18),"")</f>
        <v/>
      </c>
      <c r="CV18" s="222" t="str">
        <f t="shared" ref="CV18:CV34" si="4">IF(CS18&gt;0,(CS18*100%/$G$5),"")</f>
        <v/>
      </c>
      <c r="CW18" s="257">
        <f>+CW15+CW17</f>
        <v>0</v>
      </c>
      <c r="CX18" s="217" t="str">
        <f>IF(CW18&gt;0,(CW18*100%/$G$5),"")</f>
        <v/>
      </c>
      <c r="CY18" s="257">
        <f>+CY15+CY17</f>
        <v>0</v>
      </c>
      <c r="CZ18" s="257">
        <f>+CZ15+CZ17</f>
        <v>0</v>
      </c>
      <c r="DA18" s="257">
        <f>+DA15+DA17</f>
        <v>0</v>
      </c>
      <c r="DB18" s="221" t="str">
        <f t="shared" ref="DB18:DB34" si="5">IF(CY18&gt;0,(CZ18/CY18),"")</f>
        <v/>
      </c>
      <c r="DC18" s="222" t="str">
        <f t="shared" ref="DC18:DC44" si="6">IF(CZ18&gt;0,(CZ18*100%/$G$5),"")</f>
        <v/>
      </c>
      <c r="DD18" s="257">
        <f>+DD15+DD17</f>
        <v>0</v>
      </c>
      <c r="DE18" s="217" t="str">
        <f>IF(DD18&gt;0,(DD18*100%/$G$5),"")</f>
        <v/>
      </c>
      <c r="DF18" s="257">
        <f>+DF15+DF17</f>
        <v>0</v>
      </c>
      <c r="DG18" s="257">
        <f>+DG15+DG17</f>
        <v>0</v>
      </c>
      <c r="DH18" s="257">
        <f>+DH15+DH17</f>
        <v>0</v>
      </c>
      <c r="DI18" s="221" t="str">
        <f t="shared" ref="DI18:DI34" si="7">IF(DF18&gt;0,(DG18/DF18),"")</f>
        <v/>
      </c>
      <c r="DJ18" s="222" t="str">
        <f t="shared" ref="DJ18:DJ34" si="8">IF(DG18&gt;0,(DG18*100%/$G$5),"")</f>
        <v/>
      </c>
      <c r="DK18" s="257">
        <f>+DK15+DK17</f>
        <v>0</v>
      </c>
      <c r="DL18" s="217" t="str">
        <f>IF(DK18&gt;0,(DK18*100%/$G$5),"")</f>
        <v/>
      </c>
      <c r="DM18" s="257">
        <f>+DM15+DM17</f>
        <v>0</v>
      </c>
      <c r="DN18" s="257">
        <f>+DN15+DN17</f>
        <v>0</v>
      </c>
      <c r="DO18" s="257">
        <f>+DO15+DO17</f>
        <v>0</v>
      </c>
      <c r="DP18" s="221" t="str">
        <f t="shared" ref="DP18:DP34" si="9">IF(DM18&gt;0,(DN18/DM18),"")</f>
        <v/>
      </c>
      <c r="DQ18" s="222" t="str">
        <f>IF(DN18&gt;0,(DN18*100%/$G$5),"")</f>
        <v/>
      </c>
      <c r="DR18" s="257">
        <f>+DR15+DR17</f>
        <v>0</v>
      </c>
      <c r="DS18" s="217" t="str">
        <f t="shared" ref="DS18:DS44" si="10">IF(DR18&gt;0,(DR18*100%/$G$5),"")</f>
        <v/>
      </c>
      <c r="DT18" s="257">
        <f>+DT15+DT17</f>
        <v>0</v>
      </c>
      <c r="DU18" s="257">
        <f>+DU15+DU17</f>
        <v>0</v>
      </c>
      <c r="DV18" s="257">
        <f>+DV15+DV17</f>
        <v>0</v>
      </c>
      <c r="DW18" s="221" t="str">
        <f t="shared" ref="DW18:DW50" si="11">IF(DT18&gt;0,(DU18/DT18),"")</f>
        <v/>
      </c>
      <c r="DX18" s="222" t="str">
        <f t="shared" ref="DX18:DX50" si="12">IF(DU18&gt;0,(DU18*100%/$G$5),"")</f>
        <v/>
      </c>
      <c r="DY18" s="257">
        <f>+DY15+DY17</f>
        <v>0</v>
      </c>
      <c r="DZ18" s="257">
        <f>+DZ15+DZ17</f>
        <v>0</v>
      </c>
      <c r="EA18" s="257">
        <f>+EA15+EA17</f>
        <v>0</v>
      </c>
      <c r="EB18" s="230"/>
      <c r="EC18" s="231"/>
      <c r="ED18" s="231"/>
      <c r="EE18" s="231"/>
      <c r="EF18" s="249"/>
      <c r="EG18" s="249"/>
      <c r="EH18" s="249"/>
      <c r="EI18" s="249"/>
      <c r="EJ18" s="249"/>
      <c r="EK18" s="249"/>
      <c r="EL18" s="249"/>
      <c r="EM18" s="249"/>
      <c r="EN18" s="249"/>
      <c r="EO18" s="249"/>
      <c r="EP18" s="249"/>
      <c r="EQ18" s="249"/>
      <c r="ER18" s="249"/>
      <c r="ES18" s="249"/>
      <c r="ET18" s="249"/>
      <c r="EU18" s="249"/>
      <c r="EV18" s="249"/>
      <c r="EW18" s="249"/>
      <c r="EX18" s="249"/>
      <c r="EY18" s="249"/>
      <c r="EZ18" s="249"/>
      <c r="FA18" s="249"/>
      <c r="FB18" s="249"/>
      <c r="FC18" s="249"/>
      <c r="FD18" s="249"/>
      <c r="FE18" s="249"/>
      <c r="FF18" s="249"/>
      <c r="FG18" s="249"/>
      <c r="FH18" s="249"/>
      <c r="FI18" s="249"/>
      <c r="FJ18" s="249"/>
      <c r="FK18" s="249"/>
      <c r="FL18" s="249"/>
      <c r="FM18" s="249"/>
      <c r="FN18" s="249"/>
      <c r="FO18" s="249"/>
      <c r="FP18" s="249"/>
      <c r="FQ18" s="249"/>
      <c r="FR18" s="249"/>
      <c r="FS18" s="249"/>
      <c r="FT18" s="249"/>
      <c r="FU18" s="249"/>
      <c r="FV18" s="249"/>
      <c r="FW18" s="249"/>
      <c r="FX18" s="249"/>
      <c r="FY18" s="249"/>
      <c r="FZ18" s="249"/>
      <c r="GA18" s="249"/>
      <c r="GB18" s="249"/>
      <c r="GC18" s="249"/>
      <c r="GD18" s="249"/>
      <c r="GE18" s="249"/>
      <c r="GF18" s="249"/>
      <c r="GG18" s="249"/>
      <c r="GH18" s="249"/>
      <c r="GI18" s="249"/>
      <c r="GJ18" s="249"/>
      <c r="GK18" s="249"/>
      <c r="GL18" s="249"/>
      <c r="GM18" s="249"/>
    </row>
    <row r="19" spans="1:195" s="262" customFormat="1" x14ac:dyDescent="0.2">
      <c r="A19" s="197"/>
      <c r="B19" s="198"/>
      <c r="C19" s="198"/>
      <c r="D19" s="199"/>
      <c r="E19" s="199"/>
      <c r="F19" s="200"/>
      <c r="G19" s="199"/>
      <c r="H19" s="201"/>
      <c r="I19" s="202"/>
      <c r="J19" s="203"/>
      <c r="K19" s="204"/>
      <c r="L19" s="203"/>
      <c r="M19" s="203"/>
      <c r="N19" s="205"/>
      <c r="O19" s="203"/>
      <c r="P19" s="203"/>
      <c r="Q19" s="206"/>
      <c r="R19" s="207"/>
      <c r="S19" s="199"/>
      <c r="T19" s="206"/>
      <c r="U19" s="208"/>
      <c r="V19" s="199"/>
      <c r="W19" s="209"/>
      <c r="X19" s="210"/>
      <c r="Y19" s="199"/>
      <c r="Z19" s="211"/>
      <c r="AA19" s="203"/>
      <c r="AB19" s="199"/>
      <c r="AC19" s="203"/>
      <c r="AD19" s="212"/>
      <c r="AE19" s="206"/>
      <c r="AF19" s="206"/>
      <c r="AG19" s="206"/>
      <c r="AH19" s="206"/>
      <c r="AI19" s="213"/>
      <c r="AJ19" s="214"/>
      <c r="AK19" s="215"/>
      <c r="AL19" s="216"/>
      <c r="AM19" s="217"/>
      <c r="AN19" s="218"/>
      <c r="AO19" s="219"/>
      <c r="AP19" s="220"/>
      <c r="AQ19" s="221"/>
      <c r="AR19" s="222"/>
      <c r="AS19" s="216"/>
      <c r="AT19" s="217"/>
      <c r="AU19" s="218"/>
      <c r="AV19" s="223"/>
      <c r="AW19" s="220"/>
      <c r="AX19" s="221"/>
      <c r="AY19" s="222"/>
      <c r="AZ19" s="216"/>
      <c r="BA19" s="217"/>
      <c r="BB19" s="218"/>
      <c r="BC19" s="223"/>
      <c r="BD19" s="220"/>
      <c r="BE19" s="221"/>
      <c r="BF19" s="222"/>
      <c r="BG19" s="216"/>
      <c r="BH19" s="217"/>
      <c r="BI19" s="218"/>
      <c r="BJ19" s="223"/>
      <c r="BK19" s="220"/>
      <c r="BL19" s="221"/>
      <c r="BM19" s="222"/>
      <c r="BN19" s="216"/>
      <c r="BO19" s="217"/>
      <c r="BP19" s="218"/>
      <c r="BQ19" s="223"/>
      <c r="BR19" s="220"/>
      <c r="BS19" s="221"/>
      <c r="BT19" s="222"/>
      <c r="BU19" s="216"/>
      <c r="BV19" s="217"/>
      <c r="BW19" s="218"/>
      <c r="BX19" s="219"/>
      <c r="BY19" s="220"/>
      <c r="BZ19" s="221"/>
      <c r="CA19" s="222"/>
      <c r="CB19" s="216"/>
      <c r="CC19" s="217"/>
      <c r="CD19" s="218"/>
      <c r="CE19" s="224"/>
      <c r="CF19" s="220"/>
      <c r="CG19" s="221"/>
      <c r="CH19" s="222"/>
      <c r="CI19" s="216"/>
      <c r="CJ19" s="217"/>
      <c r="CK19" s="218"/>
      <c r="CL19" s="225"/>
      <c r="CM19" s="220"/>
      <c r="CN19" s="221"/>
      <c r="CO19" s="222"/>
      <c r="CP19" s="216"/>
      <c r="CQ19" s="217"/>
      <c r="CR19" s="218"/>
      <c r="CS19" s="226"/>
      <c r="CT19" s="220"/>
      <c r="CU19" s="221"/>
      <c r="CV19" s="222"/>
      <c r="CW19" s="216"/>
      <c r="CX19" s="217"/>
      <c r="CY19" s="218"/>
      <c r="CZ19" s="226"/>
      <c r="DA19" s="220"/>
      <c r="DB19" s="221"/>
      <c r="DC19" s="222"/>
      <c r="DD19" s="216"/>
      <c r="DE19" s="217"/>
      <c r="DF19" s="218"/>
      <c r="DG19" s="223"/>
      <c r="DH19" s="220"/>
      <c r="DI19" s="221"/>
      <c r="DJ19" s="222"/>
      <c r="DK19" s="216"/>
      <c r="DL19" s="217"/>
      <c r="DM19" s="218"/>
      <c r="DN19" s="219"/>
      <c r="DO19" s="220"/>
      <c r="DP19" s="221"/>
      <c r="DQ19" s="222"/>
      <c r="DR19" s="216"/>
      <c r="DS19" s="217"/>
      <c r="DT19" s="218"/>
      <c r="DU19" s="228"/>
      <c r="DV19" s="220"/>
      <c r="DW19" s="221"/>
      <c r="DX19" s="222"/>
      <c r="DY19" s="229"/>
      <c r="DZ19" s="229"/>
      <c r="EA19" s="229"/>
      <c r="EB19" s="230"/>
      <c r="EC19" s="231"/>
      <c r="ED19" s="231"/>
      <c r="EE19" s="231"/>
      <c r="EF19" s="264"/>
      <c r="EG19" s="264"/>
      <c r="EH19" s="264"/>
      <c r="EI19" s="264"/>
      <c r="EJ19" s="264"/>
      <c r="EK19" s="264"/>
      <c r="EL19" s="264"/>
      <c r="EM19" s="264"/>
      <c r="EN19" s="264"/>
      <c r="EO19" s="264"/>
      <c r="EP19" s="264"/>
      <c r="EQ19" s="264"/>
      <c r="ER19" s="264"/>
      <c r="ES19" s="264"/>
      <c r="ET19" s="264"/>
      <c r="EU19" s="264"/>
      <c r="EV19" s="264"/>
      <c r="EW19" s="264"/>
      <c r="EX19" s="264"/>
      <c r="EY19" s="264"/>
      <c r="EZ19" s="264"/>
      <c r="FA19" s="264"/>
      <c r="FB19" s="264"/>
      <c r="FC19" s="264"/>
      <c r="FD19" s="264"/>
      <c r="FE19" s="264"/>
      <c r="FF19" s="264"/>
      <c r="FG19" s="264"/>
      <c r="FH19" s="264"/>
      <c r="FI19" s="264"/>
      <c r="FJ19" s="264"/>
      <c r="FK19" s="264"/>
      <c r="FL19" s="264"/>
      <c r="FM19" s="264"/>
      <c r="FN19" s="264"/>
      <c r="FO19" s="264"/>
      <c r="FP19" s="264"/>
      <c r="FQ19" s="264"/>
      <c r="FR19" s="264"/>
      <c r="FS19" s="264"/>
      <c r="FT19" s="264"/>
      <c r="FU19" s="264"/>
      <c r="FV19" s="264"/>
      <c r="FW19" s="264"/>
      <c r="FX19" s="264"/>
      <c r="FY19" s="264"/>
      <c r="FZ19" s="264"/>
      <c r="GA19" s="264"/>
      <c r="GB19" s="264"/>
      <c r="GC19" s="264"/>
      <c r="GD19" s="264"/>
      <c r="GE19" s="264"/>
      <c r="GF19" s="264"/>
      <c r="GG19" s="264"/>
      <c r="GH19" s="264"/>
      <c r="GI19" s="264"/>
      <c r="GJ19" s="264"/>
      <c r="GK19" s="264"/>
      <c r="GL19" s="264"/>
      <c r="GM19" s="264"/>
    </row>
    <row r="20" spans="1:195" s="262" customFormat="1" ht="74.25" customHeight="1" x14ac:dyDescent="0.2">
      <c r="A20" s="197"/>
      <c r="B20" s="198"/>
      <c r="C20" s="198"/>
      <c r="D20" s="199"/>
      <c r="E20" s="199"/>
      <c r="F20" s="200"/>
      <c r="G20" s="199"/>
      <c r="H20" s="201"/>
      <c r="I20" s="202"/>
      <c r="J20" s="203"/>
      <c r="K20" s="204"/>
      <c r="L20" s="203"/>
      <c r="M20" s="203"/>
      <c r="N20" s="205"/>
      <c r="O20" s="203"/>
      <c r="P20" s="203"/>
      <c r="Q20" s="206"/>
      <c r="R20" s="207"/>
      <c r="S20" s="199"/>
      <c r="T20" s="206"/>
      <c r="U20" s="208"/>
      <c r="V20" s="199"/>
      <c r="W20" s="209"/>
      <c r="X20" s="210"/>
      <c r="Y20" s="199"/>
      <c r="Z20" s="211"/>
      <c r="AA20" s="203"/>
      <c r="AB20" s="199"/>
      <c r="AC20" s="203"/>
      <c r="AD20" s="212"/>
      <c r="AE20" s="206"/>
      <c r="AF20" s="206"/>
      <c r="AG20" s="206"/>
      <c r="AH20" s="206"/>
      <c r="AI20" s="213"/>
      <c r="AJ20" s="214"/>
      <c r="AK20" s="215"/>
      <c r="AL20" s="216"/>
      <c r="AM20" s="217"/>
      <c r="AN20" s="218"/>
      <c r="AO20" s="219"/>
      <c r="AP20" s="220"/>
      <c r="AQ20" s="221"/>
      <c r="AR20" s="222"/>
      <c r="AS20" s="216"/>
      <c r="AT20" s="217"/>
      <c r="AU20" s="218"/>
      <c r="AV20" s="223"/>
      <c r="AW20" s="220"/>
      <c r="AX20" s="221"/>
      <c r="AY20" s="222"/>
      <c r="AZ20" s="216"/>
      <c r="BA20" s="217"/>
      <c r="BB20" s="218"/>
      <c r="BC20" s="223"/>
      <c r="BD20" s="220"/>
      <c r="BE20" s="221"/>
      <c r="BF20" s="222"/>
      <c r="BG20" s="216"/>
      <c r="BH20" s="217"/>
      <c r="BI20" s="218"/>
      <c r="BJ20" s="223"/>
      <c r="BK20" s="220"/>
      <c r="BL20" s="221"/>
      <c r="BM20" s="222"/>
      <c r="BN20" s="216"/>
      <c r="BO20" s="217"/>
      <c r="BP20" s="218"/>
      <c r="BQ20" s="223"/>
      <c r="BR20" s="220"/>
      <c r="BS20" s="221"/>
      <c r="BT20" s="222"/>
      <c r="BU20" s="216"/>
      <c r="BV20" s="217"/>
      <c r="BW20" s="218"/>
      <c r="BX20" s="219"/>
      <c r="BY20" s="220"/>
      <c r="BZ20" s="221"/>
      <c r="CA20" s="222"/>
      <c r="CB20" s="216"/>
      <c r="CC20" s="217"/>
      <c r="CD20" s="218"/>
      <c r="CE20" s="224"/>
      <c r="CF20" s="220"/>
      <c r="CG20" s="221"/>
      <c r="CH20" s="222"/>
      <c r="CI20" s="216"/>
      <c r="CJ20" s="217"/>
      <c r="CK20" s="218"/>
      <c r="CL20" s="225"/>
      <c r="CM20" s="220"/>
      <c r="CN20" s="221"/>
      <c r="CO20" s="222"/>
      <c r="CP20" s="216"/>
      <c r="CQ20" s="217"/>
      <c r="CR20" s="218"/>
      <c r="CS20" s="226"/>
      <c r="CT20" s="220"/>
      <c r="CU20" s="221"/>
      <c r="CV20" s="222"/>
      <c r="CW20" s="216"/>
      <c r="CX20" s="217"/>
      <c r="CY20" s="218"/>
      <c r="CZ20" s="226"/>
      <c r="DA20" s="220"/>
      <c r="DB20" s="221"/>
      <c r="DC20" s="222"/>
      <c r="DD20" s="216"/>
      <c r="DE20" s="217"/>
      <c r="DF20" s="218"/>
      <c r="DG20" s="219"/>
      <c r="DH20" s="220"/>
      <c r="DI20" s="221"/>
      <c r="DJ20" s="222"/>
      <c r="DK20" s="216"/>
      <c r="DL20" s="217"/>
      <c r="DM20" s="218"/>
      <c r="DN20" s="219"/>
      <c r="DO20" s="220"/>
      <c r="DP20" s="221"/>
      <c r="DQ20" s="222"/>
      <c r="DR20" s="216"/>
      <c r="DS20" s="217"/>
      <c r="DT20" s="218"/>
      <c r="DU20" s="228"/>
      <c r="DV20" s="220"/>
      <c r="DW20" s="221"/>
      <c r="DX20" s="222"/>
      <c r="DY20" s="229"/>
      <c r="DZ20" s="229"/>
      <c r="EA20" s="229"/>
      <c r="EB20" s="230"/>
      <c r="EC20" s="231"/>
      <c r="ED20" s="231"/>
      <c r="EE20" s="231"/>
      <c r="EF20" s="264"/>
      <c r="EG20" s="264"/>
      <c r="EH20" s="264"/>
      <c r="EI20" s="264"/>
      <c r="EJ20" s="264"/>
      <c r="EK20" s="264"/>
      <c r="EL20" s="264"/>
      <c r="EM20" s="264"/>
      <c r="EN20" s="264"/>
      <c r="EO20" s="264"/>
      <c r="EP20" s="264"/>
      <c r="EQ20" s="264"/>
      <c r="ER20" s="264"/>
      <c r="ES20" s="264"/>
      <c r="ET20" s="264"/>
      <c r="EU20" s="264"/>
      <c r="EV20" s="264"/>
      <c r="EW20" s="264"/>
      <c r="EX20" s="264"/>
      <c r="EY20" s="264"/>
      <c r="EZ20" s="264"/>
      <c r="FA20" s="264"/>
      <c r="FB20" s="264"/>
      <c r="FC20" s="264"/>
      <c r="FD20" s="264"/>
      <c r="FE20" s="264"/>
      <c r="FF20" s="264"/>
      <c r="FG20" s="264"/>
      <c r="FH20" s="264"/>
      <c r="FI20" s="264"/>
      <c r="FJ20" s="264"/>
      <c r="FK20" s="264"/>
      <c r="FL20" s="264"/>
      <c r="FM20" s="264"/>
      <c r="FN20" s="264"/>
      <c r="FO20" s="264"/>
      <c r="FP20" s="264"/>
      <c r="FQ20" s="264"/>
      <c r="FR20" s="264"/>
      <c r="FS20" s="264"/>
      <c r="FT20" s="264"/>
      <c r="FU20" s="264"/>
      <c r="FV20" s="264"/>
      <c r="FW20" s="264"/>
      <c r="FX20" s="264"/>
      <c r="FY20" s="264"/>
      <c r="FZ20" s="264"/>
      <c r="GA20" s="264"/>
      <c r="GB20" s="264"/>
      <c r="GC20" s="264"/>
      <c r="GD20" s="264"/>
      <c r="GE20" s="264"/>
      <c r="GF20" s="264"/>
      <c r="GG20" s="264"/>
      <c r="GH20" s="264"/>
      <c r="GI20" s="264"/>
      <c r="GJ20" s="264"/>
      <c r="GK20" s="264"/>
      <c r="GL20" s="264"/>
      <c r="GM20" s="264"/>
    </row>
    <row r="21" spans="1:195" s="262" customFormat="1" ht="144" customHeight="1" x14ac:dyDescent="0.2">
      <c r="A21" s="197"/>
      <c r="B21" s="198"/>
      <c r="C21" s="198"/>
      <c r="D21" s="199"/>
      <c r="E21" s="199"/>
      <c r="F21" s="200"/>
      <c r="G21" s="199"/>
      <c r="H21" s="201"/>
      <c r="I21" s="202"/>
      <c r="J21" s="203"/>
      <c r="K21" s="204"/>
      <c r="L21" s="203"/>
      <c r="M21" s="203"/>
      <c r="N21" s="205"/>
      <c r="O21" s="203"/>
      <c r="P21" s="203"/>
      <c r="Q21" s="206"/>
      <c r="R21" s="207"/>
      <c r="S21" s="199"/>
      <c r="T21" s="206"/>
      <c r="U21" s="208"/>
      <c r="V21" s="199"/>
      <c r="W21" s="265"/>
      <c r="X21" s="210"/>
      <c r="Y21" s="199"/>
      <c r="Z21" s="211"/>
      <c r="AA21" s="203"/>
      <c r="AB21" s="199"/>
      <c r="AC21" s="203"/>
      <c r="AD21" s="212"/>
      <c r="AE21" s="206"/>
      <c r="AF21" s="206"/>
      <c r="AG21" s="206"/>
      <c r="AH21" s="206"/>
      <c r="AI21" s="213"/>
      <c r="AJ21" s="214"/>
      <c r="AK21" s="215"/>
      <c r="AL21" s="216"/>
      <c r="AM21" s="217"/>
      <c r="AN21" s="218"/>
      <c r="AO21" s="219"/>
      <c r="AP21" s="220"/>
      <c r="AQ21" s="221"/>
      <c r="AR21" s="222"/>
      <c r="AS21" s="216"/>
      <c r="AT21" s="217"/>
      <c r="AU21" s="218"/>
      <c r="AV21" s="223"/>
      <c r="AW21" s="220"/>
      <c r="AX21" s="221"/>
      <c r="AY21" s="222"/>
      <c r="AZ21" s="216"/>
      <c r="BA21" s="217"/>
      <c r="BB21" s="218"/>
      <c r="BC21" s="223"/>
      <c r="BD21" s="220"/>
      <c r="BE21" s="221"/>
      <c r="BF21" s="222"/>
      <c r="BG21" s="216"/>
      <c r="BH21" s="217"/>
      <c r="BI21" s="218"/>
      <c r="BJ21" s="223"/>
      <c r="BK21" s="220"/>
      <c r="BL21" s="221"/>
      <c r="BM21" s="222"/>
      <c r="BN21" s="216"/>
      <c r="BO21" s="217"/>
      <c r="BP21" s="218"/>
      <c r="BQ21" s="223"/>
      <c r="BR21" s="220"/>
      <c r="BS21" s="221"/>
      <c r="BT21" s="222"/>
      <c r="BU21" s="216"/>
      <c r="BV21" s="217"/>
      <c r="BW21" s="218"/>
      <c r="BX21" s="219"/>
      <c r="BY21" s="220"/>
      <c r="BZ21" s="221"/>
      <c r="CA21" s="222"/>
      <c r="CB21" s="216"/>
      <c r="CC21" s="217"/>
      <c r="CD21" s="218"/>
      <c r="CE21" s="219"/>
      <c r="CF21" s="220"/>
      <c r="CG21" s="221"/>
      <c r="CH21" s="222"/>
      <c r="CI21" s="216"/>
      <c r="CJ21" s="217"/>
      <c r="CK21" s="218"/>
      <c r="CL21" s="219"/>
      <c r="CM21" s="220"/>
      <c r="CN21" s="221"/>
      <c r="CO21" s="222"/>
      <c r="CP21" s="216"/>
      <c r="CQ21" s="217"/>
      <c r="CR21" s="218"/>
      <c r="CS21" s="219"/>
      <c r="CT21" s="220"/>
      <c r="CU21" s="221"/>
      <c r="CV21" s="222"/>
      <c r="CW21" s="216"/>
      <c r="CX21" s="217"/>
      <c r="CY21" s="218"/>
      <c r="CZ21" s="219"/>
      <c r="DA21" s="220"/>
      <c r="DB21" s="221"/>
      <c r="DC21" s="222"/>
      <c r="DD21" s="216"/>
      <c r="DE21" s="217"/>
      <c r="DF21" s="218"/>
      <c r="DG21" s="219"/>
      <c r="DH21" s="220"/>
      <c r="DI21" s="221"/>
      <c r="DJ21" s="222"/>
      <c r="DK21" s="216"/>
      <c r="DL21" s="217"/>
      <c r="DM21" s="218"/>
      <c r="DN21" s="219"/>
      <c r="DO21" s="220"/>
      <c r="DP21" s="221"/>
      <c r="DQ21" s="222"/>
      <c r="DR21" s="216"/>
      <c r="DS21" s="217"/>
      <c r="DT21" s="218"/>
      <c r="DU21" s="228"/>
      <c r="DV21" s="220"/>
      <c r="DW21" s="221"/>
      <c r="DX21" s="222"/>
      <c r="DY21" s="229"/>
      <c r="DZ21" s="229"/>
      <c r="EA21" s="229"/>
      <c r="EB21" s="230"/>
      <c r="EC21" s="231"/>
      <c r="ED21" s="231"/>
      <c r="EE21" s="231"/>
      <c r="EF21" s="264"/>
      <c r="EG21" s="264"/>
      <c r="EH21" s="264"/>
      <c r="EI21" s="264"/>
      <c r="EJ21" s="264"/>
      <c r="EK21" s="264"/>
      <c r="EL21" s="264"/>
      <c r="EM21" s="264"/>
      <c r="EN21" s="264"/>
      <c r="EO21" s="264"/>
      <c r="EP21" s="264"/>
      <c r="EQ21" s="264"/>
      <c r="ER21" s="264"/>
      <c r="ES21" s="264"/>
      <c r="ET21" s="264"/>
      <c r="EU21" s="264"/>
      <c r="EV21" s="264"/>
      <c r="EW21" s="264"/>
      <c r="EX21" s="264"/>
      <c r="EY21" s="264"/>
      <c r="EZ21" s="264"/>
      <c r="FA21" s="264"/>
      <c r="FB21" s="264"/>
      <c r="FC21" s="264"/>
      <c r="FD21" s="264"/>
      <c r="FE21" s="264"/>
      <c r="FF21" s="264"/>
      <c r="FG21" s="264"/>
      <c r="FH21" s="264"/>
      <c r="FI21" s="264"/>
      <c r="FJ21" s="264"/>
      <c r="FK21" s="264"/>
      <c r="FL21" s="264"/>
      <c r="FM21" s="264"/>
      <c r="FN21" s="264"/>
      <c r="FO21" s="264"/>
      <c r="FP21" s="264"/>
      <c r="FQ21" s="264"/>
      <c r="FR21" s="264"/>
      <c r="FS21" s="264"/>
      <c r="FT21" s="264"/>
      <c r="FU21" s="264"/>
      <c r="FV21" s="264"/>
      <c r="FW21" s="264"/>
      <c r="FX21" s="264"/>
      <c r="FY21" s="264"/>
      <c r="FZ21" s="264"/>
      <c r="GA21" s="264"/>
      <c r="GB21" s="264"/>
      <c r="GC21" s="264"/>
      <c r="GD21" s="264"/>
      <c r="GE21" s="264"/>
      <c r="GF21" s="264"/>
      <c r="GG21" s="264"/>
      <c r="GH21" s="264"/>
      <c r="GI21" s="264"/>
      <c r="GJ21" s="264"/>
      <c r="GK21" s="264"/>
      <c r="GL21" s="264"/>
      <c r="GM21" s="264"/>
    </row>
    <row r="22" spans="1:195" s="262" customFormat="1" ht="120" customHeight="1" x14ac:dyDescent="0.2">
      <c r="A22" s="197"/>
      <c r="B22" s="198"/>
      <c r="C22" s="198"/>
      <c r="D22" s="199"/>
      <c r="E22" s="199"/>
      <c r="F22" s="200"/>
      <c r="G22" s="199"/>
      <c r="H22" s="201"/>
      <c r="I22" s="202"/>
      <c r="J22" s="233"/>
      <c r="K22" s="234"/>
      <c r="L22" s="233"/>
      <c r="M22" s="203"/>
      <c r="N22" s="205"/>
      <c r="O22" s="203"/>
      <c r="P22" s="203"/>
      <c r="Q22" s="206"/>
      <c r="R22" s="207"/>
      <c r="S22" s="199"/>
      <c r="T22" s="206"/>
      <c r="U22" s="208"/>
      <c r="V22" s="199"/>
      <c r="W22" s="209"/>
      <c r="X22" s="210"/>
      <c r="Y22" s="199"/>
      <c r="Z22" s="211"/>
      <c r="AA22" s="203"/>
      <c r="AB22" s="199"/>
      <c r="AC22" s="203"/>
      <c r="AD22" s="212"/>
      <c r="AE22" s="206"/>
      <c r="AF22" s="206"/>
      <c r="AG22" s="206"/>
      <c r="AH22" s="206"/>
      <c r="AI22" s="213"/>
      <c r="AJ22" s="214"/>
      <c r="AK22" s="215"/>
      <c r="AL22" s="216"/>
      <c r="AM22" s="217"/>
      <c r="AN22" s="218"/>
      <c r="AO22" s="219"/>
      <c r="AP22" s="220"/>
      <c r="AQ22" s="221"/>
      <c r="AR22" s="222"/>
      <c r="AS22" s="216"/>
      <c r="AT22" s="217"/>
      <c r="AU22" s="218"/>
      <c r="AV22" s="223"/>
      <c r="AW22" s="220"/>
      <c r="AX22" s="221"/>
      <c r="AY22" s="222"/>
      <c r="AZ22" s="216"/>
      <c r="BA22" s="217"/>
      <c r="BB22" s="218"/>
      <c r="BC22" s="223"/>
      <c r="BD22" s="220"/>
      <c r="BE22" s="221"/>
      <c r="BF22" s="222"/>
      <c r="BG22" s="216"/>
      <c r="BH22" s="217"/>
      <c r="BI22" s="218"/>
      <c r="BJ22" s="223"/>
      <c r="BK22" s="220"/>
      <c r="BL22" s="221"/>
      <c r="BM22" s="222"/>
      <c r="BN22" s="216"/>
      <c r="BO22" s="217"/>
      <c r="BP22" s="218"/>
      <c r="BQ22" s="223"/>
      <c r="BR22" s="220"/>
      <c r="BS22" s="221"/>
      <c r="BT22" s="222"/>
      <c r="BU22" s="216"/>
      <c r="BV22" s="217"/>
      <c r="BW22" s="218"/>
      <c r="BX22" s="219"/>
      <c r="BY22" s="220"/>
      <c r="BZ22" s="221"/>
      <c r="CA22" s="222"/>
      <c r="CB22" s="216"/>
      <c r="CC22" s="217"/>
      <c r="CD22" s="218"/>
      <c r="CE22" s="219"/>
      <c r="CF22" s="220"/>
      <c r="CG22" s="221"/>
      <c r="CH22" s="222"/>
      <c r="CI22" s="216"/>
      <c r="CJ22" s="217"/>
      <c r="CK22" s="218"/>
      <c r="CL22" s="219"/>
      <c r="CM22" s="220"/>
      <c r="CN22" s="221"/>
      <c r="CO22" s="222"/>
      <c r="CP22" s="216"/>
      <c r="CQ22" s="217"/>
      <c r="CR22" s="218"/>
      <c r="CS22" s="219"/>
      <c r="CT22" s="220"/>
      <c r="CU22" s="221"/>
      <c r="CV22" s="222"/>
      <c r="CW22" s="216"/>
      <c r="CX22" s="217"/>
      <c r="CY22" s="218"/>
      <c r="CZ22" s="226"/>
      <c r="DA22" s="220"/>
      <c r="DB22" s="221"/>
      <c r="DC22" s="222"/>
      <c r="DD22" s="216"/>
      <c r="DE22" s="217"/>
      <c r="DF22" s="218"/>
      <c r="DG22" s="223"/>
      <c r="DH22" s="220"/>
      <c r="DI22" s="221"/>
      <c r="DJ22" s="222"/>
      <c r="DK22" s="216"/>
      <c r="DL22" s="217"/>
      <c r="DM22" s="218"/>
      <c r="DN22" s="219"/>
      <c r="DO22" s="220"/>
      <c r="DP22" s="221"/>
      <c r="DQ22" s="222"/>
      <c r="DR22" s="216"/>
      <c r="DS22" s="217"/>
      <c r="DT22" s="218"/>
      <c r="DU22" s="228"/>
      <c r="DV22" s="220"/>
      <c r="DW22" s="221"/>
      <c r="DX22" s="222"/>
      <c r="DY22" s="229"/>
      <c r="DZ22" s="229"/>
      <c r="EA22" s="229"/>
      <c r="EB22" s="230"/>
      <c r="EC22" s="231"/>
      <c r="ED22" s="231"/>
      <c r="EE22" s="231"/>
      <c r="EF22" s="264"/>
      <c r="EG22" s="264"/>
      <c r="EH22" s="264"/>
      <c r="EI22" s="264"/>
      <c r="EJ22" s="264"/>
      <c r="EK22" s="264"/>
      <c r="EL22" s="264"/>
      <c r="EM22" s="264"/>
      <c r="EN22" s="264"/>
      <c r="EO22" s="264"/>
      <c r="EP22" s="264"/>
      <c r="EQ22" s="264"/>
      <c r="ER22" s="264"/>
      <c r="ES22" s="264"/>
      <c r="ET22" s="264"/>
      <c r="EU22" s="264"/>
      <c r="EV22" s="264"/>
      <c r="EW22" s="264"/>
      <c r="EX22" s="264"/>
      <c r="EY22" s="264"/>
      <c r="EZ22" s="264"/>
      <c r="FA22" s="264"/>
      <c r="FB22" s="264"/>
      <c r="FC22" s="264"/>
      <c r="FD22" s="264"/>
      <c r="FE22" s="264"/>
      <c r="FF22" s="264"/>
      <c r="FG22" s="264"/>
      <c r="FH22" s="264"/>
      <c r="FI22" s="264"/>
      <c r="FJ22" s="264"/>
      <c r="FK22" s="264"/>
      <c r="FL22" s="264"/>
      <c r="FM22" s="264"/>
      <c r="FN22" s="264"/>
      <c r="FO22" s="264"/>
      <c r="FP22" s="264"/>
      <c r="FQ22" s="264"/>
      <c r="FR22" s="264"/>
      <c r="FS22" s="264"/>
      <c r="FT22" s="264"/>
      <c r="FU22" s="264"/>
      <c r="FV22" s="264"/>
      <c r="FW22" s="264"/>
      <c r="FX22" s="264"/>
      <c r="FY22" s="264"/>
      <c r="FZ22" s="264"/>
      <c r="GA22" s="264"/>
      <c r="GB22" s="264"/>
      <c r="GC22" s="264"/>
      <c r="GD22" s="264"/>
      <c r="GE22" s="264"/>
      <c r="GF22" s="264"/>
      <c r="GG22" s="264"/>
      <c r="GH22" s="264"/>
      <c r="GI22" s="264"/>
      <c r="GJ22" s="264"/>
      <c r="GK22" s="264"/>
      <c r="GL22" s="264"/>
      <c r="GM22" s="264"/>
    </row>
    <row r="23" spans="1:195" s="250" customFormat="1" x14ac:dyDescent="0.2">
      <c r="A23" s="236" t="s">
        <v>476</v>
      </c>
      <c r="B23" s="236"/>
      <c r="C23" s="236"/>
      <c r="D23" s="237"/>
      <c r="E23" s="237"/>
      <c r="F23" s="238" t="s">
        <v>477</v>
      </c>
      <c r="G23" s="239"/>
      <c r="H23" s="240"/>
      <c r="I23" s="241"/>
      <c r="J23" s="242"/>
      <c r="K23" s="242"/>
      <c r="L23" s="242">
        <f>SUM(L19:L22)</f>
        <v>0</v>
      </c>
      <c r="M23" s="242">
        <f>SUM(M19:M22)</f>
        <v>0</v>
      </c>
      <c r="N23" s="242">
        <f>SUM(N19:N22)</f>
        <v>0</v>
      </c>
      <c r="O23" s="242">
        <f>SUM(O19:O22)</f>
        <v>0</v>
      </c>
      <c r="P23" s="242">
        <f>SUM(P19:P22)</f>
        <v>0</v>
      </c>
      <c r="Q23" s="242"/>
      <c r="R23" s="243"/>
      <c r="S23" s="243"/>
      <c r="T23" s="243"/>
      <c r="U23" s="244"/>
      <c r="V23" s="237"/>
      <c r="W23" s="241"/>
      <c r="X23" s="245"/>
      <c r="Y23" s="241"/>
      <c r="Z23" s="246"/>
      <c r="AA23" s="242">
        <f>SUM(AA19:AA22)</f>
        <v>0</v>
      </c>
      <c r="AB23" s="242"/>
      <c r="AC23" s="242">
        <f>SUM(AC19:AC22)</f>
        <v>0</v>
      </c>
      <c r="AD23" s="242">
        <f>SUM(AD19:AD22)</f>
        <v>0</v>
      </c>
      <c r="AE23" s="241"/>
      <c r="AF23" s="241"/>
      <c r="AG23" s="241"/>
      <c r="AH23" s="241"/>
      <c r="AI23" s="244"/>
      <c r="AJ23" s="181"/>
      <c r="AK23" s="247"/>
      <c r="AL23" s="242">
        <f>SUM(AL19:AL22)</f>
        <v>0</v>
      </c>
      <c r="AM23" s="217" t="str">
        <f t="shared" si="2"/>
        <v/>
      </c>
      <c r="AN23" s="242">
        <f>SUM(AN19:AN22)</f>
        <v>0</v>
      </c>
      <c r="AO23" s="242">
        <f>SUM(AO19:AO22)</f>
        <v>0</v>
      </c>
      <c r="AP23" s="248">
        <f>SUM(AP19:AP22)</f>
        <v>0</v>
      </c>
      <c r="AQ23" s="221" t="str">
        <f t="shared" si="0"/>
        <v/>
      </c>
      <c r="AR23" s="222" t="str">
        <f t="shared" si="1"/>
        <v/>
      </c>
      <c r="AS23" s="242">
        <f>SUM(AS19:AS22)</f>
        <v>0</v>
      </c>
      <c r="AT23" s="217" t="str">
        <f t="shared" ref="AT23:AT44" si="13">IF(AS23&gt;0,(AS23*100%/$G$5),"")</f>
        <v/>
      </c>
      <c r="AU23" s="248">
        <f>SUM(AU19:AU22)</f>
        <v>0</v>
      </c>
      <c r="AV23" s="242">
        <f>SUM(AV19:AV22)</f>
        <v>0</v>
      </c>
      <c r="AW23" s="242">
        <f>SUM(AW19:AW22)</f>
        <v>0</v>
      </c>
      <c r="AX23" s="221" t="str">
        <f t="shared" ref="AX23:AX34" si="14">IF(AU23&gt;0,(AV23/AU23),"")</f>
        <v/>
      </c>
      <c r="AY23" s="222" t="str">
        <f t="shared" ref="AY23:AY34" si="15">IF(AV23&gt;0,(AV23*100%/$G$5),"")</f>
        <v/>
      </c>
      <c r="AZ23" s="242">
        <f>SUM(AZ19:AZ22)</f>
        <v>0</v>
      </c>
      <c r="BA23" s="217" t="str">
        <f t="shared" ref="BA23:BA34" si="16">IF(AZ23&gt;0,(AZ23*100%/$G$5),"")</f>
        <v/>
      </c>
      <c r="BB23" s="242">
        <f>SUM(BB19:BB22)</f>
        <v>0</v>
      </c>
      <c r="BC23" s="242">
        <f>SUM(BC19:BC22)</f>
        <v>0</v>
      </c>
      <c r="BD23" s="242">
        <f>SUM(BD19:BD22)</f>
        <v>0</v>
      </c>
      <c r="BE23" s="221" t="str">
        <f>IF(BB23&gt;0,(BC23/BB23),"")</f>
        <v/>
      </c>
      <c r="BF23" s="222" t="str">
        <f>IF(BC23&gt;0,(BC23*100%/$G$5),"")</f>
        <v/>
      </c>
      <c r="BG23" s="242">
        <f>SUM(BG19:BG22)</f>
        <v>0</v>
      </c>
      <c r="BH23" s="217" t="str">
        <f>IF(BG23&gt;0,(BG23*100%/$G$5),"")</f>
        <v/>
      </c>
      <c r="BI23" s="242">
        <f>SUM(BI19:BI22)</f>
        <v>0</v>
      </c>
      <c r="BJ23" s="248">
        <f>SUM(BJ19:BJ22)</f>
        <v>0</v>
      </c>
      <c r="BK23" s="242">
        <f>SUM(BK19:BK22)</f>
        <v>0</v>
      </c>
      <c r="BL23" s="221" t="str">
        <f t="shared" ref="BL23:BL34" si="17">IF(BI23&gt;0,(BJ23/BI23),"")</f>
        <v/>
      </c>
      <c r="BM23" s="222" t="str">
        <f t="shared" ref="BM23:BM34" si="18">IF(BJ23&gt;0,(BJ23*100%/$G$5),"")</f>
        <v/>
      </c>
      <c r="BN23" s="242">
        <f>SUM(BN19:BN22)</f>
        <v>0</v>
      </c>
      <c r="BO23" s="217" t="str">
        <f t="shared" ref="BO23:BO34" si="19">IF(BN23&gt;0,(BN23*100%/$G$5),"")</f>
        <v/>
      </c>
      <c r="BP23" s="242">
        <f>SUM(BP19:BP22)</f>
        <v>0</v>
      </c>
      <c r="BQ23" s="242">
        <f>SUM(BQ19:BQ22)</f>
        <v>0</v>
      </c>
      <c r="BR23" s="242">
        <f>SUM(BR19:BR22)</f>
        <v>0</v>
      </c>
      <c r="BS23" s="221" t="str">
        <f t="shared" ref="BS23:BS34" si="20">IF(BP23&gt;0,(BQ23/BP23),"")</f>
        <v/>
      </c>
      <c r="BT23" s="222" t="str">
        <f t="shared" ref="BT23:BT34" si="21">IF(BQ23&gt;0,(BQ23*100%/$G$5),"")</f>
        <v/>
      </c>
      <c r="BU23" s="242">
        <f>SUM(BU19:BU22)</f>
        <v>0</v>
      </c>
      <c r="BV23" s="217" t="str">
        <f t="shared" ref="BV23:BV34" si="22">IF(BU23&gt;0,(BU23*100%/$G$5),"")</f>
        <v/>
      </c>
      <c r="BW23" s="242">
        <f>SUM(BW19:BW22)</f>
        <v>0</v>
      </c>
      <c r="BX23" s="242">
        <f>SUM(BX19:BX22)</f>
        <v>0</v>
      </c>
      <c r="BY23" s="242">
        <f>SUM(BY19:BY22)</f>
        <v>0</v>
      </c>
      <c r="BZ23" s="221" t="str">
        <f t="shared" ref="BZ23:BZ34" si="23">IF(BW23&gt;0,(BX23/BW23),"")</f>
        <v/>
      </c>
      <c r="CA23" s="222" t="str">
        <f t="shared" ref="CA23:CA34" si="24">IF(BX23&gt;0,(BX23*100%/$G$5),"")</f>
        <v/>
      </c>
      <c r="CB23" s="242">
        <f>SUM(CB19:CB22)</f>
        <v>0</v>
      </c>
      <c r="CC23" s="217" t="str">
        <f t="shared" ref="CC23:CC34" si="25">IF(CB23&gt;0,(CB23*100%/$G$5),"")</f>
        <v/>
      </c>
      <c r="CD23" s="242">
        <f>SUM(CD19:CD22)</f>
        <v>0</v>
      </c>
      <c r="CE23" s="242">
        <f>SUM(CE19:CE22)</f>
        <v>0</v>
      </c>
      <c r="CF23" s="242">
        <f>SUM(CF19:CF22)</f>
        <v>0</v>
      </c>
      <c r="CG23" s="221" t="str">
        <f t="shared" ref="CG23:CG34" si="26">IF(CD23&gt;0,(CE23/CD23),"")</f>
        <v/>
      </c>
      <c r="CH23" s="222" t="str">
        <f t="shared" ref="CH23:CH34" si="27">IF(CE23&gt;0,(CE23*100%/$G$5),"")</f>
        <v/>
      </c>
      <c r="CI23" s="242">
        <f>SUM(CI19:CI22)</f>
        <v>0</v>
      </c>
      <c r="CJ23" s="217" t="str">
        <f t="shared" ref="CJ23:CJ34" si="28">IF(CI23&gt;0,(CI23*100%/$G$5),"")</f>
        <v/>
      </c>
      <c r="CK23" s="248">
        <f>SUM(CK19:CK22)</f>
        <v>0</v>
      </c>
      <c r="CL23" s="248">
        <f>SUM(CL19:CL22)</f>
        <v>0</v>
      </c>
      <c r="CM23" s="242">
        <f>SUM(CM19:CM22)</f>
        <v>0</v>
      </c>
      <c r="CN23" s="221" t="str">
        <f t="shared" ref="CN23:CN34" si="29">IF(CK23&gt;0,(CL23/CK23),"")</f>
        <v/>
      </c>
      <c r="CO23" s="222" t="str">
        <f t="shared" ref="CO23:CO34" si="30">IF(CL23&gt;0,(CL23*100%/$G$5),"")</f>
        <v/>
      </c>
      <c r="CP23" s="242">
        <f>SUM(CP19:CP22)</f>
        <v>0</v>
      </c>
      <c r="CQ23" s="217" t="str">
        <f t="shared" ref="CQ23:CQ34" si="31">IF(CP23&gt;0,(CP23*100%/$G$5),"")</f>
        <v/>
      </c>
      <c r="CR23" s="242">
        <f>SUM(CR19:CR22)</f>
        <v>0</v>
      </c>
      <c r="CS23" s="242">
        <f>SUM(CS19:CS22)</f>
        <v>0</v>
      </c>
      <c r="CT23" s="242">
        <f>SUM(CT19:CT22)</f>
        <v>0</v>
      </c>
      <c r="CU23" s="221" t="str">
        <f t="shared" si="3"/>
        <v/>
      </c>
      <c r="CV23" s="222" t="str">
        <f t="shared" si="4"/>
        <v/>
      </c>
      <c r="CW23" s="242">
        <f>SUM(CW19:CW22)</f>
        <v>0</v>
      </c>
      <c r="CX23" s="217" t="str">
        <f t="shared" ref="CX23:CX34" si="32">IF(CW23&gt;0,(CW23*100%/$G$5),"")</f>
        <v/>
      </c>
      <c r="CY23" s="242">
        <f>SUM(CY19:CY22)</f>
        <v>0</v>
      </c>
      <c r="CZ23" s="248">
        <f>SUM(CZ19:CZ22)</f>
        <v>0</v>
      </c>
      <c r="DA23" s="242">
        <f>SUM(DA19:DA22)</f>
        <v>0</v>
      </c>
      <c r="DB23" s="221" t="str">
        <f t="shared" si="5"/>
        <v/>
      </c>
      <c r="DC23" s="222" t="str">
        <f t="shared" si="6"/>
        <v/>
      </c>
      <c r="DD23" s="242">
        <f>SUM(DD19:DD22)</f>
        <v>0</v>
      </c>
      <c r="DE23" s="217" t="str">
        <f t="shared" ref="DE23:DE34" si="33">IF(DD23&gt;0,(DD23*100%/$G$5),"")</f>
        <v/>
      </c>
      <c r="DF23" s="242">
        <f>SUM(DF19:DF22)</f>
        <v>0</v>
      </c>
      <c r="DG23" s="242">
        <f>SUM(DG19:DG22)</f>
        <v>0</v>
      </c>
      <c r="DH23" s="242">
        <f>SUM(DH19:DH22)</f>
        <v>0</v>
      </c>
      <c r="DI23" s="221" t="str">
        <f t="shared" si="7"/>
        <v/>
      </c>
      <c r="DJ23" s="222" t="str">
        <f t="shared" si="8"/>
        <v/>
      </c>
      <c r="DK23" s="242">
        <f>SUM(DK19:DK22)</f>
        <v>0</v>
      </c>
      <c r="DL23" s="217" t="str">
        <f t="shared" ref="DL23:DL34" si="34">IF(DK23&gt;0,(DK23*100%/$G$5),"")</f>
        <v/>
      </c>
      <c r="DM23" s="242">
        <f>SUM(DM19:DM22)</f>
        <v>0</v>
      </c>
      <c r="DN23" s="242">
        <f>SUM(DN19:DN22)</f>
        <v>0</v>
      </c>
      <c r="DO23" s="242">
        <f>SUM(DO19:DO22)</f>
        <v>0</v>
      </c>
      <c r="DP23" s="221" t="str">
        <f t="shared" si="9"/>
        <v/>
      </c>
      <c r="DQ23" s="222" t="str">
        <f t="shared" ref="DQ23:DQ34" si="35">IF(DN23&gt;0,(DN23*100%/$G$5),"")</f>
        <v/>
      </c>
      <c r="DR23" s="242">
        <f>SUM(DR19:DR22)</f>
        <v>0</v>
      </c>
      <c r="DS23" s="217" t="str">
        <f t="shared" si="10"/>
        <v/>
      </c>
      <c r="DT23" s="242">
        <f>SUM(DT19:DT22)</f>
        <v>0</v>
      </c>
      <c r="DU23" s="242">
        <f>SUM(DU19:DU22)</f>
        <v>0</v>
      </c>
      <c r="DV23" s="242">
        <f>SUM(DV19:DV22)</f>
        <v>0</v>
      </c>
      <c r="DW23" s="221" t="str">
        <f t="shared" si="11"/>
        <v/>
      </c>
      <c r="DX23" s="222" t="str">
        <f t="shared" si="12"/>
        <v/>
      </c>
      <c r="DY23" s="242">
        <f>SUM(DY19:DY22)</f>
        <v>0</v>
      </c>
      <c r="DZ23" s="242">
        <f>SUM(DZ19:DZ22)</f>
        <v>0</v>
      </c>
      <c r="EA23" s="242">
        <f>SUM(EA19:EA22)</f>
        <v>0</v>
      </c>
      <c r="EB23" s="230"/>
      <c r="EC23" s="231">
        <f t="shared" ref="EC23" si="36">+EB23*40%</f>
        <v>0</v>
      </c>
      <c r="ED23" s="231">
        <f t="shared" ref="ED23" si="37">+EC23*16%</f>
        <v>0</v>
      </c>
      <c r="EE23" s="231">
        <f t="shared" ref="EE23" si="38">+EC23*12.5%</f>
        <v>0</v>
      </c>
      <c r="EF23" s="249"/>
      <c r="EG23" s="249"/>
      <c r="EH23" s="249"/>
      <c r="EI23" s="249"/>
      <c r="EJ23" s="249"/>
      <c r="EK23" s="249"/>
      <c r="EL23" s="249"/>
      <c r="EM23" s="249"/>
      <c r="EN23" s="249"/>
      <c r="EO23" s="249"/>
      <c r="EP23" s="249"/>
      <c r="EQ23" s="249"/>
      <c r="ER23" s="249"/>
      <c r="ES23" s="249"/>
      <c r="ET23" s="249"/>
      <c r="EU23" s="249"/>
      <c r="EV23" s="249"/>
      <c r="EW23" s="249"/>
      <c r="EX23" s="249"/>
      <c r="EY23" s="249"/>
      <c r="EZ23" s="249"/>
      <c r="FA23" s="249"/>
      <c r="FB23" s="249"/>
      <c r="FC23" s="249"/>
      <c r="FD23" s="249"/>
      <c r="FE23" s="249"/>
      <c r="FF23" s="249"/>
      <c r="FG23" s="249"/>
      <c r="FH23" s="249"/>
      <c r="FI23" s="249"/>
      <c r="FJ23" s="249"/>
      <c r="FK23" s="249"/>
      <c r="FL23" s="249"/>
      <c r="FM23" s="249"/>
      <c r="FN23" s="249"/>
      <c r="FO23" s="249"/>
      <c r="FP23" s="249"/>
      <c r="FQ23" s="249"/>
      <c r="FR23" s="249"/>
      <c r="FS23" s="249"/>
      <c r="FT23" s="249"/>
      <c r="FU23" s="249"/>
      <c r="FV23" s="249"/>
      <c r="FW23" s="249"/>
      <c r="FX23" s="249"/>
      <c r="FY23" s="249"/>
      <c r="FZ23" s="249"/>
      <c r="GA23" s="249"/>
      <c r="GB23" s="249"/>
      <c r="GC23" s="249"/>
      <c r="GD23" s="249"/>
      <c r="GE23" s="249"/>
      <c r="GF23" s="249"/>
      <c r="GG23" s="249"/>
      <c r="GH23" s="249"/>
      <c r="GI23" s="249"/>
      <c r="GJ23" s="249"/>
      <c r="GK23" s="249"/>
      <c r="GL23" s="249"/>
      <c r="GM23" s="249"/>
    </row>
    <row r="24" spans="1:195" s="262" customFormat="1" ht="136.5" customHeight="1" x14ac:dyDescent="0.2">
      <c r="A24" s="197"/>
      <c r="B24" s="198"/>
      <c r="C24" s="198"/>
      <c r="D24" s="199"/>
      <c r="E24" s="199"/>
      <c r="F24" s="200"/>
      <c r="G24" s="199"/>
      <c r="H24" s="201"/>
      <c r="I24" s="202"/>
      <c r="J24" s="203"/>
      <c r="K24" s="204"/>
      <c r="L24" s="203"/>
      <c r="M24" s="203"/>
      <c r="N24" s="205"/>
      <c r="O24" s="203"/>
      <c r="P24" s="203"/>
      <c r="Q24" s="206"/>
      <c r="R24" s="207"/>
      <c r="S24" s="199"/>
      <c r="T24" s="206"/>
      <c r="U24" s="208"/>
      <c r="V24" s="199"/>
      <c r="W24" s="209"/>
      <c r="X24" s="210"/>
      <c r="Y24" s="199"/>
      <c r="Z24" s="211"/>
      <c r="AA24" s="203"/>
      <c r="AB24" s="199"/>
      <c r="AC24" s="203"/>
      <c r="AD24" s="212"/>
      <c r="AE24" s="206"/>
      <c r="AF24" s="206"/>
      <c r="AG24" s="206"/>
      <c r="AH24" s="206"/>
      <c r="AI24" s="213"/>
      <c r="AJ24" s="214"/>
      <c r="AK24" s="215"/>
      <c r="AL24" s="216"/>
      <c r="AM24" s="217"/>
      <c r="AN24" s="218"/>
      <c r="AO24" s="219"/>
      <c r="AP24" s="220"/>
      <c r="AQ24" s="221"/>
      <c r="AR24" s="222"/>
      <c r="AS24" s="216"/>
      <c r="AT24" s="217"/>
      <c r="AU24" s="218"/>
      <c r="AV24" s="223"/>
      <c r="AW24" s="220"/>
      <c r="AX24" s="221"/>
      <c r="AY24" s="222"/>
      <c r="AZ24" s="216"/>
      <c r="BA24" s="217"/>
      <c r="BB24" s="218"/>
      <c r="BC24" s="223"/>
      <c r="BD24" s="220"/>
      <c r="BE24" s="221"/>
      <c r="BF24" s="222"/>
      <c r="BG24" s="216"/>
      <c r="BH24" s="217"/>
      <c r="BI24" s="218"/>
      <c r="BJ24" s="223"/>
      <c r="BK24" s="220"/>
      <c r="BL24" s="221"/>
      <c r="BM24" s="222"/>
      <c r="BN24" s="216"/>
      <c r="BO24" s="217"/>
      <c r="BP24" s="218"/>
      <c r="BQ24" s="223"/>
      <c r="BR24" s="220"/>
      <c r="BS24" s="221"/>
      <c r="BT24" s="222"/>
      <c r="BU24" s="216"/>
      <c r="BV24" s="217"/>
      <c r="BW24" s="218"/>
      <c r="BX24" s="219"/>
      <c r="BY24" s="220"/>
      <c r="BZ24" s="221"/>
      <c r="CA24" s="222"/>
      <c r="CB24" s="216"/>
      <c r="CC24" s="217"/>
      <c r="CD24" s="218"/>
      <c r="CE24" s="224"/>
      <c r="CF24" s="220"/>
      <c r="CG24" s="221"/>
      <c r="CH24" s="222"/>
      <c r="CI24" s="216"/>
      <c r="CJ24" s="217"/>
      <c r="CK24" s="218"/>
      <c r="CL24" s="225"/>
      <c r="CM24" s="220"/>
      <c r="CN24" s="221"/>
      <c r="CO24" s="222"/>
      <c r="CP24" s="216"/>
      <c r="CQ24" s="217"/>
      <c r="CR24" s="218"/>
      <c r="CS24" s="226"/>
      <c r="CT24" s="220"/>
      <c r="CU24" s="221"/>
      <c r="CV24" s="222"/>
      <c r="CW24" s="216"/>
      <c r="CX24" s="217"/>
      <c r="CY24" s="218"/>
      <c r="CZ24" s="226"/>
      <c r="DA24" s="220"/>
      <c r="DB24" s="221"/>
      <c r="DC24" s="222"/>
      <c r="DD24" s="216"/>
      <c r="DE24" s="217"/>
      <c r="DF24" s="218"/>
      <c r="DG24" s="223"/>
      <c r="DH24" s="220"/>
      <c r="DI24" s="221"/>
      <c r="DJ24" s="222"/>
      <c r="DK24" s="216"/>
      <c r="DL24" s="217"/>
      <c r="DM24" s="218"/>
      <c r="DN24" s="219"/>
      <c r="DO24" s="220"/>
      <c r="DP24" s="221"/>
      <c r="DQ24" s="222"/>
      <c r="DR24" s="216"/>
      <c r="DS24" s="217"/>
      <c r="DT24" s="218"/>
      <c r="DU24" s="228"/>
      <c r="DV24" s="220"/>
      <c r="DW24" s="221"/>
      <c r="DX24" s="222"/>
      <c r="DY24" s="229"/>
      <c r="DZ24" s="229"/>
      <c r="EA24" s="229"/>
      <c r="EB24" s="230"/>
      <c r="EC24" s="231"/>
      <c r="ED24" s="231"/>
      <c r="EE24" s="231"/>
      <c r="EF24" s="264"/>
      <c r="EG24" s="264"/>
      <c r="EH24" s="264"/>
      <c r="EI24" s="264"/>
      <c r="EJ24" s="264"/>
      <c r="EK24" s="264"/>
      <c r="EL24" s="264"/>
      <c r="EM24" s="264"/>
      <c r="EN24" s="264"/>
      <c r="EO24" s="264"/>
      <c r="EP24" s="264"/>
      <c r="EQ24" s="264"/>
      <c r="ER24" s="264"/>
      <c r="ES24" s="264"/>
      <c r="ET24" s="264"/>
      <c r="EU24" s="264"/>
      <c r="EV24" s="264"/>
      <c r="EW24" s="264"/>
      <c r="EX24" s="264"/>
      <c r="EY24" s="264"/>
      <c r="EZ24" s="264"/>
      <c r="FA24" s="264"/>
      <c r="FB24" s="264"/>
      <c r="FC24" s="264"/>
      <c r="FD24" s="264"/>
      <c r="FE24" s="264"/>
      <c r="FF24" s="264"/>
      <c r="FG24" s="264"/>
      <c r="FH24" s="264"/>
      <c r="FI24" s="264"/>
      <c r="FJ24" s="264"/>
      <c r="FK24" s="264"/>
      <c r="FL24" s="264"/>
      <c r="FM24" s="264"/>
      <c r="FN24" s="264"/>
      <c r="FO24" s="264"/>
      <c r="FP24" s="264"/>
      <c r="FQ24" s="264"/>
      <c r="FR24" s="264"/>
      <c r="FS24" s="264"/>
      <c r="FT24" s="264"/>
      <c r="FU24" s="264"/>
      <c r="FV24" s="264"/>
      <c r="FW24" s="264"/>
      <c r="FX24" s="264"/>
      <c r="FY24" s="264"/>
      <c r="FZ24" s="264"/>
      <c r="GA24" s="264"/>
      <c r="GB24" s="264"/>
      <c r="GC24" s="264"/>
      <c r="GD24" s="264"/>
      <c r="GE24" s="264"/>
      <c r="GF24" s="264"/>
      <c r="GG24" s="264"/>
      <c r="GH24" s="264"/>
      <c r="GI24" s="264"/>
      <c r="GJ24" s="264"/>
      <c r="GK24" s="264"/>
      <c r="GL24" s="264"/>
      <c r="GM24" s="264"/>
    </row>
    <row r="25" spans="1:195" s="250" customFormat="1" x14ac:dyDescent="0.2">
      <c r="A25" s="236" t="s">
        <v>476</v>
      </c>
      <c r="B25" s="236"/>
      <c r="C25" s="236"/>
      <c r="D25" s="237"/>
      <c r="E25" s="237"/>
      <c r="F25" s="238" t="s">
        <v>478</v>
      </c>
      <c r="G25" s="239"/>
      <c r="H25" s="240"/>
      <c r="I25" s="241"/>
      <c r="J25" s="242"/>
      <c r="K25" s="243"/>
      <c r="L25" s="242">
        <f>+L24</f>
        <v>0</v>
      </c>
      <c r="M25" s="242">
        <f>+M24</f>
        <v>0</v>
      </c>
      <c r="N25" s="242">
        <f>+N24</f>
        <v>0</v>
      </c>
      <c r="O25" s="242">
        <f>+O24</f>
        <v>0</v>
      </c>
      <c r="P25" s="242">
        <f>+P24</f>
        <v>0</v>
      </c>
      <c r="Q25" s="242"/>
      <c r="R25" s="243"/>
      <c r="S25" s="243"/>
      <c r="T25" s="243"/>
      <c r="U25" s="244"/>
      <c r="V25" s="237"/>
      <c r="W25" s="241"/>
      <c r="X25" s="245"/>
      <c r="Y25" s="241"/>
      <c r="Z25" s="246"/>
      <c r="AA25" s="242">
        <f>+AA24</f>
        <v>0</v>
      </c>
      <c r="AB25" s="241"/>
      <c r="AC25" s="242">
        <f>+AC24</f>
        <v>0</v>
      </c>
      <c r="AD25" s="242">
        <f>+AD24</f>
        <v>0</v>
      </c>
      <c r="AE25" s="241"/>
      <c r="AF25" s="241"/>
      <c r="AG25" s="241"/>
      <c r="AH25" s="241"/>
      <c r="AI25" s="244"/>
      <c r="AJ25" s="181"/>
      <c r="AK25" s="247"/>
      <c r="AL25" s="242">
        <f>+AL24</f>
        <v>0</v>
      </c>
      <c r="AM25" s="217" t="str">
        <f t="shared" si="2"/>
        <v/>
      </c>
      <c r="AN25" s="242">
        <f>+AN24</f>
        <v>0</v>
      </c>
      <c r="AO25" s="242">
        <f>+AO24</f>
        <v>0</v>
      </c>
      <c r="AP25" s="242">
        <f>+AP24</f>
        <v>0</v>
      </c>
      <c r="AQ25" s="221" t="str">
        <f t="shared" si="0"/>
        <v/>
      </c>
      <c r="AR25" s="222" t="str">
        <f t="shared" si="1"/>
        <v/>
      </c>
      <c r="AS25" s="242">
        <f>+AS24</f>
        <v>0</v>
      </c>
      <c r="AT25" s="217" t="str">
        <f t="shared" si="13"/>
        <v/>
      </c>
      <c r="AU25" s="248">
        <f>+AU24</f>
        <v>0</v>
      </c>
      <c r="AV25" s="242">
        <f>+AV24</f>
        <v>0</v>
      </c>
      <c r="AW25" s="242">
        <f>+AW24</f>
        <v>0</v>
      </c>
      <c r="AX25" s="221" t="str">
        <f t="shared" si="14"/>
        <v/>
      </c>
      <c r="AY25" s="222" t="str">
        <f t="shared" si="15"/>
        <v/>
      </c>
      <c r="AZ25" s="242">
        <f>+AZ24</f>
        <v>0</v>
      </c>
      <c r="BA25" s="217" t="str">
        <f t="shared" si="16"/>
        <v/>
      </c>
      <c r="BB25" s="242">
        <f>+BB24</f>
        <v>0</v>
      </c>
      <c r="BC25" s="242">
        <f>+BC24</f>
        <v>0</v>
      </c>
      <c r="BD25" s="242">
        <f>+BD24</f>
        <v>0</v>
      </c>
      <c r="BE25" s="221" t="str">
        <f>IF(BB25&gt;0,(BC25/BB25),"")</f>
        <v/>
      </c>
      <c r="BF25" s="222" t="str">
        <f>IF(BC25&gt;0,(BC25*100%/$G$5),"")</f>
        <v/>
      </c>
      <c r="BG25" s="242">
        <f>+BG24</f>
        <v>0</v>
      </c>
      <c r="BH25" s="217" t="str">
        <f>IF(BG25&gt;0,(BG25*100%/$G$5),"")</f>
        <v/>
      </c>
      <c r="BI25" s="242">
        <f>+BI24</f>
        <v>0</v>
      </c>
      <c r="BJ25" s="248">
        <f>+BJ24</f>
        <v>0</v>
      </c>
      <c r="BK25" s="242">
        <f>+BK24</f>
        <v>0</v>
      </c>
      <c r="BL25" s="221" t="str">
        <f t="shared" si="17"/>
        <v/>
      </c>
      <c r="BM25" s="222" t="str">
        <f t="shared" si="18"/>
        <v/>
      </c>
      <c r="BN25" s="242">
        <f>+BN24</f>
        <v>0</v>
      </c>
      <c r="BO25" s="217" t="str">
        <f t="shared" si="19"/>
        <v/>
      </c>
      <c r="BP25" s="242">
        <f>+BP24</f>
        <v>0</v>
      </c>
      <c r="BQ25" s="242">
        <f>+BQ24</f>
        <v>0</v>
      </c>
      <c r="BR25" s="242">
        <f>+BR24</f>
        <v>0</v>
      </c>
      <c r="BS25" s="221" t="str">
        <f t="shared" si="20"/>
        <v/>
      </c>
      <c r="BT25" s="222" t="str">
        <f t="shared" si="21"/>
        <v/>
      </c>
      <c r="BU25" s="242">
        <f>+BU24</f>
        <v>0</v>
      </c>
      <c r="BV25" s="217" t="str">
        <f t="shared" si="22"/>
        <v/>
      </c>
      <c r="BW25" s="242">
        <f>+BW24</f>
        <v>0</v>
      </c>
      <c r="BX25" s="242">
        <f>+BX24</f>
        <v>0</v>
      </c>
      <c r="BY25" s="242">
        <f>+BY24</f>
        <v>0</v>
      </c>
      <c r="BZ25" s="221" t="str">
        <f t="shared" si="23"/>
        <v/>
      </c>
      <c r="CA25" s="222" t="str">
        <f t="shared" si="24"/>
        <v/>
      </c>
      <c r="CB25" s="242">
        <f>+CB24</f>
        <v>0</v>
      </c>
      <c r="CC25" s="217" t="str">
        <f t="shared" si="25"/>
        <v/>
      </c>
      <c r="CD25" s="242">
        <f>+CD24</f>
        <v>0</v>
      </c>
      <c r="CE25" s="242">
        <f>+CE24</f>
        <v>0</v>
      </c>
      <c r="CF25" s="242">
        <f>+CF24</f>
        <v>0</v>
      </c>
      <c r="CG25" s="221" t="str">
        <f t="shared" si="26"/>
        <v/>
      </c>
      <c r="CH25" s="222" t="str">
        <f t="shared" si="27"/>
        <v/>
      </c>
      <c r="CI25" s="242">
        <f>+CI24</f>
        <v>0</v>
      </c>
      <c r="CJ25" s="217" t="str">
        <f t="shared" si="28"/>
        <v/>
      </c>
      <c r="CK25" s="242">
        <f>+CK24</f>
        <v>0</v>
      </c>
      <c r="CL25" s="248">
        <f>+CL24</f>
        <v>0</v>
      </c>
      <c r="CM25" s="242">
        <f>+CM24</f>
        <v>0</v>
      </c>
      <c r="CN25" s="221" t="str">
        <f t="shared" si="29"/>
        <v/>
      </c>
      <c r="CO25" s="222" t="str">
        <f t="shared" si="30"/>
        <v/>
      </c>
      <c r="CP25" s="242">
        <f>+CP24</f>
        <v>0</v>
      </c>
      <c r="CQ25" s="217" t="str">
        <f t="shared" si="31"/>
        <v/>
      </c>
      <c r="CR25" s="242">
        <f>+CR24</f>
        <v>0</v>
      </c>
      <c r="CS25" s="242">
        <f>+CS24</f>
        <v>0</v>
      </c>
      <c r="CT25" s="242">
        <f>+CT24</f>
        <v>0</v>
      </c>
      <c r="CU25" s="221" t="str">
        <f t="shared" si="3"/>
        <v/>
      </c>
      <c r="CV25" s="222" t="str">
        <f t="shared" si="4"/>
        <v/>
      </c>
      <c r="CW25" s="242">
        <f>+CW24</f>
        <v>0</v>
      </c>
      <c r="CX25" s="217" t="str">
        <f t="shared" si="32"/>
        <v/>
      </c>
      <c r="CY25" s="242">
        <f>+CY24</f>
        <v>0</v>
      </c>
      <c r="CZ25" s="248">
        <f>+CZ24</f>
        <v>0</v>
      </c>
      <c r="DA25" s="242">
        <f>+DA24</f>
        <v>0</v>
      </c>
      <c r="DB25" s="221" t="str">
        <f t="shared" si="5"/>
        <v/>
      </c>
      <c r="DC25" s="222" t="str">
        <f t="shared" si="6"/>
        <v/>
      </c>
      <c r="DD25" s="242">
        <f>+DD24</f>
        <v>0</v>
      </c>
      <c r="DE25" s="217" t="str">
        <f t="shared" si="33"/>
        <v/>
      </c>
      <c r="DF25" s="242">
        <f>+DF24</f>
        <v>0</v>
      </c>
      <c r="DG25" s="242">
        <f>+DG24</f>
        <v>0</v>
      </c>
      <c r="DH25" s="242">
        <f>+DH24</f>
        <v>0</v>
      </c>
      <c r="DI25" s="221" t="str">
        <f t="shared" si="7"/>
        <v/>
      </c>
      <c r="DJ25" s="222" t="str">
        <f t="shared" si="8"/>
        <v/>
      </c>
      <c r="DK25" s="242">
        <f>+DK24</f>
        <v>0</v>
      </c>
      <c r="DL25" s="217" t="str">
        <f t="shared" si="34"/>
        <v/>
      </c>
      <c r="DM25" s="242">
        <f>+DM24</f>
        <v>0</v>
      </c>
      <c r="DN25" s="242">
        <f>+DN24</f>
        <v>0</v>
      </c>
      <c r="DO25" s="242">
        <f>+DO24</f>
        <v>0</v>
      </c>
      <c r="DP25" s="221" t="str">
        <f t="shared" si="9"/>
        <v/>
      </c>
      <c r="DQ25" s="222" t="str">
        <f t="shared" si="35"/>
        <v/>
      </c>
      <c r="DR25" s="242">
        <f>+DR24</f>
        <v>0</v>
      </c>
      <c r="DS25" s="217" t="str">
        <f t="shared" si="10"/>
        <v/>
      </c>
      <c r="DT25" s="242">
        <f>+DT24</f>
        <v>0</v>
      </c>
      <c r="DU25" s="242">
        <f>+DU24</f>
        <v>0</v>
      </c>
      <c r="DV25" s="242">
        <f>+DV24</f>
        <v>0</v>
      </c>
      <c r="DW25" s="221" t="str">
        <f t="shared" si="11"/>
        <v/>
      </c>
      <c r="DX25" s="222" t="str">
        <f t="shared" si="12"/>
        <v/>
      </c>
      <c r="DY25" s="242">
        <f>+DY24</f>
        <v>0</v>
      </c>
      <c r="DZ25" s="242">
        <f>+DZ24</f>
        <v>0</v>
      </c>
      <c r="EA25" s="248">
        <f>+EA24</f>
        <v>0</v>
      </c>
      <c r="EB25" s="230"/>
      <c r="EC25" s="231"/>
      <c r="ED25" s="231"/>
      <c r="EE25" s="231"/>
      <c r="EF25" s="249"/>
      <c r="EG25" s="249"/>
      <c r="EH25" s="249"/>
      <c r="EI25" s="249"/>
      <c r="EJ25" s="249"/>
      <c r="EK25" s="249"/>
      <c r="EL25" s="249"/>
      <c r="EM25" s="249"/>
      <c r="EN25" s="249"/>
      <c r="EO25" s="249"/>
      <c r="EP25" s="249"/>
      <c r="EQ25" s="249"/>
      <c r="ER25" s="249"/>
      <c r="ES25" s="249"/>
      <c r="ET25" s="249"/>
      <c r="EU25" s="249"/>
      <c r="EV25" s="249"/>
      <c r="EW25" s="249"/>
      <c r="EX25" s="249"/>
      <c r="EY25" s="249"/>
      <c r="EZ25" s="249"/>
      <c r="FA25" s="249"/>
      <c r="FB25" s="249"/>
      <c r="FC25" s="249"/>
      <c r="FD25" s="249"/>
      <c r="FE25" s="249"/>
      <c r="FF25" s="249"/>
      <c r="FG25" s="249"/>
      <c r="FH25" s="249"/>
      <c r="FI25" s="249"/>
      <c r="FJ25" s="249"/>
      <c r="FK25" s="249"/>
      <c r="FL25" s="249"/>
      <c r="FM25" s="249"/>
      <c r="FN25" s="249"/>
      <c r="FO25" s="249"/>
      <c r="FP25" s="249"/>
      <c r="FQ25" s="249"/>
      <c r="FR25" s="249"/>
      <c r="FS25" s="249"/>
      <c r="FT25" s="249"/>
      <c r="FU25" s="249"/>
      <c r="FV25" s="249"/>
      <c r="FW25" s="249"/>
      <c r="FX25" s="249"/>
      <c r="FY25" s="249"/>
      <c r="FZ25" s="249"/>
      <c r="GA25" s="249"/>
      <c r="GB25" s="249"/>
      <c r="GC25" s="249"/>
      <c r="GD25" s="249"/>
      <c r="GE25" s="249"/>
      <c r="GF25" s="249"/>
      <c r="GG25" s="249"/>
      <c r="GH25" s="249"/>
      <c r="GI25" s="249"/>
      <c r="GJ25" s="249"/>
      <c r="GK25" s="249"/>
      <c r="GL25" s="249"/>
      <c r="GM25" s="249"/>
    </row>
    <row r="26" spans="1:195" s="262" customFormat="1" ht="143.25" customHeight="1" x14ac:dyDescent="0.2">
      <c r="A26" s="197"/>
      <c r="B26" s="198"/>
      <c r="C26" s="198"/>
      <c r="D26" s="199"/>
      <c r="E26" s="199"/>
      <c r="F26" s="200"/>
      <c r="G26" s="199"/>
      <c r="H26" s="201"/>
      <c r="I26" s="202"/>
      <c r="J26" s="203"/>
      <c r="K26" s="204"/>
      <c r="L26" s="203"/>
      <c r="M26" s="203"/>
      <c r="N26" s="205"/>
      <c r="O26" s="203"/>
      <c r="P26" s="203"/>
      <c r="Q26" s="206"/>
      <c r="R26" s="207"/>
      <c r="S26" s="199"/>
      <c r="T26" s="206"/>
      <c r="U26" s="208"/>
      <c r="V26" s="199"/>
      <c r="W26" s="209"/>
      <c r="X26" s="210"/>
      <c r="Y26" s="199"/>
      <c r="Z26" s="211"/>
      <c r="AA26" s="203"/>
      <c r="AB26" s="199"/>
      <c r="AC26" s="203"/>
      <c r="AD26" s="212"/>
      <c r="AE26" s="206"/>
      <c r="AF26" s="206"/>
      <c r="AG26" s="206"/>
      <c r="AH26" s="206"/>
      <c r="AI26" s="213"/>
      <c r="AJ26" s="214"/>
      <c r="AK26" s="215"/>
      <c r="AL26" s="216"/>
      <c r="AM26" s="217"/>
      <c r="AN26" s="218"/>
      <c r="AO26" s="219"/>
      <c r="AP26" s="220"/>
      <c r="AQ26" s="221"/>
      <c r="AR26" s="222"/>
      <c r="AS26" s="216"/>
      <c r="AT26" s="217"/>
      <c r="AU26" s="218"/>
      <c r="AV26" s="223"/>
      <c r="AW26" s="220"/>
      <c r="AX26" s="221"/>
      <c r="AY26" s="222"/>
      <c r="AZ26" s="216"/>
      <c r="BA26" s="217"/>
      <c r="BB26" s="218"/>
      <c r="BC26" s="223"/>
      <c r="BD26" s="220"/>
      <c r="BE26" s="221"/>
      <c r="BF26" s="222"/>
      <c r="BG26" s="216"/>
      <c r="BH26" s="217"/>
      <c r="BI26" s="218"/>
      <c r="BJ26" s="223"/>
      <c r="BK26" s="220"/>
      <c r="BL26" s="221"/>
      <c r="BM26" s="222"/>
      <c r="BN26" s="216"/>
      <c r="BO26" s="217"/>
      <c r="BP26" s="218"/>
      <c r="BQ26" s="223"/>
      <c r="BR26" s="220"/>
      <c r="BS26" s="221"/>
      <c r="BT26" s="222"/>
      <c r="BU26" s="216"/>
      <c r="BV26" s="217"/>
      <c r="BW26" s="218"/>
      <c r="BX26" s="219"/>
      <c r="BY26" s="220"/>
      <c r="BZ26" s="221"/>
      <c r="CA26" s="222"/>
      <c r="CB26" s="216"/>
      <c r="CC26" s="217"/>
      <c r="CD26" s="218"/>
      <c r="CE26" s="224"/>
      <c r="CF26" s="220"/>
      <c r="CG26" s="221"/>
      <c r="CH26" s="222"/>
      <c r="CI26" s="216"/>
      <c r="CJ26" s="217"/>
      <c r="CK26" s="218"/>
      <c r="CL26" s="225"/>
      <c r="CM26" s="220"/>
      <c r="CN26" s="221"/>
      <c r="CO26" s="222"/>
      <c r="CP26" s="216"/>
      <c r="CQ26" s="217"/>
      <c r="CR26" s="218"/>
      <c r="CS26" s="226"/>
      <c r="CT26" s="220"/>
      <c r="CU26" s="221"/>
      <c r="CV26" s="222"/>
      <c r="CW26" s="216"/>
      <c r="CX26" s="217"/>
      <c r="CY26" s="218"/>
      <c r="CZ26" s="226"/>
      <c r="DA26" s="220"/>
      <c r="DB26" s="221"/>
      <c r="DC26" s="222"/>
      <c r="DD26" s="216"/>
      <c r="DE26" s="217"/>
      <c r="DF26" s="218"/>
      <c r="DG26" s="223"/>
      <c r="DH26" s="220"/>
      <c r="DI26" s="221"/>
      <c r="DJ26" s="222"/>
      <c r="DK26" s="216"/>
      <c r="DL26" s="217"/>
      <c r="DM26" s="218"/>
      <c r="DN26" s="219"/>
      <c r="DO26" s="220"/>
      <c r="DP26" s="221"/>
      <c r="DQ26" s="222"/>
      <c r="DR26" s="216"/>
      <c r="DS26" s="217"/>
      <c r="DT26" s="218"/>
      <c r="DU26" s="228"/>
      <c r="DV26" s="220"/>
      <c r="DW26" s="221"/>
      <c r="DX26" s="222"/>
      <c r="DY26" s="229"/>
      <c r="DZ26" s="229"/>
      <c r="EA26" s="229"/>
      <c r="EB26" s="230"/>
      <c r="EC26" s="231"/>
      <c r="ED26" s="231"/>
      <c r="EE26" s="231"/>
      <c r="EF26" s="264"/>
      <c r="EG26" s="264"/>
      <c r="EH26" s="264"/>
      <c r="EI26" s="264"/>
      <c r="EJ26" s="264"/>
      <c r="EK26" s="264"/>
      <c r="EL26" s="264"/>
      <c r="EM26" s="264"/>
      <c r="EN26" s="264"/>
      <c r="EO26" s="264"/>
      <c r="EP26" s="264"/>
      <c r="EQ26" s="264"/>
      <c r="ER26" s="264"/>
      <c r="ES26" s="264"/>
      <c r="ET26" s="264"/>
      <c r="EU26" s="264"/>
      <c r="EV26" s="264"/>
      <c r="EW26" s="264"/>
      <c r="EX26" s="264"/>
      <c r="EY26" s="264"/>
      <c r="EZ26" s="264"/>
      <c r="FA26" s="264"/>
      <c r="FB26" s="264"/>
      <c r="FC26" s="264"/>
      <c r="FD26" s="264"/>
      <c r="FE26" s="264"/>
      <c r="FF26" s="264"/>
      <c r="FG26" s="264"/>
      <c r="FH26" s="264"/>
      <c r="FI26" s="264"/>
      <c r="FJ26" s="264"/>
      <c r="FK26" s="264"/>
      <c r="FL26" s="264"/>
      <c r="FM26" s="264"/>
      <c r="FN26" s="264"/>
      <c r="FO26" s="264"/>
      <c r="FP26" s="264"/>
      <c r="FQ26" s="264"/>
      <c r="FR26" s="264"/>
      <c r="FS26" s="264"/>
      <c r="FT26" s="264"/>
      <c r="FU26" s="264"/>
      <c r="FV26" s="264"/>
      <c r="FW26" s="264"/>
      <c r="FX26" s="264"/>
      <c r="FY26" s="264"/>
      <c r="FZ26" s="264"/>
      <c r="GA26" s="264"/>
      <c r="GB26" s="264"/>
      <c r="GC26" s="264"/>
      <c r="GD26" s="264"/>
      <c r="GE26" s="264"/>
      <c r="GF26" s="264"/>
      <c r="GG26" s="264"/>
      <c r="GH26" s="264"/>
      <c r="GI26" s="264"/>
      <c r="GJ26" s="264"/>
      <c r="GK26" s="264"/>
      <c r="GL26" s="264"/>
      <c r="GM26" s="264"/>
    </row>
    <row r="27" spans="1:195" s="262" customFormat="1" ht="93.75" customHeight="1" x14ac:dyDescent="0.2">
      <c r="A27" s="197"/>
      <c r="B27" s="198"/>
      <c r="C27" s="198"/>
      <c r="D27" s="199"/>
      <c r="E27" s="199"/>
      <c r="F27" s="200"/>
      <c r="G27" s="199"/>
      <c r="H27" s="201"/>
      <c r="I27" s="202"/>
      <c r="J27" s="203"/>
      <c r="K27" s="204"/>
      <c r="L27" s="203"/>
      <c r="M27" s="203"/>
      <c r="N27" s="205"/>
      <c r="O27" s="203"/>
      <c r="P27" s="203"/>
      <c r="Q27" s="206"/>
      <c r="R27" s="207"/>
      <c r="S27" s="199"/>
      <c r="T27" s="206"/>
      <c r="U27" s="208"/>
      <c r="V27" s="199"/>
      <c r="W27" s="251"/>
      <c r="X27" s="210"/>
      <c r="Y27" s="199"/>
      <c r="Z27" s="211"/>
      <c r="AA27" s="203"/>
      <c r="AB27" s="199"/>
      <c r="AC27" s="203"/>
      <c r="AD27" s="212"/>
      <c r="AE27" s="206"/>
      <c r="AF27" s="206"/>
      <c r="AG27" s="206"/>
      <c r="AH27" s="206"/>
      <c r="AI27" s="213"/>
      <c r="AJ27" s="214"/>
      <c r="AK27" s="215"/>
      <c r="AL27" s="216"/>
      <c r="AM27" s="217"/>
      <c r="AN27" s="218"/>
      <c r="AO27" s="219"/>
      <c r="AP27" s="220"/>
      <c r="AQ27" s="221"/>
      <c r="AR27" s="222"/>
      <c r="AS27" s="216"/>
      <c r="AT27" s="217"/>
      <c r="AU27" s="218"/>
      <c r="AV27" s="219"/>
      <c r="AW27" s="220"/>
      <c r="AX27" s="221"/>
      <c r="AY27" s="222"/>
      <c r="AZ27" s="216"/>
      <c r="BA27" s="217"/>
      <c r="BB27" s="218"/>
      <c r="BC27" s="219"/>
      <c r="BD27" s="220"/>
      <c r="BE27" s="221"/>
      <c r="BF27" s="222"/>
      <c r="BG27" s="216"/>
      <c r="BH27" s="217"/>
      <c r="BI27" s="218"/>
      <c r="BJ27" s="219"/>
      <c r="BK27" s="220"/>
      <c r="BL27" s="221"/>
      <c r="BM27" s="222"/>
      <c r="BN27" s="216"/>
      <c r="BO27" s="217"/>
      <c r="BP27" s="218"/>
      <c r="BQ27" s="219"/>
      <c r="BR27" s="220"/>
      <c r="BS27" s="221"/>
      <c r="BT27" s="222"/>
      <c r="BU27" s="216"/>
      <c r="BV27" s="217"/>
      <c r="BW27" s="218"/>
      <c r="BX27" s="219"/>
      <c r="BY27" s="220"/>
      <c r="BZ27" s="221"/>
      <c r="CA27" s="222"/>
      <c r="CB27" s="216"/>
      <c r="CC27" s="217"/>
      <c r="CD27" s="218"/>
      <c r="CE27" s="219"/>
      <c r="CF27" s="220"/>
      <c r="CG27" s="221"/>
      <c r="CH27" s="222"/>
      <c r="CI27" s="216"/>
      <c r="CJ27" s="217"/>
      <c r="CK27" s="218"/>
      <c r="CL27" s="219"/>
      <c r="CM27" s="220"/>
      <c r="CN27" s="221"/>
      <c r="CO27" s="222"/>
      <c r="CP27" s="216"/>
      <c r="CQ27" s="217"/>
      <c r="CR27" s="218"/>
      <c r="CS27" s="219"/>
      <c r="CT27" s="220"/>
      <c r="CU27" s="221"/>
      <c r="CV27" s="222"/>
      <c r="CW27" s="216"/>
      <c r="CX27" s="217"/>
      <c r="CY27" s="218"/>
      <c r="CZ27" s="219"/>
      <c r="DA27" s="220"/>
      <c r="DB27" s="221"/>
      <c r="DC27" s="222"/>
      <c r="DD27" s="216"/>
      <c r="DE27" s="217"/>
      <c r="DF27" s="218"/>
      <c r="DG27" s="219"/>
      <c r="DH27" s="220"/>
      <c r="DI27" s="221"/>
      <c r="DJ27" s="222"/>
      <c r="DK27" s="216"/>
      <c r="DL27" s="217"/>
      <c r="DM27" s="218"/>
      <c r="DN27" s="219"/>
      <c r="DO27" s="220"/>
      <c r="DP27" s="221"/>
      <c r="DQ27" s="222"/>
      <c r="DR27" s="216"/>
      <c r="DS27" s="217"/>
      <c r="DT27" s="218"/>
      <c r="DU27" s="228"/>
      <c r="DV27" s="220"/>
      <c r="DW27" s="221"/>
      <c r="DX27" s="222"/>
      <c r="DY27" s="229"/>
      <c r="DZ27" s="229"/>
      <c r="EA27" s="229"/>
      <c r="EB27" s="230"/>
      <c r="EC27" s="231"/>
      <c r="ED27" s="231"/>
      <c r="EE27" s="231"/>
      <c r="EF27" s="231"/>
      <c r="EG27" s="231"/>
      <c r="EH27" s="231"/>
      <c r="EI27" s="231"/>
      <c r="EJ27" s="264"/>
      <c r="EK27" s="264"/>
      <c r="EL27" s="264"/>
      <c r="EM27" s="264"/>
      <c r="EN27" s="264"/>
      <c r="EO27" s="264"/>
      <c r="EP27" s="264"/>
      <c r="EQ27" s="264"/>
      <c r="ER27" s="264"/>
      <c r="ES27" s="264"/>
      <c r="ET27" s="264"/>
      <c r="EU27" s="264"/>
      <c r="EV27" s="264"/>
      <c r="EW27" s="264"/>
      <c r="EX27" s="264"/>
      <c r="EY27" s="264"/>
      <c r="EZ27" s="264"/>
      <c r="FA27" s="264"/>
      <c r="FB27" s="264"/>
      <c r="FC27" s="264"/>
      <c r="FD27" s="264"/>
      <c r="FE27" s="264"/>
      <c r="FF27" s="264"/>
      <c r="FG27" s="264"/>
      <c r="FH27" s="264"/>
      <c r="FI27" s="264"/>
      <c r="FJ27" s="264"/>
      <c r="FK27" s="264"/>
      <c r="FL27" s="264"/>
      <c r="FM27" s="264"/>
      <c r="FN27" s="264"/>
      <c r="FO27" s="264"/>
      <c r="FP27" s="264"/>
      <c r="FQ27" s="264"/>
      <c r="FR27" s="264"/>
      <c r="FS27" s="264"/>
      <c r="FT27" s="264"/>
      <c r="FU27" s="264"/>
      <c r="FV27" s="264"/>
      <c r="FW27" s="264"/>
      <c r="FX27" s="264"/>
      <c r="FY27" s="264"/>
      <c r="FZ27" s="264"/>
      <c r="GA27" s="264"/>
      <c r="GB27" s="264"/>
      <c r="GC27" s="264"/>
      <c r="GD27" s="264"/>
      <c r="GE27" s="264"/>
      <c r="GF27" s="264"/>
      <c r="GG27" s="264"/>
      <c r="GH27" s="264"/>
      <c r="GI27" s="264"/>
      <c r="GJ27" s="264"/>
      <c r="GK27" s="264"/>
      <c r="GL27" s="264"/>
      <c r="GM27" s="264"/>
    </row>
    <row r="28" spans="1:195" s="250" customFormat="1" x14ac:dyDescent="0.2">
      <c r="A28" s="236" t="s">
        <v>476</v>
      </c>
      <c r="B28" s="236"/>
      <c r="C28" s="236"/>
      <c r="D28" s="237"/>
      <c r="E28" s="237"/>
      <c r="F28" s="238" t="s">
        <v>479</v>
      </c>
      <c r="G28" s="239"/>
      <c r="H28" s="240"/>
      <c r="I28" s="241"/>
      <c r="J28" s="242"/>
      <c r="K28" s="243"/>
      <c r="L28" s="242">
        <f>+L26+L27</f>
        <v>0</v>
      </c>
      <c r="M28" s="242">
        <f>+M26+M27</f>
        <v>0</v>
      </c>
      <c r="N28" s="242">
        <f>+N26+N27</f>
        <v>0</v>
      </c>
      <c r="O28" s="242">
        <f>+O26+O27</f>
        <v>0</v>
      </c>
      <c r="P28" s="242">
        <f>+P26+P27</f>
        <v>0</v>
      </c>
      <c r="Q28" s="242"/>
      <c r="R28" s="243"/>
      <c r="S28" s="243"/>
      <c r="T28" s="243"/>
      <c r="U28" s="244"/>
      <c r="V28" s="237"/>
      <c r="W28" s="241"/>
      <c r="X28" s="245"/>
      <c r="Y28" s="241"/>
      <c r="Z28" s="246"/>
      <c r="AA28" s="242">
        <f>+AA26+AA27</f>
        <v>0</v>
      </c>
      <c r="AB28" s="242"/>
      <c r="AC28" s="242">
        <f>+AC26+AC27</f>
        <v>0</v>
      </c>
      <c r="AD28" s="242">
        <f>+AD26+AD27</f>
        <v>0</v>
      </c>
      <c r="AE28" s="241"/>
      <c r="AF28" s="241"/>
      <c r="AG28" s="241"/>
      <c r="AH28" s="241"/>
      <c r="AI28" s="244"/>
      <c r="AJ28" s="181"/>
      <c r="AK28" s="247"/>
      <c r="AL28" s="242">
        <f>SUM(AL26:AL27)</f>
        <v>0</v>
      </c>
      <c r="AM28" s="217" t="str">
        <f t="shared" si="2"/>
        <v/>
      </c>
      <c r="AN28" s="242">
        <f>SUM(AN26:AN27)</f>
        <v>0</v>
      </c>
      <c r="AO28" s="242">
        <f>SUM(AO26:AO27)</f>
        <v>0</v>
      </c>
      <c r="AP28" s="242">
        <f>SUM(AP26:AP27)</f>
        <v>0</v>
      </c>
      <c r="AQ28" s="221" t="str">
        <f t="shared" si="0"/>
        <v/>
      </c>
      <c r="AR28" s="222" t="str">
        <f t="shared" si="1"/>
        <v/>
      </c>
      <c r="AS28" s="242">
        <f>SUM(AS26:AS27)</f>
        <v>0</v>
      </c>
      <c r="AT28" s="217" t="str">
        <f t="shared" si="13"/>
        <v/>
      </c>
      <c r="AU28" s="248">
        <f>SUM(AU26:AU27)</f>
        <v>0</v>
      </c>
      <c r="AV28" s="242">
        <f>SUM(AV26:AV27)</f>
        <v>0</v>
      </c>
      <c r="AW28" s="242">
        <f>SUM(AW26:AW27)</f>
        <v>0</v>
      </c>
      <c r="AX28" s="221" t="str">
        <f t="shared" si="14"/>
        <v/>
      </c>
      <c r="AY28" s="222" t="str">
        <f t="shared" si="15"/>
        <v/>
      </c>
      <c r="AZ28" s="242">
        <f>SUM(AZ26:AZ27)</f>
        <v>0</v>
      </c>
      <c r="BA28" s="217" t="str">
        <f t="shared" si="16"/>
        <v/>
      </c>
      <c r="BB28" s="242">
        <f>SUM(BB26:BB27)</f>
        <v>0</v>
      </c>
      <c r="BC28" s="242">
        <f>SUM(BC26:BC27)</f>
        <v>0</v>
      </c>
      <c r="BD28" s="242">
        <f>SUM(BD26:BD27)</f>
        <v>0</v>
      </c>
      <c r="BE28" s="221" t="str">
        <f>IF(BB28&gt;0,(BC28/BB28),"")</f>
        <v/>
      </c>
      <c r="BF28" s="222" t="str">
        <f>IF(BC28&gt;0,(BC28*100%/$G$5),"")</f>
        <v/>
      </c>
      <c r="BG28" s="242">
        <f>SUM(BG26:BG27)</f>
        <v>0</v>
      </c>
      <c r="BH28" s="217" t="str">
        <f>IF(BG28&gt;0,(BG28*100%/$G$5),"")</f>
        <v/>
      </c>
      <c r="BI28" s="242">
        <f>SUM(BI26:BI27)</f>
        <v>0</v>
      </c>
      <c r="BJ28" s="248">
        <f>SUM(BJ26:BJ27)</f>
        <v>0</v>
      </c>
      <c r="BK28" s="242">
        <f>SUM(BK26:BK27)</f>
        <v>0</v>
      </c>
      <c r="BL28" s="221" t="str">
        <f t="shared" si="17"/>
        <v/>
      </c>
      <c r="BM28" s="222" t="str">
        <f t="shared" si="18"/>
        <v/>
      </c>
      <c r="BN28" s="242">
        <f>SUM(BN26:BN27)</f>
        <v>0</v>
      </c>
      <c r="BO28" s="217" t="str">
        <f t="shared" si="19"/>
        <v/>
      </c>
      <c r="BP28" s="242">
        <f>SUM(BP26:BP27)</f>
        <v>0</v>
      </c>
      <c r="BQ28" s="242">
        <f>SUM(BQ26:BQ27)</f>
        <v>0</v>
      </c>
      <c r="BR28" s="242">
        <f>SUM(BR26:BR27)</f>
        <v>0</v>
      </c>
      <c r="BS28" s="221" t="str">
        <f t="shared" si="20"/>
        <v/>
      </c>
      <c r="BT28" s="222" t="str">
        <f t="shared" si="21"/>
        <v/>
      </c>
      <c r="BU28" s="242">
        <f>SUM(BU26:BU27)</f>
        <v>0</v>
      </c>
      <c r="BV28" s="217" t="str">
        <f t="shared" si="22"/>
        <v/>
      </c>
      <c r="BW28" s="242">
        <f>SUM(BW26:BW27)</f>
        <v>0</v>
      </c>
      <c r="BX28" s="242">
        <f>SUM(BX26:BX27)</f>
        <v>0</v>
      </c>
      <c r="BY28" s="242">
        <f>SUM(BY26:BY27)</f>
        <v>0</v>
      </c>
      <c r="BZ28" s="221" t="str">
        <f t="shared" si="23"/>
        <v/>
      </c>
      <c r="CA28" s="222" t="str">
        <f t="shared" si="24"/>
        <v/>
      </c>
      <c r="CB28" s="242">
        <f>SUM(CB26:CB27)</f>
        <v>0</v>
      </c>
      <c r="CC28" s="217" t="str">
        <f t="shared" si="25"/>
        <v/>
      </c>
      <c r="CD28" s="242">
        <f>SUM(CD26:CD27)</f>
        <v>0</v>
      </c>
      <c r="CE28" s="242">
        <f>SUM(CE26:CE27)</f>
        <v>0</v>
      </c>
      <c r="CF28" s="242">
        <f>SUM(CF26:CF27)</f>
        <v>0</v>
      </c>
      <c r="CG28" s="221" t="str">
        <f t="shared" si="26"/>
        <v/>
      </c>
      <c r="CH28" s="222" t="str">
        <f t="shared" si="27"/>
        <v/>
      </c>
      <c r="CI28" s="242">
        <f>SUM(CI26:CI27)</f>
        <v>0</v>
      </c>
      <c r="CJ28" s="217" t="str">
        <f t="shared" si="28"/>
        <v/>
      </c>
      <c r="CK28" s="242">
        <f>SUM(CK26:CK27)</f>
        <v>0</v>
      </c>
      <c r="CL28" s="248">
        <f>SUM(CL26:CL27)</f>
        <v>0</v>
      </c>
      <c r="CM28" s="242">
        <f>SUM(CM26:CM27)</f>
        <v>0</v>
      </c>
      <c r="CN28" s="221" t="str">
        <f t="shared" si="29"/>
        <v/>
      </c>
      <c r="CO28" s="222" t="str">
        <f t="shared" si="30"/>
        <v/>
      </c>
      <c r="CP28" s="242">
        <f>SUM(CP26:CP27)</f>
        <v>0</v>
      </c>
      <c r="CQ28" s="217" t="str">
        <f t="shared" si="31"/>
        <v/>
      </c>
      <c r="CR28" s="242">
        <f>SUM(CR26:CR27)</f>
        <v>0</v>
      </c>
      <c r="CS28" s="242">
        <f>SUM(CS26:CS27)</f>
        <v>0</v>
      </c>
      <c r="CT28" s="242">
        <f>SUM(CT26:CT27)</f>
        <v>0</v>
      </c>
      <c r="CU28" s="221" t="str">
        <f t="shared" si="3"/>
        <v/>
      </c>
      <c r="CV28" s="222" t="str">
        <f t="shared" si="4"/>
        <v/>
      </c>
      <c r="CW28" s="242">
        <f>SUM(CW26:CW27)</f>
        <v>0</v>
      </c>
      <c r="CX28" s="217" t="str">
        <f t="shared" si="32"/>
        <v/>
      </c>
      <c r="CY28" s="242">
        <f>SUM(CY26:CY27)</f>
        <v>0</v>
      </c>
      <c r="CZ28" s="248">
        <f>SUM(CZ26:CZ27)</f>
        <v>0</v>
      </c>
      <c r="DA28" s="242">
        <f>SUM(DA26:DA27)</f>
        <v>0</v>
      </c>
      <c r="DB28" s="221" t="str">
        <f t="shared" si="5"/>
        <v/>
      </c>
      <c r="DC28" s="222" t="str">
        <f t="shared" si="6"/>
        <v/>
      </c>
      <c r="DD28" s="242">
        <f>SUM(DD26:DD27)</f>
        <v>0</v>
      </c>
      <c r="DE28" s="217" t="str">
        <f t="shared" si="33"/>
        <v/>
      </c>
      <c r="DF28" s="242">
        <f>SUM(DF26:DF27)</f>
        <v>0</v>
      </c>
      <c r="DG28" s="242">
        <f>SUM(DG26:DG27)</f>
        <v>0</v>
      </c>
      <c r="DH28" s="242">
        <f>SUM(DH26:DH27)</f>
        <v>0</v>
      </c>
      <c r="DI28" s="221" t="str">
        <f t="shared" si="7"/>
        <v/>
      </c>
      <c r="DJ28" s="222" t="str">
        <f t="shared" si="8"/>
        <v/>
      </c>
      <c r="DK28" s="242">
        <f>SUM(DK26:DK27)</f>
        <v>0</v>
      </c>
      <c r="DL28" s="217" t="str">
        <f t="shared" si="34"/>
        <v/>
      </c>
      <c r="DM28" s="242">
        <f>SUM(DM26:DM27)</f>
        <v>0</v>
      </c>
      <c r="DN28" s="242">
        <f>SUM(DN26:DN27)</f>
        <v>0</v>
      </c>
      <c r="DO28" s="242">
        <f>SUM(DO26:DO27)</f>
        <v>0</v>
      </c>
      <c r="DP28" s="221" t="str">
        <f t="shared" si="9"/>
        <v/>
      </c>
      <c r="DQ28" s="222" t="str">
        <f t="shared" si="35"/>
        <v/>
      </c>
      <c r="DR28" s="242">
        <f>SUM(DR26:DR27)</f>
        <v>0</v>
      </c>
      <c r="DS28" s="217" t="str">
        <f t="shared" si="10"/>
        <v/>
      </c>
      <c r="DT28" s="248">
        <f>SUM(DT26:DT27)</f>
        <v>0</v>
      </c>
      <c r="DU28" s="248">
        <f>SUM(DU26:DU27)</f>
        <v>0</v>
      </c>
      <c r="DV28" s="242">
        <f>SUM(DV26:DV27)</f>
        <v>0</v>
      </c>
      <c r="DW28" s="221" t="str">
        <f t="shared" si="11"/>
        <v/>
      </c>
      <c r="DX28" s="222" t="str">
        <f t="shared" si="12"/>
        <v/>
      </c>
      <c r="DY28" s="242">
        <f>SUM(DY26:DY27)</f>
        <v>0</v>
      </c>
      <c r="DZ28" s="242">
        <f>SUM(DZ26:DZ27)</f>
        <v>0</v>
      </c>
      <c r="EA28" s="242">
        <f>SUM(EA26:EA27)</f>
        <v>0</v>
      </c>
      <c r="EB28" s="230"/>
      <c r="EC28" s="231"/>
      <c r="ED28" s="231"/>
      <c r="EE28" s="231"/>
      <c r="EF28" s="249"/>
      <c r="EG28" s="249"/>
      <c r="EH28" s="249"/>
      <c r="EI28" s="249"/>
      <c r="EJ28" s="249"/>
      <c r="EK28" s="249"/>
      <c r="EL28" s="249"/>
      <c r="EM28" s="249"/>
      <c r="EN28" s="249"/>
      <c r="EO28" s="249"/>
      <c r="EP28" s="249"/>
      <c r="EQ28" s="249"/>
      <c r="ER28" s="249"/>
      <c r="ES28" s="249"/>
      <c r="ET28" s="249"/>
      <c r="EU28" s="249"/>
      <c r="EV28" s="249"/>
      <c r="EW28" s="249"/>
      <c r="EX28" s="249"/>
      <c r="EY28" s="249"/>
      <c r="EZ28" s="249"/>
      <c r="FA28" s="249"/>
      <c r="FB28" s="249"/>
      <c r="FC28" s="249"/>
      <c r="FD28" s="249"/>
      <c r="FE28" s="249"/>
      <c r="FF28" s="249"/>
      <c r="FG28" s="249"/>
      <c r="FH28" s="249"/>
      <c r="FI28" s="249"/>
      <c r="FJ28" s="249"/>
      <c r="FK28" s="249"/>
      <c r="FL28" s="249"/>
      <c r="FM28" s="249"/>
      <c r="FN28" s="249"/>
      <c r="FO28" s="249"/>
      <c r="FP28" s="249"/>
      <c r="FQ28" s="249"/>
      <c r="FR28" s="249"/>
      <c r="FS28" s="249"/>
      <c r="FT28" s="249"/>
      <c r="FU28" s="249"/>
      <c r="FV28" s="249"/>
      <c r="FW28" s="249"/>
      <c r="FX28" s="249"/>
      <c r="FY28" s="249"/>
      <c r="FZ28" s="249"/>
      <c r="GA28" s="249"/>
      <c r="GB28" s="249"/>
      <c r="GC28" s="249"/>
      <c r="GD28" s="249"/>
      <c r="GE28" s="249"/>
      <c r="GF28" s="249"/>
      <c r="GG28" s="249"/>
      <c r="GH28" s="249"/>
      <c r="GI28" s="249"/>
      <c r="GJ28" s="249"/>
      <c r="GK28" s="249"/>
      <c r="GL28" s="249"/>
      <c r="GM28" s="249"/>
    </row>
    <row r="29" spans="1:195" s="262" customFormat="1" ht="133.5" customHeight="1" x14ac:dyDescent="0.2">
      <c r="A29" s="197"/>
      <c r="B29" s="198"/>
      <c r="C29" s="198"/>
      <c r="D29" s="199"/>
      <c r="E29" s="199"/>
      <c r="F29" s="200"/>
      <c r="G29" s="199"/>
      <c r="H29" s="201"/>
      <c r="I29" s="202"/>
      <c r="J29" s="203"/>
      <c r="K29" s="204"/>
      <c r="L29" s="203"/>
      <c r="M29" s="203"/>
      <c r="N29" s="205"/>
      <c r="O29" s="203"/>
      <c r="P29" s="203"/>
      <c r="Q29" s="206"/>
      <c r="R29" s="207"/>
      <c r="S29" s="199"/>
      <c r="T29" s="206"/>
      <c r="U29" s="208"/>
      <c r="V29" s="199"/>
      <c r="W29" s="209"/>
      <c r="X29" s="210"/>
      <c r="Y29" s="199"/>
      <c r="Z29" s="211"/>
      <c r="AA29" s="203"/>
      <c r="AB29" s="199"/>
      <c r="AC29" s="203"/>
      <c r="AD29" s="212"/>
      <c r="AE29" s="206"/>
      <c r="AF29" s="206"/>
      <c r="AG29" s="206"/>
      <c r="AH29" s="206"/>
      <c r="AI29" s="213"/>
      <c r="AJ29" s="214"/>
      <c r="AK29" s="215"/>
      <c r="AL29" s="216"/>
      <c r="AM29" s="217"/>
      <c r="AN29" s="218"/>
      <c r="AO29" s="219"/>
      <c r="AP29" s="220"/>
      <c r="AQ29" s="221"/>
      <c r="AR29" s="222"/>
      <c r="AS29" s="216"/>
      <c r="AT29" s="217"/>
      <c r="AU29" s="218"/>
      <c r="AV29" s="223"/>
      <c r="AW29" s="220"/>
      <c r="AX29" s="221"/>
      <c r="AY29" s="222"/>
      <c r="AZ29" s="216"/>
      <c r="BA29" s="217"/>
      <c r="BB29" s="218"/>
      <c r="BC29" s="223"/>
      <c r="BD29" s="220"/>
      <c r="BE29" s="221"/>
      <c r="BF29" s="222"/>
      <c r="BG29" s="216"/>
      <c r="BH29" s="217"/>
      <c r="BI29" s="218"/>
      <c r="BJ29" s="223"/>
      <c r="BK29" s="220"/>
      <c r="BL29" s="221"/>
      <c r="BM29" s="222"/>
      <c r="BN29" s="216"/>
      <c r="BO29" s="217"/>
      <c r="BP29" s="218"/>
      <c r="BQ29" s="223"/>
      <c r="BR29" s="220"/>
      <c r="BS29" s="221"/>
      <c r="BT29" s="222"/>
      <c r="BU29" s="216"/>
      <c r="BV29" s="217"/>
      <c r="BW29" s="218"/>
      <c r="BX29" s="219"/>
      <c r="BY29" s="220"/>
      <c r="BZ29" s="221"/>
      <c r="CA29" s="222"/>
      <c r="CB29" s="216"/>
      <c r="CC29" s="217"/>
      <c r="CD29" s="218"/>
      <c r="CE29" s="224"/>
      <c r="CF29" s="220"/>
      <c r="CG29" s="221"/>
      <c r="CH29" s="222"/>
      <c r="CI29" s="216"/>
      <c r="CJ29" s="217"/>
      <c r="CK29" s="218"/>
      <c r="CL29" s="225"/>
      <c r="CM29" s="220"/>
      <c r="CN29" s="221"/>
      <c r="CO29" s="222"/>
      <c r="CP29" s="216"/>
      <c r="CQ29" s="217"/>
      <c r="CR29" s="218"/>
      <c r="CS29" s="226"/>
      <c r="CT29" s="220"/>
      <c r="CU29" s="221"/>
      <c r="CV29" s="222"/>
      <c r="CW29" s="216"/>
      <c r="CX29" s="217"/>
      <c r="CY29" s="218"/>
      <c r="CZ29" s="226"/>
      <c r="DA29" s="220"/>
      <c r="DB29" s="221"/>
      <c r="DC29" s="222"/>
      <c r="DD29" s="216"/>
      <c r="DE29" s="217"/>
      <c r="DF29" s="218"/>
      <c r="DG29" s="219"/>
      <c r="DH29" s="220"/>
      <c r="DI29" s="221"/>
      <c r="DJ29" s="222"/>
      <c r="DK29" s="216"/>
      <c r="DL29" s="217"/>
      <c r="DM29" s="218"/>
      <c r="DN29" s="219"/>
      <c r="DO29" s="220"/>
      <c r="DP29" s="221"/>
      <c r="DQ29" s="222"/>
      <c r="DR29" s="216"/>
      <c r="DS29" s="217"/>
      <c r="DT29" s="218"/>
      <c r="DU29" s="228"/>
      <c r="DV29" s="220"/>
      <c r="DW29" s="221"/>
      <c r="DX29" s="222"/>
      <c r="DY29" s="229"/>
      <c r="DZ29" s="229"/>
      <c r="EA29" s="229"/>
      <c r="EB29" s="230"/>
      <c r="EC29" s="231"/>
      <c r="ED29" s="231"/>
      <c r="EE29" s="231"/>
      <c r="EF29" s="264"/>
      <c r="EG29" s="264"/>
      <c r="EH29" s="264"/>
      <c r="EI29" s="264"/>
      <c r="EJ29" s="264"/>
      <c r="EK29" s="264"/>
      <c r="EL29" s="264"/>
      <c r="EM29" s="264"/>
      <c r="EN29" s="264"/>
      <c r="EO29" s="264"/>
      <c r="EP29" s="264"/>
      <c r="EQ29" s="264"/>
      <c r="ER29" s="264"/>
      <c r="ES29" s="264"/>
      <c r="ET29" s="264"/>
      <c r="EU29" s="264"/>
      <c r="EV29" s="264"/>
      <c r="EW29" s="264"/>
      <c r="EX29" s="264"/>
      <c r="EY29" s="264"/>
      <c r="EZ29" s="264"/>
      <c r="FA29" s="264"/>
      <c r="FB29" s="264"/>
      <c r="FC29" s="264"/>
      <c r="FD29" s="264"/>
      <c r="FE29" s="264"/>
      <c r="FF29" s="264"/>
      <c r="FG29" s="264"/>
      <c r="FH29" s="264"/>
      <c r="FI29" s="264"/>
      <c r="FJ29" s="264"/>
      <c r="FK29" s="264"/>
      <c r="FL29" s="264"/>
      <c r="FM29" s="264"/>
      <c r="FN29" s="264"/>
      <c r="FO29" s="264"/>
      <c r="FP29" s="264"/>
      <c r="FQ29" s="264"/>
      <c r="FR29" s="264"/>
      <c r="FS29" s="264"/>
      <c r="FT29" s="264"/>
      <c r="FU29" s="264"/>
      <c r="FV29" s="264"/>
      <c r="FW29" s="264"/>
      <c r="FX29" s="264"/>
      <c r="FY29" s="264"/>
      <c r="FZ29" s="264"/>
      <c r="GA29" s="264"/>
      <c r="GB29" s="264"/>
      <c r="GC29" s="264"/>
      <c r="GD29" s="264"/>
      <c r="GE29" s="264"/>
      <c r="GF29" s="264"/>
      <c r="GG29" s="264"/>
      <c r="GH29" s="264"/>
      <c r="GI29" s="264"/>
      <c r="GJ29" s="264"/>
      <c r="GK29" s="264"/>
      <c r="GL29" s="264"/>
      <c r="GM29" s="264"/>
    </row>
    <row r="30" spans="1:195" s="250" customFormat="1" x14ac:dyDescent="0.2">
      <c r="A30" s="236" t="s">
        <v>476</v>
      </c>
      <c r="B30" s="236"/>
      <c r="C30" s="236"/>
      <c r="D30" s="237"/>
      <c r="E30" s="237"/>
      <c r="F30" s="238" t="s">
        <v>480</v>
      </c>
      <c r="G30" s="239"/>
      <c r="H30" s="240"/>
      <c r="I30" s="241"/>
      <c r="J30" s="242"/>
      <c r="K30" s="243"/>
      <c r="L30" s="242">
        <f>+L29</f>
        <v>0</v>
      </c>
      <c r="M30" s="242">
        <f>+M29</f>
        <v>0</v>
      </c>
      <c r="N30" s="242">
        <f>+N29</f>
        <v>0</v>
      </c>
      <c r="O30" s="242">
        <f>+O29</f>
        <v>0</v>
      </c>
      <c r="P30" s="242">
        <f>+P29</f>
        <v>0</v>
      </c>
      <c r="Q30" s="242"/>
      <c r="R30" s="243"/>
      <c r="S30" s="243"/>
      <c r="T30" s="243"/>
      <c r="U30" s="244"/>
      <c r="V30" s="237"/>
      <c r="W30" s="241"/>
      <c r="X30" s="245"/>
      <c r="Y30" s="241"/>
      <c r="Z30" s="246"/>
      <c r="AA30" s="242">
        <f>+AA29</f>
        <v>0</v>
      </c>
      <c r="AB30" s="241"/>
      <c r="AC30" s="242">
        <f>+AC29</f>
        <v>0</v>
      </c>
      <c r="AD30" s="242">
        <f>+AD29</f>
        <v>0</v>
      </c>
      <c r="AE30" s="241"/>
      <c r="AF30" s="241"/>
      <c r="AG30" s="241"/>
      <c r="AH30" s="241"/>
      <c r="AI30" s="244"/>
      <c r="AJ30" s="181"/>
      <c r="AK30" s="247"/>
      <c r="AL30" s="242">
        <f>+AL29</f>
        <v>0</v>
      </c>
      <c r="AM30" s="217" t="str">
        <f t="shared" si="2"/>
        <v/>
      </c>
      <c r="AN30" s="242">
        <f>+AN29</f>
        <v>0</v>
      </c>
      <c r="AO30" s="242">
        <f>+AO29</f>
        <v>0</v>
      </c>
      <c r="AP30" s="242">
        <f>+AP29</f>
        <v>0</v>
      </c>
      <c r="AQ30" s="221" t="str">
        <f t="shared" si="0"/>
        <v/>
      </c>
      <c r="AR30" s="222" t="str">
        <f t="shared" si="1"/>
        <v/>
      </c>
      <c r="AS30" s="242">
        <f>+AS29</f>
        <v>0</v>
      </c>
      <c r="AT30" s="217" t="str">
        <f t="shared" si="13"/>
        <v/>
      </c>
      <c r="AU30" s="248">
        <f>+AU29</f>
        <v>0</v>
      </c>
      <c r="AV30" s="242">
        <f>+AV29</f>
        <v>0</v>
      </c>
      <c r="AW30" s="242">
        <f>+AW29</f>
        <v>0</v>
      </c>
      <c r="AX30" s="221" t="str">
        <f t="shared" si="14"/>
        <v/>
      </c>
      <c r="AY30" s="222" t="str">
        <f t="shared" si="15"/>
        <v/>
      </c>
      <c r="AZ30" s="242">
        <f>+AZ29</f>
        <v>0</v>
      </c>
      <c r="BA30" s="217" t="str">
        <f t="shared" si="16"/>
        <v/>
      </c>
      <c r="BB30" s="242">
        <f>+BB29</f>
        <v>0</v>
      </c>
      <c r="BC30" s="242">
        <f>+BC29</f>
        <v>0</v>
      </c>
      <c r="BD30" s="242">
        <f>+BD29</f>
        <v>0</v>
      </c>
      <c r="BE30" s="221" t="str">
        <f>IF(BB30&gt;0,(BC30/BB30),"")</f>
        <v/>
      </c>
      <c r="BF30" s="222" t="str">
        <f>IF(BC30&gt;0,(BC30*100%/$G$5),"")</f>
        <v/>
      </c>
      <c r="BG30" s="242">
        <f>+BG29</f>
        <v>0</v>
      </c>
      <c r="BH30" s="217" t="str">
        <f>IF(BG30&gt;0,(BG30*100%/$G$5),"")</f>
        <v/>
      </c>
      <c r="BI30" s="242">
        <f>+BI29</f>
        <v>0</v>
      </c>
      <c r="BJ30" s="248">
        <f>+BJ29</f>
        <v>0</v>
      </c>
      <c r="BK30" s="242">
        <f>+BK29</f>
        <v>0</v>
      </c>
      <c r="BL30" s="221" t="str">
        <f t="shared" si="17"/>
        <v/>
      </c>
      <c r="BM30" s="222" t="str">
        <f t="shared" si="18"/>
        <v/>
      </c>
      <c r="BN30" s="242">
        <f>+BN29</f>
        <v>0</v>
      </c>
      <c r="BO30" s="217" t="str">
        <f t="shared" si="19"/>
        <v/>
      </c>
      <c r="BP30" s="242">
        <f>+BP29</f>
        <v>0</v>
      </c>
      <c r="BQ30" s="242">
        <f>+BQ29</f>
        <v>0</v>
      </c>
      <c r="BR30" s="242">
        <f>+BR29</f>
        <v>0</v>
      </c>
      <c r="BS30" s="221" t="str">
        <f t="shared" si="20"/>
        <v/>
      </c>
      <c r="BT30" s="222" t="str">
        <f t="shared" si="21"/>
        <v/>
      </c>
      <c r="BU30" s="242">
        <f>+BU29</f>
        <v>0</v>
      </c>
      <c r="BV30" s="217" t="str">
        <f t="shared" si="22"/>
        <v/>
      </c>
      <c r="BW30" s="242">
        <f>+BW29</f>
        <v>0</v>
      </c>
      <c r="BX30" s="242">
        <f>+BX29</f>
        <v>0</v>
      </c>
      <c r="BY30" s="242">
        <f>+BY29</f>
        <v>0</v>
      </c>
      <c r="BZ30" s="221" t="str">
        <f t="shared" si="23"/>
        <v/>
      </c>
      <c r="CA30" s="222" t="str">
        <f t="shared" si="24"/>
        <v/>
      </c>
      <c r="CB30" s="242">
        <f>+CB29</f>
        <v>0</v>
      </c>
      <c r="CC30" s="217" t="str">
        <f t="shared" si="25"/>
        <v/>
      </c>
      <c r="CD30" s="242">
        <f>+CD29</f>
        <v>0</v>
      </c>
      <c r="CE30" s="242">
        <f>+CE29</f>
        <v>0</v>
      </c>
      <c r="CF30" s="242">
        <f>+CF29</f>
        <v>0</v>
      </c>
      <c r="CG30" s="221" t="str">
        <f t="shared" si="26"/>
        <v/>
      </c>
      <c r="CH30" s="222" t="str">
        <f t="shared" si="27"/>
        <v/>
      </c>
      <c r="CI30" s="242">
        <f>+CI29</f>
        <v>0</v>
      </c>
      <c r="CJ30" s="217" t="str">
        <f t="shared" si="28"/>
        <v/>
      </c>
      <c r="CK30" s="242">
        <f>+CK29</f>
        <v>0</v>
      </c>
      <c r="CL30" s="248">
        <f>+CL29</f>
        <v>0</v>
      </c>
      <c r="CM30" s="242">
        <f>+CM29</f>
        <v>0</v>
      </c>
      <c r="CN30" s="221" t="str">
        <f t="shared" si="29"/>
        <v/>
      </c>
      <c r="CO30" s="222" t="str">
        <f t="shared" si="30"/>
        <v/>
      </c>
      <c r="CP30" s="242">
        <f>+CP29</f>
        <v>0</v>
      </c>
      <c r="CQ30" s="217" t="str">
        <f t="shared" si="31"/>
        <v/>
      </c>
      <c r="CR30" s="242">
        <f>+CR29</f>
        <v>0</v>
      </c>
      <c r="CS30" s="242">
        <f>+CS29</f>
        <v>0</v>
      </c>
      <c r="CT30" s="242">
        <f>+CT29</f>
        <v>0</v>
      </c>
      <c r="CU30" s="221" t="str">
        <f t="shared" si="3"/>
        <v/>
      </c>
      <c r="CV30" s="222" t="str">
        <f t="shared" si="4"/>
        <v/>
      </c>
      <c r="CW30" s="242">
        <f>+CW29</f>
        <v>0</v>
      </c>
      <c r="CX30" s="217" t="str">
        <f t="shared" si="32"/>
        <v/>
      </c>
      <c r="CY30" s="242">
        <f>+CY29</f>
        <v>0</v>
      </c>
      <c r="CZ30" s="248">
        <f>+CZ29</f>
        <v>0</v>
      </c>
      <c r="DA30" s="242">
        <f>+DA29</f>
        <v>0</v>
      </c>
      <c r="DB30" s="221" t="str">
        <f t="shared" si="5"/>
        <v/>
      </c>
      <c r="DC30" s="222" t="str">
        <f t="shared" si="6"/>
        <v/>
      </c>
      <c r="DD30" s="242">
        <f>+DD29</f>
        <v>0</v>
      </c>
      <c r="DE30" s="217" t="str">
        <f t="shared" si="33"/>
        <v/>
      </c>
      <c r="DF30" s="242">
        <f>+DF29</f>
        <v>0</v>
      </c>
      <c r="DG30" s="242">
        <f>+DG29</f>
        <v>0</v>
      </c>
      <c r="DH30" s="242">
        <f>+DH29</f>
        <v>0</v>
      </c>
      <c r="DI30" s="221" t="str">
        <f t="shared" si="7"/>
        <v/>
      </c>
      <c r="DJ30" s="222" t="str">
        <f t="shared" si="8"/>
        <v/>
      </c>
      <c r="DK30" s="242">
        <f>+DK29</f>
        <v>0</v>
      </c>
      <c r="DL30" s="217" t="str">
        <f t="shared" si="34"/>
        <v/>
      </c>
      <c r="DM30" s="242">
        <f>+DM29</f>
        <v>0</v>
      </c>
      <c r="DN30" s="242">
        <f>+DN29</f>
        <v>0</v>
      </c>
      <c r="DO30" s="242">
        <f>+DO29</f>
        <v>0</v>
      </c>
      <c r="DP30" s="221" t="str">
        <f t="shared" si="9"/>
        <v/>
      </c>
      <c r="DQ30" s="222" t="str">
        <f t="shared" si="35"/>
        <v/>
      </c>
      <c r="DR30" s="242">
        <f>+DR29</f>
        <v>0</v>
      </c>
      <c r="DS30" s="217" t="str">
        <f t="shared" si="10"/>
        <v/>
      </c>
      <c r="DT30" s="242">
        <f>+DT29</f>
        <v>0</v>
      </c>
      <c r="DU30" s="248">
        <f>+DU29</f>
        <v>0</v>
      </c>
      <c r="DV30" s="242">
        <f>+DV29</f>
        <v>0</v>
      </c>
      <c r="DW30" s="221" t="str">
        <f t="shared" si="11"/>
        <v/>
      </c>
      <c r="DX30" s="222" t="str">
        <f t="shared" si="12"/>
        <v/>
      </c>
      <c r="DY30" s="242">
        <f>+DY29</f>
        <v>0</v>
      </c>
      <c r="DZ30" s="242">
        <f>+DZ29</f>
        <v>0</v>
      </c>
      <c r="EA30" s="248">
        <f>+EA29</f>
        <v>0</v>
      </c>
      <c r="EB30" s="230"/>
      <c r="EC30" s="231"/>
      <c r="ED30" s="231"/>
      <c r="EE30" s="231"/>
      <c r="EF30" s="249"/>
      <c r="EG30" s="249"/>
      <c r="EH30" s="249"/>
      <c r="EI30" s="249"/>
      <c r="EJ30" s="249"/>
      <c r="EK30" s="249"/>
      <c r="EL30" s="249"/>
      <c r="EM30" s="249"/>
      <c r="EN30" s="249"/>
      <c r="EO30" s="249"/>
      <c r="EP30" s="249"/>
      <c r="EQ30" s="249"/>
      <c r="ER30" s="249"/>
      <c r="ES30" s="249"/>
      <c r="ET30" s="249"/>
      <c r="EU30" s="249"/>
      <c r="EV30" s="249"/>
      <c r="EW30" s="249"/>
      <c r="EX30" s="249"/>
      <c r="EY30" s="249"/>
      <c r="EZ30" s="249"/>
      <c r="FA30" s="249"/>
      <c r="FB30" s="249"/>
      <c r="FC30" s="249"/>
      <c r="FD30" s="249"/>
      <c r="FE30" s="249"/>
      <c r="FF30" s="249"/>
      <c r="FG30" s="249"/>
      <c r="FH30" s="249"/>
      <c r="FI30" s="249"/>
      <c r="FJ30" s="249"/>
      <c r="FK30" s="249"/>
      <c r="FL30" s="249"/>
      <c r="FM30" s="249"/>
      <c r="FN30" s="249"/>
      <c r="FO30" s="249"/>
      <c r="FP30" s="249"/>
      <c r="FQ30" s="249"/>
      <c r="FR30" s="249"/>
      <c r="FS30" s="249"/>
      <c r="FT30" s="249"/>
      <c r="FU30" s="249"/>
      <c r="FV30" s="249"/>
      <c r="FW30" s="249"/>
      <c r="FX30" s="249"/>
      <c r="FY30" s="249"/>
      <c r="FZ30" s="249"/>
      <c r="GA30" s="249"/>
      <c r="GB30" s="249"/>
      <c r="GC30" s="249"/>
      <c r="GD30" s="249"/>
      <c r="GE30" s="249"/>
      <c r="GF30" s="249"/>
      <c r="GG30" s="249"/>
      <c r="GH30" s="249"/>
      <c r="GI30" s="249"/>
      <c r="GJ30" s="249"/>
      <c r="GK30" s="249"/>
      <c r="GL30" s="249"/>
      <c r="GM30" s="249"/>
    </row>
    <row r="31" spans="1:195" s="250" customFormat="1" ht="15" customHeight="1" x14ac:dyDescent="0.25">
      <c r="A31" s="1106" t="s">
        <v>525</v>
      </c>
      <c r="B31" s="1106"/>
      <c r="C31" s="1106"/>
      <c r="D31" s="253"/>
      <c r="E31" s="253"/>
      <c r="F31" s="254" t="s">
        <v>481</v>
      </c>
      <c r="G31" s="255"/>
      <c r="H31" s="256"/>
      <c r="I31" s="254"/>
      <c r="J31" s="257"/>
      <c r="K31" s="257"/>
      <c r="L31" s="257">
        <f>L23+L25+L28+L30</f>
        <v>0</v>
      </c>
      <c r="M31" s="257">
        <f>M23+M25+M28+M30</f>
        <v>0</v>
      </c>
      <c r="N31" s="257">
        <f>N23+N25+N28+N30</f>
        <v>0</v>
      </c>
      <c r="O31" s="257">
        <f>O23+O25+O28+O30</f>
        <v>0</v>
      </c>
      <c r="P31" s="257">
        <f>P23+P25+P28+P30</f>
        <v>0</v>
      </c>
      <c r="Q31" s="259"/>
      <c r="R31" s="259"/>
      <c r="S31" s="259"/>
      <c r="T31" s="258"/>
      <c r="U31" s="254"/>
      <c r="V31" s="253"/>
      <c r="W31" s="254"/>
      <c r="X31" s="260"/>
      <c r="Y31" s="254"/>
      <c r="Z31" s="261"/>
      <c r="AA31" s="257">
        <f>AA23+AA25+AA28+AA30</f>
        <v>0</v>
      </c>
      <c r="AB31" s="257"/>
      <c r="AC31" s="257">
        <f>AC23+AC25+AC28+AC30</f>
        <v>0</v>
      </c>
      <c r="AD31" s="257">
        <f>AD23+AD25+AD28+AD30</f>
        <v>0</v>
      </c>
      <c r="AE31" s="254"/>
      <c r="AF31" s="254"/>
      <c r="AG31" s="254"/>
      <c r="AH31" s="254"/>
      <c r="AI31" s="254"/>
      <c r="AJ31" s="181"/>
      <c r="AK31" s="263"/>
      <c r="AL31" s="257">
        <f>AL23+AL25+AL28+AL30</f>
        <v>0</v>
      </c>
      <c r="AM31" s="217" t="str">
        <f t="shared" si="2"/>
        <v/>
      </c>
      <c r="AN31" s="257">
        <f>AN23+AN25+AN28+AN30</f>
        <v>0</v>
      </c>
      <c r="AO31" s="257">
        <f>AO23+AO25+AO28+AO30</f>
        <v>0</v>
      </c>
      <c r="AP31" s="257">
        <f>AP23+AP25+AP28+AP30</f>
        <v>0</v>
      </c>
      <c r="AQ31" s="221" t="str">
        <f t="shared" si="0"/>
        <v/>
      </c>
      <c r="AR31" s="222" t="str">
        <f t="shared" si="1"/>
        <v/>
      </c>
      <c r="AS31" s="257">
        <f>AS23+AS25+AS28+AS30</f>
        <v>0</v>
      </c>
      <c r="AT31" s="217" t="str">
        <f t="shared" si="13"/>
        <v/>
      </c>
      <c r="AU31" s="257">
        <f>AU23+AU25+AU28+AU30</f>
        <v>0</v>
      </c>
      <c r="AV31" s="257">
        <f>AV23+AV25+AV28+AV30</f>
        <v>0</v>
      </c>
      <c r="AW31" s="257">
        <f>AW23+AW25+AW28+AW30</f>
        <v>0</v>
      </c>
      <c r="AX31" s="221" t="str">
        <f t="shared" si="14"/>
        <v/>
      </c>
      <c r="AY31" s="222" t="str">
        <f t="shared" si="15"/>
        <v/>
      </c>
      <c r="AZ31" s="257">
        <f>AZ23+AZ25+AZ28+AZ30</f>
        <v>0</v>
      </c>
      <c r="BA31" s="217" t="str">
        <f t="shared" si="16"/>
        <v/>
      </c>
      <c r="BB31" s="257">
        <f>BB23+BB25+BB28+BB30</f>
        <v>0</v>
      </c>
      <c r="BC31" s="257">
        <f>BC23+BC25+BC28+BC30</f>
        <v>0</v>
      </c>
      <c r="BD31" s="257">
        <f>BD23+BD25+BD28+BD30</f>
        <v>0</v>
      </c>
      <c r="BE31" s="221" t="str">
        <f>IF(BB31&gt;0,(BC31/BB31),"")</f>
        <v/>
      </c>
      <c r="BF31" s="222" t="str">
        <f>IF(BC31&gt;0,(BC31*100%/$G$5),"")</f>
        <v/>
      </c>
      <c r="BG31" s="257">
        <f>BG23+BG25+BG28+BG30</f>
        <v>0</v>
      </c>
      <c r="BH31" s="217" t="str">
        <f>IF(BG31&gt;0,(BG31*100%/$G$5),"")</f>
        <v/>
      </c>
      <c r="BI31" s="257">
        <f>BI23+BI25+BI28+BI30</f>
        <v>0</v>
      </c>
      <c r="BJ31" s="257">
        <f>BJ23+BJ25+BJ28+BJ30</f>
        <v>0</v>
      </c>
      <c r="BK31" s="257">
        <f>BK23+BK25+BK28+BK30</f>
        <v>0</v>
      </c>
      <c r="BL31" s="221" t="str">
        <f t="shared" si="17"/>
        <v/>
      </c>
      <c r="BM31" s="222" t="str">
        <f t="shared" si="18"/>
        <v/>
      </c>
      <c r="BN31" s="257">
        <f>BN23+BN25+BN28+BN30</f>
        <v>0</v>
      </c>
      <c r="BO31" s="217" t="str">
        <f t="shared" si="19"/>
        <v/>
      </c>
      <c r="BP31" s="257">
        <f>BP23+BP25+BP28+BP30</f>
        <v>0</v>
      </c>
      <c r="BQ31" s="257">
        <f>BQ23+BQ25+BQ28+BQ30</f>
        <v>0</v>
      </c>
      <c r="BR31" s="257">
        <f>BR23+BR25+BR28+BR30</f>
        <v>0</v>
      </c>
      <c r="BS31" s="221" t="str">
        <f t="shared" si="20"/>
        <v/>
      </c>
      <c r="BT31" s="222" t="str">
        <f t="shared" si="21"/>
        <v/>
      </c>
      <c r="BU31" s="257">
        <f>BU23+BU25+BU28+BU30</f>
        <v>0</v>
      </c>
      <c r="BV31" s="217" t="str">
        <f t="shared" si="22"/>
        <v/>
      </c>
      <c r="BW31" s="257">
        <f>BW23+BW25+BW28+BW30</f>
        <v>0</v>
      </c>
      <c r="BX31" s="257">
        <f>BX23+BX25+BX28+BX30</f>
        <v>0</v>
      </c>
      <c r="BY31" s="257">
        <f>BY23+BY25+BY28+BY30</f>
        <v>0</v>
      </c>
      <c r="BZ31" s="221" t="str">
        <f t="shared" si="23"/>
        <v/>
      </c>
      <c r="CA31" s="222" t="str">
        <f t="shared" si="24"/>
        <v/>
      </c>
      <c r="CB31" s="257">
        <f>CB23+CB25+CB28+CB30</f>
        <v>0</v>
      </c>
      <c r="CC31" s="217" t="str">
        <f t="shared" si="25"/>
        <v/>
      </c>
      <c r="CD31" s="257">
        <f>CD23+CD25+CD28+CD30</f>
        <v>0</v>
      </c>
      <c r="CE31" s="257">
        <f>CE23+CE25+CE28+CE30</f>
        <v>0</v>
      </c>
      <c r="CF31" s="257">
        <f>CF23+CF25+CF28+CF30</f>
        <v>0</v>
      </c>
      <c r="CG31" s="221" t="str">
        <f t="shared" si="26"/>
        <v/>
      </c>
      <c r="CH31" s="222" t="str">
        <f t="shared" si="27"/>
        <v/>
      </c>
      <c r="CI31" s="257">
        <f>CI23+CI25+CI28+CI30</f>
        <v>0</v>
      </c>
      <c r="CJ31" s="217" t="str">
        <f t="shared" si="28"/>
        <v/>
      </c>
      <c r="CK31" s="257">
        <f>CK23+CK25+CK28+CK30</f>
        <v>0</v>
      </c>
      <c r="CL31" s="266">
        <f>CL23+CL25+CL28+CL30</f>
        <v>0</v>
      </c>
      <c r="CM31" s="257">
        <f>CM23+CM25+CM28+CM30</f>
        <v>0</v>
      </c>
      <c r="CN31" s="221" t="str">
        <f t="shared" si="29"/>
        <v/>
      </c>
      <c r="CO31" s="222" t="str">
        <f t="shared" si="30"/>
        <v/>
      </c>
      <c r="CP31" s="257">
        <f>CP23+CP25+CP28+CP30</f>
        <v>0</v>
      </c>
      <c r="CQ31" s="217" t="str">
        <f t="shared" si="31"/>
        <v/>
      </c>
      <c r="CR31" s="257">
        <f>CR23+CR25+CR28+CR30</f>
        <v>0</v>
      </c>
      <c r="CS31" s="257">
        <f>CS23+CS25+CS28+CS30</f>
        <v>0</v>
      </c>
      <c r="CT31" s="257">
        <f>CT23+CT25+CT28+CT30</f>
        <v>0</v>
      </c>
      <c r="CU31" s="221" t="str">
        <f t="shared" si="3"/>
        <v/>
      </c>
      <c r="CV31" s="222" t="str">
        <f t="shared" si="4"/>
        <v/>
      </c>
      <c r="CW31" s="257">
        <f>CW23+CW25+CW28+CW30</f>
        <v>0</v>
      </c>
      <c r="CX31" s="217" t="str">
        <f t="shared" si="32"/>
        <v/>
      </c>
      <c r="CY31" s="257">
        <f>CY23+CY25+CY28+CY30</f>
        <v>0</v>
      </c>
      <c r="CZ31" s="266">
        <f>CZ23+CZ25+CZ28+CZ30</f>
        <v>0</v>
      </c>
      <c r="DA31" s="257">
        <f>DA23+DA25+DA28+DA30</f>
        <v>0</v>
      </c>
      <c r="DB31" s="221" t="str">
        <f t="shared" si="5"/>
        <v/>
      </c>
      <c r="DC31" s="222" t="str">
        <f t="shared" si="6"/>
        <v/>
      </c>
      <c r="DD31" s="257">
        <f>DD23+DD25+DD28+DD30</f>
        <v>0</v>
      </c>
      <c r="DE31" s="217" t="str">
        <f t="shared" si="33"/>
        <v/>
      </c>
      <c r="DF31" s="257">
        <f>DF23+DF25+DF28+DF30</f>
        <v>0</v>
      </c>
      <c r="DG31" s="257">
        <f>DG23+DG25+DG28+DG30</f>
        <v>0</v>
      </c>
      <c r="DH31" s="257">
        <f>DH23+DH25+DH28+DH30</f>
        <v>0</v>
      </c>
      <c r="DI31" s="221" t="str">
        <f t="shared" si="7"/>
        <v/>
      </c>
      <c r="DJ31" s="222" t="str">
        <f t="shared" si="8"/>
        <v/>
      </c>
      <c r="DK31" s="257">
        <f>DK23+DK25+DK28+DK30</f>
        <v>0</v>
      </c>
      <c r="DL31" s="217" t="str">
        <f t="shared" si="34"/>
        <v/>
      </c>
      <c r="DM31" s="257">
        <f>DM23+DM25+DM28+DM30</f>
        <v>0</v>
      </c>
      <c r="DN31" s="257">
        <f>DN23+DN25+DN28+DN30</f>
        <v>0</v>
      </c>
      <c r="DO31" s="257">
        <f>DO23+DO25+DO28+DO30</f>
        <v>0</v>
      </c>
      <c r="DP31" s="221" t="str">
        <f t="shared" si="9"/>
        <v/>
      </c>
      <c r="DQ31" s="222" t="str">
        <f t="shared" si="35"/>
        <v/>
      </c>
      <c r="DR31" s="257">
        <f>DR23+DR25+DR28+DR30</f>
        <v>0</v>
      </c>
      <c r="DS31" s="217" t="str">
        <f t="shared" si="10"/>
        <v/>
      </c>
      <c r="DT31" s="257">
        <f>DT23+DT25+DT28+DT30</f>
        <v>0</v>
      </c>
      <c r="DU31" s="257">
        <f>DU23+DU25+DU28+DU30</f>
        <v>0</v>
      </c>
      <c r="DV31" s="257">
        <f>DV23+DV25+DV28+DV30</f>
        <v>0</v>
      </c>
      <c r="DW31" s="221" t="str">
        <f t="shared" si="11"/>
        <v/>
      </c>
      <c r="DX31" s="222" t="str">
        <f t="shared" si="12"/>
        <v/>
      </c>
      <c r="DY31" s="257">
        <f>DY23+DY25+DY28+DY30</f>
        <v>0</v>
      </c>
      <c r="DZ31" s="257">
        <f>DZ23+DZ25+DZ28+DZ30</f>
        <v>0</v>
      </c>
      <c r="EA31" s="257">
        <f>EA23+EA25+EA28+EA30</f>
        <v>0</v>
      </c>
      <c r="EB31" s="230"/>
      <c r="EC31" s="231"/>
      <c r="ED31" s="231"/>
      <c r="EE31" s="231"/>
      <c r="EF31" s="249"/>
      <c r="EG31" s="249"/>
      <c r="EH31" s="249"/>
      <c r="EI31" s="249"/>
      <c r="EJ31" s="249"/>
      <c r="EK31" s="249"/>
      <c r="EL31" s="249"/>
      <c r="EM31" s="249"/>
      <c r="EN31" s="249"/>
      <c r="EO31" s="249"/>
      <c r="EP31" s="249"/>
      <c r="EQ31" s="249"/>
      <c r="ER31" s="249"/>
      <c r="ES31" s="249"/>
      <c r="ET31" s="249"/>
      <c r="EU31" s="249"/>
      <c r="EV31" s="249"/>
      <c r="EW31" s="249"/>
      <c r="EX31" s="249"/>
      <c r="EY31" s="249"/>
      <c r="EZ31" s="249"/>
      <c r="FA31" s="249"/>
      <c r="FB31" s="249"/>
      <c r="FC31" s="249"/>
      <c r="FD31" s="249"/>
      <c r="FE31" s="249"/>
      <c r="FF31" s="249"/>
      <c r="FG31" s="249"/>
      <c r="FH31" s="249"/>
      <c r="FI31" s="249"/>
      <c r="FJ31" s="249"/>
      <c r="FK31" s="249"/>
      <c r="FL31" s="249"/>
      <c r="FM31" s="249"/>
      <c r="FN31" s="249"/>
      <c r="FO31" s="249"/>
      <c r="FP31" s="249"/>
      <c r="FQ31" s="249"/>
      <c r="FR31" s="249"/>
      <c r="FS31" s="249"/>
      <c r="FT31" s="249"/>
      <c r="FU31" s="249"/>
      <c r="FV31" s="249"/>
      <c r="FW31" s="249"/>
      <c r="FX31" s="249"/>
      <c r="FY31" s="249"/>
      <c r="FZ31" s="249"/>
      <c r="GA31" s="249"/>
      <c r="GB31" s="249"/>
      <c r="GC31" s="249"/>
      <c r="GD31" s="249"/>
      <c r="GE31" s="249"/>
      <c r="GF31" s="249"/>
      <c r="GG31" s="249"/>
      <c r="GH31" s="249"/>
      <c r="GI31" s="249"/>
      <c r="GJ31" s="249"/>
      <c r="GK31" s="249"/>
      <c r="GL31" s="249"/>
      <c r="GM31" s="249"/>
    </row>
    <row r="32" spans="1:195" s="262" customFormat="1" ht="130.5" customHeight="1" x14ac:dyDescent="0.2">
      <c r="A32" s="197"/>
      <c r="B32" s="198"/>
      <c r="C32" s="198"/>
      <c r="D32" s="199"/>
      <c r="E32" s="199"/>
      <c r="F32" s="200"/>
      <c r="G32" s="199"/>
      <c r="H32" s="201"/>
      <c r="I32" s="202"/>
      <c r="J32" s="203"/>
      <c r="K32" s="204"/>
      <c r="L32" s="203"/>
      <c r="M32" s="203"/>
      <c r="N32" s="205"/>
      <c r="O32" s="203"/>
      <c r="P32" s="203"/>
      <c r="Q32" s="206"/>
      <c r="R32" s="207"/>
      <c r="S32" s="199"/>
      <c r="T32" s="206"/>
      <c r="U32" s="208"/>
      <c r="V32" s="199"/>
      <c r="W32" s="267"/>
      <c r="X32" s="210"/>
      <c r="Y32" s="199"/>
      <c r="Z32" s="268"/>
      <c r="AA32" s="203"/>
      <c r="AB32" s="199"/>
      <c r="AC32" s="203"/>
      <c r="AD32" s="212"/>
      <c r="AE32" s="206"/>
      <c r="AF32" s="206"/>
      <c r="AG32" s="206"/>
      <c r="AH32" s="206"/>
      <c r="AI32" s="213"/>
      <c r="AJ32" s="214"/>
      <c r="AK32" s="215"/>
      <c r="AL32" s="216"/>
      <c r="AM32" s="217"/>
      <c r="AN32" s="218"/>
      <c r="AO32" s="219"/>
      <c r="AP32" s="220"/>
      <c r="AQ32" s="221"/>
      <c r="AR32" s="222"/>
      <c r="AS32" s="216"/>
      <c r="AT32" s="217"/>
      <c r="AU32" s="218"/>
      <c r="AV32" s="219"/>
      <c r="AW32" s="220"/>
      <c r="AX32" s="221"/>
      <c r="AY32" s="222"/>
      <c r="AZ32" s="216"/>
      <c r="BA32" s="217"/>
      <c r="BB32" s="218"/>
      <c r="BC32" s="219"/>
      <c r="BD32" s="220"/>
      <c r="BE32" s="221"/>
      <c r="BF32" s="222"/>
      <c r="BG32" s="216"/>
      <c r="BH32" s="217"/>
      <c r="BI32" s="218"/>
      <c r="BJ32" s="223"/>
      <c r="BK32" s="220"/>
      <c r="BL32" s="221"/>
      <c r="BM32" s="222"/>
      <c r="BN32" s="216"/>
      <c r="BO32" s="217"/>
      <c r="BP32" s="218"/>
      <c r="BQ32" s="219"/>
      <c r="BR32" s="220"/>
      <c r="BS32" s="221"/>
      <c r="BT32" s="222"/>
      <c r="BU32" s="216"/>
      <c r="BV32" s="217"/>
      <c r="BW32" s="218"/>
      <c r="BX32" s="219"/>
      <c r="BY32" s="220"/>
      <c r="BZ32" s="221"/>
      <c r="CA32" s="222"/>
      <c r="CB32" s="216"/>
      <c r="CC32" s="217"/>
      <c r="CD32" s="218"/>
      <c r="CE32" s="224"/>
      <c r="CF32" s="220"/>
      <c r="CG32" s="221"/>
      <c r="CH32" s="222"/>
      <c r="CI32" s="216"/>
      <c r="CJ32" s="217"/>
      <c r="CK32" s="218"/>
      <c r="CL32" s="219"/>
      <c r="CM32" s="220"/>
      <c r="CN32" s="221"/>
      <c r="CO32" s="222"/>
      <c r="CP32" s="216"/>
      <c r="CQ32" s="217"/>
      <c r="CR32" s="218"/>
      <c r="CS32" s="219"/>
      <c r="CT32" s="220"/>
      <c r="CU32" s="221"/>
      <c r="CV32" s="222"/>
      <c r="CW32" s="216"/>
      <c r="CX32" s="217"/>
      <c r="CY32" s="218"/>
      <c r="CZ32" s="226"/>
      <c r="DA32" s="220"/>
      <c r="DB32" s="221"/>
      <c r="DC32" s="222"/>
      <c r="DD32" s="216"/>
      <c r="DE32" s="217"/>
      <c r="DF32" s="218"/>
      <c r="DG32" s="219"/>
      <c r="DH32" s="220"/>
      <c r="DI32" s="221"/>
      <c r="DJ32" s="222"/>
      <c r="DK32" s="216"/>
      <c r="DL32" s="217"/>
      <c r="DM32" s="218"/>
      <c r="DN32" s="219"/>
      <c r="DO32" s="220"/>
      <c r="DP32" s="221"/>
      <c r="DQ32" s="222"/>
      <c r="DR32" s="216"/>
      <c r="DS32" s="217"/>
      <c r="DT32" s="218"/>
      <c r="DU32" s="228"/>
      <c r="DV32" s="220"/>
      <c r="DW32" s="221"/>
      <c r="DX32" s="222"/>
      <c r="DY32" s="229"/>
      <c r="DZ32" s="229"/>
      <c r="EA32" s="229"/>
      <c r="EB32" s="230"/>
      <c r="EC32" s="231"/>
      <c r="ED32" s="231"/>
      <c r="EE32" s="231"/>
      <c r="EF32" s="264"/>
      <c r="EG32" s="264"/>
      <c r="EH32" s="264"/>
      <c r="EI32" s="264"/>
      <c r="EJ32" s="264"/>
      <c r="EK32" s="264"/>
      <c r="EL32" s="264"/>
      <c r="EM32" s="264"/>
      <c r="EN32" s="264"/>
      <c r="EO32" s="264"/>
      <c r="EP32" s="264"/>
      <c r="EQ32" s="264"/>
      <c r="ER32" s="264"/>
      <c r="ES32" s="264"/>
      <c r="ET32" s="264"/>
      <c r="EU32" s="264"/>
      <c r="EV32" s="264"/>
      <c r="EW32" s="264"/>
      <c r="EX32" s="264"/>
      <c r="EY32" s="264"/>
      <c r="EZ32" s="264"/>
      <c r="FA32" s="264"/>
      <c r="FB32" s="264"/>
      <c r="FC32" s="264"/>
      <c r="FD32" s="264"/>
      <c r="FE32" s="264"/>
      <c r="FF32" s="264"/>
      <c r="FG32" s="264"/>
      <c r="FH32" s="264"/>
      <c r="FI32" s="264"/>
      <c r="FJ32" s="264"/>
      <c r="FK32" s="264"/>
      <c r="FL32" s="264"/>
      <c r="FM32" s="264"/>
      <c r="FN32" s="264"/>
      <c r="FO32" s="264"/>
      <c r="FP32" s="264"/>
      <c r="FQ32" s="264"/>
      <c r="FR32" s="264"/>
      <c r="FS32" s="264"/>
      <c r="FT32" s="264"/>
      <c r="FU32" s="264"/>
      <c r="FV32" s="264"/>
      <c r="FW32" s="264"/>
      <c r="FX32" s="264"/>
      <c r="FY32" s="264"/>
      <c r="FZ32" s="264"/>
      <c r="GA32" s="264"/>
      <c r="GB32" s="264"/>
      <c r="GC32" s="264"/>
      <c r="GD32" s="264"/>
      <c r="GE32" s="264"/>
      <c r="GF32" s="264"/>
      <c r="GG32" s="264"/>
      <c r="GH32" s="264"/>
      <c r="GI32" s="264"/>
      <c r="GJ32" s="264"/>
      <c r="GK32" s="264"/>
      <c r="GL32" s="264"/>
      <c r="GM32" s="264"/>
    </row>
    <row r="33" spans="1:195" s="250" customFormat="1" x14ac:dyDescent="0.2">
      <c r="A33" s="236" t="s">
        <v>482</v>
      </c>
      <c r="B33" s="236"/>
      <c r="C33" s="236"/>
      <c r="D33" s="237"/>
      <c r="E33" s="237"/>
      <c r="F33" s="238" t="s">
        <v>483</v>
      </c>
      <c r="G33" s="239"/>
      <c r="H33" s="240"/>
      <c r="I33" s="241"/>
      <c r="J33" s="242">
        <f>+J32</f>
        <v>0</v>
      </c>
      <c r="K33" s="243"/>
      <c r="L33" s="242">
        <f>+L32</f>
        <v>0</v>
      </c>
      <c r="M33" s="242">
        <f t="shared" ref="M33:P34" si="39">+M32</f>
        <v>0</v>
      </c>
      <c r="N33" s="242">
        <f>+N32</f>
        <v>0</v>
      </c>
      <c r="O33" s="242">
        <f t="shared" si="39"/>
        <v>0</v>
      </c>
      <c r="P33" s="242">
        <f t="shared" si="39"/>
        <v>0</v>
      </c>
      <c r="Q33" s="243"/>
      <c r="R33" s="243"/>
      <c r="S33" s="243"/>
      <c r="T33" s="243"/>
      <c r="U33" s="244"/>
      <c r="V33" s="237"/>
      <c r="W33" s="241"/>
      <c r="X33" s="245"/>
      <c r="Y33" s="241"/>
      <c r="Z33" s="246"/>
      <c r="AA33" s="242">
        <f>+AA32</f>
        <v>0</v>
      </c>
      <c r="AB33" s="241"/>
      <c r="AC33" s="242">
        <f>+AC32</f>
        <v>0</v>
      </c>
      <c r="AD33" s="242">
        <f>+AD32</f>
        <v>0</v>
      </c>
      <c r="AE33" s="241"/>
      <c r="AF33" s="241"/>
      <c r="AG33" s="241"/>
      <c r="AH33" s="241"/>
      <c r="AI33" s="244"/>
      <c r="AJ33" s="181"/>
      <c r="AK33" s="247"/>
      <c r="AL33" s="269">
        <f>+AL32</f>
        <v>0</v>
      </c>
      <c r="AM33" s="217" t="str">
        <f t="shared" si="2"/>
        <v/>
      </c>
      <c r="AN33" s="269">
        <f t="shared" ref="AN33:AP34" si="40">+AN32</f>
        <v>0</v>
      </c>
      <c r="AO33" s="269">
        <f t="shared" si="40"/>
        <v>0</v>
      </c>
      <c r="AP33" s="269">
        <f t="shared" si="40"/>
        <v>0</v>
      </c>
      <c r="AQ33" s="221" t="str">
        <f t="shared" si="0"/>
        <v/>
      </c>
      <c r="AR33" s="222" t="str">
        <f t="shared" si="1"/>
        <v/>
      </c>
      <c r="AS33" s="269">
        <f t="shared" ref="AS33:DD34" si="41">+AS32</f>
        <v>0</v>
      </c>
      <c r="AT33" s="217" t="str">
        <f t="shared" si="13"/>
        <v/>
      </c>
      <c r="AU33" s="269">
        <f t="shared" si="41"/>
        <v>0</v>
      </c>
      <c r="AV33" s="269">
        <f t="shared" si="41"/>
        <v>0</v>
      </c>
      <c r="AW33" s="269">
        <f t="shared" si="41"/>
        <v>0</v>
      </c>
      <c r="AX33" s="221" t="str">
        <f t="shared" si="14"/>
        <v/>
      </c>
      <c r="AY33" s="222" t="str">
        <f t="shared" si="15"/>
        <v/>
      </c>
      <c r="AZ33" s="269">
        <f t="shared" si="41"/>
        <v>0</v>
      </c>
      <c r="BA33" s="217" t="str">
        <f t="shared" si="16"/>
        <v/>
      </c>
      <c r="BB33" s="269">
        <f t="shared" si="41"/>
        <v>0</v>
      </c>
      <c r="BC33" s="269">
        <f t="shared" si="41"/>
        <v>0</v>
      </c>
      <c r="BD33" s="269">
        <f t="shared" si="41"/>
        <v>0</v>
      </c>
      <c r="BE33" s="221" t="str">
        <f>IF(BB33&gt;0,(BC33/BB33),"")</f>
        <v/>
      </c>
      <c r="BF33" s="222" t="str">
        <f>IF(BC33&gt;0,(BC33*100%/$G$5),"")</f>
        <v/>
      </c>
      <c r="BG33" s="269">
        <f t="shared" si="41"/>
        <v>0</v>
      </c>
      <c r="BH33" s="217" t="str">
        <f>IF(BG33&gt;0,(BG33*100%/$G$5),"")</f>
        <v/>
      </c>
      <c r="BI33" s="269">
        <f t="shared" si="41"/>
        <v>0</v>
      </c>
      <c r="BJ33" s="269">
        <f t="shared" si="41"/>
        <v>0</v>
      </c>
      <c r="BK33" s="269">
        <f t="shared" si="41"/>
        <v>0</v>
      </c>
      <c r="BL33" s="221" t="str">
        <f t="shared" si="17"/>
        <v/>
      </c>
      <c r="BM33" s="222" t="str">
        <f t="shared" si="18"/>
        <v/>
      </c>
      <c r="BN33" s="269">
        <f t="shared" si="41"/>
        <v>0</v>
      </c>
      <c r="BO33" s="217" t="str">
        <f t="shared" si="19"/>
        <v/>
      </c>
      <c r="BP33" s="269">
        <f t="shared" si="41"/>
        <v>0</v>
      </c>
      <c r="BQ33" s="269">
        <f t="shared" si="41"/>
        <v>0</v>
      </c>
      <c r="BR33" s="269">
        <f t="shared" si="41"/>
        <v>0</v>
      </c>
      <c r="BS33" s="221" t="str">
        <f t="shared" si="20"/>
        <v/>
      </c>
      <c r="BT33" s="222" t="str">
        <f t="shared" si="21"/>
        <v/>
      </c>
      <c r="BU33" s="269">
        <f t="shared" si="41"/>
        <v>0</v>
      </c>
      <c r="BV33" s="217" t="str">
        <f t="shared" si="22"/>
        <v/>
      </c>
      <c r="BW33" s="269">
        <f t="shared" si="41"/>
        <v>0</v>
      </c>
      <c r="BX33" s="269">
        <f t="shared" si="41"/>
        <v>0</v>
      </c>
      <c r="BY33" s="269">
        <f t="shared" si="41"/>
        <v>0</v>
      </c>
      <c r="BZ33" s="221" t="str">
        <f t="shared" si="23"/>
        <v/>
      </c>
      <c r="CA33" s="222" t="str">
        <f t="shared" si="24"/>
        <v/>
      </c>
      <c r="CB33" s="269">
        <f t="shared" si="41"/>
        <v>0</v>
      </c>
      <c r="CC33" s="217" t="str">
        <f t="shared" si="25"/>
        <v/>
      </c>
      <c r="CD33" s="269">
        <f t="shared" si="41"/>
        <v>0</v>
      </c>
      <c r="CE33" s="269">
        <f t="shared" si="41"/>
        <v>0</v>
      </c>
      <c r="CF33" s="269">
        <f t="shared" si="41"/>
        <v>0</v>
      </c>
      <c r="CG33" s="221" t="str">
        <f t="shared" si="26"/>
        <v/>
      </c>
      <c r="CH33" s="222" t="str">
        <f t="shared" si="27"/>
        <v/>
      </c>
      <c r="CI33" s="269">
        <f t="shared" si="41"/>
        <v>0</v>
      </c>
      <c r="CJ33" s="217" t="str">
        <f t="shared" si="28"/>
        <v/>
      </c>
      <c r="CK33" s="269">
        <f t="shared" si="41"/>
        <v>0</v>
      </c>
      <c r="CL33" s="269">
        <f>+CL32</f>
        <v>0</v>
      </c>
      <c r="CM33" s="269">
        <f t="shared" si="41"/>
        <v>0</v>
      </c>
      <c r="CN33" s="221" t="str">
        <f t="shared" si="29"/>
        <v/>
      </c>
      <c r="CO33" s="222" t="str">
        <f t="shared" si="30"/>
        <v/>
      </c>
      <c r="CP33" s="269">
        <f t="shared" si="41"/>
        <v>0</v>
      </c>
      <c r="CQ33" s="217" t="str">
        <f t="shared" si="31"/>
        <v/>
      </c>
      <c r="CR33" s="269">
        <f t="shared" si="41"/>
        <v>0</v>
      </c>
      <c r="CS33" s="269">
        <f t="shared" si="41"/>
        <v>0</v>
      </c>
      <c r="CT33" s="269">
        <f t="shared" si="41"/>
        <v>0</v>
      </c>
      <c r="CU33" s="221" t="str">
        <f t="shared" si="3"/>
        <v/>
      </c>
      <c r="CV33" s="222" t="str">
        <f t="shared" si="4"/>
        <v/>
      </c>
      <c r="CW33" s="269">
        <f t="shared" si="41"/>
        <v>0</v>
      </c>
      <c r="CX33" s="217" t="str">
        <f t="shared" si="32"/>
        <v/>
      </c>
      <c r="CY33" s="269">
        <f t="shared" si="41"/>
        <v>0</v>
      </c>
      <c r="CZ33" s="269">
        <f>+CZ32</f>
        <v>0</v>
      </c>
      <c r="DA33" s="269">
        <f t="shared" si="41"/>
        <v>0</v>
      </c>
      <c r="DB33" s="221" t="str">
        <f t="shared" si="5"/>
        <v/>
      </c>
      <c r="DC33" s="222" t="str">
        <f t="shared" si="6"/>
        <v/>
      </c>
      <c r="DD33" s="269">
        <f t="shared" si="41"/>
        <v>0</v>
      </c>
      <c r="DE33" s="217" t="str">
        <f t="shared" si="33"/>
        <v/>
      </c>
      <c r="DF33" s="269">
        <f t="shared" ref="DF33:DH34" si="42">+DF32</f>
        <v>0</v>
      </c>
      <c r="DG33" s="269">
        <f t="shared" si="42"/>
        <v>0</v>
      </c>
      <c r="DH33" s="269">
        <f t="shared" si="42"/>
        <v>0</v>
      </c>
      <c r="DI33" s="221" t="str">
        <f t="shared" si="7"/>
        <v/>
      </c>
      <c r="DJ33" s="222" t="str">
        <f t="shared" si="8"/>
        <v/>
      </c>
      <c r="DK33" s="269">
        <f>+DK32</f>
        <v>0</v>
      </c>
      <c r="DL33" s="217" t="str">
        <f t="shared" si="34"/>
        <v/>
      </c>
      <c r="DM33" s="269">
        <f t="shared" ref="DM33:DO34" si="43">+DM32</f>
        <v>0</v>
      </c>
      <c r="DN33" s="269">
        <f t="shared" si="43"/>
        <v>0</v>
      </c>
      <c r="DO33" s="269">
        <f t="shared" si="43"/>
        <v>0</v>
      </c>
      <c r="DP33" s="221" t="str">
        <f t="shared" si="9"/>
        <v/>
      </c>
      <c r="DQ33" s="222" t="str">
        <f t="shared" si="35"/>
        <v/>
      </c>
      <c r="DR33" s="269">
        <f>+DR32</f>
        <v>0</v>
      </c>
      <c r="DS33" s="217" t="str">
        <f t="shared" si="10"/>
        <v/>
      </c>
      <c r="DT33" s="269">
        <f t="shared" ref="DT33:DV34" si="44">+DT32</f>
        <v>0</v>
      </c>
      <c r="DU33" s="269">
        <f t="shared" si="44"/>
        <v>0</v>
      </c>
      <c r="DV33" s="269">
        <f t="shared" si="44"/>
        <v>0</v>
      </c>
      <c r="DW33" s="221" t="str">
        <f t="shared" si="11"/>
        <v/>
      </c>
      <c r="DX33" s="222" t="str">
        <f t="shared" si="12"/>
        <v/>
      </c>
      <c r="DY33" s="269">
        <f t="shared" ref="DY33:EA34" si="45">+DY32</f>
        <v>0</v>
      </c>
      <c r="DZ33" s="269">
        <f t="shared" si="45"/>
        <v>0</v>
      </c>
      <c r="EA33" s="269">
        <f t="shared" si="45"/>
        <v>0</v>
      </c>
      <c r="EB33" s="230"/>
      <c r="EC33" s="231"/>
      <c r="ED33" s="231"/>
      <c r="EE33" s="231"/>
      <c r="EF33" s="249"/>
      <c r="EG33" s="249"/>
      <c r="EH33" s="249"/>
      <c r="EI33" s="249"/>
      <c r="EJ33" s="249"/>
      <c r="EK33" s="249"/>
      <c r="EL33" s="249"/>
      <c r="EM33" s="249"/>
      <c r="EN33" s="249"/>
      <c r="EO33" s="249"/>
      <c r="EP33" s="249"/>
      <c r="EQ33" s="249"/>
      <c r="ER33" s="249"/>
      <c r="ES33" s="249"/>
      <c r="ET33" s="249"/>
      <c r="EU33" s="249"/>
      <c r="EV33" s="249"/>
      <c r="EW33" s="249"/>
      <c r="EX33" s="249"/>
      <c r="EY33" s="249"/>
      <c r="EZ33" s="249"/>
      <c r="FA33" s="249"/>
      <c r="FB33" s="249"/>
      <c r="FC33" s="249"/>
      <c r="FD33" s="249"/>
      <c r="FE33" s="249"/>
      <c r="FF33" s="249"/>
      <c r="FG33" s="249"/>
      <c r="FH33" s="249"/>
      <c r="FI33" s="249"/>
      <c r="FJ33" s="249"/>
      <c r="FK33" s="249"/>
      <c r="FL33" s="249"/>
      <c r="FM33" s="249"/>
      <c r="FN33" s="249"/>
      <c r="FO33" s="249"/>
      <c r="FP33" s="249"/>
      <c r="FQ33" s="249"/>
      <c r="FR33" s="249"/>
      <c r="FS33" s="249"/>
      <c r="FT33" s="249"/>
      <c r="FU33" s="249"/>
      <c r="FV33" s="249"/>
      <c r="FW33" s="249"/>
      <c r="FX33" s="249"/>
      <c r="FY33" s="249"/>
      <c r="FZ33" s="249"/>
      <c r="GA33" s="249"/>
      <c r="GB33" s="249"/>
      <c r="GC33" s="249"/>
      <c r="GD33" s="249"/>
      <c r="GE33" s="249"/>
      <c r="GF33" s="249"/>
      <c r="GG33" s="249"/>
      <c r="GH33" s="249"/>
      <c r="GI33" s="249"/>
      <c r="GJ33" s="249"/>
      <c r="GK33" s="249"/>
      <c r="GL33" s="249"/>
      <c r="GM33" s="249"/>
    </row>
    <row r="34" spans="1:195" s="250" customFormat="1" ht="15" customHeight="1" x14ac:dyDescent="0.25">
      <c r="A34" s="1106" t="s">
        <v>526</v>
      </c>
      <c r="B34" s="1106"/>
      <c r="C34" s="1106"/>
      <c r="D34" s="253"/>
      <c r="E34" s="253"/>
      <c r="F34" s="254" t="s">
        <v>484</v>
      </c>
      <c r="G34" s="255"/>
      <c r="H34" s="256"/>
      <c r="I34" s="254"/>
      <c r="J34" s="257">
        <f>SUM(J32:J32)</f>
        <v>0</v>
      </c>
      <c r="K34" s="258"/>
      <c r="L34" s="257">
        <f>+L33</f>
        <v>0</v>
      </c>
      <c r="M34" s="257">
        <f t="shared" si="39"/>
        <v>0</v>
      </c>
      <c r="N34" s="257">
        <f t="shared" si="39"/>
        <v>0</v>
      </c>
      <c r="O34" s="257">
        <f t="shared" si="39"/>
        <v>0</v>
      </c>
      <c r="P34" s="257">
        <f t="shared" si="39"/>
        <v>0</v>
      </c>
      <c r="Q34" s="258"/>
      <c r="R34" s="259"/>
      <c r="S34" s="259"/>
      <c r="T34" s="258"/>
      <c r="U34" s="254"/>
      <c r="V34" s="253"/>
      <c r="W34" s="254"/>
      <c r="X34" s="260"/>
      <c r="Y34" s="254"/>
      <c r="Z34" s="261"/>
      <c r="AA34" s="257">
        <f>+AA33</f>
        <v>0</v>
      </c>
      <c r="AB34" s="254"/>
      <c r="AC34" s="257">
        <f>+AC33</f>
        <v>0</v>
      </c>
      <c r="AD34" s="257">
        <f>+AD33</f>
        <v>0</v>
      </c>
      <c r="AE34" s="254"/>
      <c r="AF34" s="254"/>
      <c r="AG34" s="254"/>
      <c r="AH34" s="254"/>
      <c r="AI34" s="254"/>
      <c r="AJ34" s="262"/>
      <c r="AK34" s="263"/>
      <c r="AL34" s="259">
        <f>+AL33</f>
        <v>0</v>
      </c>
      <c r="AM34" s="217" t="str">
        <f t="shared" si="2"/>
        <v/>
      </c>
      <c r="AN34" s="259">
        <f t="shared" si="40"/>
        <v>0</v>
      </c>
      <c r="AO34" s="259">
        <f t="shared" si="40"/>
        <v>0</v>
      </c>
      <c r="AP34" s="259">
        <f t="shared" si="40"/>
        <v>0</v>
      </c>
      <c r="AQ34" s="221" t="str">
        <f t="shared" si="0"/>
        <v/>
      </c>
      <c r="AR34" s="222" t="str">
        <f t="shared" si="1"/>
        <v/>
      </c>
      <c r="AS34" s="259">
        <f t="shared" si="41"/>
        <v>0</v>
      </c>
      <c r="AT34" s="217" t="str">
        <f t="shared" si="13"/>
        <v/>
      </c>
      <c r="AU34" s="259">
        <f t="shared" si="41"/>
        <v>0</v>
      </c>
      <c r="AV34" s="259">
        <f t="shared" si="41"/>
        <v>0</v>
      </c>
      <c r="AW34" s="259">
        <f t="shared" si="41"/>
        <v>0</v>
      </c>
      <c r="AX34" s="221" t="str">
        <f t="shared" si="14"/>
        <v/>
      </c>
      <c r="AY34" s="222" t="str">
        <f t="shared" si="15"/>
        <v/>
      </c>
      <c r="AZ34" s="259">
        <f t="shared" si="41"/>
        <v>0</v>
      </c>
      <c r="BA34" s="217" t="str">
        <f t="shared" si="16"/>
        <v/>
      </c>
      <c r="BB34" s="259">
        <f t="shared" si="41"/>
        <v>0</v>
      </c>
      <c r="BC34" s="259">
        <f t="shared" si="41"/>
        <v>0</v>
      </c>
      <c r="BD34" s="259">
        <f t="shared" si="41"/>
        <v>0</v>
      </c>
      <c r="BE34" s="221" t="str">
        <f>IF(BB34&gt;0,(BC34/BB34),"")</f>
        <v/>
      </c>
      <c r="BF34" s="222" t="str">
        <f>IF(BC34&gt;0,(BC34*100%/$G$5),"")</f>
        <v/>
      </c>
      <c r="BG34" s="259">
        <f t="shared" si="41"/>
        <v>0</v>
      </c>
      <c r="BH34" s="217" t="str">
        <f>IF(BG34&gt;0,(BG34*100%/$G$5),"")</f>
        <v/>
      </c>
      <c r="BI34" s="259">
        <f t="shared" si="41"/>
        <v>0</v>
      </c>
      <c r="BJ34" s="259">
        <f t="shared" si="41"/>
        <v>0</v>
      </c>
      <c r="BK34" s="259">
        <f t="shared" si="41"/>
        <v>0</v>
      </c>
      <c r="BL34" s="221" t="str">
        <f t="shared" si="17"/>
        <v/>
      </c>
      <c r="BM34" s="222" t="str">
        <f t="shared" si="18"/>
        <v/>
      </c>
      <c r="BN34" s="259">
        <f t="shared" si="41"/>
        <v>0</v>
      </c>
      <c r="BO34" s="217" t="str">
        <f t="shared" si="19"/>
        <v/>
      </c>
      <c r="BP34" s="259">
        <f t="shared" si="41"/>
        <v>0</v>
      </c>
      <c r="BQ34" s="259">
        <f t="shared" si="41"/>
        <v>0</v>
      </c>
      <c r="BR34" s="259">
        <f t="shared" si="41"/>
        <v>0</v>
      </c>
      <c r="BS34" s="221" t="str">
        <f t="shared" si="20"/>
        <v/>
      </c>
      <c r="BT34" s="222" t="str">
        <f t="shared" si="21"/>
        <v/>
      </c>
      <c r="BU34" s="259">
        <f t="shared" si="41"/>
        <v>0</v>
      </c>
      <c r="BV34" s="217" t="str">
        <f t="shared" si="22"/>
        <v/>
      </c>
      <c r="BW34" s="259">
        <f t="shared" si="41"/>
        <v>0</v>
      </c>
      <c r="BX34" s="259">
        <f t="shared" si="41"/>
        <v>0</v>
      </c>
      <c r="BY34" s="259">
        <f t="shared" si="41"/>
        <v>0</v>
      </c>
      <c r="BZ34" s="221" t="str">
        <f t="shared" si="23"/>
        <v/>
      </c>
      <c r="CA34" s="222" t="str">
        <f t="shared" si="24"/>
        <v/>
      </c>
      <c r="CB34" s="259">
        <f t="shared" si="41"/>
        <v>0</v>
      </c>
      <c r="CC34" s="217" t="str">
        <f t="shared" si="25"/>
        <v/>
      </c>
      <c r="CD34" s="259">
        <f t="shared" si="41"/>
        <v>0</v>
      </c>
      <c r="CE34" s="259">
        <f t="shared" si="41"/>
        <v>0</v>
      </c>
      <c r="CF34" s="259">
        <f t="shared" si="41"/>
        <v>0</v>
      </c>
      <c r="CG34" s="221" t="str">
        <f t="shared" si="26"/>
        <v/>
      </c>
      <c r="CH34" s="222" t="str">
        <f t="shared" si="27"/>
        <v/>
      </c>
      <c r="CI34" s="259">
        <f t="shared" si="41"/>
        <v>0</v>
      </c>
      <c r="CJ34" s="217" t="str">
        <f t="shared" si="28"/>
        <v/>
      </c>
      <c r="CK34" s="259">
        <f t="shared" si="41"/>
        <v>0</v>
      </c>
      <c r="CL34" s="259">
        <f>+CL33</f>
        <v>0</v>
      </c>
      <c r="CM34" s="259">
        <f t="shared" si="41"/>
        <v>0</v>
      </c>
      <c r="CN34" s="221" t="str">
        <f t="shared" si="29"/>
        <v/>
      </c>
      <c r="CO34" s="222" t="str">
        <f t="shared" si="30"/>
        <v/>
      </c>
      <c r="CP34" s="259">
        <f t="shared" si="41"/>
        <v>0</v>
      </c>
      <c r="CQ34" s="217" t="str">
        <f t="shared" si="31"/>
        <v/>
      </c>
      <c r="CR34" s="259">
        <f t="shared" si="41"/>
        <v>0</v>
      </c>
      <c r="CS34" s="259">
        <f t="shared" si="41"/>
        <v>0</v>
      </c>
      <c r="CT34" s="259">
        <f t="shared" si="41"/>
        <v>0</v>
      </c>
      <c r="CU34" s="221" t="str">
        <f t="shared" si="3"/>
        <v/>
      </c>
      <c r="CV34" s="222" t="str">
        <f t="shared" si="4"/>
        <v/>
      </c>
      <c r="CW34" s="259">
        <f t="shared" si="41"/>
        <v>0</v>
      </c>
      <c r="CX34" s="217" t="str">
        <f t="shared" si="32"/>
        <v/>
      </c>
      <c r="CY34" s="259">
        <f t="shared" si="41"/>
        <v>0</v>
      </c>
      <c r="CZ34" s="259">
        <f>+CZ33</f>
        <v>0</v>
      </c>
      <c r="DA34" s="259">
        <f t="shared" si="41"/>
        <v>0</v>
      </c>
      <c r="DB34" s="221" t="str">
        <f t="shared" si="5"/>
        <v/>
      </c>
      <c r="DC34" s="222" t="str">
        <f t="shared" si="6"/>
        <v/>
      </c>
      <c r="DD34" s="259">
        <f t="shared" si="41"/>
        <v>0</v>
      </c>
      <c r="DE34" s="217" t="str">
        <f t="shared" si="33"/>
        <v/>
      </c>
      <c r="DF34" s="259">
        <f t="shared" si="42"/>
        <v>0</v>
      </c>
      <c r="DG34" s="259">
        <f t="shared" si="42"/>
        <v>0</v>
      </c>
      <c r="DH34" s="259">
        <f t="shared" si="42"/>
        <v>0</v>
      </c>
      <c r="DI34" s="221" t="str">
        <f t="shared" si="7"/>
        <v/>
      </c>
      <c r="DJ34" s="222" t="str">
        <f t="shared" si="8"/>
        <v/>
      </c>
      <c r="DK34" s="259">
        <f>+DK33</f>
        <v>0</v>
      </c>
      <c r="DL34" s="217" t="str">
        <f t="shared" si="34"/>
        <v/>
      </c>
      <c r="DM34" s="259">
        <f t="shared" si="43"/>
        <v>0</v>
      </c>
      <c r="DN34" s="259">
        <f t="shared" si="43"/>
        <v>0</v>
      </c>
      <c r="DO34" s="259">
        <f t="shared" si="43"/>
        <v>0</v>
      </c>
      <c r="DP34" s="221" t="str">
        <f t="shared" si="9"/>
        <v/>
      </c>
      <c r="DQ34" s="222" t="str">
        <f t="shared" si="35"/>
        <v/>
      </c>
      <c r="DR34" s="259">
        <f>+DR33</f>
        <v>0</v>
      </c>
      <c r="DS34" s="217" t="str">
        <f t="shared" si="10"/>
        <v/>
      </c>
      <c r="DT34" s="259">
        <f t="shared" si="44"/>
        <v>0</v>
      </c>
      <c r="DU34" s="259">
        <f t="shared" si="44"/>
        <v>0</v>
      </c>
      <c r="DV34" s="259">
        <f t="shared" si="44"/>
        <v>0</v>
      </c>
      <c r="DW34" s="221" t="str">
        <f t="shared" si="11"/>
        <v/>
      </c>
      <c r="DX34" s="222" t="str">
        <f t="shared" si="12"/>
        <v/>
      </c>
      <c r="DY34" s="259">
        <f t="shared" si="45"/>
        <v>0</v>
      </c>
      <c r="DZ34" s="259">
        <f t="shared" si="45"/>
        <v>0</v>
      </c>
      <c r="EA34" s="259">
        <f t="shared" si="45"/>
        <v>0</v>
      </c>
      <c r="EB34" s="230"/>
      <c r="EC34" s="231"/>
      <c r="ED34" s="231"/>
      <c r="EE34" s="231"/>
      <c r="EF34" s="249"/>
      <c r="EG34" s="249"/>
      <c r="EH34" s="249"/>
      <c r="EI34" s="249"/>
      <c r="EJ34" s="249"/>
      <c r="EK34" s="249"/>
      <c r="EL34" s="249"/>
      <c r="EM34" s="249"/>
      <c r="EN34" s="249"/>
      <c r="EO34" s="249"/>
      <c r="EP34" s="249"/>
      <c r="EQ34" s="249"/>
      <c r="ER34" s="249"/>
      <c r="ES34" s="249"/>
      <c r="ET34" s="249"/>
      <c r="EU34" s="249"/>
      <c r="EV34" s="249"/>
      <c r="EW34" s="249"/>
      <c r="EX34" s="249"/>
      <c r="EY34" s="249"/>
      <c r="EZ34" s="249"/>
      <c r="FA34" s="249"/>
      <c r="FB34" s="249"/>
      <c r="FC34" s="249"/>
      <c r="FD34" s="249"/>
      <c r="FE34" s="249"/>
      <c r="FF34" s="249"/>
      <c r="FG34" s="249"/>
      <c r="FH34" s="249"/>
      <c r="FI34" s="249"/>
      <c r="FJ34" s="249"/>
      <c r="FK34" s="249"/>
      <c r="FL34" s="249"/>
      <c r="FM34" s="249"/>
      <c r="FN34" s="249"/>
      <c r="FO34" s="249"/>
      <c r="FP34" s="249"/>
      <c r="FQ34" s="249"/>
      <c r="FR34" s="249"/>
      <c r="FS34" s="249"/>
      <c r="FT34" s="249"/>
      <c r="FU34" s="249"/>
      <c r="FV34" s="249"/>
      <c r="FW34" s="249"/>
      <c r="FX34" s="249"/>
      <c r="FY34" s="249"/>
      <c r="FZ34" s="249"/>
      <c r="GA34" s="249"/>
      <c r="GB34" s="249"/>
      <c r="GC34" s="249"/>
      <c r="GD34" s="249"/>
      <c r="GE34" s="249"/>
      <c r="GF34" s="249"/>
      <c r="GG34" s="249"/>
      <c r="GH34" s="249"/>
      <c r="GI34" s="249"/>
      <c r="GJ34" s="249"/>
      <c r="GK34" s="249"/>
      <c r="GL34" s="249"/>
      <c r="GM34" s="249"/>
    </row>
    <row r="35" spans="1:195" s="262" customFormat="1" ht="80.25" customHeight="1" x14ac:dyDescent="0.2">
      <c r="A35" s="197"/>
      <c r="B35" s="198"/>
      <c r="C35" s="198"/>
      <c r="D35" s="199"/>
      <c r="E35" s="199"/>
      <c r="F35" s="200"/>
      <c r="G35" s="199"/>
      <c r="H35" s="201"/>
      <c r="I35" s="202"/>
      <c r="J35" s="203"/>
      <c r="K35" s="204"/>
      <c r="L35" s="203"/>
      <c r="M35" s="203"/>
      <c r="N35" s="205"/>
      <c r="O35" s="203"/>
      <c r="P35" s="203"/>
      <c r="Q35" s="206"/>
      <c r="R35" s="207"/>
      <c r="S35" s="199"/>
      <c r="T35" s="206"/>
      <c r="U35" s="208"/>
      <c r="V35" s="199"/>
      <c r="W35" s="209"/>
      <c r="X35" s="210"/>
      <c r="Y35" s="199"/>
      <c r="Z35" s="211"/>
      <c r="AA35" s="203"/>
      <c r="AB35" s="199"/>
      <c r="AC35" s="203"/>
      <c r="AD35" s="212"/>
      <c r="AE35" s="206"/>
      <c r="AF35" s="206"/>
      <c r="AG35" s="206"/>
      <c r="AH35" s="206"/>
      <c r="AI35" s="213"/>
      <c r="AJ35" s="214"/>
      <c r="AK35" s="215"/>
      <c r="AL35" s="216"/>
      <c r="AM35" s="217"/>
      <c r="AN35" s="218"/>
      <c r="AO35" s="219"/>
      <c r="AP35" s="220"/>
      <c r="AQ35" s="221"/>
      <c r="AR35" s="222"/>
      <c r="AS35" s="216"/>
      <c r="AT35" s="217"/>
      <c r="AU35" s="218"/>
      <c r="AV35" s="219"/>
      <c r="AW35" s="220"/>
      <c r="AX35" s="221"/>
      <c r="AY35" s="222"/>
      <c r="AZ35" s="216"/>
      <c r="BA35" s="217"/>
      <c r="BB35" s="218"/>
      <c r="BC35" s="223"/>
      <c r="BD35" s="220"/>
      <c r="BE35" s="221"/>
      <c r="BF35" s="222"/>
      <c r="BG35" s="216"/>
      <c r="BH35" s="217"/>
      <c r="BI35" s="218"/>
      <c r="BJ35" s="223"/>
      <c r="BK35" s="220"/>
      <c r="BL35" s="221"/>
      <c r="BM35" s="222"/>
      <c r="BN35" s="216"/>
      <c r="BO35" s="217"/>
      <c r="BP35" s="218"/>
      <c r="BQ35" s="223"/>
      <c r="BR35" s="220"/>
      <c r="BS35" s="221"/>
      <c r="BT35" s="222"/>
      <c r="BU35" s="216"/>
      <c r="BV35" s="217"/>
      <c r="BW35" s="218"/>
      <c r="BX35" s="219"/>
      <c r="BY35" s="220"/>
      <c r="BZ35" s="221"/>
      <c r="CA35" s="222"/>
      <c r="CB35" s="216"/>
      <c r="CC35" s="217"/>
      <c r="CD35" s="218"/>
      <c r="CE35" s="224"/>
      <c r="CF35" s="220"/>
      <c r="CG35" s="221"/>
      <c r="CH35" s="222"/>
      <c r="CI35" s="216"/>
      <c r="CJ35" s="217"/>
      <c r="CK35" s="218"/>
      <c r="CL35" s="225"/>
      <c r="CM35" s="220"/>
      <c r="CN35" s="221"/>
      <c r="CO35" s="222"/>
      <c r="CP35" s="216"/>
      <c r="CQ35" s="217"/>
      <c r="CR35" s="218"/>
      <c r="CS35" s="226"/>
      <c r="CT35" s="220"/>
      <c r="CU35" s="221"/>
      <c r="CV35" s="222"/>
      <c r="CW35" s="216"/>
      <c r="CX35" s="217"/>
      <c r="CY35" s="218"/>
      <c r="CZ35" s="226"/>
      <c r="DA35" s="220"/>
      <c r="DB35" s="221"/>
      <c r="DC35" s="222"/>
      <c r="DD35" s="216"/>
      <c r="DE35" s="217"/>
      <c r="DF35" s="218"/>
      <c r="DG35" s="219"/>
      <c r="DH35" s="220"/>
      <c r="DI35" s="221"/>
      <c r="DJ35" s="222"/>
      <c r="DK35" s="216"/>
      <c r="DL35" s="217"/>
      <c r="DM35" s="218"/>
      <c r="DN35" s="219"/>
      <c r="DO35" s="220"/>
      <c r="DP35" s="221"/>
      <c r="DQ35" s="222"/>
      <c r="DR35" s="216"/>
      <c r="DS35" s="217"/>
      <c r="DT35" s="270"/>
      <c r="DU35" s="228"/>
      <c r="DV35" s="220"/>
      <c r="DW35" s="221"/>
      <c r="DX35" s="222"/>
      <c r="DY35" s="229"/>
      <c r="DZ35" s="229"/>
      <c r="EA35" s="229"/>
      <c r="EB35" s="230"/>
      <c r="EC35" s="231"/>
      <c r="ED35" s="231"/>
      <c r="EE35" s="231"/>
      <c r="EF35" s="264"/>
      <c r="EG35" s="264"/>
      <c r="EH35" s="264"/>
      <c r="EI35" s="264"/>
      <c r="EJ35" s="264"/>
      <c r="EK35" s="264"/>
      <c r="EL35" s="264"/>
      <c r="EM35" s="264"/>
      <c r="EN35" s="264"/>
      <c r="EO35" s="264"/>
      <c r="EP35" s="264"/>
      <c r="EQ35" s="264"/>
      <c r="ER35" s="264"/>
      <c r="ES35" s="264"/>
      <c r="ET35" s="264"/>
      <c r="EU35" s="264"/>
      <c r="EV35" s="264"/>
      <c r="EW35" s="264"/>
      <c r="EX35" s="264"/>
      <c r="EY35" s="264"/>
      <c r="EZ35" s="264"/>
      <c r="FA35" s="264"/>
      <c r="FB35" s="264"/>
      <c r="FC35" s="264"/>
      <c r="FD35" s="264"/>
      <c r="FE35" s="264"/>
      <c r="FF35" s="264"/>
      <c r="FG35" s="264"/>
      <c r="FH35" s="264"/>
      <c r="FI35" s="264"/>
      <c r="FJ35" s="264"/>
      <c r="FK35" s="264"/>
      <c r="FL35" s="264"/>
      <c r="FM35" s="264"/>
      <c r="FN35" s="264"/>
      <c r="FO35" s="264"/>
      <c r="FP35" s="264"/>
      <c r="FQ35" s="264"/>
      <c r="FR35" s="264"/>
      <c r="FS35" s="264"/>
      <c r="FT35" s="264"/>
      <c r="FU35" s="264"/>
      <c r="FV35" s="264"/>
      <c r="FW35" s="264"/>
      <c r="FX35" s="264"/>
      <c r="FY35" s="264"/>
      <c r="FZ35" s="264"/>
      <c r="GA35" s="264"/>
      <c r="GB35" s="264"/>
      <c r="GC35" s="264"/>
      <c r="GD35" s="264"/>
      <c r="GE35" s="264"/>
      <c r="GF35" s="264"/>
      <c r="GG35" s="264"/>
      <c r="GH35" s="264"/>
      <c r="GI35" s="264"/>
      <c r="GJ35" s="264"/>
      <c r="GK35" s="264"/>
      <c r="GL35" s="264"/>
      <c r="GM35" s="264"/>
    </row>
    <row r="36" spans="1:195" s="262" customFormat="1" ht="85.5" customHeight="1" x14ac:dyDescent="0.2">
      <c r="A36" s="197"/>
      <c r="B36" s="198"/>
      <c r="C36" s="198"/>
      <c r="D36" s="199"/>
      <c r="E36" s="199"/>
      <c r="F36" s="200"/>
      <c r="G36" s="199"/>
      <c r="H36" s="201"/>
      <c r="I36" s="202"/>
      <c r="J36" s="203"/>
      <c r="K36" s="204"/>
      <c r="L36" s="203"/>
      <c r="M36" s="203"/>
      <c r="N36" s="205"/>
      <c r="O36" s="203"/>
      <c r="P36" s="203"/>
      <c r="Q36" s="206"/>
      <c r="R36" s="207"/>
      <c r="S36" s="199"/>
      <c r="T36" s="206"/>
      <c r="U36" s="208"/>
      <c r="V36" s="199"/>
      <c r="W36" s="209"/>
      <c r="X36" s="210"/>
      <c r="Y36" s="199"/>
      <c r="Z36" s="211"/>
      <c r="AA36" s="203"/>
      <c r="AB36" s="199"/>
      <c r="AC36" s="203"/>
      <c r="AD36" s="212"/>
      <c r="AE36" s="206"/>
      <c r="AF36" s="206"/>
      <c r="AG36" s="206"/>
      <c r="AH36" s="206"/>
      <c r="AI36" s="213"/>
      <c r="AJ36" s="214"/>
      <c r="AK36" s="215"/>
      <c r="AL36" s="216"/>
      <c r="AM36" s="217"/>
      <c r="AN36" s="218"/>
      <c r="AO36" s="219"/>
      <c r="AP36" s="220"/>
      <c r="AQ36" s="221"/>
      <c r="AR36" s="222"/>
      <c r="AS36" s="216"/>
      <c r="AT36" s="217"/>
      <c r="AU36" s="218"/>
      <c r="AV36" s="223"/>
      <c r="AW36" s="220"/>
      <c r="AX36" s="221"/>
      <c r="AY36" s="222"/>
      <c r="AZ36" s="216"/>
      <c r="BA36" s="217"/>
      <c r="BB36" s="218"/>
      <c r="BC36" s="223"/>
      <c r="BD36" s="220"/>
      <c r="BE36" s="221"/>
      <c r="BF36" s="222"/>
      <c r="BG36" s="216"/>
      <c r="BH36" s="217"/>
      <c r="BI36" s="218"/>
      <c r="BJ36" s="223"/>
      <c r="BK36" s="220"/>
      <c r="BL36" s="221"/>
      <c r="BM36" s="222"/>
      <c r="BN36" s="216"/>
      <c r="BO36" s="217"/>
      <c r="BP36" s="218"/>
      <c r="BQ36" s="223"/>
      <c r="BR36" s="220"/>
      <c r="BS36" s="221"/>
      <c r="BT36" s="222"/>
      <c r="BU36" s="216"/>
      <c r="BV36" s="217"/>
      <c r="BW36" s="218"/>
      <c r="BX36" s="219"/>
      <c r="BY36" s="220"/>
      <c r="BZ36" s="221"/>
      <c r="CA36" s="222"/>
      <c r="CB36" s="216"/>
      <c r="CC36" s="217"/>
      <c r="CD36" s="218"/>
      <c r="CE36" s="224"/>
      <c r="CF36" s="220"/>
      <c r="CG36" s="221"/>
      <c r="CH36" s="222"/>
      <c r="CI36" s="216"/>
      <c r="CJ36" s="217"/>
      <c r="CK36" s="218"/>
      <c r="CL36" s="225"/>
      <c r="CM36" s="220"/>
      <c r="CN36" s="221"/>
      <c r="CO36" s="222"/>
      <c r="CP36" s="216"/>
      <c r="CQ36" s="217"/>
      <c r="CR36" s="218"/>
      <c r="CS36" s="226"/>
      <c r="CT36" s="220"/>
      <c r="CU36" s="221"/>
      <c r="CV36" s="222"/>
      <c r="CW36" s="216"/>
      <c r="CX36" s="217"/>
      <c r="CY36" s="218"/>
      <c r="CZ36" s="226"/>
      <c r="DA36" s="220"/>
      <c r="DB36" s="221"/>
      <c r="DC36" s="222"/>
      <c r="DD36" s="216"/>
      <c r="DE36" s="217"/>
      <c r="DF36" s="218"/>
      <c r="DG36" s="219"/>
      <c r="DH36" s="220"/>
      <c r="DI36" s="221"/>
      <c r="DJ36" s="222"/>
      <c r="DK36" s="216"/>
      <c r="DL36" s="217"/>
      <c r="DM36" s="218"/>
      <c r="DN36" s="219"/>
      <c r="DO36" s="220"/>
      <c r="DP36" s="221"/>
      <c r="DQ36" s="222"/>
      <c r="DR36" s="216"/>
      <c r="DS36" s="217"/>
      <c r="DT36" s="270"/>
      <c r="DU36" s="228"/>
      <c r="DV36" s="220"/>
      <c r="DW36" s="221"/>
      <c r="DX36" s="222"/>
      <c r="DY36" s="229"/>
      <c r="DZ36" s="229"/>
      <c r="EA36" s="229"/>
      <c r="EB36" s="230"/>
      <c r="EC36" s="231"/>
      <c r="ED36" s="231"/>
      <c r="EE36" s="231"/>
      <c r="EF36" s="231"/>
      <c r="EG36" s="264"/>
      <c r="EH36" s="264"/>
      <c r="EI36" s="264"/>
      <c r="EJ36" s="264"/>
      <c r="EK36" s="264"/>
      <c r="EL36" s="264"/>
      <c r="EM36" s="264"/>
      <c r="EN36" s="264"/>
      <c r="EO36" s="264"/>
      <c r="EP36" s="264"/>
      <c r="EQ36" s="264"/>
      <c r="ER36" s="264"/>
      <c r="ES36" s="264"/>
      <c r="ET36" s="264"/>
      <c r="EU36" s="264"/>
      <c r="EV36" s="264"/>
      <c r="EW36" s="264"/>
      <c r="EX36" s="264"/>
      <c r="EY36" s="264"/>
      <c r="EZ36" s="264"/>
      <c r="FA36" s="264"/>
      <c r="FB36" s="264"/>
      <c r="FC36" s="264"/>
      <c r="FD36" s="264"/>
      <c r="FE36" s="264"/>
      <c r="FF36" s="264"/>
      <c r="FG36" s="264"/>
      <c r="FH36" s="264"/>
      <c r="FI36" s="264"/>
      <c r="FJ36" s="264"/>
      <c r="FK36" s="264"/>
      <c r="FL36" s="264"/>
      <c r="FM36" s="264"/>
      <c r="FN36" s="264"/>
      <c r="FO36" s="264"/>
      <c r="FP36" s="264"/>
      <c r="FQ36" s="264"/>
      <c r="FR36" s="264"/>
      <c r="FS36" s="264"/>
      <c r="FT36" s="264"/>
      <c r="FU36" s="264"/>
      <c r="FV36" s="264"/>
      <c r="FW36" s="264"/>
      <c r="FX36" s="264"/>
      <c r="FY36" s="264"/>
      <c r="FZ36" s="264"/>
      <c r="GA36" s="264"/>
      <c r="GB36" s="264"/>
      <c r="GC36" s="264"/>
      <c r="GD36" s="264"/>
      <c r="GE36" s="264"/>
      <c r="GF36" s="264"/>
      <c r="GG36" s="264"/>
      <c r="GH36" s="264"/>
      <c r="GI36" s="264"/>
      <c r="GJ36" s="264"/>
      <c r="GK36" s="264"/>
      <c r="GL36" s="264"/>
      <c r="GM36" s="264"/>
    </row>
    <row r="37" spans="1:195" s="262" customFormat="1" ht="78.75" customHeight="1" x14ac:dyDescent="0.2">
      <c r="A37" s="197"/>
      <c r="B37" s="198"/>
      <c r="C37" s="198"/>
      <c r="D37" s="199"/>
      <c r="E37" s="199"/>
      <c r="F37" s="200"/>
      <c r="G37" s="199"/>
      <c r="H37" s="201"/>
      <c r="I37" s="202"/>
      <c r="J37" s="203"/>
      <c r="K37" s="204"/>
      <c r="L37" s="203"/>
      <c r="M37" s="203"/>
      <c r="N37" s="205"/>
      <c r="O37" s="203"/>
      <c r="P37" s="203"/>
      <c r="Q37" s="206"/>
      <c r="R37" s="207"/>
      <c r="S37" s="199"/>
      <c r="T37" s="206"/>
      <c r="U37" s="208"/>
      <c r="V37" s="199"/>
      <c r="W37" s="209"/>
      <c r="X37" s="210"/>
      <c r="Y37" s="199"/>
      <c r="Z37" s="211"/>
      <c r="AA37" s="203"/>
      <c r="AB37" s="199"/>
      <c r="AC37" s="203"/>
      <c r="AD37" s="212"/>
      <c r="AE37" s="206"/>
      <c r="AF37" s="206"/>
      <c r="AG37" s="206"/>
      <c r="AH37" s="206"/>
      <c r="AI37" s="213"/>
      <c r="AJ37" s="214"/>
      <c r="AK37" s="215"/>
      <c r="AL37" s="216"/>
      <c r="AM37" s="217"/>
      <c r="AN37" s="218"/>
      <c r="AO37" s="219"/>
      <c r="AP37" s="220"/>
      <c r="AQ37" s="221"/>
      <c r="AR37" s="222"/>
      <c r="AS37" s="216"/>
      <c r="AT37" s="217"/>
      <c r="AU37" s="218"/>
      <c r="AV37" s="219"/>
      <c r="AW37" s="220"/>
      <c r="AX37" s="221"/>
      <c r="AY37" s="222"/>
      <c r="AZ37" s="216"/>
      <c r="BA37" s="217"/>
      <c r="BB37" s="218"/>
      <c r="BC37" s="223"/>
      <c r="BD37" s="220"/>
      <c r="BE37" s="221"/>
      <c r="BF37" s="222"/>
      <c r="BG37" s="216"/>
      <c r="BH37" s="217"/>
      <c r="BI37" s="218"/>
      <c r="BJ37" s="219"/>
      <c r="BK37" s="220"/>
      <c r="BL37" s="221"/>
      <c r="BM37" s="222"/>
      <c r="BN37" s="216"/>
      <c r="BO37" s="217"/>
      <c r="BP37" s="218"/>
      <c r="BQ37" s="223"/>
      <c r="BR37" s="220"/>
      <c r="BS37" s="221"/>
      <c r="BT37" s="222"/>
      <c r="BU37" s="216"/>
      <c r="BV37" s="217"/>
      <c r="BW37" s="218"/>
      <c r="BX37" s="219"/>
      <c r="BY37" s="220"/>
      <c r="BZ37" s="221"/>
      <c r="CA37" s="222"/>
      <c r="CB37" s="216"/>
      <c r="CC37" s="217"/>
      <c r="CD37" s="218"/>
      <c r="CE37" s="224"/>
      <c r="CF37" s="220"/>
      <c r="CG37" s="221"/>
      <c r="CH37" s="222"/>
      <c r="CI37" s="216"/>
      <c r="CJ37" s="217"/>
      <c r="CK37" s="218"/>
      <c r="CL37" s="225"/>
      <c r="CM37" s="220"/>
      <c r="CN37" s="221"/>
      <c r="CO37" s="222"/>
      <c r="CP37" s="216"/>
      <c r="CQ37" s="217"/>
      <c r="CR37" s="218"/>
      <c r="CS37" s="226"/>
      <c r="CT37" s="220"/>
      <c r="CU37" s="221"/>
      <c r="CV37" s="222"/>
      <c r="CW37" s="216"/>
      <c r="CX37" s="217"/>
      <c r="CY37" s="218"/>
      <c r="CZ37" s="226"/>
      <c r="DA37" s="220"/>
      <c r="DB37" s="221"/>
      <c r="DC37" s="222"/>
      <c r="DD37" s="216"/>
      <c r="DE37" s="217"/>
      <c r="DF37" s="218"/>
      <c r="DG37" s="219"/>
      <c r="DH37" s="220"/>
      <c r="DI37" s="221"/>
      <c r="DJ37" s="222"/>
      <c r="DK37" s="216"/>
      <c r="DL37" s="217"/>
      <c r="DM37" s="218"/>
      <c r="DN37" s="219"/>
      <c r="DO37" s="220"/>
      <c r="DP37" s="221"/>
      <c r="DQ37" s="222"/>
      <c r="DR37" s="216"/>
      <c r="DS37" s="217"/>
      <c r="DT37" s="270"/>
      <c r="DU37" s="228"/>
      <c r="DV37" s="220"/>
      <c r="DW37" s="221"/>
      <c r="DX37" s="222"/>
      <c r="DY37" s="229"/>
      <c r="DZ37" s="229"/>
      <c r="EA37" s="229"/>
      <c r="EB37" s="230"/>
      <c r="EC37" s="231"/>
      <c r="ED37" s="231"/>
      <c r="EE37" s="231"/>
      <c r="EF37" s="264"/>
      <c r="EG37" s="264"/>
      <c r="EH37" s="264"/>
      <c r="EI37" s="264"/>
      <c r="EJ37" s="264"/>
      <c r="EK37" s="264"/>
      <c r="EL37" s="264"/>
      <c r="EM37" s="264"/>
      <c r="EN37" s="264"/>
      <c r="EO37" s="264"/>
      <c r="EP37" s="264"/>
      <c r="EQ37" s="264"/>
      <c r="ER37" s="264"/>
      <c r="ES37" s="264"/>
      <c r="ET37" s="264"/>
      <c r="EU37" s="264"/>
      <c r="EV37" s="264"/>
      <c r="EW37" s="264"/>
      <c r="EX37" s="264"/>
      <c r="EY37" s="264"/>
      <c r="EZ37" s="264"/>
      <c r="FA37" s="264"/>
      <c r="FB37" s="264"/>
      <c r="FC37" s="264"/>
      <c r="FD37" s="264"/>
      <c r="FE37" s="264"/>
      <c r="FF37" s="264"/>
      <c r="FG37" s="264"/>
      <c r="FH37" s="264"/>
      <c r="FI37" s="264"/>
      <c r="FJ37" s="264"/>
      <c r="FK37" s="264"/>
      <c r="FL37" s="264"/>
      <c r="FM37" s="264"/>
      <c r="FN37" s="264"/>
      <c r="FO37" s="264"/>
      <c r="FP37" s="264"/>
      <c r="FQ37" s="264"/>
      <c r="FR37" s="264"/>
      <c r="FS37" s="264"/>
      <c r="FT37" s="264"/>
      <c r="FU37" s="264"/>
      <c r="FV37" s="264"/>
      <c r="FW37" s="264"/>
      <c r="FX37" s="264"/>
      <c r="FY37" s="264"/>
      <c r="FZ37" s="264"/>
      <c r="GA37" s="264"/>
      <c r="GB37" s="264"/>
      <c r="GC37" s="264"/>
      <c r="GD37" s="264"/>
      <c r="GE37" s="264"/>
      <c r="GF37" s="264"/>
      <c r="GG37" s="264"/>
      <c r="GH37" s="264"/>
      <c r="GI37" s="264"/>
      <c r="GJ37" s="264"/>
      <c r="GK37" s="264"/>
      <c r="GL37" s="264"/>
      <c r="GM37" s="264"/>
    </row>
    <row r="38" spans="1:195" s="298" customFormat="1" ht="51.75" customHeight="1" x14ac:dyDescent="0.2">
      <c r="A38" s="197"/>
      <c r="B38" s="198"/>
      <c r="C38" s="198"/>
      <c r="D38" s="271"/>
      <c r="E38" s="271"/>
      <c r="F38" s="272"/>
      <c r="G38" s="273"/>
      <c r="H38" s="201"/>
      <c r="I38" s="202"/>
      <c r="J38" s="233"/>
      <c r="K38" s="234"/>
      <c r="L38" s="233"/>
      <c r="M38" s="203"/>
      <c r="N38" s="233"/>
      <c r="O38" s="233"/>
      <c r="P38" s="233"/>
      <c r="Q38" s="206"/>
      <c r="R38" s="207"/>
      <c r="S38" s="271"/>
      <c r="T38" s="274"/>
      <c r="U38" s="275"/>
      <c r="V38" s="271"/>
      <c r="W38" s="251"/>
      <c r="X38" s="276"/>
      <c r="Y38" s="277"/>
      <c r="Z38" s="268"/>
      <c r="AA38" s="235"/>
      <c r="AB38" s="199"/>
      <c r="AC38" s="235"/>
      <c r="AD38" s="278"/>
      <c r="AE38" s="206"/>
      <c r="AF38" s="274"/>
      <c r="AG38" s="274"/>
      <c r="AH38" s="274"/>
      <c r="AI38" s="279"/>
      <c r="AJ38" s="280"/>
      <c r="AK38" s="281"/>
      <c r="AL38" s="282"/>
      <c r="AM38" s="217"/>
      <c r="AN38" s="283"/>
      <c r="AO38" s="284"/>
      <c r="AP38" s="285"/>
      <c r="AQ38" s="221"/>
      <c r="AR38" s="222"/>
      <c r="AS38" s="282"/>
      <c r="AT38" s="286"/>
      <c r="AU38" s="283"/>
      <c r="AV38" s="284"/>
      <c r="AW38" s="285"/>
      <c r="AX38" s="287"/>
      <c r="AY38" s="288"/>
      <c r="AZ38" s="282"/>
      <c r="BA38" s="286"/>
      <c r="BB38" s="283"/>
      <c r="BC38" s="284"/>
      <c r="BD38" s="285"/>
      <c r="BE38" s="287"/>
      <c r="BF38" s="288"/>
      <c r="BG38" s="282"/>
      <c r="BH38" s="286"/>
      <c r="BI38" s="283"/>
      <c r="BJ38" s="284"/>
      <c r="BK38" s="285"/>
      <c r="BL38" s="287"/>
      <c r="BM38" s="288"/>
      <c r="BN38" s="282"/>
      <c r="BO38" s="286"/>
      <c r="BP38" s="283"/>
      <c r="BQ38" s="284"/>
      <c r="BR38" s="285"/>
      <c r="BS38" s="287"/>
      <c r="BT38" s="288"/>
      <c r="BU38" s="216"/>
      <c r="BV38" s="217"/>
      <c r="BW38" s="289"/>
      <c r="BX38" s="284"/>
      <c r="BY38" s="285"/>
      <c r="BZ38" s="287"/>
      <c r="CA38" s="288"/>
      <c r="CB38" s="282"/>
      <c r="CC38" s="286"/>
      <c r="CD38" s="283"/>
      <c r="CE38" s="284"/>
      <c r="CF38" s="285"/>
      <c r="CG38" s="287"/>
      <c r="CH38" s="288"/>
      <c r="CI38" s="282"/>
      <c r="CJ38" s="286"/>
      <c r="CK38" s="283"/>
      <c r="CL38" s="290"/>
      <c r="CM38" s="220"/>
      <c r="CN38" s="287"/>
      <c r="CO38" s="288"/>
      <c r="CP38" s="282"/>
      <c r="CQ38" s="286"/>
      <c r="CR38" s="283"/>
      <c r="CS38" s="284"/>
      <c r="CT38" s="285"/>
      <c r="CU38" s="287"/>
      <c r="CV38" s="288"/>
      <c r="CW38" s="282"/>
      <c r="CX38" s="286"/>
      <c r="CY38" s="283"/>
      <c r="CZ38" s="291"/>
      <c r="DA38" s="220"/>
      <c r="DB38" s="287"/>
      <c r="DC38" s="288"/>
      <c r="DD38" s="282"/>
      <c r="DE38" s="286"/>
      <c r="DF38" s="283"/>
      <c r="DG38" s="284"/>
      <c r="DH38" s="220"/>
      <c r="DI38" s="287"/>
      <c r="DJ38" s="288"/>
      <c r="DK38" s="282"/>
      <c r="DL38" s="286"/>
      <c r="DM38" s="283"/>
      <c r="DN38" s="284"/>
      <c r="DO38" s="220"/>
      <c r="DP38" s="287"/>
      <c r="DQ38" s="288"/>
      <c r="DR38" s="216"/>
      <c r="DS38" s="292"/>
      <c r="DT38" s="270"/>
      <c r="DU38" s="228"/>
      <c r="DV38" s="220"/>
      <c r="DW38" s="293"/>
      <c r="DX38" s="294"/>
      <c r="DY38" s="295"/>
      <c r="DZ38" s="229"/>
      <c r="EA38" s="229"/>
      <c r="EB38" s="296"/>
      <c r="EC38" s="297"/>
      <c r="ED38" s="297"/>
      <c r="EE38" s="297"/>
      <c r="EF38" s="297"/>
      <c r="EG38" s="297"/>
      <c r="EH38" s="297"/>
      <c r="EI38" s="297"/>
      <c r="EJ38" s="297"/>
      <c r="EK38" s="297"/>
      <c r="EL38" s="297"/>
      <c r="EM38" s="297"/>
      <c r="EN38" s="297"/>
      <c r="EO38" s="297"/>
      <c r="EP38" s="297"/>
      <c r="EQ38" s="297"/>
      <c r="ER38" s="297"/>
      <c r="ES38" s="297"/>
      <c r="ET38" s="297"/>
      <c r="EU38" s="297"/>
      <c r="EV38" s="297"/>
      <c r="EW38" s="297"/>
      <c r="EX38" s="297"/>
      <c r="EY38" s="297"/>
      <c r="EZ38" s="297"/>
      <c r="FA38" s="297"/>
      <c r="FB38" s="297"/>
      <c r="FC38" s="297"/>
      <c r="FD38" s="297"/>
      <c r="FE38" s="297"/>
      <c r="FF38" s="297"/>
      <c r="FG38" s="297"/>
      <c r="FH38" s="297"/>
      <c r="FI38" s="297"/>
      <c r="FJ38" s="297"/>
      <c r="FK38" s="297"/>
      <c r="FL38" s="297"/>
      <c r="FM38" s="297"/>
      <c r="FN38" s="297"/>
      <c r="FO38" s="297"/>
      <c r="FP38" s="297"/>
      <c r="FQ38" s="297"/>
      <c r="FR38" s="297"/>
      <c r="FS38" s="297"/>
      <c r="FT38" s="297"/>
      <c r="FU38" s="297"/>
      <c r="FV38" s="297"/>
      <c r="FW38" s="297"/>
      <c r="FX38" s="297"/>
      <c r="FY38" s="297"/>
      <c r="FZ38" s="297"/>
      <c r="GA38" s="297"/>
      <c r="GB38" s="297"/>
      <c r="GC38" s="297"/>
      <c r="GD38" s="297"/>
      <c r="GE38" s="297"/>
      <c r="GF38" s="297"/>
      <c r="GG38" s="297"/>
      <c r="GH38" s="297"/>
      <c r="GI38" s="297"/>
      <c r="GJ38" s="297"/>
      <c r="GK38" s="297"/>
      <c r="GL38" s="297"/>
      <c r="GM38" s="297"/>
    </row>
    <row r="39" spans="1:195" s="250" customFormat="1" x14ac:dyDescent="0.2">
      <c r="A39" s="236" t="s">
        <v>485</v>
      </c>
      <c r="B39" s="236"/>
      <c r="C39" s="236"/>
      <c r="D39" s="237"/>
      <c r="E39" s="237"/>
      <c r="F39" s="238" t="s">
        <v>486</v>
      </c>
      <c r="G39" s="239"/>
      <c r="H39" s="240"/>
      <c r="I39" s="241"/>
      <c r="J39" s="242">
        <f>SUM(J35:J38)</f>
        <v>0</v>
      </c>
      <c r="K39" s="242"/>
      <c r="L39" s="242">
        <f>SUM(L35:L38)</f>
        <v>0</v>
      </c>
      <c r="M39" s="242">
        <f>SUM(M35:M38)</f>
        <v>0</v>
      </c>
      <c r="N39" s="242">
        <f>SUM(N35:N38)</f>
        <v>0</v>
      </c>
      <c r="O39" s="242">
        <f>SUM(O35:O38)</f>
        <v>0</v>
      </c>
      <c r="P39" s="242">
        <f>SUM(P35:P38)</f>
        <v>0</v>
      </c>
      <c r="Q39" s="243"/>
      <c r="R39" s="243"/>
      <c r="S39" s="243"/>
      <c r="T39" s="243"/>
      <c r="U39" s="244"/>
      <c r="V39" s="237"/>
      <c r="W39" s="241"/>
      <c r="X39" s="245"/>
      <c r="Y39" s="241"/>
      <c r="Z39" s="246"/>
      <c r="AA39" s="242">
        <f>SUM(AA35:AA38)</f>
        <v>0</v>
      </c>
      <c r="AB39" s="241"/>
      <c r="AC39" s="242">
        <f>SUM(AC35:AC38)</f>
        <v>0</v>
      </c>
      <c r="AD39" s="242">
        <f>SUM(AD35:AD38)</f>
        <v>0</v>
      </c>
      <c r="AE39" s="241"/>
      <c r="AF39" s="241"/>
      <c r="AG39" s="241"/>
      <c r="AH39" s="241"/>
      <c r="AI39" s="244"/>
      <c r="AJ39" s="181"/>
      <c r="AK39" s="247"/>
      <c r="AL39" s="242">
        <f>SUM(AL35:AL38)</f>
        <v>0</v>
      </c>
      <c r="AM39" s="217" t="str">
        <f t="shared" si="2"/>
        <v/>
      </c>
      <c r="AN39" s="242">
        <f>SUM(AN35:AN38)</f>
        <v>0</v>
      </c>
      <c r="AO39" s="242">
        <f>SUM(AO35:AO38)</f>
        <v>0</v>
      </c>
      <c r="AP39" s="242">
        <f>SUM(AP35:AP38)</f>
        <v>0</v>
      </c>
      <c r="AQ39" s="221" t="str">
        <f t="shared" si="0"/>
        <v/>
      </c>
      <c r="AR39" s="222" t="str">
        <f t="shared" si="1"/>
        <v/>
      </c>
      <c r="AS39" s="242">
        <f>SUM(AS35:AS38)</f>
        <v>0</v>
      </c>
      <c r="AT39" s="217" t="str">
        <f t="shared" si="13"/>
        <v/>
      </c>
      <c r="AU39" s="248">
        <f>SUM(AU35:AU38)</f>
        <v>0</v>
      </c>
      <c r="AV39" s="242">
        <f>SUM(AV35:AV38)</f>
        <v>0</v>
      </c>
      <c r="AW39" s="242">
        <f>SUM(AW35:AW38)</f>
        <v>0</v>
      </c>
      <c r="AX39" s="221" t="str">
        <f t="shared" ref="AX39:AX44" si="46">IF(AU39&gt;0,(AV39/AU39),"")</f>
        <v/>
      </c>
      <c r="AY39" s="222" t="str">
        <f t="shared" ref="AY39:AY44" si="47">IF(AV39&gt;0,(AV39*100%/$G$5),"")</f>
        <v/>
      </c>
      <c r="AZ39" s="242">
        <f>SUM(AZ35:AZ38)</f>
        <v>0</v>
      </c>
      <c r="BA39" s="217" t="str">
        <f t="shared" ref="BA39:BA44" si="48">IF(AZ39&gt;0,(AZ39*100%/$G$5),"")</f>
        <v/>
      </c>
      <c r="BB39" s="242">
        <f>SUM(BB35:BB38)</f>
        <v>0</v>
      </c>
      <c r="BC39" s="242">
        <f>SUM(BC35:BC38)</f>
        <v>0</v>
      </c>
      <c r="BD39" s="242">
        <f>SUM(BD35:BD38)</f>
        <v>0</v>
      </c>
      <c r="BE39" s="221" t="str">
        <f>IF(BB39&gt;0,(BC39/BB39),"")</f>
        <v/>
      </c>
      <c r="BF39" s="222" t="str">
        <f>IF(BC39&gt;0,(BC39*100%/$G$5),"")</f>
        <v/>
      </c>
      <c r="BG39" s="242">
        <f>SUM(BG35:BG38)</f>
        <v>0</v>
      </c>
      <c r="BH39" s="217" t="str">
        <f>IF(BG39&gt;0,(BG39*100%/$G$5),"")</f>
        <v/>
      </c>
      <c r="BI39" s="242">
        <f>SUM(BI35:BI38)</f>
        <v>0</v>
      </c>
      <c r="BJ39" s="248">
        <f>SUM(BJ35:BJ38)</f>
        <v>0</v>
      </c>
      <c r="BK39" s="242">
        <f>SUM(BK35:BK38)</f>
        <v>0</v>
      </c>
      <c r="BL39" s="221" t="str">
        <f t="shared" ref="BL39:BL44" si="49">IF(BI39&gt;0,(BJ39/BI39),"")</f>
        <v/>
      </c>
      <c r="BM39" s="222" t="str">
        <f t="shared" ref="BM39:BM44" si="50">IF(BJ39&gt;0,(BJ39*100%/$G$5),"")</f>
        <v/>
      </c>
      <c r="BN39" s="242">
        <f>SUM(BN35:BN38)</f>
        <v>0</v>
      </c>
      <c r="BO39" s="217" t="str">
        <f t="shared" ref="BO39:BO44" si="51">IF(BN39&gt;0,(BN39*100%/$G$5),"")</f>
        <v/>
      </c>
      <c r="BP39" s="242">
        <f>SUM(BP35:BP38)</f>
        <v>0</v>
      </c>
      <c r="BQ39" s="242">
        <f>SUM(BQ35:BQ38)</f>
        <v>0</v>
      </c>
      <c r="BR39" s="242">
        <f>SUM(BR35:BR38)</f>
        <v>0</v>
      </c>
      <c r="BS39" s="221" t="str">
        <f t="shared" ref="BS39:BS44" si="52">IF(BP39&gt;0,(BQ39/BP39),"")</f>
        <v/>
      </c>
      <c r="BT39" s="222" t="str">
        <f t="shared" ref="BT39:BT44" si="53">IF(BQ39&gt;0,(BQ39*100%/$G$5),"")</f>
        <v/>
      </c>
      <c r="BU39" s="242">
        <f>SUM(BU35:BU38)</f>
        <v>0</v>
      </c>
      <c r="BV39" s="217" t="str">
        <f t="shared" ref="BV39:BV44" si="54">IF(BU39&gt;0,(BU39*100%/$G$5),"")</f>
        <v/>
      </c>
      <c r="BW39" s="242">
        <f>SUM(BW35:BW38)</f>
        <v>0</v>
      </c>
      <c r="BX39" s="242">
        <f>SUM(BX35:BX38)</f>
        <v>0</v>
      </c>
      <c r="BY39" s="242">
        <f>SUM(BY35:BY38)</f>
        <v>0</v>
      </c>
      <c r="BZ39" s="221" t="str">
        <f t="shared" ref="BZ39:BZ44" si="55">IF(BW39&gt;0,(BX39/BW39),"")</f>
        <v/>
      </c>
      <c r="CA39" s="222" t="str">
        <f t="shared" ref="CA39:CA44" si="56">IF(BX39&gt;0,(BX39*100%/$G$5),"")</f>
        <v/>
      </c>
      <c r="CB39" s="242">
        <f>SUM(CB35:CB38)</f>
        <v>0</v>
      </c>
      <c r="CC39" s="217" t="str">
        <f t="shared" ref="CC39:CC44" si="57">IF(CB39&gt;0,(CB39*100%/$G$5),"")</f>
        <v/>
      </c>
      <c r="CD39" s="242">
        <f>SUM(CD35:CD38)</f>
        <v>0</v>
      </c>
      <c r="CE39" s="242">
        <f>SUM(CE35:CE38)</f>
        <v>0</v>
      </c>
      <c r="CF39" s="242">
        <f>SUM(CF35:CF38)</f>
        <v>0</v>
      </c>
      <c r="CG39" s="221" t="str">
        <f t="shared" ref="CG39:CG44" si="58">IF(CD39&gt;0,(CE39/CD39),"")</f>
        <v/>
      </c>
      <c r="CH39" s="222" t="str">
        <f t="shared" ref="CH39:CH44" si="59">IF(CE39&gt;0,(CE39*100%/$G$5),"")</f>
        <v/>
      </c>
      <c r="CI39" s="242">
        <f>SUM(CI35:CI38)</f>
        <v>0</v>
      </c>
      <c r="CJ39" s="217" t="str">
        <f t="shared" ref="CJ39:CJ44" si="60">IF(CI39&gt;0,(CI39*100%/$G$5),"")</f>
        <v/>
      </c>
      <c r="CK39" s="242">
        <f>SUM(CK35:CK38)</f>
        <v>0</v>
      </c>
      <c r="CL39" s="248">
        <f>SUM(CL35:CL38)</f>
        <v>0</v>
      </c>
      <c r="CM39" s="242">
        <f>SUM(CM35:CM38)</f>
        <v>0</v>
      </c>
      <c r="CN39" s="221" t="str">
        <f t="shared" ref="CN39:CN44" si="61">IF(CK39&gt;0,(CL39/CK39),"")</f>
        <v/>
      </c>
      <c r="CO39" s="222" t="str">
        <f t="shared" ref="CO39:CO44" si="62">IF(CL39&gt;0,(CL39*100%/$G$5),"")</f>
        <v/>
      </c>
      <c r="CP39" s="242">
        <f>SUM(CP35:CP38)</f>
        <v>0</v>
      </c>
      <c r="CQ39" s="217" t="str">
        <f t="shared" ref="CQ39:CQ44" si="63">IF(CP39&gt;0,(CP39*100%/$G$5),"")</f>
        <v/>
      </c>
      <c r="CR39" s="242">
        <f>SUM(CR35:CR38)</f>
        <v>0</v>
      </c>
      <c r="CS39" s="242">
        <f>SUM(CS35:CS38)</f>
        <v>0</v>
      </c>
      <c r="CT39" s="242">
        <f>SUM(CT35:CT38)</f>
        <v>0</v>
      </c>
      <c r="CU39" s="221" t="str">
        <f t="shared" ref="CU39:CU50" si="64">IF(CR39&gt;0,(CS39/CR39),"")</f>
        <v/>
      </c>
      <c r="CV39" s="222" t="str">
        <f t="shared" ref="CV39:CV44" si="65">IF(CS39&gt;0,(CS39*100%/$G$5),"")</f>
        <v/>
      </c>
      <c r="CW39" s="242">
        <f>SUM(CW35:CW38)</f>
        <v>0</v>
      </c>
      <c r="CX39" s="217" t="str">
        <f t="shared" ref="CX39:CX44" si="66">IF(CW39&gt;0,(CW39*100%/$G$5),"")</f>
        <v/>
      </c>
      <c r="CY39" s="242">
        <f>SUM(CY35:CY38)</f>
        <v>0</v>
      </c>
      <c r="CZ39" s="248">
        <f>SUM(CZ35:CZ38)</f>
        <v>0</v>
      </c>
      <c r="DA39" s="242">
        <f>SUM(DA35:DA38)</f>
        <v>0</v>
      </c>
      <c r="DB39" s="221" t="str">
        <f t="shared" ref="DB39:DB44" si="67">IF(CY39&gt;0,(CZ39/CY39),"")</f>
        <v/>
      </c>
      <c r="DC39" s="222" t="str">
        <f t="shared" si="6"/>
        <v/>
      </c>
      <c r="DD39" s="242">
        <f>SUM(DD35:DD38)</f>
        <v>0</v>
      </c>
      <c r="DE39" s="217" t="str">
        <f t="shared" ref="DE39:DE44" si="68">IF(DD39&gt;0,(DD39*100%/$G$5),"")</f>
        <v/>
      </c>
      <c r="DF39" s="242">
        <f>SUM(DF35:DF38)</f>
        <v>0</v>
      </c>
      <c r="DG39" s="242">
        <f>SUM(DG35:DG38)</f>
        <v>0</v>
      </c>
      <c r="DH39" s="242">
        <f>SUM(DH35:DH38)</f>
        <v>0</v>
      </c>
      <c r="DI39" s="221" t="str">
        <f t="shared" ref="DI39:DI44" si="69">IF(DF39&gt;0,(DG39/DF39),"")</f>
        <v/>
      </c>
      <c r="DJ39" s="222" t="str">
        <f t="shared" ref="DJ39:DJ44" si="70">IF(DG39&gt;0,(DG39*100%/$G$5),"")</f>
        <v/>
      </c>
      <c r="DK39" s="242">
        <f>SUM(DK35:DK38)</f>
        <v>0</v>
      </c>
      <c r="DL39" s="217" t="str">
        <f t="shared" ref="DL39:DL44" si="71">IF(DK39&gt;0,(DK39*100%/$G$5),"")</f>
        <v/>
      </c>
      <c r="DM39" s="242">
        <f>SUM(DM35:DM38)</f>
        <v>0</v>
      </c>
      <c r="DN39" s="242">
        <f>SUM(DN35:DN38)</f>
        <v>0</v>
      </c>
      <c r="DO39" s="242">
        <f>SUM(DO35:DO38)</f>
        <v>0</v>
      </c>
      <c r="DP39" s="221" t="str">
        <f t="shared" ref="DP39:DP44" si="72">IF(DM39&gt;0,(DN39/DM39),"")</f>
        <v/>
      </c>
      <c r="DQ39" s="222" t="str">
        <f t="shared" ref="DQ39:DQ44" si="73">IF(DN39&gt;0,(DN39*100%/$G$5),"")</f>
        <v/>
      </c>
      <c r="DR39" s="242">
        <f>SUM(DR35:DR38)</f>
        <v>0</v>
      </c>
      <c r="DS39" s="217" t="str">
        <f t="shared" si="10"/>
        <v/>
      </c>
      <c r="DT39" s="242">
        <f>SUM(DT35:DT38)</f>
        <v>0</v>
      </c>
      <c r="DU39" s="242">
        <f>SUM(DU35:DU38)</f>
        <v>0</v>
      </c>
      <c r="DV39" s="242">
        <f>SUM(DV35:DV38)</f>
        <v>0</v>
      </c>
      <c r="DW39" s="221" t="str">
        <f t="shared" si="11"/>
        <v/>
      </c>
      <c r="DX39" s="222" t="str">
        <f t="shared" si="12"/>
        <v/>
      </c>
      <c r="DY39" s="242">
        <f>SUM(DY35:DY38)</f>
        <v>0</v>
      </c>
      <c r="DZ39" s="242">
        <f>SUM(DZ35:DZ38)</f>
        <v>0</v>
      </c>
      <c r="EA39" s="248">
        <f>SUM(EA35:EA38)</f>
        <v>0</v>
      </c>
      <c r="EB39" s="230"/>
      <c r="EC39" s="231"/>
      <c r="ED39" s="231"/>
      <c r="EE39" s="231"/>
      <c r="EF39" s="249"/>
      <c r="EG39" s="249"/>
      <c r="EH39" s="249"/>
      <c r="EI39" s="249"/>
      <c r="EJ39" s="249"/>
      <c r="EK39" s="249"/>
      <c r="EL39" s="249"/>
      <c r="EM39" s="249"/>
      <c r="EN39" s="249"/>
      <c r="EO39" s="249"/>
      <c r="EP39" s="249"/>
      <c r="EQ39" s="249"/>
      <c r="ER39" s="249"/>
      <c r="ES39" s="249"/>
      <c r="ET39" s="249"/>
      <c r="EU39" s="249"/>
      <c r="EV39" s="249"/>
      <c r="EW39" s="249"/>
      <c r="EX39" s="249"/>
      <c r="EY39" s="249"/>
      <c r="EZ39" s="249"/>
      <c r="FA39" s="249"/>
      <c r="FB39" s="249"/>
      <c r="FC39" s="249"/>
      <c r="FD39" s="249"/>
      <c r="FE39" s="249"/>
      <c r="FF39" s="249"/>
      <c r="FG39" s="249"/>
      <c r="FH39" s="249"/>
      <c r="FI39" s="249"/>
      <c r="FJ39" s="249"/>
      <c r="FK39" s="249"/>
      <c r="FL39" s="249"/>
      <c r="FM39" s="249"/>
      <c r="FN39" s="249"/>
      <c r="FO39" s="249"/>
      <c r="FP39" s="249"/>
      <c r="FQ39" s="249"/>
      <c r="FR39" s="249"/>
      <c r="FS39" s="249"/>
      <c r="FT39" s="249"/>
      <c r="FU39" s="249"/>
      <c r="FV39" s="249"/>
      <c r="FW39" s="249"/>
      <c r="FX39" s="249"/>
      <c r="FY39" s="249"/>
      <c r="FZ39" s="249"/>
      <c r="GA39" s="249"/>
      <c r="GB39" s="249"/>
      <c r="GC39" s="249"/>
      <c r="GD39" s="249"/>
      <c r="GE39" s="249"/>
      <c r="GF39" s="249"/>
      <c r="GG39" s="249"/>
      <c r="GH39" s="249"/>
      <c r="GI39" s="249"/>
      <c r="GJ39" s="249"/>
      <c r="GK39" s="249"/>
      <c r="GL39" s="249"/>
      <c r="GM39" s="249"/>
    </row>
    <row r="40" spans="1:195" s="262" customFormat="1" x14ac:dyDescent="0.2">
      <c r="A40" s="197"/>
      <c r="B40" s="198"/>
      <c r="C40" s="198"/>
      <c r="D40" s="199"/>
      <c r="E40" s="199"/>
      <c r="F40" s="200"/>
      <c r="G40" s="199"/>
      <c r="H40" s="201"/>
      <c r="I40" s="202"/>
      <c r="J40" s="203"/>
      <c r="K40" s="204"/>
      <c r="L40" s="203"/>
      <c r="M40" s="203"/>
      <c r="N40" s="205"/>
      <c r="O40" s="203"/>
      <c r="P40" s="203"/>
      <c r="Q40" s="206"/>
      <c r="R40" s="207"/>
      <c r="S40" s="199"/>
      <c r="T40" s="206"/>
      <c r="U40" s="208"/>
      <c r="V40" s="199"/>
      <c r="W40" s="265"/>
      <c r="X40" s="210"/>
      <c r="Y40" s="299"/>
      <c r="Z40" s="211"/>
      <c r="AA40" s="203"/>
      <c r="AB40" s="199"/>
      <c r="AC40" s="203"/>
      <c r="AD40" s="212"/>
      <c r="AE40" s="206"/>
      <c r="AF40" s="206"/>
      <c r="AG40" s="206"/>
      <c r="AH40" s="206"/>
      <c r="AI40" s="213"/>
      <c r="AJ40" s="214"/>
      <c r="AK40" s="215"/>
      <c r="AL40" s="216"/>
      <c r="AM40" s="217"/>
      <c r="AN40" s="218"/>
      <c r="AO40" s="219"/>
      <c r="AP40" s="220"/>
      <c r="AQ40" s="221"/>
      <c r="AR40" s="222"/>
      <c r="AS40" s="216"/>
      <c r="AT40" s="217"/>
      <c r="AU40" s="218"/>
      <c r="AV40" s="219"/>
      <c r="AW40" s="220"/>
      <c r="AX40" s="221"/>
      <c r="AY40" s="222"/>
      <c r="AZ40" s="216"/>
      <c r="BA40" s="217"/>
      <c r="BB40" s="218"/>
      <c r="BC40" s="223"/>
      <c r="BD40" s="220"/>
      <c r="BE40" s="221"/>
      <c r="BF40" s="222"/>
      <c r="BG40" s="216"/>
      <c r="BH40" s="217"/>
      <c r="BI40" s="218"/>
      <c r="BJ40" s="223"/>
      <c r="BK40" s="220"/>
      <c r="BL40" s="221"/>
      <c r="BM40" s="222"/>
      <c r="BN40" s="216"/>
      <c r="BO40" s="217"/>
      <c r="BP40" s="218"/>
      <c r="BQ40" s="223"/>
      <c r="BR40" s="220"/>
      <c r="BS40" s="221"/>
      <c r="BT40" s="222"/>
      <c r="BU40" s="216"/>
      <c r="BV40" s="217"/>
      <c r="BW40" s="218"/>
      <c r="BX40" s="219"/>
      <c r="BY40" s="220"/>
      <c r="BZ40" s="221"/>
      <c r="CA40" s="222"/>
      <c r="CB40" s="216"/>
      <c r="CC40" s="217"/>
      <c r="CD40" s="218"/>
      <c r="CE40" s="224"/>
      <c r="CF40" s="220"/>
      <c r="CG40" s="221"/>
      <c r="CH40" s="222"/>
      <c r="CI40" s="216"/>
      <c r="CJ40" s="217"/>
      <c r="CK40" s="218"/>
      <c r="CL40" s="225"/>
      <c r="CM40" s="220"/>
      <c r="CN40" s="221"/>
      <c r="CO40" s="222"/>
      <c r="CP40" s="216"/>
      <c r="CQ40" s="217"/>
      <c r="CR40" s="218"/>
      <c r="CS40" s="219"/>
      <c r="CT40" s="220"/>
      <c r="CU40" s="221"/>
      <c r="CV40" s="222"/>
      <c r="CW40" s="216"/>
      <c r="CX40" s="217"/>
      <c r="CY40" s="218"/>
      <c r="CZ40" s="219"/>
      <c r="DA40" s="220"/>
      <c r="DB40" s="221"/>
      <c r="DC40" s="222"/>
      <c r="DD40" s="216"/>
      <c r="DE40" s="217"/>
      <c r="DF40" s="218"/>
      <c r="DG40" s="219"/>
      <c r="DH40" s="220"/>
      <c r="DI40" s="221"/>
      <c r="DJ40" s="222"/>
      <c r="DK40" s="216"/>
      <c r="DL40" s="217"/>
      <c r="DM40" s="218"/>
      <c r="DN40" s="219"/>
      <c r="DO40" s="220"/>
      <c r="DP40" s="221"/>
      <c r="DQ40" s="222"/>
      <c r="DR40" s="216"/>
      <c r="DS40" s="217"/>
      <c r="DT40" s="218"/>
      <c r="DU40" s="228"/>
      <c r="DV40" s="220"/>
      <c r="DW40" s="221"/>
      <c r="DX40" s="222"/>
      <c r="DY40" s="229"/>
      <c r="DZ40" s="229"/>
      <c r="EA40" s="229"/>
      <c r="EB40" s="230"/>
      <c r="EC40" s="231"/>
      <c r="ED40" s="231"/>
      <c r="EE40" s="231"/>
      <c r="EF40" s="264"/>
      <c r="EG40" s="264"/>
      <c r="EH40" s="264"/>
      <c r="EI40" s="264"/>
      <c r="EJ40" s="264"/>
      <c r="EK40" s="264"/>
      <c r="EL40" s="264"/>
      <c r="EM40" s="264"/>
      <c r="EN40" s="264"/>
      <c r="EO40" s="264"/>
      <c r="EP40" s="264"/>
      <c r="EQ40" s="264"/>
      <c r="ER40" s="264"/>
      <c r="ES40" s="264"/>
      <c r="ET40" s="264"/>
      <c r="EU40" s="264"/>
      <c r="EV40" s="264"/>
      <c r="EW40" s="264"/>
      <c r="EX40" s="264"/>
      <c r="EY40" s="264"/>
      <c r="EZ40" s="264"/>
      <c r="FA40" s="264"/>
      <c r="FB40" s="264"/>
      <c r="FC40" s="264"/>
      <c r="FD40" s="264"/>
      <c r="FE40" s="264"/>
      <c r="FF40" s="264"/>
      <c r="FG40" s="264"/>
      <c r="FH40" s="264"/>
      <c r="FI40" s="264"/>
      <c r="FJ40" s="264"/>
      <c r="FK40" s="264"/>
      <c r="FL40" s="264"/>
      <c r="FM40" s="264"/>
      <c r="FN40" s="264"/>
      <c r="FO40" s="264"/>
      <c r="FP40" s="264"/>
      <c r="FQ40" s="264"/>
      <c r="FR40" s="264"/>
      <c r="FS40" s="264"/>
      <c r="FT40" s="264"/>
      <c r="FU40" s="264"/>
      <c r="FV40" s="264"/>
      <c r="FW40" s="264"/>
      <c r="FX40" s="264"/>
      <c r="FY40" s="264"/>
      <c r="FZ40" s="264"/>
      <c r="GA40" s="264"/>
      <c r="GB40" s="264"/>
      <c r="GC40" s="264"/>
      <c r="GD40" s="264"/>
      <c r="GE40" s="264"/>
      <c r="GF40" s="264"/>
      <c r="GG40" s="264"/>
      <c r="GH40" s="264"/>
      <c r="GI40" s="264"/>
      <c r="GJ40" s="264"/>
      <c r="GK40" s="264"/>
      <c r="GL40" s="264"/>
      <c r="GM40" s="264"/>
    </row>
    <row r="41" spans="1:195" s="262" customFormat="1" x14ac:dyDescent="0.2">
      <c r="A41" s="197"/>
      <c r="B41" s="198"/>
      <c r="C41" s="198"/>
      <c r="D41" s="199"/>
      <c r="E41" s="199"/>
      <c r="F41" s="200"/>
      <c r="G41" s="199"/>
      <c r="H41" s="201"/>
      <c r="I41" s="202"/>
      <c r="J41" s="203"/>
      <c r="K41" s="204"/>
      <c r="L41" s="203"/>
      <c r="M41" s="203"/>
      <c r="N41" s="205"/>
      <c r="O41" s="203"/>
      <c r="P41" s="203"/>
      <c r="Q41" s="206"/>
      <c r="R41" s="207"/>
      <c r="S41" s="199"/>
      <c r="T41" s="206"/>
      <c r="U41" s="208"/>
      <c r="V41" s="199"/>
      <c r="W41" s="265"/>
      <c r="X41" s="210"/>
      <c r="Y41" s="299"/>
      <c r="Z41" s="211"/>
      <c r="AA41" s="203"/>
      <c r="AB41" s="199"/>
      <c r="AC41" s="203"/>
      <c r="AD41" s="212"/>
      <c r="AE41" s="206"/>
      <c r="AF41" s="206"/>
      <c r="AG41" s="206"/>
      <c r="AH41" s="206"/>
      <c r="AI41" s="213"/>
      <c r="AJ41" s="214"/>
      <c r="AK41" s="215"/>
      <c r="AL41" s="216"/>
      <c r="AM41" s="217"/>
      <c r="AN41" s="218"/>
      <c r="AO41" s="219"/>
      <c r="AP41" s="220"/>
      <c r="AQ41" s="221"/>
      <c r="AR41" s="222"/>
      <c r="AS41" s="216"/>
      <c r="AT41" s="217"/>
      <c r="AU41" s="218"/>
      <c r="AV41" s="219"/>
      <c r="AW41" s="220"/>
      <c r="AX41" s="221"/>
      <c r="AY41" s="222"/>
      <c r="AZ41" s="216"/>
      <c r="BA41" s="217"/>
      <c r="BB41" s="218"/>
      <c r="BC41" s="223"/>
      <c r="BD41" s="220"/>
      <c r="BE41" s="221"/>
      <c r="BF41" s="222"/>
      <c r="BG41" s="216"/>
      <c r="BH41" s="217"/>
      <c r="BI41" s="218"/>
      <c r="BJ41" s="223"/>
      <c r="BK41" s="220"/>
      <c r="BL41" s="221"/>
      <c r="BM41" s="222"/>
      <c r="BN41" s="216"/>
      <c r="BO41" s="217"/>
      <c r="BP41" s="218"/>
      <c r="BQ41" s="223"/>
      <c r="BR41" s="220"/>
      <c r="BS41" s="221"/>
      <c r="BT41" s="222"/>
      <c r="BU41" s="216"/>
      <c r="BV41" s="217"/>
      <c r="BW41" s="218"/>
      <c r="BX41" s="219"/>
      <c r="BY41" s="220"/>
      <c r="BZ41" s="221"/>
      <c r="CA41" s="222"/>
      <c r="CB41" s="216"/>
      <c r="CC41" s="217"/>
      <c r="CD41" s="218"/>
      <c r="CE41" s="224"/>
      <c r="CF41" s="220"/>
      <c r="CG41" s="221"/>
      <c r="CH41" s="222"/>
      <c r="CI41" s="216"/>
      <c r="CJ41" s="217"/>
      <c r="CK41" s="218"/>
      <c r="CL41" s="225"/>
      <c r="CM41" s="220"/>
      <c r="CN41" s="221"/>
      <c r="CO41" s="222"/>
      <c r="CP41" s="216"/>
      <c r="CQ41" s="217"/>
      <c r="CR41" s="218"/>
      <c r="CS41" s="219"/>
      <c r="CT41" s="220"/>
      <c r="CU41" s="221"/>
      <c r="CV41" s="222"/>
      <c r="CW41" s="216"/>
      <c r="CX41" s="217"/>
      <c r="CY41" s="218"/>
      <c r="CZ41" s="219"/>
      <c r="DA41" s="220"/>
      <c r="DB41" s="221"/>
      <c r="DC41" s="222"/>
      <c r="DD41" s="216"/>
      <c r="DE41" s="217"/>
      <c r="DF41" s="218"/>
      <c r="DG41" s="219"/>
      <c r="DH41" s="220"/>
      <c r="DI41" s="221"/>
      <c r="DJ41" s="222"/>
      <c r="DK41" s="216"/>
      <c r="DL41" s="217"/>
      <c r="DM41" s="218"/>
      <c r="DN41" s="219"/>
      <c r="DO41" s="220"/>
      <c r="DP41" s="221"/>
      <c r="DQ41" s="222"/>
      <c r="DR41" s="216"/>
      <c r="DS41" s="217"/>
      <c r="DT41" s="218"/>
      <c r="DU41" s="228"/>
      <c r="DV41" s="220"/>
      <c r="DW41" s="221"/>
      <c r="DX41" s="222"/>
      <c r="DY41" s="229"/>
      <c r="DZ41" s="229"/>
      <c r="EA41" s="229"/>
      <c r="EB41" s="230"/>
      <c r="EC41" s="231"/>
      <c r="ED41" s="231"/>
      <c r="EE41" s="231"/>
      <c r="EF41" s="264"/>
      <c r="EG41" s="264"/>
      <c r="EH41" s="264"/>
      <c r="EI41" s="264"/>
      <c r="EJ41" s="264"/>
      <c r="EK41" s="264"/>
      <c r="EL41" s="264"/>
      <c r="EM41" s="264"/>
      <c r="EN41" s="264"/>
      <c r="EO41" s="264"/>
      <c r="EP41" s="264"/>
      <c r="EQ41" s="264"/>
      <c r="ER41" s="264"/>
      <c r="ES41" s="264"/>
      <c r="ET41" s="264"/>
      <c r="EU41" s="264"/>
      <c r="EV41" s="264"/>
      <c r="EW41" s="264"/>
      <c r="EX41" s="264"/>
      <c r="EY41" s="264"/>
      <c r="EZ41" s="264"/>
      <c r="FA41" s="264"/>
      <c r="FB41" s="264"/>
      <c r="FC41" s="264"/>
      <c r="FD41" s="264"/>
      <c r="FE41" s="264"/>
      <c r="FF41" s="264"/>
      <c r="FG41" s="264"/>
      <c r="FH41" s="264"/>
      <c r="FI41" s="264"/>
      <c r="FJ41" s="264"/>
      <c r="FK41" s="264"/>
      <c r="FL41" s="264"/>
      <c r="FM41" s="264"/>
      <c r="FN41" s="264"/>
      <c r="FO41" s="264"/>
      <c r="FP41" s="264"/>
      <c r="FQ41" s="264"/>
      <c r="FR41" s="264"/>
      <c r="FS41" s="264"/>
      <c r="FT41" s="264"/>
      <c r="FU41" s="264"/>
      <c r="FV41" s="264"/>
      <c r="FW41" s="264"/>
      <c r="FX41" s="264"/>
      <c r="FY41" s="264"/>
      <c r="FZ41" s="264"/>
      <c r="GA41" s="264"/>
      <c r="GB41" s="264"/>
      <c r="GC41" s="264"/>
      <c r="GD41" s="264"/>
      <c r="GE41" s="264"/>
      <c r="GF41" s="264"/>
      <c r="GG41" s="264"/>
      <c r="GH41" s="264"/>
      <c r="GI41" s="264"/>
      <c r="GJ41" s="264"/>
      <c r="GK41" s="264"/>
      <c r="GL41" s="264"/>
      <c r="GM41" s="264"/>
    </row>
    <row r="42" spans="1:195" s="262" customFormat="1" x14ac:dyDescent="0.2">
      <c r="A42" s="197"/>
      <c r="B42" s="198"/>
      <c r="C42" s="198"/>
      <c r="D42" s="199"/>
      <c r="E42" s="199"/>
      <c r="F42" s="200"/>
      <c r="G42" s="199"/>
      <c r="H42" s="201"/>
      <c r="I42" s="202"/>
      <c r="J42" s="203"/>
      <c r="K42" s="204"/>
      <c r="L42" s="300"/>
      <c r="M42" s="203"/>
      <c r="N42" s="205"/>
      <c r="O42" s="203"/>
      <c r="P42" s="203"/>
      <c r="Q42" s="206"/>
      <c r="R42" s="207"/>
      <c r="S42" s="199"/>
      <c r="T42" s="206"/>
      <c r="U42" s="208"/>
      <c r="V42" s="199"/>
      <c r="W42" s="209"/>
      <c r="X42" s="210"/>
      <c r="Y42" s="299"/>
      <c r="Z42" s="211"/>
      <c r="AA42" s="203"/>
      <c r="AB42" s="199"/>
      <c r="AC42" s="203"/>
      <c r="AD42" s="212"/>
      <c r="AE42" s="206"/>
      <c r="AF42" s="206"/>
      <c r="AG42" s="206"/>
      <c r="AH42" s="206"/>
      <c r="AI42" s="213"/>
      <c r="AJ42" s="214"/>
      <c r="AK42" s="215"/>
      <c r="AL42" s="216"/>
      <c r="AM42" s="217"/>
      <c r="AN42" s="218"/>
      <c r="AO42" s="219"/>
      <c r="AP42" s="220"/>
      <c r="AQ42" s="221"/>
      <c r="AR42" s="222"/>
      <c r="AS42" s="216"/>
      <c r="AT42" s="217"/>
      <c r="AU42" s="218"/>
      <c r="AV42" s="223"/>
      <c r="AW42" s="220"/>
      <c r="AX42" s="221"/>
      <c r="AY42" s="222"/>
      <c r="AZ42" s="216"/>
      <c r="BA42" s="217"/>
      <c r="BB42" s="218"/>
      <c r="BC42" s="223"/>
      <c r="BD42" s="220"/>
      <c r="BE42" s="221"/>
      <c r="BF42" s="222"/>
      <c r="BG42" s="216"/>
      <c r="BH42" s="217"/>
      <c r="BI42" s="218"/>
      <c r="BJ42" s="223"/>
      <c r="BK42" s="220"/>
      <c r="BL42" s="221"/>
      <c r="BM42" s="222"/>
      <c r="BN42" s="216"/>
      <c r="BO42" s="217"/>
      <c r="BP42" s="218"/>
      <c r="BQ42" s="223"/>
      <c r="BR42" s="220"/>
      <c r="BS42" s="221"/>
      <c r="BT42" s="222"/>
      <c r="BU42" s="216"/>
      <c r="BV42" s="217"/>
      <c r="BW42" s="218"/>
      <c r="BX42" s="219"/>
      <c r="BY42" s="220"/>
      <c r="BZ42" s="221"/>
      <c r="CA42" s="222"/>
      <c r="CB42" s="216"/>
      <c r="CC42" s="217"/>
      <c r="CD42" s="218"/>
      <c r="CE42" s="224"/>
      <c r="CF42" s="220"/>
      <c r="CG42" s="221"/>
      <c r="CH42" s="222"/>
      <c r="CI42" s="216"/>
      <c r="CJ42" s="217"/>
      <c r="CK42" s="218"/>
      <c r="CL42" s="225"/>
      <c r="CM42" s="220"/>
      <c r="CN42" s="221"/>
      <c r="CO42" s="222"/>
      <c r="CP42" s="216"/>
      <c r="CQ42" s="217"/>
      <c r="CR42" s="218"/>
      <c r="CS42" s="226"/>
      <c r="CT42" s="220"/>
      <c r="CU42" s="221"/>
      <c r="CV42" s="222"/>
      <c r="CW42" s="216"/>
      <c r="CX42" s="217"/>
      <c r="CY42" s="218"/>
      <c r="CZ42" s="226"/>
      <c r="DA42" s="220"/>
      <c r="DB42" s="221"/>
      <c r="DC42" s="222"/>
      <c r="DD42" s="216"/>
      <c r="DE42" s="217"/>
      <c r="DF42" s="218"/>
      <c r="DG42" s="219"/>
      <c r="DH42" s="220"/>
      <c r="DI42" s="221"/>
      <c r="DJ42" s="222"/>
      <c r="DK42" s="216"/>
      <c r="DL42" s="217"/>
      <c r="DM42" s="218"/>
      <c r="DN42" s="219"/>
      <c r="DO42" s="220"/>
      <c r="DP42" s="221"/>
      <c r="DQ42" s="222"/>
      <c r="DR42" s="216"/>
      <c r="DS42" s="217"/>
      <c r="DT42" s="218"/>
      <c r="DU42" s="228"/>
      <c r="DV42" s="220"/>
      <c r="DW42" s="221"/>
      <c r="DX42" s="222"/>
      <c r="DY42" s="229"/>
      <c r="DZ42" s="229"/>
      <c r="EA42" s="229"/>
      <c r="EB42" s="230"/>
      <c r="EC42" s="231"/>
      <c r="ED42" s="231"/>
      <c r="EE42" s="231"/>
      <c r="EF42" s="264"/>
      <c r="EG42" s="264"/>
      <c r="EH42" s="264"/>
      <c r="EI42" s="264"/>
      <c r="EJ42" s="264"/>
      <c r="EK42" s="264"/>
      <c r="EL42" s="264"/>
      <c r="EM42" s="264"/>
      <c r="EN42" s="264"/>
      <c r="EO42" s="264"/>
      <c r="EP42" s="264"/>
      <c r="EQ42" s="264"/>
      <c r="ER42" s="264"/>
      <c r="ES42" s="264"/>
      <c r="ET42" s="264"/>
      <c r="EU42" s="264"/>
      <c r="EV42" s="264"/>
      <c r="EW42" s="264"/>
      <c r="EX42" s="264"/>
      <c r="EY42" s="264"/>
      <c r="EZ42" s="264"/>
      <c r="FA42" s="264"/>
      <c r="FB42" s="264"/>
      <c r="FC42" s="264"/>
      <c r="FD42" s="264"/>
      <c r="FE42" s="264"/>
      <c r="FF42" s="264"/>
      <c r="FG42" s="264"/>
      <c r="FH42" s="264"/>
      <c r="FI42" s="264"/>
      <c r="FJ42" s="264"/>
      <c r="FK42" s="264"/>
      <c r="FL42" s="264"/>
      <c r="FM42" s="264"/>
      <c r="FN42" s="264"/>
      <c r="FO42" s="264"/>
      <c r="FP42" s="264"/>
      <c r="FQ42" s="264"/>
      <c r="FR42" s="264"/>
      <c r="FS42" s="264"/>
      <c r="FT42" s="264"/>
      <c r="FU42" s="264"/>
      <c r="FV42" s="264"/>
      <c r="FW42" s="264"/>
      <c r="FX42" s="264"/>
      <c r="FY42" s="264"/>
      <c r="FZ42" s="264"/>
      <c r="GA42" s="264"/>
      <c r="GB42" s="264"/>
      <c r="GC42" s="264"/>
      <c r="GD42" s="264"/>
      <c r="GE42" s="264"/>
      <c r="GF42" s="264"/>
      <c r="GG42" s="264"/>
      <c r="GH42" s="264"/>
      <c r="GI42" s="264"/>
      <c r="GJ42" s="264"/>
      <c r="GK42" s="264"/>
      <c r="GL42" s="264"/>
      <c r="GM42" s="264"/>
    </row>
    <row r="43" spans="1:195" s="262" customFormat="1" ht="71.25" customHeight="1" x14ac:dyDescent="0.2">
      <c r="A43" s="197"/>
      <c r="B43" s="198"/>
      <c r="C43" s="198"/>
      <c r="D43" s="199"/>
      <c r="E43" s="199"/>
      <c r="F43" s="272"/>
      <c r="G43" s="199"/>
      <c r="H43" s="201"/>
      <c r="I43" s="202"/>
      <c r="J43" s="203"/>
      <c r="K43" s="204"/>
      <c r="L43" s="300"/>
      <c r="M43" s="203"/>
      <c r="N43" s="205"/>
      <c r="O43" s="203"/>
      <c r="P43" s="203"/>
      <c r="Q43" s="206"/>
      <c r="R43" s="207"/>
      <c r="S43" s="199"/>
      <c r="T43" s="206"/>
      <c r="U43" s="208"/>
      <c r="V43" s="199"/>
      <c r="W43" s="209"/>
      <c r="X43" s="210"/>
      <c r="Y43" s="299"/>
      <c r="Z43" s="211"/>
      <c r="AA43" s="203"/>
      <c r="AB43" s="199"/>
      <c r="AC43" s="203"/>
      <c r="AD43" s="212"/>
      <c r="AE43" s="206"/>
      <c r="AF43" s="206"/>
      <c r="AG43" s="206"/>
      <c r="AH43" s="206"/>
      <c r="AI43" s="213"/>
      <c r="AJ43" s="214"/>
      <c r="AK43" s="215"/>
      <c r="AL43" s="216"/>
      <c r="AM43" s="217"/>
      <c r="AN43" s="218"/>
      <c r="AO43" s="219"/>
      <c r="AP43" s="220"/>
      <c r="AQ43" s="221"/>
      <c r="AR43" s="222"/>
      <c r="AS43" s="216"/>
      <c r="AT43" s="217"/>
      <c r="AU43" s="218"/>
      <c r="AV43" s="223"/>
      <c r="AW43" s="220"/>
      <c r="AX43" s="221"/>
      <c r="AY43" s="222"/>
      <c r="AZ43" s="216"/>
      <c r="BA43" s="217"/>
      <c r="BB43" s="218"/>
      <c r="BC43" s="223"/>
      <c r="BD43" s="220"/>
      <c r="BE43" s="221"/>
      <c r="BF43" s="222"/>
      <c r="BG43" s="216"/>
      <c r="BH43" s="217"/>
      <c r="BI43" s="218"/>
      <c r="BJ43" s="223"/>
      <c r="BK43" s="220"/>
      <c r="BL43" s="221"/>
      <c r="BM43" s="222"/>
      <c r="BN43" s="216"/>
      <c r="BO43" s="217"/>
      <c r="BP43" s="218"/>
      <c r="BQ43" s="223"/>
      <c r="BR43" s="220"/>
      <c r="BS43" s="221"/>
      <c r="BT43" s="222"/>
      <c r="BU43" s="216"/>
      <c r="BV43" s="217"/>
      <c r="BW43" s="218"/>
      <c r="BX43" s="219"/>
      <c r="BY43" s="220"/>
      <c r="BZ43" s="221"/>
      <c r="CA43" s="222"/>
      <c r="CB43" s="216"/>
      <c r="CC43" s="217"/>
      <c r="CD43" s="218"/>
      <c r="CE43" s="224"/>
      <c r="CF43" s="220"/>
      <c r="CG43" s="221"/>
      <c r="CH43" s="222"/>
      <c r="CI43" s="216"/>
      <c r="CJ43" s="217"/>
      <c r="CK43" s="218"/>
      <c r="CL43" s="225"/>
      <c r="CM43" s="220"/>
      <c r="CN43" s="221"/>
      <c r="CO43" s="222"/>
      <c r="CP43" s="216"/>
      <c r="CQ43" s="217"/>
      <c r="CR43" s="218"/>
      <c r="CS43" s="219"/>
      <c r="CT43" s="220"/>
      <c r="CU43" s="221"/>
      <c r="CV43" s="222"/>
      <c r="CW43" s="216"/>
      <c r="CX43" s="217"/>
      <c r="CY43" s="218"/>
      <c r="CZ43" s="219"/>
      <c r="DA43" s="220"/>
      <c r="DB43" s="221"/>
      <c r="DC43" s="222"/>
      <c r="DD43" s="216"/>
      <c r="DE43" s="217"/>
      <c r="DF43" s="218"/>
      <c r="DG43" s="219"/>
      <c r="DH43" s="220"/>
      <c r="DI43" s="221"/>
      <c r="DJ43" s="222"/>
      <c r="DK43" s="216"/>
      <c r="DL43" s="217"/>
      <c r="DM43" s="218"/>
      <c r="DN43" s="219"/>
      <c r="DO43" s="220"/>
      <c r="DP43" s="221"/>
      <c r="DQ43" s="222"/>
      <c r="DR43" s="216"/>
      <c r="DS43" s="217"/>
      <c r="DT43" s="218"/>
      <c r="DU43" s="228"/>
      <c r="DV43" s="220"/>
      <c r="DW43" s="221"/>
      <c r="DX43" s="222"/>
      <c r="DY43" s="229"/>
      <c r="DZ43" s="229"/>
      <c r="EA43" s="229"/>
      <c r="EB43" s="230"/>
      <c r="EC43" s="231"/>
      <c r="ED43" s="231"/>
      <c r="EE43" s="231"/>
      <c r="EF43" s="264"/>
      <c r="EG43" s="264"/>
      <c r="EH43" s="264"/>
      <c r="EI43" s="264"/>
      <c r="EJ43" s="264"/>
      <c r="EK43" s="264"/>
      <c r="EL43" s="264"/>
      <c r="EM43" s="264"/>
      <c r="EN43" s="264"/>
      <c r="EO43" s="264"/>
      <c r="EP43" s="264"/>
      <c r="EQ43" s="264"/>
      <c r="ER43" s="264"/>
      <c r="ES43" s="264"/>
      <c r="ET43" s="264"/>
      <c r="EU43" s="264"/>
      <c r="EV43" s="264"/>
      <c r="EW43" s="264"/>
      <c r="EX43" s="264"/>
      <c r="EY43" s="264"/>
      <c r="EZ43" s="264"/>
      <c r="FA43" s="264"/>
      <c r="FB43" s="264"/>
      <c r="FC43" s="264"/>
      <c r="FD43" s="264"/>
      <c r="FE43" s="264"/>
      <c r="FF43" s="264"/>
      <c r="FG43" s="264"/>
      <c r="FH43" s="264"/>
      <c r="FI43" s="264"/>
      <c r="FJ43" s="264"/>
      <c r="FK43" s="264"/>
      <c r="FL43" s="264"/>
      <c r="FM43" s="264"/>
      <c r="FN43" s="264"/>
      <c r="FO43" s="264"/>
      <c r="FP43" s="264"/>
      <c r="FQ43" s="264"/>
      <c r="FR43" s="264"/>
      <c r="FS43" s="264"/>
      <c r="FT43" s="264"/>
      <c r="FU43" s="264"/>
      <c r="FV43" s="264"/>
      <c r="FW43" s="264"/>
      <c r="FX43" s="264"/>
      <c r="FY43" s="264"/>
      <c r="FZ43" s="264"/>
      <c r="GA43" s="264"/>
      <c r="GB43" s="264"/>
      <c r="GC43" s="264"/>
      <c r="GD43" s="264"/>
      <c r="GE43" s="264"/>
      <c r="GF43" s="264"/>
      <c r="GG43" s="264"/>
      <c r="GH43" s="264"/>
      <c r="GI43" s="264"/>
      <c r="GJ43" s="264"/>
      <c r="GK43" s="264"/>
      <c r="GL43" s="264"/>
      <c r="GM43" s="264"/>
    </row>
    <row r="44" spans="1:195" s="250" customFormat="1" x14ac:dyDescent="0.2">
      <c r="A44" s="236" t="s">
        <v>485</v>
      </c>
      <c r="B44" s="236"/>
      <c r="C44" s="236"/>
      <c r="D44" s="237"/>
      <c r="E44" s="237"/>
      <c r="F44" s="238" t="s">
        <v>487</v>
      </c>
      <c r="G44" s="239"/>
      <c r="H44" s="240"/>
      <c r="I44" s="241"/>
      <c r="J44" s="242"/>
      <c r="K44" s="243"/>
      <c r="L44" s="242">
        <f>SUM(L40:L43)</f>
        <v>0</v>
      </c>
      <c r="M44" s="242">
        <f>SUM(M40:M43)</f>
        <v>0</v>
      </c>
      <c r="N44" s="242">
        <f>SUM(N40:N43)</f>
        <v>0</v>
      </c>
      <c r="O44" s="242">
        <f>SUM(O40:O43)</f>
        <v>0</v>
      </c>
      <c r="P44" s="242">
        <f>SUM(P40:P43)</f>
        <v>0</v>
      </c>
      <c r="Q44" s="269"/>
      <c r="R44" s="243"/>
      <c r="S44" s="243"/>
      <c r="T44" s="243"/>
      <c r="U44" s="244"/>
      <c r="V44" s="237"/>
      <c r="W44" s="241"/>
      <c r="X44" s="245"/>
      <c r="Y44" s="241"/>
      <c r="Z44" s="246"/>
      <c r="AA44" s="242">
        <f>SUM(AA40:AA43)</f>
        <v>0</v>
      </c>
      <c r="AB44" s="241"/>
      <c r="AC44" s="242">
        <f>SUM(AC40:AC43)</f>
        <v>0</v>
      </c>
      <c r="AD44" s="242">
        <f>SUM(AD40:AD43)</f>
        <v>0</v>
      </c>
      <c r="AE44" s="241"/>
      <c r="AF44" s="241"/>
      <c r="AG44" s="241"/>
      <c r="AH44" s="241"/>
      <c r="AI44" s="244"/>
      <c r="AJ44" s="181"/>
      <c r="AK44" s="247"/>
      <c r="AL44" s="269">
        <f>SUM(AL40:AL43)</f>
        <v>0</v>
      </c>
      <c r="AM44" s="217" t="str">
        <f t="shared" si="2"/>
        <v/>
      </c>
      <c r="AN44" s="269">
        <f>SUM(AN40:AN43)</f>
        <v>0</v>
      </c>
      <c r="AO44" s="269">
        <f>SUM(AO40:AO43)</f>
        <v>0</v>
      </c>
      <c r="AP44" s="269">
        <f>SUM(AP40:AP43)</f>
        <v>0</v>
      </c>
      <c r="AQ44" s="221" t="str">
        <f t="shared" si="0"/>
        <v/>
      </c>
      <c r="AR44" s="222" t="str">
        <f t="shared" si="1"/>
        <v/>
      </c>
      <c r="AS44" s="269">
        <f>SUM(AS40:AS43)</f>
        <v>0</v>
      </c>
      <c r="AT44" s="217" t="str">
        <f t="shared" si="13"/>
        <v/>
      </c>
      <c r="AU44" s="269">
        <f>SUM(AU40:AU43)</f>
        <v>0</v>
      </c>
      <c r="AV44" s="269">
        <f>SUM(AV40:AV43)</f>
        <v>0</v>
      </c>
      <c r="AW44" s="269">
        <f>SUM(AW40:AW43)</f>
        <v>0</v>
      </c>
      <c r="AX44" s="221" t="str">
        <f t="shared" si="46"/>
        <v/>
      </c>
      <c r="AY44" s="222" t="str">
        <f t="shared" si="47"/>
        <v/>
      </c>
      <c r="AZ44" s="269">
        <f>SUM(AZ40:AZ43)</f>
        <v>0</v>
      </c>
      <c r="BA44" s="217" t="str">
        <f t="shared" si="48"/>
        <v/>
      </c>
      <c r="BB44" s="269">
        <f>SUM(BB40:BB43)</f>
        <v>0</v>
      </c>
      <c r="BC44" s="269">
        <f>SUM(BC40:BC43)</f>
        <v>0</v>
      </c>
      <c r="BD44" s="269">
        <f>SUM(BD40:BD43)</f>
        <v>0</v>
      </c>
      <c r="BE44" s="221" t="str">
        <f>IF(BB44&gt;0,(BC44/BB44),"")</f>
        <v/>
      </c>
      <c r="BF44" s="222" t="str">
        <f>IF(BC44&gt;0,(BC44*100%/$G$5),"")</f>
        <v/>
      </c>
      <c r="BG44" s="269">
        <f>SUM(BG40:BG43)</f>
        <v>0</v>
      </c>
      <c r="BH44" s="217" t="str">
        <f>IF(BG44&gt;0,(BG44*100%/$G$5),"")</f>
        <v/>
      </c>
      <c r="BI44" s="269">
        <f>SUM(BI40:BI43)</f>
        <v>0</v>
      </c>
      <c r="BJ44" s="269">
        <f>SUM(BJ40:BJ43)</f>
        <v>0</v>
      </c>
      <c r="BK44" s="269">
        <f>SUM(BK40:BK43)</f>
        <v>0</v>
      </c>
      <c r="BL44" s="221" t="str">
        <f t="shared" si="49"/>
        <v/>
      </c>
      <c r="BM44" s="222" t="str">
        <f t="shared" si="50"/>
        <v/>
      </c>
      <c r="BN44" s="269">
        <f>SUM(BN40:BN43)</f>
        <v>0</v>
      </c>
      <c r="BO44" s="217" t="str">
        <f t="shared" si="51"/>
        <v/>
      </c>
      <c r="BP44" s="269">
        <f>SUM(BP40:BP43)</f>
        <v>0</v>
      </c>
      <c r="BQ44" s="269">
        <f>SUM(BQ40:BQ43)</f>
        <v>0</v>
      </c>
      <c r="BR44" s="269">
        <f>SUM(BR40:BR43)</f>
        <v>0</v>
      </c>
      <c r="BS44" s="221" t="str">
        <f t="shared" si="52"/>
        <v/>
      </c>
      <c r="BT44" s="222" t="str">
        <f t="shared" si="53"/>
        <v/>
      </c>
      <c r="BU44" s="269">
        <f>SUM(BU40:BU43)</f>
        <v>0</v>
      </c>
      <c r="BV44" s="217" t="str">
        <f t="shared" si="54"/>
        <v/>
      </c>
      <c r="BW44" s="269">
        <f>SUM(BW40:BW43)</f>
        <v>0</v>
      </c>
      <c r="BX44" s="269">
        <f>SUM(BX40:BX43)</f>
        <v>0</v>
      </c>
      <c r="BY44" s="269">
        <f>SUM(BY40:BY43)</f>
        <v>0</v>
      </c>
      <c r="BZ44" s="221" t="str">
        <f t="shared" si="55"/>
        <v/>
      </c>
      <c r="CA44" s="222" t="str">
        <f t="shared" si="56"/>
        <v/>
      </c>
      <c r="CB44" s="269">
        <f>SUM(CB40:CB43)</f>
        <v>0</v>
      </c>
      <c r="CC44" s="217" t="str">
        <f t="shared" si="57"/>
        <v/>
      </c>
      <c r="CD44" s="269">
        <f>SUM(CD40:CD43)</f>
        <v>0</v>
      </c>
      <c r="CE44" s="269">
        <f>SUM(CE40:CE43)</f>
        <v>0</v>
      </c>
      <c r="CF44" s="269">
        <f>SUM(CF40:CF43)</f>
        <v>0</v>
      </c>
      <c r="CG44" s="221" t="str">
        <f t="shared" si="58"/>
        <v/>
      </c>
      <c r="CH44" s="222" t="str">
        <f t="shared" si="59"/>
        <v/>
      </c>
      <c r="CI44" s="269">
        <f>SUM(CI40:CI43)</f>
        <v>0</v>
      </c>
      <c r="CJ44" s="217" t="str">
        <f t="shared" si="60"/>
        <v/>
      </c>
      <c r="CK44" s="269">
        <f>SUM(CK40:CK43)</f>
        <v>0</v>
      </c>
      <c r="CL44" s="269">
        <f>SUM(CL40:CL43)</f>
        <v>0</v>
      </c>
      <c r="CM44" s="269">
        <f>SUM(CM40:CM43)</f>
        <v>0</v>
      </c>
      <c r="CN44" s="221" t="str">
        <f t="shared" si="61"/>
        <v/>
      </c>
      <c r="CO44" s="222" t="str">
        <f t="shared" si="62"/>
        <v/>
      </c>
      <c r="CP44" s="269">
        <f>SUM(CP40:CP43)</f>
        <v>0</v>
      </c>
      <c r="CQ44" s="217" t="str">
        <f t="shared" si="63"/>
        <v/>
      </c>
      <c r="CR44" s="269">
        <f>SUM(CR40:CR43)</f>
        <v>0</v>
      </c>
      <c r="CS44" s="269">
        <f>SUM(CS40:CS43)</f>
        <v>0</v>
      </c>
      <c r="CT44" s="269">
        <f>SUM(CT40:CT43)</f>
        <v>0</v>
      </c>
      <c r="CU44" s="221" t="str">
        <f t="shared" si="64"/>
        <v/>
      </c>
      <c r="CV44" s="222" t="str">
        <f t="shared" si="65"/>
        <v/>
      </c>
      <c r="CW44" s="269">
        <f>SUM(CW40:CW43)</f>
        <v>0</v>
      </c>
      <c r="CX44" s="217" t="str">
        <f t="shared" si="66"/>
        <v/>
      </c>
      <c r="CY44" s="269">
        <f>SUM(CY40:CY43)</f>
        <v>0</v>
      </c>
      <c r="CZ44" s="269">
        <f>SUM(CZ40:CZ43)</f>
        <v>0</v>
      </c>
      <c r="DA44" s="269">
        <f>SUM(DA40:DA43)</f>
        <v>0</v>
      </c>
      <c r="DB44" s="221" t="str">
        <f t="shared" si="67"/>
        <v/>
      </c>
      <c r="DC44" s="222" t="str">
        <f t="shared" si="6"/>
        <v/>
      </c>
      <c r="DD44" s="269">
        <f>SUM(DD40:DD43)</f>
        <v>0</v>
      </c>
      <c r="DE44" s="217" t="str">
        <f t="shared" si="68"/>
        <v/>
      </c>
      <c r="DF44" s="269">
        <f>SUM(DF40:DF43)</f>
        <v>0</v>
      </c>
      <c r="DG44" s="269">
        <f>SUM(DG40:DG43)</f>
        <v>0</v>
      </c>
      <c r="DH44" s="269">
        <f>SUM(DH40:DH43)</f>
        <v>0</v>
      </c>
      <c r="DI44" s="221" t="str">
        <f t="shared" si="69"/>
        <v/>
      </c>
      <c r="DJ44" s="222" t="str">
        <f t="shared" si="70"/>
        <v/>
      </c>
      <c r="DK44" s="269">
        <f>SUM(DK40:DK43)</f>
        <v>0</v>
      </c>
      <c r="DL44" s="217" t="str">
        <f t="shared" si="71"/>
        <v/>
      </c>
      <c r="DM44" s="269">
        <f>SUM(DM40:DM43)</f>
        <v>0</v>
      </c>
      <c r="DN44" s="269">
        <f>SUM(DN40:DN43)</f>
        <v>0</v>
      </c>
      <c r="DO44" s="269">
        <f>SUM(DO40:DO43)</f>
        <v>0</v>
      </c>
      <c r="DP44" s="221" t="str">
        <f t="shared" si="72"/>
        <v/>
      </c>
      <c r="DQ44" s="222" t="str">
        <f t="shared" si="73"/>
        <v/>
      </c>
      <c r="DR44" s="269">
        <f>SUM(DR40:DR43)</f>
        <v>0</v>
      </c>
      <c r="DS44" s="217" t="str">
        <f t="shared" si="10"/>
        <v/>
      </c>
      <c r="DT44" s="269">
        <f>SUM(DT40:DT43)</f>
        <v>0</v>
      </c>
      <c r="DU44" s="269">
        <f>SUM(DU40:DU43)</f>
        <v>0</v>
      </c>
      <c r="DV44" s="269">
        <f>SUM(DV40:DV43)</f>
        <v>0</v>
      </c>
      <c r="DW44" s="221" t="str">
        <f t="shared" si="11"/>
        <v/>
      </c>
      <c r="DX44" s="222" t="str">
        <f t="shared" si="12"/>
        <v/>
      </c>
      <c r="DY44" s="269">
        <f>SUM(DY40:DY43)</f>
        <v>0</v>
      </c>
      <c r="DZ44" s="269">
        <f>SUM(DZ40:DZ43)</f>
        <v>0</v>
      </c>
      <c r="EA44" s="269">
        <f>SUM(EA40:EA43)</f>
        <v>0</v>
      </c>
      <c r="EB44" s="230"/>
      <c r="EC44" s="231"/>
      <c r="ED44" s="231"/>
      <c r="EE44" s="231"/>
      <c r="EF44" s="249"/>
      <c r="EG44" s="249"/>
      <c r="EH44" s="249"/>
      <c r="EI44" s="249"/>
      <c r="EJ44" s="249"/>
      <c r="EK44" s="249"/>
      <c r="EL44" s="249"/>
      <c r="EM44" s="249"/>
      <c r="EN44" s="249"/>
      <c r="EO44" s="249"/>
      <c r="EP44" s="249"/>
      <c r="EQ44" s="249"/>
      <c r="ER44" s="249"/>
      <c r="ES44" s="249"/>
      <c r="ET44" s="249"/>
      <c r="EU44" s="249"/>
      <c r="EV44" s="249"/>
      <c r="EW44" s="249"/>
      <c r="EX44" s="249"/>
      <c r="EY44" s="249"/>
      <c r="EZ44" s="249"/>
      <c r="FA44" s="249"/>
      <c r="FB44" s="249"/>
      <c r="FC44" s="249"/>
      <c r="FD44" s="249"/>
      <c r="FE44" s="249"/>
      <c r="FF44" s="249"/>
      <c r="FG44" s="249"/>
      <c r="FH44" s="249"/>
      <c r="FI44" s="249"/>
      <c r="FJ44" s="249"/>
      <c r="FK44" s="249"/>
      <c r="FL44" s="249"/>
      <c r="FM44" s="249"/>
      <c r="FN44" s="249"/>
      <c r="FO44" s="249"/>
      <c r="FP44" s="249"/>
      <c r="FQ44" s="249"/>
      <c r="FR44" s="249"/>
      <c r="FS44" s="249"/>
      <c r="FT44" s="249"/>
      <c r="FU44" s="249"/>
      <c r="FV44" s="249"/>
      <c r="FW44" s="249"/>
      <c r="FX44" s="249"/>
      <c r="FY44" s="249"/>
      <c r="FZ44" s="249"/>
      <c r="GA44" s="249"/>
      <c r="GB44" s="249"/>
      <c r="GC44" s="249"/>
      <c r="GD44" s="249"/>
      <c r="GE44" s="249"/>
      <c r="GF44" s="249"/>
      <c r="GG44" s="249"/>
      <c r="GH44" s="249"/>
      <c r="GI44" s="249"/>
      <c r="GJ44" s="249"/>
      <c r="GK44" s="249"/>
      <c r="GL44" s="249"/>
      <c r="GM44" s="249"/>
    </row>
    <row r="45" spans="1:195" s="232" customFormat="1" ht="48" customHeight="1" x14ac:dyDescent="0.2">
      <c r="A45" s="197"/>
      <c r="B45" s="198"/>
      <c r="C45" s="198"/>
      <c r="D45" s="199"/>
      <c r="E45" s="199"/>
      <c r="F45" s="200"/>
      <c r="G45" s="199"/>
      <c r="H45" s="201"/>
      <c r="I45" s="202"/>
      <c r="J45" s="203"/>
      <c r="K45" s="204"/>
      <c r="L45" s="300"/>
      <c r="M45" s="203"/>
      <c r="N45" s="205"/>
      <c r="O45" s="203"/>
      <c r="P45" s="203"/>
      <c r="Q45" s="206"/>
      <c r="R45" s="207"/>
      <c r="S45" s="199"/>
      <c r="T45" s="206"/>
      <c r="U45" s="208"/>
      <c r="V45" s="199"/>
      <c r="W45" s="209"/>
      <c r="X45" s="210"/>
      <c r="Y45" s="299"/>
      <c r="Z45" s="211"/>
      <c r="AA45" s="203"/>
      <c r="AB45" s="199"/>
      <c r="AC45" s="203"/>
      <c r="AD45" s="212"/>
      <c r="AE45" s="206"/>
      <c r="AF45" s="206"/>
      <c r="AG45" s="206"/>
      <c r="AH45" s="206"/>
      <c r="AI45" s="213"/>
      <c r="AJ45" s="214"/>
      <c r="AK45" s="215"/>
      <c r="AL45" s="216"/>
      <c r="AM45" s="217"/>
      <c r="AN45" s="218"/>
      <c r="AO45" s="219"/>
      <c r="AP45" s="220"/>
      <c r="AQ45" s="221"/>
      <c r="AR45" s="222"/>
      <c r="AS45" s="216"/>
      <c r="AT45" s="217"/>
      <c r="AU45" s="218"/>
      <c r="AV45" s="223"/>
      <c r="AW45" s="220"/>
      <c r="AX45" s="221"/>
      <c r="AY45" s="222"/>
      <c r="AZ45" s="216"/>
      <c r="BA45" s="217"/>
      <c r="BB45" s="218"/>
      <c r="BC45" s="223"/>
      <c r="BD45" s="220"/>
      <c r="BE45" s="221"/>
      <c r="BF45" s="222"/>
      <c r="BG45" s="216"/>
      <c r="BH45" s="217"/>
      <c r="BI45" s="218"/>
      <c r="BJ45" s="223"/>
      <c r="BK45" s="220"/>
      <c r="BL45" s="221"/>
      <c r="BM45" s="222"/>
      <c r="BN45" s="216"/>
      <c r="BO45" s="217"/>
      <c r="BP45" s="218"/>
      <c r="BQ45" s="223"/>
      <c r="BR45" s="220"/>
      <c r="BS45" s="221"/>
      <c r="BT45" s="222"/>
      <c r="BU45" s="216"/>
      <c r="BV45" s="217"/>
      <c r="BW45" s="218"/>
      <c r="BX45" s="219"/>
      <c r="BY45" s="220"/>
      <c r="BZ45" s="221"/>
      <c r="CA45" s="222"/>
      <c r="CB45" s="216"/>
      <c r="CC45" s="217"/>
      <c r="CD45" s="218"/>
      <c r="CE45" s="224"/>
      <c r="CF45" s="220"/>
      <c r="CG45" s="221"/>
      <c r="CH45" s="222"/>
      <c r="CI45" s="216"/>
      <c r="CJ45" s="217"/>
      <c r="CK45" s="218"/>
      <c r="CL45" s="225"/>
      <c r="CM45" s="220"/>
      <c r="CN45" s="221"/>
      <c r="CO45" s="222"/>
      <c r="CP45" s="216"/>
      <c r="CQ45" s="217"/>
      <c r="CR45" s="218"/>
      <c r="CS45" s="226"/>
      <c r="CT45" s="220"/>
      <c r="CU45" s="221"/>
      <c r="CV45" s="222"/>
      <c r="CW45" s="216"/>
      <c r="CX45" s="217"/>
      <c r="CY45" s="218"/>
      <c r="CZ45" s="226"/>
      <c r="DA45" s="220"/>
      <c r="DB45" s="221"/>
      <c r="DC45" s="222"/>
      <c r="DD45" s="216"/>
      <c r="DE45" s="217"/>
      <c r="DF45" s="218"/>
      <c r="DG45" s="223"/>
      <c r="DH45" s="220"/>
      <c r="DI45" s="221"/>
      <c r="DJ45" s="222"/>
      <c r="DK45" s="216"/>
      <c r="DL45" s="217"/>
      <c r="DM45" s="218"/>
      <c r="DN45" s="219"/>
      <c r="DO45" s="220"/>
      <c r="DP45" s="221"/>
      <c r="DQ45" s="222"/>
      <c r="DR45" s="216"/>
      <c r="DS45" s="217"/>
      <c r="DT45" s="218"/>
      <c r="DU45" s="228"/>
      <c r="DV45" s="220"/>
      <c r="DW45" s="221"/>
      <c r="DX45" s="222"/>
      <c r="DY45" s="229"/>
      <c r="DZ45" s="229"/>
      <c r="EA45" s="229"/>
      <c r="EB45" s="230"/>
      <c r="EC45" s="231"/>
      <c r="ED45" s="231"/>
      <c r="EE45" s="231"/>
      <c r="EF45" s="231"/>
      <c r="EG45" s="231"/>
      <c r="EH45" s="231"/>
      <c r="EI45" s="231"/>
      <c r="EJ45" s="231"/>
      <c r="EK45" s="231"/>
      <c r="EL45" s="231"/>
      <c r="EM45" s="231"/>
      <c r="EN45" s="231"/>
      <c r="EO45" s="231"/>
      <c r="EP45" s="231"/>
      <c r="EQ45" s="231"/>
      <c r="ER45" s="231"/>
      <c r="ES45" s="231"/>
      <c r="ET45" s="231"/>
      <c r="EU45" s="231"/>
      <c r="EV45" s="231"/>
      <c r="EW45" s="231"/>
      <c r="EX45" s="231"/>
      <c r="EY45" s="231"/>
      <c r="EZ45" s="231"/>
      <c r="FA45" s="231"/>
      <c r="FB45" s="231"/>
      <c r="FC45" s="231"/>
      <c r="FD45" s="231"/>
      <c r="FE45" s="231"/>
      <c r="FF45" s="231"/>
      <c r="FG45" s="231"/>
      <c r="FH45" s="231"/>
      <c r="FI45" s="231"/>
      <c r="FJ45" s="231"/>
      <c r="FK45" s="231"/>
      <c r="FL45" s="231"/>
      <c r="FM45" s="231"/>
      <c r="FN45" s="231"/>
      <c r="FO45" s="231"/>
      <c r="FP45" s="231"/>
      <c r="FQ45" s="231"/>
      <c r="FR45" s="231"/>
      <c r="FS45" s="231"/>
      <c r="FT45" s="231"/>
      <c r="FU45" s="231"/>
      <c r="FV45" s="231"/>
      <c r="FW45" s="231"/>
      <c r="FX45" s="231"/>
      <c r="FY45" s="231"/>
      <c r="FZ45" s="231"/>
      <c r="GA45" s="231"/>
      <c r="GB45" s="231"/>
      <c r="GC45" s="231"/>
      <c r="GD45" s="231"/>
      <c r="GE45" s="231"/>
      <c r="GF45" s="231"/>
      <c r="GG45" s="231"/>
      <c r="GH45" s="231"/>
      <c r="GI45" s="231"/>
      <c r="GJ45" s="231"/>
      <c r="GK45" s="231"/>
      <c r="GL45" s="231"/>
      <c r="GM45" s="231"/>
    </row>
    <row r="46" spans="1:195" s="232" customFormat="1" ht="48" customHeight="1" x14ac:dyDescent="0.2">
      <c r="A46" s="197"/>
      <c r="B46" s="198"/>
      <c r="C46" s="198"/>
      <c r="D46" s="199"/>
      <c r="E46" s="199"/>
      <c r="F46" s="272"/>
      <c r="G46" s="199"/>
      <c r="H46" s="201"/>
      <c r="I46" s="202"/>
      <c r="J46" s="203"/>
      <c r="K46" s="204"/>
      <c r="L46" s="300"/>
      <c r="M46" s="203"/>
      <c r="N46" s="205"/>
      <c r="O46" s="203"/>
      <c r="P46" s="203"/>
      <c r="Q46" s="206"/>
      <c r="R46" s="207"/>
      <c r="S46" s="199"/>
      <c r="T46" s="206"/>
      <c r="U46" s="208"/>
      <c r="V46" s="199"/>
      <c r="W46" s="209"/>
      <c r="X46" s="210"/>
      <c r="Y46" s="299"/>
      <c r="Z46" s="211"/>
      <c r="AA46" s="203"/>
      <c r="AB46" s="199"/>
      <c r="AC46" s="203"/>
      <c r="AD46" s="212"/>
      <c r="AE46" s="206"/>
      <c r="AF46" s="206"/>
      <c r="AG46" s="301"/>
      <c r="AH46" s="206"/>
      <c r="AI46" s="213"/>
      <c r="AJ46" s="214"/>
      <c r="AK46" s="215"/>
      <c r="AL46" s="216"/>
      <c r="AM46" s="217"/>
      <c r="AN46" s="218"/>
      <c r="AO46" s="219"/>
      <c r="AP46" s="220"/>
      <c r="AQ46" s="221"/>
      <c r="AR46" s="222"/>
      <c r="AS46" s="216"/>
      <c r="AT46" s="217"/>
      <c r="AU46" s="218"/>
      <c r="AV46" s="223"/>
      <c r="AW46" s="220"/>
      <c r="AX46" s="221"/>
      <c r="AY46" s="222"/>
      <c r="AZ46" s="216"/>
      <c r="BA46" s="217"/>
      <c r="BB46" s="218"/>
      <c r="BC46" s="223"/>
      <c r="BD46" s="220"/>
      <c r="BE46" s="221"/>
      <c r="BF46" s="222"/>
      <c r="BG46" s="216"/>
      <c r="BH46" s="217"/>
      <c r="BI46" s="218"/>
      <c r="BJ46" s="223"/>
      <c r="BK46" s="220"/>
      <c r="BL46" s="221"/>
      <c r="BM46" s="222"/>
      <c r="BN46" s="216"/>
      <c r="BO46" s="217"/>
      <c r="BP46" s="218"/>
      <c r="BQ46" s="223"/>
      <c r="BR46" s="220"/>
      <c r="BS46" s="221"/>
      <c r="BT46" s="222"/>
      <c r="BU46" s="216"/>
      <c r="BV46" s="217"/>
      <c r="BW46" s="218"/>
      <c r="BX46" s="219"/>
      <c r="BY46" s="220"/>
      <c r="BZ46" s="221"/>
      <c r="CA46" s="222"/>
      <c r="CB46" s="216"/>
      <c r="CC46" s="217"/>
      <c r="CD46" s="218"/>
      <c r="CE46" s="224"/>
      <c r="CF46" s="220"/>
      <c r="CG46" s="221"/>
      <c r="CH46" s="222"/>
      <c r="CI46" s="216"/>
      <c r="CJ46" s="217"/>
      <c r="CK46" s="218"/>
      <c r="CL46" s="225"/>
      <c r="CM46" s="220"/>
      <c r="CN46" s="221"/>
      <c r="CO46" s="222"/>
      <c r="CP46" s="216"/>
      <c r="CQ46" s="217"/>
      <c r="CR46" s="218"/>
      <c r="CS46" s="226"/>
      <c r="CT46" s="220"/>
      <c r="CU46" s="221"/>
      <c r="CV46" s="222"/>
      <c r="CW46" s="216"/>
      <c r="CX46" s="217"/>
      <c r="CY46" s="218"/>
      <c r="CZ46" s="226"/>
      <c r="DA46" s="220"/>
      <c r="DB46" s="221"/>
      <c r="DC46" s="222"/>
      <c r="DD46" s="216"/>
      <c r="DE46" s="217"/>
      <c r="DF46" s="218"/>
      <c r="DG46" s="223"/>
      <c r="DH46" s="220"/>
      <c r="DI46" s="221"/>
      <c r="DJ46" s="222"/>
      <c r="DK46" s="216"/>
      <c r="DL46" s="217"/>
      <c r="DM46" s="218"/>
      <c r="DN46" s="219"/>
      <c r="DO46" s="220"/>
      <c r="DP46" s="221"/>
      <c r="DQ46" s="222"/>
      <c r="DR46" s="216"/>
      <c r="DS46" s="217"/>
      <c r="DT46" s="218"/>
      <c r="DU46" s="228"/>
      <c r="DV46" s="220"/>
      <c r="DW46" s="221"/>
      <c r="DX46" s="222"/>
      <c r="DY46" s="229"/>
      <c r="DZ46" s="229"/>
      <c r="EA46" s="229"/>
      <c r="EB46" s="302"/>
      <c r="EC46" s="264"/>
      <c r="ED46" s="264"/>
      <c r="EE46" s="264"/>
      <c r="EF46" s="231"/>
      <c r="EG46" s="231"/>
      <c r="EH46" s="231"/>
      <c r="EI46" s="231"/>
      <c r="EJ46" s="231"/>
      <c r="EK46" s="231"/>
      <c r="EL46" s="231"/>
      <c r="EM46" s="231"/>
      <c r="EN46" s="231"/>
      <c r="EO46" s="231"/>
      <c r="EP46" s="231"/>
      <c r="EQ46" s="231"/>
      <c r="ER46" s="231"/>
      <c r="ES46" s="231"/>
      <c r="ET46" s="231"/>
      <c r="EU46" s="231"/>
      <c r="EV46" s="231"/>
      <c r="EW46" s="231"/>
      <c r="EX46" s="231"/>
      <c r="EY46" s="231"/>
      <c r="EZ46" s="231"/>
      <c r="FA46" s="231"/>
      <c r="FB46" s="231"/>
      <c r="FC46" s="231"/>
      <c r="FD46" s="231"/>
      <c r="FE46" s="231"/>
      <c r="FF46" s="231"/>
      <c r="FG46" s="231"/>
      <c r="FH46" s="231"/>
      <c r="FI46" s="231"/>
      <c r="FJ46" s="231"/>
      <c r="FK46" s="231"/>
      <c r="FL46" s="231"/>
      <c r="FM46" s="231"/>
      <c r="FN46" s="231"/>
      <c r="FO46" s="231"/>
      <c r="FP46" s="231"/>
      <c r="FQ46" s="231"/>
      <c r="FR46" s="231"/>
      <c r="FS46" s="231"/>
      <c r="FT46" s="231"/>
      <c r="FU46" s="231"/>
      <c r="FV46" s="231"/>
      <c r="FW46" s="231"/>
      <c r="FX46" s="231"/>
      <c r="FY46" s="231"/>
      <c r="FZ46" s="231"/>
      <c r="GA46" s="231"/>
      <c r="GB46" s="231"/>
      <c r="GC46" s="231"/>
      <c r="GD46" s="231"/>
      <c r="GE46" s="231"/>
      <c r="GF46" s="231"/>
      <c r="GG46" s="231"/>
      <c r="GH46" s="231"/>
      <c r="GI46" s="231"/>
      <c r="GJ46" s="231"/>
      <c r="GK46" s="231"/>
      <c r="GL46" s="231"/>
      <c r="GM46" s="231"/>
    </row>
    <row r="47" spans="1:195" s="232" customFormat="1" ht="58.5" customHeight="1" x14ac:dyDescent="0.2">
      <c r="A47" s="197"/>
      <c r="B47" s="198"/>
      <c r="C47" s="198"/>
      <c r="D47" s="199"/>
      <c r="E47" s="199"/>
      <c r="F47" s="303"/>
      <c r="G47" s="199"/>
      <c r="H47" s="201"/>
      <c r="I47" s="202"/>
      <c r="J47" s="203"/>
      <c r="K47" s="204"/>
      <c r="L47" s="300"/>
      <c r="M47" s="203"/>
      <c r="N47" s="205"/>
      <c r="O47" s="203"/>
      <c r="P47" s="203"/>
      <c r="Q47" s="206"/>
      <c r="R47" s="207"/>
      <c r="S47" s="199"/>
      <c r="T47" s="206"/>
      <c r="U47" s="208"/>
      <c r="V47" s="199"/>
      <c r="W47" s="209"/>
      <c r="X47" s="210"/>
      <c r="Y47" s="299"/>
      <c r="Z47" s="211"/>
      <c r="AA47" s="203"/>
      <c r="AB47" s="199"/>
      <c r="AC47" s="203"/>
      <c r="AD47" s="212"/>
      <c r="AE47" s="206"/>
      <c r="AF47" s="206"/>
      <c r="AG47" s="206"/>
      <c r="AH47" s="206"/>
      <c r="AI47" s="213"/>
      <c r="AJ47" s="214"/>
      <c r="AK47" s="215"/>
      <c r="AL47" s="216"/>
      <c r="AM47" s="217"/>
      <c r="AN47" s="218"/>
      <c r="AO47" s="219"/>
      <c r="AP47" s="220"/>
      <c r="AQ47" s="221"/>
      <c r="AR47" s="222"/>
      <c r="AS47" s="216"/>
      <c r="AT47" s="217"/>
      <c r="AU47" s="218"/>
      <c r="AV47" s="223"/>
      <c r="AW47" s="220"/>
      <c r="AX47" s="221"/>
      <c r="AY47" s="222"/>
      <c r="AZ47" s="216"/>
      <c r="BA47" s="217"/>
      <c r="BB47" s="218"/>
      <c r="BC47" s="223"/>
      <c r="BD47" s="220"/>
      <c r="BE47" s="221"/>
      <c r="BF47" s="222"/>
      <c r="BG47" s="216"/>
      <c r="BH47" s="217"/>
      <c r="BI47" s="218"/>
      <c r="BJ47" s="223"/>
      <c r="BK47" s="220"/>
      <c r="BL47" s="221"/>
      <c r="BM47" s="222"/>
      <c r="BN47" s="216"/>
      <c r="BO47" s="217"/>
      <c r="BP47" s="218"/>
      <c r="BQ47" s="223"/>
      <c r="BR47" s="220"/>
      <c r="BS47" s="221"/>
      <c r="BT47" s="222"/>
      <c r="BU47" s="216"/>
      <c r="BV47" s="217"/>
      <c r="BW47" s="218"/>
      <c r="BX47" s="219"/>
      <c r="BY47" s="220"/>
      <c r="BZ47" s="221"/>
      <c r="CA47" s="222"/>
      <c r="CB47" s="216"/>
      <c r="CC47" s="217"/>
      <c r="CD47" s="218"/>
      <c r="CE47" s="224"/>
      <c r="CF47" s="220"/>
      <c r="CG47" s="221"/>
      <c r="CH47" s="222"/>
      <c r="CI47" s="216"/>
      <c r="CJ47" s="217"/>
      <c r="CK47" s="218"/>
      <c r="CL47" s="225"/>
      <c r="CM47" s="220"/>
      <c r="CN47" s="221"/>
      <c r="CO47" s="222"/>
      <c r="CP47" s="216"/>
      <c r="CQ47" s="217"/>
      <c r="CR47" s="218"/>
      <c r="CS47" s="226"/>
      <c r="CT47" s="220"/>
      <c r="CU47" s="221"/>
      <c r="CV47" s="222"/>
      <c r="CW47" s="216"/>
      <c r="CX47" s="217"/>
      <c r="CY47" s="218"/>
      <c r="CZ47" s="226"/>
      <c r="DA47" s="220"/>
      <c r="DB47" s="221"/>
      <c r="DC47" s="222"/>
      <c r="DD47" s="216"/>
      <c r="DE47" s="217"/>
      <c r="DF47" s="218"/>
      <c r="DG47" s="219"/>
      <c r="DH47" s="220"/>
      <c r="DI47" s="221"/>
      <c r="DJ47" s="222"/>
      <c r="DK47" s="216"/>
      <c r="DL47" s="217"/>
      <c r="DM47" s="218"/>
      <c r="DN47" s="219"/>
      <c r="DO47" s="220"/>
      <c r="DP47" s="221"/>
      <c r="DQ47" s="222"/>
      <c r="DR47" s="216"/>
      <c r="DS47" s="217"/>
      <c r="DT47" s="218"/>
      <c r="DU47" s="228"/>
      <c r="DV47" s="220"/>
      <c r="DW47" s="221"/>
      <c r="DX47" s="222"/>
      <c r="DY47" s="229"/>
      <c r="DZ47" s="229"/>
      <c r="EA47" s="229"/>
      <c r="EB47" s="230"/>
      <c r="EC47" s="231"/>
      <c r="ED47" s="231"/>
      <c r="EE47" s="231"/>
      <c r="EF47" s="231"/>
      <c r="EG47" s="231"/>
      <c r="EH47" s="231"/>
      <c r="EI47" s="231"/>
      <c r="EJ47" s="231"/>
      <c r="EK47" s="231"/>
      <c r="EL47" s="231"/>
      <c r="EM47" s="231"/>
      <c r="EN47" s="231"/>
      <c r="EO47" s="231"/>
      <c r="EP47" s="231"/>
      <c r="EQ47" s="231"/>
      <c r="ER47" s="231"/>
      <c r="ES47" s="231"/>
      <c r="ET47" s="231"/>
      <c r="EU47" s="231"/>
      <c r="EV47" s="231"/>
      <c r="EW47" s="231"/>
      <c r="EX47" s="231"/>
      <c r="EY47" s="231"/>
      <c r="EZ47" s="231"/>
      <c r="FA47" s="231"/>
      <c r="FB47" s="231"/>
      <c r="FC47" s="231"/>
      <c r="FD47" s="231"/>
      <c r="FE47" s="231"/>
      <c r="FF47" s="231"/>
      <c r="FG47" s="231"/>
      <c r="FH47" s="231"/>
      <c r="FI47" s="231"/>
      <c r="FJ47" s="231"/>
      <c r="FK47" s="231"/>
      <c r="FL47" s="231"/>
      <c r="FM47" s="231"/>
      <c r="FN47" s="231"/>
      <c r="FO47" s="231"/>
      <c r="FP47" s="231"/>
      <c r="FQ47" s="231"/>
      <c r="FR47" s="231"/>
      <c r="FS47" s="231"/>
      <c r="FT47" s="231"/>
      <c r="FU47" s="231"/>
      <c r="FV47" s="231"/>
      <c r="FW47" s="231"/>
      <c r="FX47" s="231"/>
      <c r="FY47" s="231"/>
      <c r="FZ47" s="231"/>
      <c r="GA47" s="231"/>
      <c r="GB47" s="231"/>
      <c r="GC47" s="231"/>
      <c r="GD47" s="231"/>
      <c r="GE47" s="231"/>
      <c r="GF47" s="231"/>
      <c r="GG47" s="231"/>
      <c r="GH47" s="231"/>
      <c r="GI47" s="231"/>
      <c r="GJ47" s="231"/>
      <c r="GK47" s="231"/>
      <c r="GL47" s="231"/>
      <c r="GM47" s="231"/>
    </row>
    <row r="48" spans="1:195" s="232" customFormat="1" ht="58.5" customHeight="1" x14ac:dyDescent="0.2">
      <c r="A48" s="197"/>
      <c r="B48" s="198"/>
      <c r="C48" s="198"/>
      <c r="D48" s="199"/>
      <c r="E48" s="199"/>
      <c r="F48" s="272"/>
      <c r="G48" s="199"/>
      <c r="H48" s="201"/>
      <c r="I48" s="202"/>
      <c r="J48" s="203"/>
      <c r="K48" s="204"/>
      <c r="L48" s="300"/>
      <c r="M48" s="203"/>
      <c r="N48" s="205"/>
      <c r="O48" s="203"/>
      <c r="P48" s="203"/>
      <c r="Q48" s="206"/>
      <c r="R48" s="207"/>
      <c r="S48" s="199"/>
      <c r="T48" s="206"/>
      <c r="U48" s="208"/>
      <c r="V48" s="199"/>
      <c r="W48" s="209"/>
      <c r="X48" s="210"/>
      <c r="Y48" s="299"/>
      <c r="Z48" s="211"/>
      <c r="AA48" s="203"/>
      <c r="AB48" s="199"/>
      <c r="AC48" s="203"/>
      <c r="AD48" s="212"/>
      <c r="AE48" s="206"/>
      <c r="AF48" s="206"/>
      <c r="AG48" s="301"/>
      <c r="AH48" s="206"/>
      <c r="AI48" s="213"/>
      <c r="AJ48" s="214"/>
      <c r="AK48" s="215"/>
      <c r="AL48" s="216"/>
      <c r="AM48" s="217"/>
      <c r="AN48" s="218"/>
      <c r="AO48" s="219"/>
      <c r="AP48" s="220"/>
      <c r="AQ48" s="221"/>
      <c r="AR48" s="222"/>
      <c r="AS48" s="216"/>
      <c r="AT48" s="217"/>
      <c r="AU48" s="218"/>
      <c r="AV48" s="223"/>
      <c r="AW48" s="220"/>
      <c r="AX48" s="221"/>
      <c r="AY48" s="222"/>
      <c r="AZ48" s="216"/>
      <c r="BA48" s="217"/>
      <c r="BB48" s="218"/>
      <c r="BC48" s="223"/>
      <c r="BD48" s="220"/>
      <c r="BE48" s="221"/>
      <c r="BF48" s="222"/>
      <c r="BG48" s="216"/>
      <c r="BH48" s="217"/>
      <c r="BI48" s="218"/>
      <c r="BJ48" s="223"/>
      <c r="BK48" s="220"/>
      <c r="BL48" s="221"/>
      <c r="BM48" s="222"/>
      <c r="BN48" s="216"/>
      <c r="BO48" s="217"/>
      <c r="BP48" s="218"/>
      <c r="BQ48" s="223"/>
      <c r="BR48" s="220"/>
      <c r="BS48" s="221"/>
      <c r="BT48" s="222"/>
      <c r="BU48" s="216"/>
      <c r="BV48" s="217"/>
      <c r="BW48" s="218"/>
      <c r="BX48" s="219"/>
      <c r="BY48" s="220"/>
      <c r="BZ48" s="221"/>
      <c r="CA48" s="222"/>
      <c r="CB48" s="216"/>
      <c r="CC48" s="217"/>
      <c r="CD48" s="218"/>
      <c r="CE48" s="224"/>
      <c r="CF48" s="220"/>
      <c r="CG48" s="221"/>
      <c r="CH48" s="222"/>
      <c r="CI48" s="216"/>
      <c r="CJ48" s="217"/>
      <c r="CK48" s="218"/>
      <c r="CL48" s="225"/>
      <c r="CM48" s="220"/>
      <c r="CN48" s="221"/>
      <c r="CO48" s="222"/>
      <c r="CP48" s="216"/>
      <c r="CQ48" s="217"/>
      <c r="CR48" s="218"/>
      <c r="CS48" s="226"/>
      <c r="CT48" s="220"/>
      <c r="CU48" s="221"/>
      <c r="CV48" s="222"/>
      <c r="CW48" s="216"/>
      <c r="CX48" s="217"/>
      <c r="CY48" s="218"/>
      <c r="CZ48" s="226"/>
      <c r="DA48" s="220"/>
      <c r="DB48" s="221"/>
      <c r="DC48" s="222"/>
      <c r="DD48" s="216"/>
      <c r="DE48" s="217"/>
      <c r="DF48" s="218"/>
      <c r="DG48" s="219"/>
      <c r="DH48" s="220"/>
      <c r="DI48" s="221"/>
      <c r="DJ48" s="222"/>
      <c r="DK48" s="216"/>
      <c r="DL48" s="217"/>
      <c r="DM48" s="218"/>
      <c r="DN48" s="219"/>
      <c r="DO48" s="220"/>
      <c r="DP48" s="221"/>
      <c r="DQ48" s="222"/>
      <c r="DR48" s="216"/>
      <c r="DS48" s="217"/>
      <c r="DT48" s="218"/>
      <c r="DU48" s="228"/>
      <c r="DV48" s="220"/>
      <c r="DW48" s="221"/>
      <c r="DX48" s="222"/>
      <c r="DY48" s="229"/>
      <c r="DZ48" s="229"/>
      <c r="EA48" s="229"/>
      <c r="EB48" s="302"/>
      <c r="EC48" s="264"/>
      <c r="ED48" s="264"/>
      <c r="EE48" s="264"/>
      <c r="EF48" s="231"/>
      <c r="EG48" s="231"/>
      <c r="EH48" s="231"/>
      <c r="EI48" s="231"/>
      <c r="EJ48" s="231"/>
      <c r="EK48" s="231"/>
      <c r="EL48" s="231"/>
      <c r="EM48" s="231"/>
      <c r="EN48" s="231"/>
      <c r="EO48" s="231"/>
      <c r="EP48" s="231"/>
      <c r="EQ48" s="231"/>
      <c r="ER48" s="231"/>
      <c r="ES48" s="231"/>
      <c r="ET48" s="231"/>
      <c r="EU48" s="231"/>
      <c r="EV48" s="231"/>
      <c r="EW48" s="231"/>
      <c r="EX48" s="231"/>
      <c r="EY48" s="231"/>
      <c r="EZ48" s="231"/>
      <c r="FA48" s="231"/>
      <c r="FB48" s="231"/>
      <c r="FC48" s="231"/>
      <c r="FD48" s="231"/>
      <c r="FE48" s="231"/>
      <c r="FF48" s="231"/>
      <c r="FG48" s="231"/>
      <c r="FH48" s="231"/>
      <c r="FI48" s="231"/>
      <c r="FJ48" s="231"/>
      <c r="FK48" s="231"/>
      <c r="FL48" s="231"/>
      <c r="FM48" s="231"/>
      <c r="FN48" s="231"/>
      <c r="FO48" s="231"/>
      <c r="FP48" s="231"/>
      <c r="FQ48" s="231"/>
      <c r="FR48" s="231"/>
      <c r="FS48" s="231"/>
      <c r="FT48" s="231"/>
      <c r="FU48" s="231"/>
      <c r="FV48" s="231"/>
      <c r="FW48" s="231"/>
      <c r="FX48" s="231"/>
      <c r="FY48" s="231"/>
      <c r="FZ48" s="231"/>
      <c r="GA48" s="231"/>
      <c r="GB48" s="231"/>
      <c r="GC48" s="231"/>
      <c r="GD48" s="231"/>
      <c r="GE48" s="231"/>
      <c r="GF48" s="231"/>
      <c r="GG48" s="231"/>
      <c r="GH48" s="231"/>
      <c r="GI48" s="231"/>
      <c r="GJ48" s="231"/>
      <c r="GK48" s="231"/>
      <c r="GL48" s="231"/>
      <c r="GM48" s="231"/>
    </row>
    <row r="49" spans="1:195" s="232" customFormat="1" ht="110.25" customHeight="1" x14ac:dyDescent="0.2">
      <c r="A49" s="197"/>
      <c r="B49" s="198"/>
      <c r="C49" s="198"/>
      <c r="D49" s="199"/>
      <c r="E49" s="199"/>
      <c r="F49" s="272"/>
      <c r="G49" s="273"/>
      <c r="H49" s="201"/>
      <c r="I49" s="202"/>
      <c r="J49" s="233"/>
      <c r="K49" s="234"/>
      <c r="L49" s="233"/>
      <c r="M49" s="233"/>
      <c r="N49" s="304"/>
      <c r="O49" s="233"/>
      <c r="P49" s="203"/>
      <c r="Q49" s="206"/>
      <c r="R49" s="207"/>
      <c r="S49" s="199"/>
      <c r="T49" s="206"/>
      <c r="U49" s="208"/>
      <c r="V49" s="199"/>
      <c r="W49" s="251"/>
      <c r="X49" s="305"/>
      <c r="Y49" s="299"/>
      <c r="Z49" s="211"/>
      <c r="AA49" s="203"/>
      <c r="AB49" s="199"/>
      <c r="AC49" s="203"/>
      <c r="AD49" s="212"/>
      <c r="AE49" s="206"/>
      <c r="AF49" s="206"/>
      <c r="AG49" s="206"/>
      <c r="AH49" s="206"/>
      <c r="AI49" s="213"/>
      <c r="AJ49" s="214"/>
      <c r="AK49" s="215"/>
      <c r="AL49" s="216"/>
      <c r="AM49" s="217"/>
      <c r="AN49" s="218"/>
      <c r="AO49" s="219"/>
      <c r="AP49" s="220"/>
      <c r="AQ49" s="221"/>
      <c r="AR49" s="222"/>
      <c r="AS49" s="216"/>
      <c r="AT49" s="217"/>
      <c r="AU49" s="218"/>
      <c r="AV49" s="219"/>
      <c r="AW49" s="220"/>
      <c r="AX49" s="221"/>
      <c r="AY49" s="222"/>
      <c r="AZ49" s="216"/>
      <c r="BA49" s="217"/>
      <c r="BB49" s="218"/>
      <c r="BC49" s="219"/>
      <c r="BD49" s="220"/>
      <c r="BE49" s="221"/>
      <c r="BF49" s="222"/>
      <c r="BG49" s="216"/>
      <c r="BH49" s="217"/>
      <c r="BI49" s="218"/>
      <c r="BJ49" s="219"/>
      <c r="BK49" s="220"/>
      <c r="BL49" s="221"/>
      <c r="BM49" s="222"/>
      <c r="BN49" s="216"/>
      <c r="BO49" s="217"/>
      <c r="BP49" s="218"/>
      <c r="BQ49" s="219"/>
      <c r="BR49" s="220"/>
      <c r="BS49" s="221"/>
      <c r="BT49" s="222"/>
      <c r="BU49" s="216"/>
      <c r="BV49" s="217"/>
      <c r="BW49" s="218"/>
      <c r="BX49" s="219"/>
      <c r="BY49" s="220"/>
      <c r="BZ49" s="221"/>
      <c r="CA49" s="222"/>
      <c r="CB49" s="216"/>
      <c r="CC49" s="217"/>
      <c r="CD49" s="218"/>
      <c r="CE49" s="224"/>
      <c r="CF49" s="220"/>
      <c r="CG49" s="221"/>
      <c r="CH49" s="222"/>
      <c r="CI49" s="216"/>
      <c r="CJ49" s="217"/>
      <c r="CK49" s="218"/>
      <c r="CL49" s="219"/>
      <c r="CM49" s="220"/>
      <c r="CN49" s="221"/>
      <c r="CO49" s="222"/>
      <c r="CP49" s="216"/>
      <c r="CQ49" s="217"/>
      <c r="CR49" s="218"/>
      <c r="CS49" s="219"/>
      <c r="CT49" s="220"/>
      <c r="CU49" s="221"/>
      <c r="CV49" s="222"/>
      <c r="CW49" s="216"/>
      <c r="CX49" s="217"/>
      <c r="CY49" s="218"/>
      <c r="CZ49" s="219"/>
      <c r="DA49" s="220"/>
      <c r="DB49" s="221"/>
      <c r="DC49" s="222"/>
      <c r="DD49" s="216"/>
      <c r="DE49" s="217"/>
      <c r="DF49" s="218"/>
      <c r="DG49" s="219"/>
      <c r="DH49" s="220"/>
      <c r="DI49" s="221"/>
      <c r="DJ49" s="222"/>
      <c r="DK49" s="216"/>
      <c r="DL49" s="217"/>
      <c r="DM49" s="218"/>
      <c r="DN49" s="219"/>
      <c r="DO49" s="220"/>
      <c r="DP49" s="221"/>
      <c r="DQ49" s="222"/>
      <c r="DR49" s="216"/>
      <c r="DS49" s="217"/>
      <c r="DT49" s="218"/>
      <c r="DU49" s="228"/>
      <c r="DV49" s="220"/>
      <c r="DW49" s="221"/>
      <c r="DX49" s="222"/>
      <c r="DY49" s="229"/>
      <c r="DZ49" s="229"/>
      <c r="EA49" s="229"/>
      <c r="EB49" s="230"/>
      <c r="EC49" s="231"/>
      <c r="ED49" s="231"/>
      <c r="EE49" s="231"/>
      <c r="EF49" s="231"/>
      <c r="EG49" s="231"/>
      <c r="EH49" s="231"/>
      <c r="EI49" s="231"/>
      <c r="EJ49" s="231"/>
      <c r="EK49" s="231"/>
      <c r="EL49" s="231"/>
      <c r="EM49" s="231"/>
      <c r="EN49" s="231"/>
      <c r="EO49" s="231"/>
      <c r="EP49" s="231"/>
      <c r="EQ49" s="231"/>
      <c r="ER49" s="231"/>
      <c r="ES49" s="231"/>
      <c r="ET49" s="231"/>
      <c r="EU49" s="231"/>
      <c r="EV49" s="231"/>
      <c r="EW49" s="231"/>
      <c r="EX49" s="231"/>
      <c r="EY49" s="231"/>
      <c r="EZ49" s="231"/>
      <c r="FA49" s="231"/>
      <c r="FB49" s="231"/>
      <c r="FC49" s="231"/>
      <c r="FD49" s="231"/>
      <c r="FE49" s="231"/>
      <c r="FF49" s="231"/>
      <c r="FG49" s="231"/>
      <c r="FH49" s="231"/>
      <c r="FI49" s="231"/>
      <c r="FJ49" s="231"/>
      <c r="FK49" s="231"/>
      <c r="FL49" s="231"/>
      <c r="FM49" s="231"/>
      <c r="FN49" s="231"/>
      <c r="FO49" s="231"/>
      <c r="FP49" s="231"/>
      <c r="FQ49" s="231"/>
      <c r="FR49" s="231"/>
      <c r="FS49" s="231"/>
      <c r="FT49" s="231"/>
      <c r="FU49" s="231"/>
      <c r="FV49" s="231"/>
      <c r="FW49" s="231"/>
      <c r="FX49" s="231"/>
      <c r="FY49" s="231"/>
      <c r="FZ49" s="231"/>
      <c r="GA49" s="231"/>
      <c r="GB49" s="231"/>
      <c r="GC49" s="231"/>
      <c r="GD49" s="231"/>
      <c r="GE49" s="231"/>
      <c r="GF49" s="231"/>
      <c r="GG49" s="231"/>
      <c r="GH49" s="231"/>
      <c r="GI49" s="231"/>
      <c r="GJ49" s="231"/>
      <c r="GK49" s="231"/>
      <c r="GL49" s="231"/>
      <c r="GM49" s="231"/>
    </row>
    <row r="50" spans="1:195" s="250" customFormat="1" x14ac:dyDescent="0.2">
      <c r="A50" s="236" t="s">
        <v>485</v>
      </c>
      <c r="B50" s="236"/>
      <c r="C50" s="236"/>
      <c r="D50" s="237"/>
      <c r="E50" s="237"/>
      <c r="F50" s="238" t="s">
        <v>488</v>
      </c>
      <c r="G50" s="239"/>
      <c r="H50" s="240"/>
      <c r="I50" s="241"/>
      <c r="J50" s="242"/>
      <c r="K50" s="243"/>
      <c r="L50" s="242">
        <f>SUM(L45:L49)</f>
        <v>0</v>
      </c>
      <c r="M50" s="242">
        <f>SUM(M45:M49)</f>
        <v>0</v>
      </c>
      <c r="N50" s="242">
        <f>SUM(N45:N49)</f>
        <v>0</v>
      </c>
      <c r="O50" s="242">
        <f>SUM(O45:O49)</f>
        <v>0</v>
      </c>
      <c r="P50" s="242">
        <f>SUM(P45:P49)</f>
        <v>0</v>
      </c>
      <c r="Q50" s="269"/>
      <c r="R50" s="243"/>
      <c r="S50" s="243"/>
      <c r="T50" s="243"/>
      <c r="U50" s="244"/>
      <c r="V50" s="237"/>
      <c r="W50" s="241"/>
      <c r="X50" s="245"/>
      <c r="Y50" s="241"/>
      <c r="Z50" s="246"/>
      <c r="AA50" s="242">
        <f>SUM(AA45:AA49)</f>
        <v>0</v>
      </c>
      <c r="AB50" s="242"/>
      <c r="AC50" s="242">
        <f>SUM(AC45:AC49)</f>
        <v>0</v>
      </c>
      <c r="AD50" s="242">
        <f>SUM(AD45:AD49)</f>
        <v>0</v>
      </c>
      <c r="AE50" s="241"/>
      <c r="AF50" s="241"/>
      <c r="AG50" s="241"/>
      <c r="AH50" s="241"/>
      <c r="AI50" s="244"/>
      <c r="AJ50" s="181"/>
      <c r="AK50" s="247"/>
      <c r="AL50" s="242">
        <f>SUM(AL45:AL49)</f>
        <v>0</v>
      </c>
      <c r="AM50" s="217" t="str">
        <f t="shared" si="2"/>
        <v/>
      </c>
      <c r="AN50" s="242">
        <f>SUM(AN45:AN49)</f>
        <v>0</v>
      </c>
      <c r="AO50" s="242">
        <f>SUM(AO45:AO49)</f>
        <v>0</v>
      </c>
      <c r="AP50" s="242">
        <f>SUM(AP45:AP49)</f>
        <v>0</v>
      </c>
      <c r="AQ50" s="221" t="str">
        <f t="shared" si="0"/>
        <v/>
      </c>
      <c r="AR50" s="222" t="str">
        <f t="shared" si="1"/>
        <v/>
      </c>
      <c r="AS50" s="242">
        <f>SUM(AS45:AS49)</f>
        <v>0</v>
      </c>
      <c r="AT50" s="217" t="str">
        <f t="shared" ref="AT50" si="74">IF(AS50&gt;0,(AS50*100%/$G$5),"")</f>
        <v/>
      </c>
      <c r="AU50" s="242">
        <f>SUM(AU45:AU49)</f>
        <v>0</v>
      </c>
      <c r="AV50" s="242">
        <f>SUM(AV45:AV49)</f>
        <v>0</v>
      </c>
      <c r="AW50" s="242">
        <f>SUM(AW45:AW49)</f>
        <v>0</v>
      </c>
      <c r="AX50" s="221" t="str">
        <f t="shared" ref="AX50" si="75">IF(AU50&gt;0,(AV50/AU50),"")</f>
        <v/>
      </c>
      <c r="AY50" s="222" t="str">
        <f t="shared" ref="AY50" si="76">IF(AV50&gt;0,(AV50*100%/$G$5),"")</f>
        <v/>
      </c>
      <c r="AZ50" s="242">
        <f>SUM(AZ45:AZ49)</f>
        <v>0</v>
      </c>
      <c r="BA50" s="217" t="str">
        <f t="shared" ref="BA50" si="77">IF(AZ50&gt;0,(AZ50*100%/$G$5),"")</f>
        <v/>
      </c>
      <c r="BB50" s="242">
        <f>SUM(BB45:BB49)</f>
        <v>0</v>
      </c>
      <c r="BC50" s="242">
        <f>SUM(BC45:BC49)</f>
        <v>0</v>
      </c>
      <c r="BD50" s="242">
        <f>SUM(BD45:BD49)</f>
        <v>0</v>
      </c>
      <c r="BE50" s="221" t="str">
        <f>IF(BB50&gt;0,(BC50/BB50),"")</f>
        <v/>
      </c>
      <c r="BF50" s="222" t="str">
        <f>IF(BC50&gt;0,(BC50*100%/$G$5),"")</f>
        <v/>
      </c>
      <c r="BG50" s="242">
        <f>SUM(BG45:BG49)</f>
        <v>0</v>
      </c>
      <c r="BH50" s="217" t="str">
        <f>IF(BG50&gt;0,(BG50*100%/$G$5),"")</f>
        <v/>
      </c>
      <c r="BI50" s="242">
        <f>SUM(BI45:BI49)</f>
        <v>0</v>
      </c>
      <c r="BJ50" s="242">
        <f>SUM(BJ45:BJ49)</f>
        <v>0</v>
      </c>
      <c r="BK50" s="242">
        <f>SUM(BK45:BK49)</f>
        <v>0</v>
      </c>
      <c r="BL50" s="221" t="str">
        <f t="shared" ref="BL50" si="78">IF(BI50&gt;0,(BJ50/BI50),"")</f>
        <v/>
      </c>
      <c r="BM50" s="222" t="str">
        <f t="shared" ref="BM50" si="79">IF(BJ50&gt;0,(BJ50*100%/$G$5),"")</f>
        <v/>
      </c>
      <c r="BN50" s="242">
        <f>SUM(BN45:BN49)</f>
        <v>0</v>
      </c>
      <c r="BO50" s="217" t="str">
        <f t="shared" ref="BO50" si="80">IF(BN50&gt;0,(BN50*100%/$G$5),"")</f>
        <v/>
      </c>
      <c r="BP50" s="242">
        <f>SUM(BP45:BP49)</f>
        <v>0</v>
      </c>
      <c r="BQ50" s="242">
        <f>SUM(BQ45:BQ49)</f>
        <v>0</v>
      </c>
      <c r="BR50" s="242">
        <f>SUM(BR45:BR49)</f>
        <v>0</v>
      </c>
      <c r="BS50" s="221" t="str">
        <f t="shared" ref="BS50" si="81">IF(BP50&gt;0,(BQ50/BP50),"")</f>
        <v/>
      </c>
      <c r="BT50" s="222" t="str">
        <f t="shared" ref="BT50" si="82">IF(BQ50&gt;0,(BQ50*100%/$G$5),"")</f>
        <v/>
      </c>
      <c r="BU50" s="242">
        <f>SUM(BU45:BU49)</f>
        <v>0</v>
      </c>
      <c r="BV50" s="217" t="str">
        <f t="shared" ref="BV50" si="83">IF(BU50&gt;0,(BU50*100%/$G$5),"")</f>
        <v/>
      </c>
      <c r="BW50" s="242">
        <f>SUM(BW45:BW49)</f>
        <v>0</v>
      </c>
      <c r="BX50" s="242">
        <f>SUM(BX45:BX49)</f>
        <v>0</v>
      </c>
      <c r="BY50" s="242">
        <f>SUM(BY45:BY49)</f>
        <v>0</v>
      </c>
      <c r="BZ50" s="221" t="str">
        <f t="shared" ref="BZ50" si="84">IF(BW50&gt;0,(BX50/BW50),"")</f>
        <v/>
      </c>
      <c r="CA50" s="222" t="str">
        <f t="shared" ref="CA50" si="85">IF(BX50&gt;0,(BX50*100%/$G$5),"")</f>
        <v/>
      </c>
      <c r="CB50" s="242">
        <f>SUM(CB45:CB49)</f>
        <v>0</v>
      </c>
      <c r="CC50" s="217" t="str">
        <f t="shared" ref="CC50" si="86">IF(CB50&gt;0,(CB50*100%/$G$5),"")</f>
        <v/>
      </c>
      <c r="CD50" s="242">
        <f>SUM(CD45:CD49)</f>
        <v>0</v>
      </c>
      <c r="CE50" s="242">
        <f>SUM(CE45:CE49)</f>
        <v>0</v>
      </c>
      <c r="CF50" s="242">
        <f>SUM(CF45:CF49)</f>
        <v>0</v>
      </c>
      <c r="CG50" s="221" t="str">
        <f t="shared" ref="CG50" si="87">IF(CD50&gt;0,(CE50/CD50),"")</f>
        <v/>
      </c>
      <c r="CH50" s="222" t="str">
        <f t="shared" ref="CH50" si="88">IF(CE50&gt;0,(CE50*100%/$G$5),"")</f>
        <v/>
      </c>
      <c r="CI50" s="242">
        <f>SUM(CI45:CI49)</f>
        <v>0</v>
      </c>
      <c r="CJ50" s="217" t="str">
        <f t="shared" ref="CJ50" si="89">IF(CI50&gt;0,(CI50*100%/$G$5),"")</f>
        <v/>
      </c>
      <c r="CK50" s="242">
        <f>SUM(CK45:CK49)</f>
        <v>0</v>
      </c>
      <c r="CL50" s="248">
        <f>SUM(CL45:CL49)</f>
        <v>0</v>
      </c>
      <c r="CM50" s="242">
        <f>SUM(CM45:CM49)</f>
        <v>0</v>
      </c>
      <c r="CN50" s="221" t="str">
        <f>IF(CK50&gt;0,(CL50/CK50),"")</f>
        <v/>
      </c>
      <c r="CO50" s="222" t="str">
        <f>IF(CL50&gt;0,(CL50*100%/$G$5),"")</f>
        <v/>
      </c>
      <c r="CP50" s="242">
        <f>SUM(CP45:CP49)</f>
        <v>0</v>
      </c>
      <c r="CQ50" s="217" t="str">
        <f t="shared" ref="CQ50" si="90">IF(CP50&gt;0,(CP50*100%/$G$5),"")</f>
        <v/>
      </c>
      <c r="CR50" s="242">
        <f>SUM(CR45:CR49)</f>
        <v>0</v>
      </c>
      <c r="CS50" s="242">
        <f>SUM(CS45:CS49)</f>
        <v>0</v>
      </c>
      <c r="CT50" s="242">
        <f>SUM(CT45:CT49)</f>
        <v>0</v>
      </c>
      <c r="CU50" s="221" t="str">
        <f t="shared" si="64"/>
        <v/>
      </c>
      <c r="CV50" s="222" t="str">
        <f t="shared" ref="CV50" si="91">IF(CS50&gt;0,(CS50*100%/$G$5),"")</f>
        <v/>
      </c>
      <c r="CW50" s="242">
        <f>SUM(CW45:CW49)</f>
        <v>0</v>
      </c>
      <c r="CX50" s="217" t="str">
        <f t="shared" ref="CX50" si="92">IF(CW50&gt;0,(CW50*100%/$G$5),"")</f>
        <v/>
      </c>
      <c r="CY50" s="242">
        <f>SUM(CY45:CY49)</f>
        <v>0</v>
      </c>
      <c r="CZ50" s="248">
        <f>SUM(CZ45:CZ49)</f>
        <v>0</v>
      </c>
      <c r="DA50" s="242">
        <f>SUM(DA45:DA49)</f>
        <v>0</v>
      </c>
      <c r="DB50" s="221" t="str">
        <f t="shared" ref="DB50" si="93">IF(CY50&gt;0,(CZ50/CY50),"")</f>
        <v/>
      </c>
      <c r="DC50" s="222" t="str">
        <f t="shared" ref="DC50" si="94">IF(CZ50&gt;0,(CZ50*100%/$G$5),"")</f>
        <v/>
      </c>
      <c r="DD50" s="242">
        <f>SUM(DD45:DD49)</f>
        <v>0</v>
      </c>
      <c r="DE50" s="217" t="str">
        <f t="shared" ref="DE50" si="95">IF(DD50&gt;0,(DD50*100%/$G$5),"")</f>
        <v/>
      </c>
      <c r="DF50" s="242">
        <f>SUM(DF45:DF49)</f>
        <v>0</v>
      </c>
      <c r="DG50" s="242">
        <f>SUM(DG45:DG49)</f>
        <v>0</v>
      </c>
      <c r="DH50" s="242">
        <f>SUM(DH45:DH49)</f>
        <v>0</v>
      </c>
      <c r="DI50" s="221" t="str">
        <f t="shared" ref="DI50" si="96">IF(DF50&gt;0,(DG50/DF50),"")</f>
        <v/>
      </c>
      <c r="DJ50" s="222" t="str">
        <f t="shared" ref="DJ50" si="97">IF(DG50&gt;0,(DG50*100%/$G$5),"")</f>
        <v/>
      </c>
      <c r="DK50" s="242">
        <f>SUM(DK45:DK49)</f>
        <v>0</v>
      </c>
      <c r="DL50" s="217" t="str">
        <f t="shared" ref="DL50" si="98">IF(DK50&gt;0,(DK50*100%/$G$5),"")</f>
        <v/>
      </c>
      <c r="DM50" s="242">
        <f>SUM(DM45:DM49)</f>
        <v>0</v>
      </c>
      <c r="DN50" s="242">
        <f>SUM(DN45:DN49)</f>
        <v>0</v>
      </c>
      <c r="DO50" s="242">
        <f>SUM(DO45:DO49)</f>
        <v>0</v>
      </c>
      <c r="DP50" s="221" t="str">
        <f t="shared" ref="DP50" si="99">IF(DM50&gt;0,(DN50/DM50),"")</f>
        <v/>
      </c>
      <c r="DQ50" s="222" t="str">
        <f t="shared" ref="DQ50" si="100">IF(DN50&gt;0,(DN50*100%/$G$5),"")</f>
        <v/>
      </c>
      <c r="DR50" s="242">
        <f>SUM(DR45:DR49)</f>
        <v>0</v>
      </c>
      <c r="DS50" s="217" t="str">
        <f t="shared" ref="DS50" si="101">IF(DR50&gt;0,(DR50*100%/$G$5),"")</f>
        <v/>
      </c>
      <c r="DT50" s="242">
        <f>SUM(DT45:DT49)</f>
        <v>0</v>
      </c>
      <c r="DU50" s="242">
        <f>SUM(DU45:DU49)</f>
        <v>0</v>
      </c>
      <c r="DV50" s="242">
        <f>SUM(DV45:DV49)</f>
        <v>0</v>
      </c>
      <c r="DW50" s="221" t="str">
        <f t="shared" si="11"/>
        <v/>
      </c>
      <c r="DX50" s="222" t="str">
        <f t="shared" si="12"/>
        <v/>
      </c>
      <c r="DY50" s="248">
        <f>SUM(DY45:DY49)</f>
        <v>0</v>
      </c>
      <c r="DZ50" s="248">
        <f>SUM(DZ45:DZ49)</f>
        <v>0</v>
      </c>
      <c r="EA50" s="248">
        <f>SUM(EA45:EA49)</f>
        <v>0</v>
      </c>
      <c r="EB50" s="230"/>
      <c r="EC50" s="231"/>
      <c r="ED50" s="231"/>
      <c r="EE50" s="231"/>
      <c r="EF50" s="249"/>
      <c r="EG50" s="249"/>
      <c r="EH50" s="249"/>
      <c r="EI50" s="249"/>
      <c r="EJ50" s="249"/>
      <c r="EK50" s="249"/>
      <c r="EL50" s="249"/>
      <c r="EM50" s="249"/>
      <c r="EN50" s="249"/>
      <c r="EO50" s="249"/>
      <c r="EP50" s="249"/>
      <c r="EQ50" s="249"/>
      <c r="ER50" s="249"/>
      <c r="ES50" s="249"/>
      <c r="ET50" s="249"/>
      <c r="EU50" s="249"/>
      <c r="EV50" s="249"/>
      <c r="EW50" s="249"/>
      <c r="EX50" s="249"/>
      <c r="EY50" s="249"/>
      <c r="EZ50" s="249"/>
      <c r="FA50" s="249"/>
      <c r="FB50" s="249"/>
      <c r="FC50" s="249"/>
      <c r="FD50" s="249"/>
      <c r="FE50" s="249"/>
      <c r="FF50" s="249"/>
      <c r="FG50" s="249"/>
      <c r="FH50" s="249"/>
      <c r="FI50" s="249"/>
      <c r="FJ50" s="249"/>
      <c r="FK50" s="249"/>
      <c r="FL50" s="249"/>
      <c r="FM50" s="249"/>
      <c r="FN50" s="249"/>
      <c r="FO50" s="249"/>
      <c r="FP50" s="249"/>
      <c r="FQ50" s="249"/>
      <c r="FR50" s="249"/>
      <c r="FS50" s="249"/>
      <c r="FT50" s="249"/>
      <c r="FU50" s="249"/>
      <c r="FV50" s="249"/>
      <c r="FW50" s="249"/>
      <c r="FX50" s="249"/>
      <c r="FY50" s="249"/>
      <c r="FZ50" s="249"/>
      <c r="GA50" s="249"/>
      <c r="GB50" s="249"/>
      <c r="GC50" s="249"/>
      <c r="GD50" s="249"/>
      <c r="GE50" s="249"/>
      <c r="GF50" s="249"/>
      <c r="GG50" s="249"/>
      <c r="GH50" s="249"/>
      <c r="GI50" s="249"/>
      <c r="GJ50" s="249"/>
      <c r="GK50" s="249"/>
      <c r="GL50" s="249"/>
      <c r="GM50" s="249"/>
    </row>
    <row r="51" spans="1:195" s="232" customFormat="1" x14ac:dyDescent="0.2">
      <c r="A51" s="197"/>
      <c r="B51" s="198"/>
      <c r="C51" s="198"/>
      <c r="D51" s="199"/>
      <c r="E51" s="199"/>
      <c r="F51" s="303"/>
      <c r="G51" s="199"/>
      <c r="H51" s="201"/>
      <c r="I51" s="202"/>
      <c r="J51" s="233"/>
      <c r="K51" s="234"/>
      <c r="L51" s="233"/>
      <c r="M51" s="233"/>
      <c r="N51" s="233"/>
      <c r="O51" s="233"/>
      <c r="P51" s="233"/>
      <c r="Q51" s="206"/>
      <c r="R51" s="199"/>
      <c r="S51" s="199"/>
      <c r="T51" s="206"/>
      <c r="U51" s="208"/>
      <c r="V51" s="199"/>
      <c r="W51" s="306"/>
      <c r="X51" s="210"/>
      <c r="Y51" s="299"/>
      <c r="Z51" s="211"/>
      <c r="AA51" s="203"/>
      <c r="AB51" s="199"/>
      <c r="AC51" s="203"/>
      <c r="AD51" s="212"/>
      <c r="AE51" s="206"/>
      <c r="AF51" s="206"/>
      <c r="AG51" s="206"/>
      <c r="AH51" s="307"/>
      <c r="AI51" s="308"/>
      <c r="AJ51" s="214"/>
      <c r="AK51" s="215"/>
      <c r="AL51" s="216"/>
      <c r="AM51" s="217"/>
      <c r="AN51" s="218"/>
      <c r="AO51" s="219"/>
      <c r="AP51" s="220"/>
      <c r="AQ51" s="221"/>
      <c r="AR51" s="222"/>
      <c r="AS51" s="216"/>
      <c r="AT51" s="217"/>
      <c r="AU51" s="218"/>
      <c r="AV51" s="219"/>
      <c r="AW51" s="220"/>
      <c r="AX51" s="221"/>
      <c r="AY51" s="222"/>
      <c r="AZ51" s="216"/>
      <c r="BA51" s="217"/>
      <c r="BB51" s="218"/>
      <c r="BC51" s="219"/>
      <c r="BD51" s="220"/>
      <c r="BE51" s="221"/>
      <c r="BF51" s="222"/>
      <c r="BG51" s="216"/>
      <c r="BH51" s="217"/>
      <c r="BI51" s="218"/>
      <c r="BJ51" s="219"/>
      <c r="BK51" s="220"/>
      <c r="BL51" s="221"/>
      <c r="BM51" s="222"/>
      <c r="BN51" s="216"/>
      <c r="BO51" s="217"/>
      <c r="BP51" s="218"/>
      <c r="BQ51" s="219"/>
      <c r="BR51" s="220"/>
      <c r="BS51" s="221"/>
      <c r="BT51" s="222"/>
      <c r="BU51" s="216"/>
      <c r="BV51" s="217"/>
      <c r="BW51" s="218"/>
      <c r="BX51" s="219"/>
      <c r="BY51" s="220"/>
      <c r="BZ51" s="221"/>
      <c r="CA51" s="222"/>
      <c r="CB51" s="216"/>
      <c r="CC51" s="217"/>
      <c r="CD51" s="218"/>
      <c r="CE51" s="219"/>
      <c r="CF51" s="220"/>
      <c r="CG51" s="221"/>
      <c r="CH51" s="222"/>
      <c r="CI51" s="216"/>
      <c r="CJ51" s="217"/>
      <c r="CK51" s="218"/>
      <c r="CL51" s="219"/>
      <c r="CM51" s="220"/>
      <c r="CN51" s="221"/>
      <c r="CO51" s="222"/>
      <c r="CP51" s="216"/>
      <c r="CQ51" s="217"/>
      <c r="CR51" s="218"/>
      <c r="CS51" s="219"/>
      <c r="CT51" s="220"/>
      <c r="CU51" s="221"/>
      <c r="CV51" s="222"/>
      <c r="CW51" s="216"/>
      <c r="CX51" s="217"/>
      <c r="CY51" s="218"/>
      <c r="CZ51" s="219"/>
      <c r="DA51" s="220"/>
      <c r="DB51" s="221"/>
      <c r="DC51" s="222"/>
      <c r="DD51" s="216"/>
      <c r="DE51" s="217"/>
      <c r="DF51" s="218"/>
      <c r="DG51" s="219"/>
      <c r="DH51" s="220"/>
      <c r="DI51" s="221"/>
      <c r="DJ51" s="222"/>
      <c r="DK51" s="216"/>
      <c r="DL51" s="217"/>
      <c r="DM51" s="218"/>
      <c r="DN51" s="219"/>
      <c r="DO51" s="220"/>
      <c r="DP51" s="221"/>
      <c r="DQ51" s="222"/>
      <c r="DR51" s="216"/>
      <c r="DS51" s="217"/>
      <c r="DT51" s="218"/>
      <c r="DU51" s="228"/>
      <c r="DV51" s="220"/>
      <c r="DW51" s="221"/>
      <c r="DX51" s="222"/>
      <c r="DY51" s="229"/>
      <c r="DZ51" s="229"/>
      <c r="EA51" s="229"/>
      <c r="EB51" s="309"/>
      <c r="EC51" s="309"/>
      <c r="ED51" s="309"/>
      <c r="EE51" s="310"/>
      <c r="EF51" s="309"/>
      <c r="EG51" s="309"/>
      <c r="EH51" s="309"/>
      <c r="EI51" s="310"/>
      <c r="EJ51" s="231"/>
      <c r="EK51" s="231"/>
      <c r="EL51" s="231"/>
      <c r="EM51" s="231"/>
      <c r="EN51" s="231"/>
      <c r="EO51" s="231"/>
      <c r="EP51" s="231"/>
      <c r="EQ51" s="231"/>
      <c r="ER51" s="231"/>
      <c r="ES51" s="231"/>
      <c r="ET51" s="231"/>
      <c r="EU51" s="231"/>
      <c r="EV51" s="231"/>
      <c r="EW51" s="231"/>
      <c r="EX51" s="231"/>
      <c r="EY51" s="231"/>
      <c r="EZ51" s="231"/>
      <c r="FA51" s="231"/>
      <c r="FB51" s="231"/>
      <c r="FC51" s="231"/>
      <c r="FD51" s="231"/>
      <c r="FE51" s="231"/>
      <c r="FF51" s="231"/>
      <c r="FG51" s="231"/>
      <c r="FH51" s="231"/>
      <c r="FI51" s="231"/>
      <c r="FJ51" s="231"/>
      <c r="FK51" s="231"/>
      <c r="FL51" s="231"/>
      <c r="FM51" s="231"/>
      <c r="FN51" s="231"/>
      <c r="FO51" s="231"/>
      <c r="FP51" s="231"/>
      <c r="FQ51" s="231"/>
      <c r="FR51" s="231"/>
      <c r="FS51" s="231"/>
      <c r="FT51" s="231"/>
      <c r="FU51" s="231"/>
      <c r="FV51" s="231"/>
      <c r="FW51" s="231"/>
      <c r="FX51" s="231"/>
      <c r="FY51" s="231"/>
      <c r="FZ51" s="231"/>
      <c r="GA51" s="231"/>
      <c r="GB51" s="231"/>
      <c r="GC51" s="231"/>
      <c r="GD51" s="231"/>
      <c r="GE51" s="231"/>
      <c r="GF51" s="231"/>
      <c r="GG51" s="231"/>
      <c r="GH51" s="231"/>
      <c r="GI51" s="231"/>
      <c r="GJ51" s="231"/>
      <c r="GK51" s="231"/>
      <c r="GL51" s="231"/>
      <c r="GM51" s="231"/>
    </row>
    <row r="52" spans="1:195" s="232" customFormat="1" ht="81.75" customHeight="1" x14ac:dyDescent="0.2">
      <c r="A52" s="197"/>
      <c r="B52" s="198"/>
      <c r="C52" s="198"/>
      <c r="D52" s="199"/>
      <c r="E52" s="199"/>
      <c r="F52" s="303"/>
      <c r="G52" s="199"/>
      <c r="H52" s="201"/>
      <c r="I52" s="202"/>
      <c r="J52" s="233"/>
      <c r="K52" s="234"/>
      <c r="L52" s="233"/>
      <c r="M52" s="233"/>
      <c r="N52" s="233"/>
      <c r="O52" s="233"/>
      <c r="P52" s="233"/>
      <c r="Q52" s="206"/>
      <c r="R52" s="207"/>
      <c r="S52" s="199"/>
      <c r="T52" s="206"/>
      <c r="U52" s="208"/>
      <c r="V52" s="199"/>
      <c r="W52" s="251"/>
      <c r="X52" s="210"/>
      <c r="Y52" s="299"/>
      <c r="Z52" s="211"/>
      <c r="AA52" s="203"/>
      <c r="AB52" s="199"/>
      <c r="AC52" s="203"/>
      <c r="AD52" s="212"/>
      <c r="AE52" s="206"/>
      <c r="AF52" s="206"/>
      <c r="AG52" s="206"/>
      <c r="AH52" s="307"/>
      <c r="AI52" s="308"/>
      <c r="AJ52" s="214"/>
      <c r="AK52" s="215"/>
      <c r="AL52" s="216"/>
      <c r="AM52" s="217"/>
      <c r="AN52" s="218"/>
      <c r="AO52" s="219"/>
      <c r="AP52" s="220"/>
      <c r="AQ52" s="221"/>
      <c r="AR52" s="222"/>
      <c r="AS52" s="216"/>
      <c r="AT52" s="217"/>
      <c r="AU52" s="218"/>
      <c r="AV52" s="219"/>
      <c r="AW52" s="220"/>
      <c r="AX52" s="221"/>
      <c r="AY52" s="222"/>
      <c r="AZ52" s="216"/>
      <c r="BA52" s="217"/>
      <c r="BB52" s="218"/>
      <c r="BC52" s="219"/>
      <c r="BD52" s="220"/>
      <c r="BE52" s="221"/>
      <c r="BF52" s="222"/>
      <c r="BG52" s="216"/>
      <c r="BH52" s="217"/>
      <c r="BI52" s="218"/>
      <c r="BJ52" s="219"/>
      <c r="BK52" s="220"/>
      <c r="BL52" s="221"/>
      <c r="BM52" s="222"/>
      <c r="BN52" s="216"/>
      <c r="BO52" s="217"/>
      <c r="BP52" s="218"/>
      <c r="BQ52" s="219"/>
      <c r="BR52" s="220"/>
      <c r="BS52" s="221"/>
      <c r="BT52" s="222"/>
      <c r="BU52" s="216"/>
      <c r="BV52" s="217"/>
      <c r="BW52" s="218"/>
      <c r="BX52" s="219"/>
      <c r="BY52" s="220"/>
      <c r="BZ52" s="221"/>
      <c r="CA52" s="222"/>
      <c r="CB52" s="216"/>
      <c r="CC52" s="217"/>
      <c r="CD52" s="218"/>
      <c r="CE52" s="219"/>
      <c r="CF52" s="220"/>
      <c r="CG52" s="221"/>
      <c r="CH52" s="222"/>
      <c r="CI52" s="216"/>
      <c r="CJ52" s="217"/>
      <c r="CK52" s="218"/>
      <c r="CL52" s="290"/>
      <c r="CM52" s="220"/>
      <c r="CN52" s="221"/>
      <c r="CO52" s="222"/>
      <c r="CP52" s="216"/>
      <c r="CQ52" s="217"/>
      <c r="CR52" s="218"/>
      <c r="CS52" s="226"/>
      <c r="CT52" s="220"/>
      <c r="CU52" s="221"/>
      <c r="CV52" s="222"/>
      <c r="CW52" s="216"/>
      <c r="CX52" s="217"/>
      <c r="CY52" s="218"/>
      <c r="CZ52" s="226"/>
      <c r="DA52" s="220"/>
      <c r="DB52" s="221"/>
      <c r="DC52" s="222"/>
      <c r="DD52" s="216"/>
      <c r="DE52" s="217"/>
      <c r="DF52" s="218"/>
      <c r="DG52" s="219"/>
      <c r="DH52" s="220"/>
      <c r="DI52" s="221"/>
      <c r="DJ52" s="222"/>
      <c r="DK52" s="216"/>
      <c r="DL52" s="217"/>
      <c r="DM52" s="218"/>
      <c r="DN52" s="219"/>
      <c r="DO52" s="220"/>
      <c r="DP52" s="221"/>
      <c r="DQ52" s="222"/>
      <c r="DR52" s="216"/>
      <c r="DS52" s="217"/>
      <c r="DT52" s="218"/>
      <c r="DU52" s="228"/>
      <c r="DV52" s="220"/>
      <c r="DW52" s="221"/>
      <c r="DX52" s="222"/>
      <c r="DY52" s="229"/>
      <c r="DZ52" s="229"/>
      <c r="EA52" s="229"/>
      <c r="EB52" s="311"/>
      <c r="EC52" s="312"/>
      <c r="ED52" s="230"/>
      <c r="EE52" s="230"/>
      <c r="EF52" s="231"/>
      <c r="EG52" s="231"/>
      <c r="EH52" s="231"/>
      <c r="EI52" s="231"/>
      <c r="EJ52" s="231"/>
      <c r="EK52" s="231"/>
      <c r="EL52" s="231"/>
      <c r="EM52" s="231"/>
      <c r="EN52" s="231"/>
      <c r="EO52" s="231"/>
      <c r="EP52" s="231"/>
      <c r="EQ52" s="231"/>
      <c r="ER52" s="231"/>
      <c r="ES52" s="231"/>
      <c r="ET52" s="231"/>
      <c r="EU52" s="231"/>
      <c r="EV52" s="231"/>
      <c r="EW52" s="231"/>
      <c r="EX52" s="231"/>
      <c r="EY52" s="231"/>
      <c r="EZ52" s="231"/>
      <c r="FA52" s="231"/>
      <c r="FB52" s="231"/>
      <c r="FC52" s="231"/>
      <c r="FD52" s="231"/>
      <c r="FE52" s="231"/>
      <c r="FF52" s="231"/>
      <c r="FG52" s="231"/>
      <c r="FH52" s="231"/>
      <c r="FI52" s="231"/>
      <c r="FJ52" s="231"/>
      <c r="FK52" s="231"/>
      <c r="FL52" s="231"/>
      <c r="FM52" s="231"/>
      <c r="FN52" s="231"/>
      <c r="FO52" s="231"/>
      <c r="FP52" s="231"/>
      <c r="FQ52" s="231"/>
      <c r="FR52" s="231"/>
      <c r="FS52" s="231"/>
      <c r="FT52" s="231"/>
      <c r="FU52" s="231"/>
      <c r="FV52" s="231"/>
      <c r="FW52" s="231"/>
      <c r="FX52" s="231"/>
      <c r="FY52" s="231"/>
      <c r="FZ52" s="231"/>
      <c r="GA52" s="231"/>
      <c r="GB52" s="231"/>
      <c r="GC52" s="231"/>
      <c r="GD52" s="231"/>
      <c r="GE52" s="231"/>
      <c r="GF52" s="231"/>
      <c r="GG52" s="231"/>
      <c r="GH52" s="231"/>
      <c r="GI52" s="231"/>
      <c r="GJ52" s="231"/>
      <c r="GK52" s="231"/>
      <c r="GL52" s="231"/>
      <c r="GM52" s="231"/>
    </row>
    <row r="53" spans="1:195" s="232" customFormat="1" x14ac:dyDescent="0.2">
      <c r="A53" s="197"/>
      <c r="B53" s="198"/>
      <c r="C53" s="198"/>
      <c r="D53" s="199"/>
      <c r="E53" s="199"/>
      <c r="F53" s="303"/>
      <c r="G53" s="199"/>
      <c r="H53" s="201"/>
      <c r="I53" s="202"/>
      <c r="J53" s="203"/>
      <c r="K53" s="204"/>
      <c r="L53" s="203"/>
      <c r="M53" s="203"/>
      <c r="N53" s="205"/>
      <c r="O53" s="203"/>
      <c r="P53" s="203"/>
      <c r="Q53" s="206"/>
      <c r="R53" s="207"/>
      <c r="S53" s="199"/>
      <c r="T53" s="206"/>
      <c r="U53" s="208"/>
      <c r="V53" s="199"/>
      <c r="W53" s="313"/>
      <c r="X53" s="210"/>
      <c r="Y53" s="299"/>
      <c r="Z53" s="314"/>
      <c r="AA53" s="203"/>
      <c r="AB53" s="199"/>
      <c r="AC53" s="203"/>
      <c r="AD53" s="212"/>
      <c r="AE53" s="206"/>
      <c r="AF53" s="206"/>
      <c r="AG53" s="206"/>
      <c r="AH53" s="307"/>
      <c r="AI53" s="308"/>
      <c r="AJ53" s="214"/>
      <c r="AK53" s="215"/>
      <c r="AL53" s="216"/>
      <c r="AM53" s="217"/>
      <c r="AN53" s="218"/>
      <c r="AO53" s="219"/>
      <c r="AP53" s="220"/>
      <c r="AQ53" s="221"/>
      <c r="AR53" s="222"/>
      <c r="AS53" s="216"/>
      <c r="AT53" s="217"/>
      <c r="AU53" s="218"/>
      <c r="AV53" s="223"/>
      <c r="AW53" s="220"/>
      <c r="AX53" s="221"/>
      <c r="AY53" s="222"/>
      <c r="AZ53" s="216"/>
      <c r="BA53" s="217"/>
      <c r="BB53" s="218"/>
      <c r="BC53" s="219"/>
      <c r="BD53" s="220"/>
      <c r="BE53" s="221"/>
      <c r="BF53" s="222"/>
      <c r="BG53" s="216"/>
      <c r="BH53" s="217"/>
      <c r="BI53" s="218"/>
      <c r="BJ53" s="219"/>
      <c r="BK53" s="220"/>
      <c r="BL53" s="221"/>
      <c r="BM53" s="222"/>
      <c r="BN53" s="216"/>
      <c r="BO53" s="217"/>
      <c r="BP53" s="218"/>
      <c r="BQ53" s="219"/>
      <c r="BR53" s="220"/>
      <c r="BS53" s="221"/>
      <c r="BT53" s="222"/>
      <c r="BU53" s="216"/>
      <c r="BV53" s="217"/>
      <c r="BW53" s="218"/>
      <c r="BX53" s="219"/>
      <c r="BY53" s="220"/>
      <c r="BZ53" s="221"/>
      <c r="CA53" s="222"/>
      <c r="CB53" s="216"/>
      <c r="CC53" s="217"/>
      <c r="CD53" s="218"/>
      <c r="CE53" s="219"/>
      <c r="CF53" s="220"/>
      <c r="CG53" s="221"/>
      <c r="CH53" s="222"/>
      <c r="CI53" s="216"/>
      <c r="CJ53" s="217"/>
      <c r="CK53" s="218"/>
      <c r="CL53" s="219"/>
      <c r="CM53" s="220"/>
      <c r="CN53" s="221"/>
      <c r="CO53" s="222"/>
      <c r="CP53" s="216"/>
      <c r="CQ53" s="217"/>
      <c r="CR53" s="218"/>
      <c r="CS53" s="219"/>
      <c r="CT53" s="220"/>
      <c r="CU53" s="221"/>
      <c r="CV53" s="222"/>
      <c r="CW53" s="216"/>
      <c r="CX53" s="217"/>
      <c r="CY53" s="218"/>
      <c r="CZ53" s="219"/>
      <c r="DA53" s="220"/>
      <c r="DB53" s="221"/>
      <c r="DC53" s="222"/>
      <c r="DD53" s="216"/>
      <c r="DE53" s="217"/>
      <c r="DF53" s="218"/>
      <c r="DG53" s="219"/>
      <c r="DH53" s="220"/>
      <c r="DI53" s="221"/>
      <c r="DJ53" s="222"/>
      <c r="DK53" s="216"/>
      <c r="DL53" s="217"/>
      <c r="DM53" s="218"/>
      <c r="DN53" s="219"/>
      <c r="DO53" s="220"/>
      <c r="DP53" s="221"/>
      <c r="DQ53" s="222"/>
      <c r="DR53" s="216"/>
      <c r="DS53" s="217"/>
      <c r="DT53" s="218"/>
      <c r="DU53" s="228"/>
      <c r="DV53" s="220"/>
      <c r="DW53" s="221"/>
      <c r="DX53" s="222"/>
      <c r="DY53" s="229"/>
      <c r="DZ53" s="229"/>
      <c r="EA53" s="229"/>
      <c r="EB53" s="231"/>
      <c r="EC53" s="231"/>
      <c r="ED53" s="231"/>
      <c r="EE53" s="231"/>
      <c r="EF53" s="231"/>
      <c r="EG53" s="231"/>
      <c r="EH53" s="231"/>
      <c r="EI53" s="231"/>
      <c r="EJ53" s="231"/>
      <c r="EK53" s="231"/>
      <c r="EL53" s="231"/>
      <c r="EM53" s="231"/>
      <c r="EN53" s="231"/>
      <c r="EO53" s="231"/>
      <c r="EP53" s="231"/>
      <c r="EQ53" s="231"/>
      <c r="ER53" s="231"/>
      <c r="ES53" s="231"/>
      <c r="ET53" s="231"/>
      <c r="EU53" s="231"/>
      <c r="EV53" s="231"/>
      <c r="EW53" s="231"/>
      <c r="EX53" s="231"/>
      <c r="EY53" s="231"/>
      <c r="EZ53" s="231"/>
      <c r="FA53" s="231"/>
      <c r="FB53" s="231"/>
      <c r="FC53" s="231"/>
      <c r="FD53" s="231"/>
      <c r="FE53" s="231"/>
      <c r="FF53" s="231"/>
      <c r="FG53" s="231"/>
      <c r="FH53" s="231"/>
      <c r="FI53" s="231"/>
      <c r="FJ53" s="231"/>
      <c r="FK53" s="231"/>
      <c r="FL53" s="231"/>
      <c r="FM53" s="231"/>
      <c r="FN53" s="231"/>
      <c r="FO53" s="231"/>
      <c r="FP53" s="231"/>
      <c r="FQ53" s="231"/>
      <c r="FR53" s="231"/>
      <c r="FS53" s="231"/>
      <c r="FT53" s="231"/>
      <c r="FU53" s="231"/>
      <c r="FV53" s="231"/>
      <c r="FW53" s="231"/>
      <c r="FX53" s="231"/>
      <c r="FY53" s="231"/>
      <c r="FZ53" s="231"/>
      <c r="GA53" s="231"/>
      <c r="GB53" s="231"/>
      <c r="GC53" s="231"/>
      <c r="GD53" s="231"/>
      <c r="GE53" s="231"/>
      <c r="GF53" s="231"/>
      <c r="GG53" s="231"/>
      <c r="GH53" s="231"/>
      <c r="GI53" s="231"/>
      <c r="GJ53" s="231"/>
      <c r="GK53" s="231"/>
      <c r="GL53" s="231"/>
      <c r="GM53" s="231"/>
    </row>
    <row r="54" spans="1:195" s="232" customFormat="1" x14ac:dyDescent="0.2">
      <c r="A54" s="197"/>
      <c r="B54" s="198"/>
      <c r="C54" s="198"/>
      <c r="D54" s="199"/>
      <c r="E54" s="199"/>
      <c r="F54" s="303"/>
      <c r="G54" s="199"/>
      <c r="H54" s="201"/>
      <c r="I54" s="202"/>
      <c r="J54" s="203"/>
      <c r="K54" s="204"/>
      <c r="L54" s="203"/>
      <c r="M54" s="203"/>
      <c r="N54" s="205"/>
      <c r="O54" s="203"/>
      <c r="P54" s="203"/>
      <c r="Q54" s="206"/>
      <c r="R54" s="207"/>
      <c r="S54" s="199"/>
      <c r="T54" s="206"/>
      <c r="U54" s="208"/>
      <c r="V54" s="199"/>
      <c r="W54" s="313"/>
      <c r="X54" s="305"/>
      <c r="Y54" s="299"/>
      <c r="Z54" s="314"/>
      <c r="AA54" s="203"/>
      <c r="AB54" s="199"/>
      <c r="AC54" s="203"/>
      <c r="AD54" s="212"/>
      <c r="AE54" s="206"/>
      <c r="AF54" s="206"/>
      <c r="AG54" s="206"/>
      <c r="AH54" s="307"/>
      <c r="AI54" s="308"/>
      <c r="AJ54" s="214"/>
      <c r="AK54" s="215"/>
      <c r="AL54" s="216"/>
      <c r="AM54" s="217"/>
      <c r="AN54" s="218"/>
      <c r="AO54" s="219"/>
      <c r="AP54" s="220"/>
      <c r="AQ54" s="221"/>
      <c r="AR54" s="222"/>
      <c r="AS54" s="216"/>
      <c r="AT54" s="217"/>
      <c r="AU54" s="218"/>
      <c r="AV54" s="219"/>
      <c r="AW54" s="220"/>
      <c r="AX54" s="221"/>
      <c r="AY54" s="222"/>
      <c r="AZ54" s="216"/>
      <c r="BA54" s="217"/>
      <c r="BB54" s="218"/>
      <c r="BC54" s="223"/>
      <c r="BD54" s="220"/>
      <c r="BE54" s="221"/>
      <c r="BF54" s="222"/>
      <c r="BG54" s="216"/>
      <c r="BH54" s="217"/>
      <c r="BI54" s="218"/>
      <c r="BJ54" s="219"/>
      <c r="BK54" s="220"/>
      <c r="BL54" s="221"/>
      <c r="BM54" s="222"/>
      <c r="BN54" s="216"/>
      <c r="BO54" s="217"/>
      <c r="BP54" s="218"/>
      <c r="BQ54" s="219"/>
      <c r="BR54" s="220"/>
      <c r="BS54" s="221"/>
      <c r="BT54" s="222"/>
      <c r="BU54" s="216"/>
      <c r="BV54" s="217"/>
      <c r="BW54" s="218"/>
      <c r="BX54" s="219"/>
      <c r="BY54" s="220"/>
      <c r="BZ54" s="221"/>
      <c r="CA54" s="222"/>
      <c r="CB54" s="216"/>
      <c r="CC54" s="217"/>
      <c r="CD54" s="218"/>
      <c r="CE54" s="219"/>
      <c r="CF54" s="220"/>
      <c r="CG54" s="221"/>
      <c r="CH54" s="222"/>
      <c r="CI54" s="216"/>
      <c r="CJ54" s="217"/>
      <c r="CK54" s="218"/>
      <c r="CL54" s="219"/>
      <c r="CM54" s="220"/>
      <c r="CN54" s="221"/>
      <c r="CO54" s="222"/>
      <c r="CP54" s="216"/>
      <c r="CQ54" s="217"/>
      <c r="CR54" s="218"/>
      <c r="CS54" s="219"/>
      <c r="CT54" s="220"/>
      <c r="CU54" s="221"/>
      <c r="CV54" s="222"/>
      <c r="CW54" s="216"/>
      <c r="CX54" s="217"/>
      <c r="CY54" s="218"/>
      <c r="CZ54" s="219"/>
      <c r="DA54" s="220"/>
      <c r="DB54" s="221"/>
      <c r="DC54" s="222"/>
      <c r="DD54" s="216"/>
      <c r="DE54" s="217"/>
      <c r="DF54" s="218"/>
      <c r="DG54" s="219"/>
      <c r="DH54" s="220"/>
      <c r="DI54" s="221"/>
      <c r="DJ54" s="222"/>
      <c r="DK54" s="216"/>
      <c r="DL54" s="217"/>
      <c r="DM54" s="218"/>
      <c r="DN54" s="219"/>
      <c r="DO54" s="220"/>
      <c r="DP54" s="221"/>
      <c r="DQ54" s="222"/>
      <c r="DR54" s="216"/>
      <c r="DS54" s="217"/>
      <c r="DT54" s="218"/>
      <c r="DU54" s="228"/>
      <c r="DV54" s="220"/>
      <c r="DW54" s="221"/>
      <c r="DX54" s="222"/>
      <c r="DY54" s="229"/>
      <c r="DZ54" s="229"/>
      <c r="EA54" s="229"/>
      <c r="EB54" s="231"/>
      <c r="EC54" s="231"/>
      <c r="ED54" s="231"/>
      <c r="EE54" s="231"/>
      <c r="EF54" s="231"/>
      <c r="EG54" s="231"/>
      <c r="EH54" s="231"/>
      <c r="EI54" s="231"/>
      <c r="EJ54" s="231"/>
      <c r="EK54" s="231"/>
      <c r="EL54" s="231"/>
      <c r="EM54" s="231"/>
      <c r="EN54" s="231"/>
      <c r="EO54" s="231"/>
      <c r="EP54" s="231"/>
      <c r="EQ54" s="231"/>
      <c r="ER54" s="231"/>
      <c r="ES54" s="231"/>
      <c r="ET54" s="231"/>
      <c r="EU54" s="231"/>
      <c r="EV54" s="231"/>
      <c r="EW54" s="231"/>
      <c r="EX54" s="231"/>
      <c r="EY54" s="231"/>
      <c r="EZ54" s="231"/>
      <c r="FA54" s="231"/>
      <c r="FB54" s="231"/>
      <c r="FC54" s="231"/>
      <c r="FD54" s="231"/>
      <c r="FE54" s="231"/>
      <c r="FF54" s="231"/>
      <c r="FG54" s="231"/>
      <c r="FH54" s="231"/>
      <c r="FI54" s="231"/>
      <c r="FJ54" s="231"/>
      <c r="FK54" s="231"/>
      <c r="FL54" s="231"/>
      <c r="FM54" s="231"/>
      <c r="FN54" s="231"/>
      <c r="FO54" s="231"/>
      <c r="FP54" s="231"/>
      <c r="FQ54" s="231"/>
      <c r="FR54" s="231"/>
      <c r="FS54" s="231"/>
      <c r="FT54" s="231"/>
      <c r="FU54" s="231"/>
      <c r="FV54" s="231"/>
      <c r="FW54" s="231"/>
      <c r="FX54" s="231"/>
      <c r="FY54" s="231"/>
      <c r="FZ54" s="231"/>
      <c r="GA54" s="231"/>
      <c r="GB54" s="231"/>
      <c r="GC54" s="231"/>
      <c r="GD54" s="231"/>
      <c r="GE54" s="231"/>
      <c r="GF54" s="231"/>
      <c r="GG54" s="231"/>
      <c r="GH54" s="231"/>
      <c r="GI54" s="231"/>
      <c r="GJ54" s="231"/>
      <c r="GK54" s="231"/>
      <c r="GL54" s="231"/>
      <c r="GM54" s="231"/>
    </row>
    <row r="55" spans="1:195" s="232" customFormat="1" x14ac:dyDescent="0.2">
      <c r="A55" s="197"/>
      <c r="B55" s="198"/>
      <c r="C55" s="198"/>
      <c r="D55" s="199"/>
      <c r="E55" s="199"/>
      <c r="F55" s="303"/>
      <c r="G55" s="199"/>
      <c r="H55" s="201"/>
      <c r="I55" s="202"/>
      <c r="J55" s="203"/>
      <c r="K55" s="204"/>
      <c r="L55" s="203"/>
      <c r="M55" s="203"/>
      <c r="N55" s="205"/>
      <c r="O55" s="203"/>
      <c r="P55" s="203"/>
      <c r="Q55" s="206"/>
      <c r="R55" s="207"/>
      <c r="S55" s="199"/>
      <c r="T55" s="206"/>
      <c r="U55" s="208"/>
      <c r="V55" s="199"/>
      <c r="W55" s="313"/>
      <c r="X55" s="305"/>
      <c r="Y55" s="299"/>
      <c r="Z55" s="314"/>
      <c r="AA55" s="203"/>
      <c r="AB55" s="199"/>
      <c r="AC55" s="203"/>
      <c r="AD55" s="212"/>
      <c r="AE55" s="206"/>
      <c r="AF55" s="206"/>
      <c r="AG55" s="206"/>
      <c r="AH55" s="307"/>
      <c r="AI55" s="308"/>
      <c r="AJ55" s="214"/>
      <c r="AK55" s="215"/>
      <c r="AL55" s="216"/>
      <c r="AM55" s="217"/>
      <c r="AN55" s="218"/>
      <c r="AO55" s="219"/>
      <c r="AP55" s="220"/>
      <c r="AQ55" s="221"/>
      <c r="AR55" s="222"/>
      <c r="AS55" s="216"/>
      <c r="AT55" s="217"/>
      <c r="AU55" s="218"/>
      <c r="AV55" s="219"/>
      <c r="AW55" s="220"/>
      <c r="AX55" s="221"/>
      <c r="AY55" s="222"/>
      <c r="AZ55" s="216"/>
      <c r="BA55" s="217"/>
      <c r="BB55" s="218"/>
      <c r="BC55" s="223"/>
      <c r="BD55" s="220"/>
      <c r="BE55" s="221"/>
      <c r="BF55" s="222"/>
      <c r="BG55" s="216"/>
      <c r="BH55" s="217"/>
      <c r="BI55" s="218"/>
      <c r="BJ55" s="219"/>
      <c r="BK55" s="220"/>
      <c r="BL55" s="221"/>
      <c r="BM55" s="222"/>
      <c r="BN55" s="216"/>
      <c r="BO55" s="217"/>
      <c r="BP55" s="218"/>
      <c r="BQ55" s="219"/>
      <c r="BR55" s="220"/>
      <c r="BS55" s="221"/>
      <c r="BT55" s="222"/>
      <c r="BU55" s="216"/>
      <c r="BV55" s="217"/>
      <c r="BW55" s="218"/>
      <c r="BX55" s="219"/>
      <c r="BY55" s="220"/>
      <c r="BZ55" s="221"/>
      <c r="CA55" s="222"/>
      <c r="CB55" s="216"/>
      <c r="CC55" s="217"/>
      <c r="CD55" s="218"/>
      <c r="CE55" s="219"/>
      <c r="CF55" s="220"/>
      <c r="CG55" s="221"/>
      <c r="CH55" s="222"/>
      <c r="CI55" s="216"/>
      <c r="CJ55" s="217"/>
      <c r="CK55" s="218"/>
      <c r="CL55" s="219"/>
      <c r="CM55" s="220"/>
      <c r="CN55" s="221"/>
      <c r="CO55" s="222"/>
      <c r="CP55" s="216"/>
      <c r="CQ55" s="217"/>
      <c r="CR55" s="218"/>
      <c r="CS55" s="219"/>
      <c r="CT55" s="220"/>
      <c r="CU55" s="221"/>
      <c r="CV55" s="222"/>
      <c r="CW55" s="216"/>
      <c r="CX55" s="217"/>
      <c r="CY55" s="218"/>
      <c r="CZ55" s="219"/>
      <c r="DA55" s="220"/>
      <c r="DB55" s="221"/>
      <c r="DC55" s="222"/>
      <c r="DD55" s="216"/>
      <c r="DE55" s="217"/>
      <c r="DF55" s="218"/>
      <c r="DG55" s="219"/>
      <c r="DH55" s="220"/>
      <c r="DI55" s="221"/>
      <c r="DJ55" s="222"/>
      <c r="DK55" s="216"/>
      <c r="DL55" s="217"/>
      <c r="DM55" s="218"/>
      <c r="DN55" s="219"/>
      <c r="DO55" s="220"/>
      <c r="DP55" s="221"/>
      <c r="DQ55" s="222"/>
      <c r="DR55" s="216"/>
      <c r="DS55" s="217"/>
      <c r="DT55" s="218"/>
      <c r="DU55" s="228"/>
      <c r="DV55" s="220"/>
      <c r="DW55" s="221"/>
      <c r="DX55" s="222"/>
      <c r="DY55" s="229"/>
      <c r="DZ55" s="229"/>
      <c r="EA55" s="229"/>
      <c r="EB55" s="231"/>
      <c r="EC55" s="231"/>
      <c r="ED55" s="231"/>
      <c r="EE55" s="231"/>
      <c r="EF55" s="231"/>
      <c r="EG55" s="231"/>
      <c r="EH55" s="231"/>
      <c r="EI55" s="231"/>
      <c r="EJ55" s="231"/>
      <c r="EK55" s="231"/>
      <c r="EL55" s="231"/>
      <c r="EM55" s="231"/>
      <c r="EN55" s="231"/>
      <c r="EO55" s="231"/>
      <c r="EP55" s="231"/>
      <c r="EQ55" s="231"/>
      <c r="ER55" s="231"/>
      <c r="ES55" s="231"/>
      <c r="ET55" s="231"/>
      <c r="EU55" s="231"/>
      <c r="EV55" s="231"/>
      <c r="EW55" s="231"/>
      <c r="EX55" s="231"/>
      <c r="EY55" s="231"/>
      <c r="EZ55" s="231"/>
      <c r="FA55" s="231"/>
      <c r="FB55" s="231"/>
      <c r="FC55" s="231"/>
      <c r="FD55" s="231"/>
      <c r="FE55" s="231"/>
      <c r="FF55" s="231"/>
      <c r="FG55" s="231"/>
      <c r="FH55" s="231"/>
      <c r="FI55" s="231"/>
      <c r="FJ55" s="231"/>
      <c r="FK55" s="231"/>
      <c r="FL55" s="231"/>
      <c r="FM55" s="231"/>
      <c r="FN55" s="231"/>
      <c r="FO55" s="231"/>
      <c r="FP55" s="231"/>
      <c r="FQ55" s="231"/>
      <c r="FR55" s="231"/>
      <c r="FS55" s="231"/>
      <c r="FT55" s="231"/>
      <c r="FU55" s="231"/>
      <c r="FV55" s="231"/>
      <c r="FW55" s="231"/>
      <c r="FX55" s="231"/>
      <c r="FY55" s="231"/>
      <c r="FZ55" s="231"/>
      <c r="GA55" s="231"/>
      <c r="GB55" s="231"/>
      <c r="GC55" s="231"/>
      <c r="GD55" s="231"/>
      <c r="GE55" s="231"/>
      <c r="GF55" s="231"/>
      <c r="GG55" s="231"/>
      <c r="GH55" s="231"/>
      <c r="GI55" s="231"/>
      <c r="GJ55" s="231"/>
      <c r="GK55" s="231"/>
      <c r="GL55" s="231"/>
      <c r="GM55" s="231"/>
    </row>
    <row r="56" spans="1:195" s="232" customFormat="1" x14ac:dyDescent="0.2">
      <c r="A56" s="197"/>
      <c r="B56" s="198"/>
      <c r="C56" s="198"/>
      <c r="D56" s="199"/>
      <c r="E56" s="199"/>
      <c r="F56" s="303"/>
      <c r="G56" s="199"/>
      <c r="H56" s="201"/>
      <c r="I56" s="202"/>
      <c r="J56" s="203"/>
      <c r="K56" s="204"/>
      <c r="L56" s="203"/>
      <c r="M56" s="203"/>
      <c r="N56" s="205"/>
      <c r="O56" s="203"/>
      <c r="P56" s="203"/>
      <c r="Q56" s="206"/>
      <c r="R56" s="207"/>
      <c r="S56" s="199"/>
      <c r="T56" s="206"/>
      <c r="U56" s="208"/>
      <c r="V56" s="199"/>
      <c r="W56" s="313"/>
      <c r="X56" s="305"/>
      <c r="Y56" s="299"/>
      <c r="Z56" s="314"/>
      <c r="AA56" s="203"/>
      <c r="AB56" s="199"/>
      <c r="AC56" s="203"/>
      <c r="AD56" s="212"/>
      <c r="AE56" s="206"/>
      <c r="AF56" s="206"/>
      <c r="AG56" s="206"/>
      <c r="AH56" s="307"/>
      <c r="AI56" s="308"/>
      <c r="AJ56" s="214"/>
      <c r="AK56" s="215"/>
      <c r="AL56" s="216"/>
      <c r="AM56" s="217"/>
      <c r="AN56" s="218"/>
      <c r="AO56" s="219"/>
      <c r="AP56" s="220"/>
      <c r="AQ56" s="221"/>
      <c r="AR56" s="222"/>
      <c r="AS56" s="216"/>
      <c r="AT56" s="217"/>
      <c r="AU56" s="218"/>
      <c r="AV56" s="219"/>
      <c r="AW56" s="220"/>
      <c r="AX56" s="221"/>
      <c r="AY56" s="222"/>
      <c r="AZ56" s="216"/>
      <c r="BA56" s="217"/>
      <c r="BB56" s="218"/>
      <c r="BC56" s="223"/>
      <c r="BD56" s="220"/>
      <c r="BE56" s="221"/>
      <c r="BF56" s="222"/>
      <c r="BG56" s="216"/>
      <c r="BH56" s="217"/>
      <c r="BI56" s="218"/>
      <c r="BJ56" s="219"/>
      <c r="BK56" s="220"/>
      <c r="BL56" s="221"/>
      <c r="BM56" s="222"/>
      <c r="BN56" s="216"/>
      <c r="BO56" s="217"/>
      <c r="BP56" s="218"/>
      <c r="BQ56" s="219"/>
      <c r="BR56" s="220"/>
      <c r="BS56" s="221"/>
      <c r="BT56" s="222"/>
      <c r="BU56" s="216"/>
      <c r="BV56" s="217"/>
      <c r="BW56" s="218"/>
      <c r="BX56" s="219"/>
      <c r="BY56" s="220"/>
      <c r="BZ56" s="221"/>
      <c r="CA56" s="222"/>
      <c r="CB56" s="216"/>
      <c r="CC56" s="217"/>
      <c r="CD56" s="218"/>
      <c r="CE56" s="219"/>
      <c r="CF56" s="220"/>
      <c r="CG56" s="221"/>
      <c r="CH56" s="222"/>
      <c r="CI56" s="216"/>
      <c r="CJ56" s="217"/>
      <c r="CK56" s="218"/>
      <c r="CL56" s="219"/>
      <c r="CM56" s="220"/>
      <c r="CN56" s="221"/>
      <c r="CO56" s="222"/>
      <c r="CP56" s="216"/>
      <c r="CQ56" s="217"/>
      <c r="CR56" s="218"/>
      <c r="CS56" s="219"/>
      <c r="CT56" s="220"/>
      <c r="CU56" s="221"/>
      <c r="CV56" s="222"/>
      <c r="CW56" s="216"/>
      <c r="CX56" s="217"/>
      <c r="CY56" s="218"/>
      <c r="CZ56" s="219"/>
      <c r="DA56" s="220"/>
      <c r="DB56" s="221"/>
      <c r="DC56" s="222"/>
      <c r="DD56" s="216"/>
      <c r="DE56" s="217"/>
      <c r="DF56" s="218"/>
      <c r="DG56" s="219"/>
      <c r="DH56" s="220"/>
      <c r="DI56" s="221"/>
      <c r="DJ56" s="222"/>
      <c r="DK56" s="216"/>
      <c r="DL56" s="217"/>
      <c r="DM56" s="218"/>
      <c r="DN56" s="219"/>
      <c r="DO56" s="220"/>
      <c r="DP56" s="221"/>
      <c r="DQ56" s="222"/>
      <c r="DR56" s="216"/>
      <c r="DS56" s="217"/>
      <c r="DT56" s="218"/>
      <c r="DU56" s="228"/>
      <c r="DV56" s="220"/>
      <c r="DW56" s="221"/>
      <c r="DX56" s="222"/>
      <c r="DY56" s="229"/>
      <c r="DZ56" s="229"/>
      <c r="EA56" s="229"/>
      <c r="EB56" s="231"/>
      <c r="EC56" s="231"/>
      <c r="ED56" s="231"/>
      <c r="EE56" s="231"/>
      <c r="EF56" s="231"/>
      <c r="EG56" s="231"/>
      <c r="EH56" s="231"/>
      <c r="EI56" s="231"/>
      <c r="EJ56" s="231"/>
      <c r="EK56" s="231"/>
      <c r="EL56" s="231"/>
      <c r="EM56" s="231"/>
      <c r="EN56" s="231"/>
      <c r="EO56" s="231"/>
      <c r="EP56" s="231"/>
      <c r="EQ56" s="231"/>
      <c r="ER56" s="231"/>
      <c r="ES56" s="231"/>
      <c r="ET56" s="231"/>
      <c r="EU56" s="231"/>
      <c r="EV56" s="231"/>
      <c r="EW56" s="231"/>
      <c r="EX56" s="231"/>
      <c r="EY56" s="231"/>
      <c r="EZ56" s="231"/>
      <c r="FA56" s="231"/>
      <c r="FB56" s="231"/>
      <c r="FC56" s="231"/>
      <c r="FD56" s="231"/>
      <c r="FE56" s="231"/>
      <c r="FF56" s="231"/>
      <c r="FG56" s="231"/>
      <c r="FH56" s="231"/>
      <c r="FI56" s="231"/>
      <c r="FJ56" s="231"/>
      <c r="FK56" s="231"/>
      <c r="FL56" s="231"/>
      <c r="FM56" s="231"/>
      <c r="FN56" s="231"/>
      <c r="FO56" s="231"/>
      <c r="FP56" s="231"/>
      <c r="FQ56" s="231"/>
      <c r="FR56" s="231"/>
      <c r="FS56" s="231"/>
      <c r="FT56" s="231"/>
      <c r="FU56" s="231"/>
      <c r="FV56" s="231"/>
      <c r="FW56" s="231"/>
      <c r="FX56" s="231"/>
      <c r="FY56" s="231"/>
      <c r="FZ56" s="231"/>
      <c r="GA56" s="231"/>
      <c r="GB56" s="231"/>
      <c r="GC56" s="231"/>
      <c r="GD56" s="231"/>
      <c r="GE56" s="231"/>
      <c r="GF56" s="231"/>
      <c r="GG56" s="231"/>
      <c r="GH56" s="231"/>
      <c r="GI56" s="231"/>
      <c r="GJ56" s="231"/>
      <c r="GK56" s="231"/>
      <c r="GL56" s="231"/>
      <c r="GM56" s="231"/>
    </row>
    <row r="57" spans="1:195" s="232" customFormat="1" x14ac:dyDescent="0.2">
      <c r="A57" s="197"/>
      <c r="B57" s="198"/>
      <c r="C57" s="198"/>
      <c r="D57" s="199"/>
      <c r="E57" s="199"/>
      <c r="F57" s="303"/>
      <c r="G57" s="199"/>
      <c r="H57" s="201"/>
      <c r="I57" s="202"/>
      <c r="J57" s="203"/>
      <c r="K57" s="204"/>
      <c r="L57" s="203"/>
      <c r="M57" s="203"/>
      <c r="N57" s="205"/>
      <c r="O57" s="203"/>
      <c r="P57" s="203"/>
      <c r="Q57" s="206"/>
      <c r="R57" s="207"/>
      <c r="S57" s="199"/>
      <c r="T57" s="206"/>
      <c r="U57" s="208"/>
      <c r="V57" s="199"/>
      <c r="W57" s="313"/>
      <c r="X57" s="305"/>
      <c r="Y57" s="299"/>
      <c r="Z57" s="314"/>
      <c r="AA57" s="203"/>
      <c r="AB57" s="199"/>
      <c r="AC57" s="203"/>
      <c r="AD57" s="212"/>
      <c r="AE57" s="206"/>
      <c r="AF57" s="206"/>
      <c r="AG57" s="206"/>
      <c r="AH57" s="307"/>
      <c r="AI57" s="308"/>
      <c r="AJ57" s="214"/>
      <c r="AK57" s="215"/>
      <c r="AL57" s="216"/>
      <c r="AM57" s="217"/>
      <c r="AN57" s="218"/>
      <c r="AO57" s="219"/>
      <c r="AP57" s="220"/>
      <c r="AQ57" s="221"/>
      <c r="AR57" s="222"/>
      <c r="AS57" s="216"/>
      <c r="AT57" s="217"/>
      <c r="AU57" s="218"/>
      <c r="AV57" s="219"/>
      <c r="AW57" s="220"/>
      <c r="AX57" s="221"/>
      <c r="AY57" s="222"/>
      <c r="AZ57" s="216"/>
      <c r="BA57" s="217"/>
      <c r="BB57" s="218"/>
      <c r="BC57" s="223"/>
      <c r="BD57" s="220"/>
      <c r="BE57" s="221"/>
      <c r="BF57" s="222"/>
      <c r="BG57" s="216"/>
      <c r="BH57" s="217"/>
      <c r="BI57" s="218"/>
      <c r="BJ57" s="219"/>
      <c r="BK57" s="220"/>
      <c r="BL57" s="221"/>
      <c r="BM57" s="222"/>
      <c r="BN57" s="216"/>
      <c r="BO57" s="217"/>
      <c r="BP57" s="218"/>
      <c r="BQ57" s="219"/>
      <c r="BR57" s="220"/>
      <c r="BS57" s="221"/>
      <c r="BT57" s="222"/>
      <c r="BU57" s="216"/>
      <c r="BV57" s="217"/>
      <c r="BW57" s="218"/>
      <c r="BX57" s="219"/>
      <c r="BY57" s="220"/>
      <c r="BZ57" s="221"/>
      <c r="CA57" s="222"/>
      <c r="CB57" s="216"/>
      <c r="CC57" s="217"/>
      <c r="CD57" s="218"/>
      <c r="CE57" s="219"/>
      <c r="CF57" s="220"/>
      <c r="CG57" s="221"/>
      <c r="CH57" s="222"/>
      <c r="CI57" s="216"/>
      <c r="CJ57" s="217"/>
      <c r="CK57" s="218"/>
      <c r="CL57" s="219"/>
      <c r="CM57" s="220"/>
      <c r="CN57" s="221"/>
      <c r="CO57" s="222"/>
      <c r="CP57" s="216"/>
      <c r="CQ57" s="217"/>
      <c r="CR57" s="218"/>
      <c r="CS57" s="219"/>
      <c r="CT57" s="220"/>
      <c r="CU57" s="221"/>
      <c r="CV57" s="222"/>
      <c r="CW57" s="216"/>
      <c r="CX57" s="217"/>
      <c r="CY57" s="218"/>
      <c r="CZ57" s="219"/>
      <c r="DA57" s="220"/>
      <c r="DB57" s="221"/>
      <c r="DC57" s="222"/>
      <c r="DD57" s="216"/>
      <c r="DE57" s="217"/>
      <c r="DF57" s="218"/>
      <c r="DG57" s="219"/>
      <c r="DH57" s="220"/>
      <c r="DI57" s="221"/>
      <c r="DJ57" s="222"/>
      <c r="DK57" s="216"/>
      <c r="DL57" s="217"/>
      <c r="DM57" s="218"/>
      <c r="DN57" s="219"/>
      <c r="DO57" s="220"/>
      <c r="DP57" s="221"/>
      <c r="DQ57" s="222"/>
      <c r="DR57" s="216"/>
      <c r="DS57" s="217"/>
      <c r="DT57" s="218"/>
      <c r="DU57" s="228"/>
      <c r="DV57" s="220"/>
      <c r="DW57" s="221"/>
      <c r="DX57" s="222"/>
      <c r="DY57" s="229"/>
      <c r="DZ57" s="229"/>
      <c r="EA57" s="229"/>
      <c r="EB57" s="231"/>
      <c r="EC57" s="231"/>
      <c r="ED57" s="231"/>
      <c r="EE57" s="231"/>
      <c r="EF57" s="231"/>
      <c r="EG57" s="231"/>
      <c r="EH57" s="231"/>
      <c r="EI57" s="231"/>
      <c r="EJ57" s="231"/>
      <c r="EK57" s="231"/>
      <c r="EL57" s="231"/>
      <c r="EM57" s="231"/>
      <c r="EN57" s="231"/>
      <c r="EO57" s="231"/>
      <c r="EP57" s="231"/>
      <c r="EQ57" s="231"/>
      <c r="ER57" s="231"/>
      <c r="ES57" s="231"/>
      <c r="ET57" s="231"/>
      <c r="EU57" s="231"/>
      <c r="EV57" s="231"/>
      <c r="EW57" s="231"/>
      <c r="EX57" s="231"/>
      <c r="EY57" s="231"/>
      <c r="EZ57" s="231"/>
      <c r="FA57" s="231"/>
      <c r="FB57" s="231"/>
      <c r="FC57" s="231"/>
      <c r="FD57" s="231"/>
      <c r="FE57" s="231"/>
      <c r="FF57" s="231"/>
      <c r="FG57" s="231"/>
      <c r="FH57" s="231"/>
      <c r="FI57" s="231"/>
      <c r="FJ57" s="231"/>
      <c r="FK57" s="231"/>
      <c r="FL57" s="231"/>
      <c r="FM57" s="231"/>
      <c r="FN57" s="231"/>
      <c r="FO57" s="231"/>
      <c r="FP57" s="231"/>
      <c r="FQ57" s="231"/>
      <c r="FR57" s="231"/>
      <c r="FS57" s="231"/>
      <c r="FT57" s="231"/>
      <c r="FU57" s="231"/>
      <c r="FV57" s="231"/>
      <c r="FW57" s="231"/>
      <c r="FX57" s="231"/>
      <c r="FY57" s="231"/>
      <c r="FZ57" s="231"/>
      <c r="GA57" s="231"/>
      <c r="GB57" s="231"/>
      <c r="GC57" s="231"/>
      <c r="GD57" s="231"/>
      <c r="GE57" s="231"/>
      <c r="GF57" s="231"/>
      <c r="GG57" s="231"/>
      <c r="GH57" s="231"/>
      <c r="GI57" s="231"/>
      <c r="GJ57" s="231"/>
      <c r="GK57" s="231"/>
      <c r="GL57" s="231"/>
      <c r="GM57" s="231"/>
    </row>
    <row r="58" spans="1:195" s="232" customFormat="1" x14ac:dyDescent="0.2">
      <c r="A58" s="197"/>
      <c r="B58" s="198"/>
      <c r="C58" s="198"/>
      <c r="D58" s="199"/>
      <c r="E58" s="199"/>
      <c r="F58" s="303"/>
      <c r="G58" s="199"/>
      <c r="H58" s="201"/>
      <c r="I58" s="202"/>
      <c r="J58" s="203"/>
      <c r="K58" s="204"/>
      <c r="L58" s="203"/>
      <c r="M58" s="203"/>
      <c r="N58" s="205"/>
      <c r="O58" s="203"/>
      <c r="P58" s="203"/>
      <c r="Q58" s="206"/>
      <c r="R58" s="207"/>
      <c r="S58" s="199"/>
      <c r="T58" s="206"/>
      <c r="U58" s="208"/>
      <c r="V58" s="199"/>
      <c r="W58" s="313"/>
      <c r="X58" s="305"/>
      <c r="Y58" s="299"/>
      <c r="Z58" s="314"/>
      <c r="AA58" s="203"/>
      <c r="AB58" s="199"/>
      <c r="AC58" s="203"/>
      <c r="AD58" s="212"/>
      <c r="AE58" s="206"/>
      <c r="AF58" s="206"/>
      <c r="AG58" s="206"/>
      <c r="AH58" s="307"/>
      <c r="AI58" s="308"/>
      <c r="AJ58" s="214"/>
      <c r="AK58" s="215"/>
      <c r="AL58" s="216"/>
      <c r="AM58" s="217"/>
      <c r="AN58" s="218"/>
      <c r="AO58" s="219"/>
      <c r="AP58" s="220"/>
      <c r="AQ58" s="221"/>
      <c r="AR58" s="222"/>
      <c r="AS58" s="216"/>
      <c r="AT58" s="217"/>
      <c r="AU58" s="218"/>
      <c r="AV58" s="219"/>
      <c r="AW58" s="220"/>
      <c r="AX58" s="221"/>
      <c r="AY58" s="222"/>
      <c r="AZ58" s="216"/>
      <c r="BA58" s="217"/>
      <c r="BB58" s="218"/>
      <c r="BC58" s="223"/>
      <c r="BD58" s="220"/>
      <c r="BE58" s="221"/>
      <c r="BF58" s="222"/>
      <c r="BG58" s="216"/>
      <c r="BH58" s="217"/>
      <c r="BI58" s="218"/>
      <c r="BJ58" s="219"/>
      <c r="BK58" s="220"/>
      <c r="BL58" s="221"/>
      <c r="BM58" s="222"/>
      <c r="BN58" s="216"/>
      <c r="BO58" s="217"/>
      <c r="BP58" s="218"/>
      <c r="BQ58" s="219"/>
      <c r="BR58" s="220"/>
      <c r="BS58" s="221"/>
      <c r="BT58" s="222"/>
      <c r="BU58" s="216"/>
      <c r="BV58" s="217"/>
      <c r="BW58" s="218"/>
      <c r="BX58" s="219"/>
      <c r="BY58" s="220"/>
      <c r="BZ58" s="221"/>
      <c r="CA58" s="222"/>
      <c r="CB58" s="216"/>
      <c r="CC58" s="217"/>
      <c r="CD58" s="218"/>
      <c r="CE58" s="219"/>
      <c r="CF58" s="220"/>
      <c r="CG58" s="221"/>
      <c r="CH58" s="222"/>
      <c r="CI58" s="216"/>
      <c r="CJ58" s="217"/>
      <c r="CK58" s="218"/>
      <c r="CL58" s="219"/>
      <c r="CM58" s="220"/>
      <c r="CN58" s="221"/>
      <c r="CO58" s="222"/>
      <c r="CP58" s="216"/>
      <c r="CQ58" s="217"/>
      <c r="CR58" s="218"/>
      <c r="CS58" s="219"/>
      <c r="CT58" s="220"/>
      <c r="CU58" s="221"/>
      <c r="CV58" s="222"/>
      <c r="CW58" s="216"/>
      <c r="CX58" s="217"/>
      <c r="CY58" s="218"/>
      <c r="CZ58" s="219"/>
      <c r="DA58" s="220"/>
      <c r="DB58" s="221"/>
      <c r="DC58" s="222"/>
      <c r="DD58" s="216"/>
      <c r="DE58" s="217"/>
      <c r="DF58" s="218"/>
      <c r="DG58" s="219"/>
      <c r="DH58" s="220"/>
      <c r="DI58" s="221"/>
      <c r="DJ58" s="222"/>
      <c r="DK58" s="216"/>
      <c r="DL58" s="217"/>
      <c r="DM58" s="218"/>
      <c r="DN58" s="219"/>
      <c r="DO58" s="220"/>
      <c r="DP58" s="221"/>
      <c r="DQ58" s="222"/>
      <c r="DR58" s="216"/>
      <c r="DS58" s="217"/>
      <c r="DT58" s="218"/>
      <c r="DU58" s="228"/>
      <c r="DV58" s="220"/>
      <c r="DW58" s="221"/>
      <c r="DX58" s="222"/>
      <c r="DY58" s="229"/>
      <c r="DZ58" s="229"/>
      <c r="EA58" s="229"/>
      <c r="EB58" s="231"/>
      <c r="EC58" s="231"/>
      <c r="ED58" s="231"/>
      <c r="EE58" s="231"/>
      <c r="EF58" s="231"/>
      <c r="EG58" s="231"/>
      <c r="EH58" s="231"/>
      <c r="EI58" s="231"/>
      <c r="EJ58" s="231"/>
      <c r="EK58" s="231"/>
      <c r="EL58" s="231"/>
      <c r="EM58" s="231"/>
      <c r="EN58" s="231"/>
      <c r="EO58" s="231"/>
      <c r="EP58" s="231"/>
      <c r="EQ58" s="231"/>
      <c r="ER58" s="231"/>
      <c r="ES58" s="231"/>
      <c r="ET58" s="231"/>
      <c r="EU58" s="231"/>
      <c r="EV58" s="231"/>
      <c r="EW58" s="231"/>
      <c r="EX58" s="231"/>
      <c r="EY58" s="231"/>
      <c r="EZ58" s="231"/>
      <c r="FA58" s="231"/>
      <c r="FB58" s="231"/>
      <c r="FC58" s="231"/>
      <c r="FD58" s="231"/>
      <c r="FE58" s="231"/>
      <c r="FF58" s="231"/>
      <c r="FG58" s="231"/>
      <c r="FH58" s="231"/>
      <c r="FI58" s="231"/>
      <c r="FJ58" s="231"/>
      <c r="FK58" s="231"/>
      <c r="FL58" s="231"/>
      <c r="FM58" s="231"/>
      <c r="FN58" s="231"/>
      <c r="FO58" s="231"/>
      <c r="FP58" s="231"/>
      <c r="FQ58" s="231"/>
      <c r="FR58" s="231"/>
      <c r="FS58" s="231"/>
      <c r="FT58" s="231"/>
      <c r="FU58" s="231"/>
      <c r="FV58" s="231"/>
      <c r="FW58" s="231"/>
      <c r="FX58" s="231"/>
      <c r="FY58" s="231"/>
      <c r="FZ58" s="231"/>
      <c r="GA58" s="231"/>
      <c r="GB58" s="231"/>
      <c r="GC58" s="231"/>
      <c r="GD58" s="231"/>
      <c r="GE58" s="231"/>
      <c r="GF58" s="231"/>
      <c r="GG58" s="231"/>
      <c r="GH58" s="231"/>
      <c r="GI58" s="231"/>
      <c r="GJ58" s="231"/>
      <c r="GK58" s="231"/>
      <c r="GL58" s="231"/>
      <c r="GM58" s="231"/>
    </row>
    <row r="59" spans="1:195" s="232" customFormat="1" x14ac:dyDescent="0.2">
      <c r="A59" s="197"/>
      <c r="B59" s="198"/>
      <c r="C59" s="198"/>
      <c r="D59" s="199"/>
      <c r="E59" s="199"/>
      <c r="F59" s="303"/>
      <c r="G59" s="199"/>
      <c r="H59" s="201"/>
      <c r="I59" s="202"/>
      <c r="J59" s="203"/>
      <c r="K59" s="204"/>
      <c r="L59" s="203"/>
      <c r="M59" s="203"/>
      <c r="N59" s="205"/>
      <c r="O59" s="203"/>
      <c r="P59" s="203"/>
      <c r="Q59" s="206"/>
      <c r="R59" s="207"/>
      <c r="S59" s="199"/>
      <c r="T59" s="206"/>
      <c r="U59" s="208"/>
      <c r="V59" s="199"/>
      <c r="W59" s="313"/>
      <c r="X59" s="305"/>
      <c r="Y59" s="299"/>
      <c r="Z59" s="211"/>
      <c r="AA59" s="203"/>
      <c r="AB59" s="199"/>
      <c r="AC59" s="203"/>
      <c r="AD59" s="212"/>
      <c r="AE59" s="206"/>
      <c r="AF59" s="206"/>
      <c r="AG59" s="206"/>
      <c r="AH59" s="307"/>
      <c r="AI59" s="308"/>
      <c r="AJ59" s="214"/>
      <c r="AK59" s="215"/>
      <c r="AL59" s="216"/>
      <c r="AM59" s="217"/>
      <c r="AN59" s="218"/>
      <c r="AO59" s="219"/>
      <c r="AP59" s="220"/>
      <c r="AQ59" s="221"/>
      <c r="AR59" s="222"/>
      <c r="AS59" s="216"/>
      <c r="AT59" s="217"/>
      <c r="AU59" s="218"/>
      <c r="AV59" s="219"/>
      <c r="AW59" s="220"/>
      <c r="AX59" s="221"/>
      <c r="AY59" s="222"/>
      <c r="AZ59" s="216"/>
      <c r="BA59" s="217"/>
      <c r="BB59" s="218"/>
      <c r="BC59" s="219"/>
      <c r="BD59" s="220"/>
      <c r="BE59" s="221"/>
      <c r="BF59" s="222"/>
      <c r="BG59" s="216"/>
      <c r="BH59" s="217"/>
      <c r="BI59" s="218"/>
      <c r="BJ59" s="223"/>
      <c r="BK59" s="220"/>
      <c r="BL59" s="221"/>
      <c r="BM59" s="222"/>
      <c r="BN59" s="216"/>
      <c r="BO59" s="217"/>
      <c r="BP59" s="218"/>
      <c r="BQ59" s="219"/>
      <c r="BR59" s="220"/>
      <c r="BS59" s="221"/>
      <c r="BT59" s="222"/>
      <c r="BU59" s="216"/>
      <c r="BV59" s="217"/>
      <c r="BW59" s="218"/>
      <c r="BX59" s="219"/>
      <c r="BY59" s="220"/>
      <c r="BZ59" s="221"/>
      <c r="CA59" s="222"/>
      <c r="CB59" s="216"/>
      <c r="CC59" s="217"/>
      <c r="CD59" s="218"/>
      <c r="CE59" s="219"/>
      <c r="CF59" s="220"/>
      <c r="CG59" s="221"/>
      <c r="CH59" s="222"/>
      <c r="CI59" s="216"/>
      <c r="CJ59" s="217"/>
      <c r="CK59" s="218"/>
      <c r="CL59" s="219"/>
      <c r="CM59" s="220"/>
      <c r="CN59" s="221"/>
      <c r="CO59" s="222"/>
      <c r="CP59" s="216"/>
      <c r="CQ59" s="217"/>
      <c r="CR59" s="218"/>
      <c r="CS59" s="219"/>
      <c r="CT59" s="220"/>
      <c r="CU59" s="221"/>
      <c r="CV59" s="222"/>
      <c r="CW59" s="216"/>
      <c r="CX59" s="217"/>
      <c r="CY59" s="218"/>
      <c r="CZ59" s="219"/>
      <c r="DA59" s="220"/>
      <c r="DB59" s="221"/>
      <c r="DC59" s="222"/>
      <c r="DD59" s="216"/>
      <c r="DE59" s="217"/>
      <c r="DF59" s="218"/>
      <c r="DG59" s="219"/>
      <c r="DH59" s="220"/>
      <c r="DI59" s="221"/>
      <c r="DJ59" s="222"/>
      <c r="DK59" s="216"/>
      <c r="DL59" s="217"/>
      <c r="DM59" s="218"/>
      <c r="DN59" s="219"/>
      <c r="DO59" s="220"/>
      <c r="DP59" s="221"/>
      <c r="DQ59" s="222"/>
      <c r="DR59" s="216"/>
      <c r="DS59" s="217"/>
      <c r="DT59" s="218"/>
      <c r="DU59" s="228"/>
      <c r="DV59" s="220"/>
      <c r="DW59" s="221"/>
      <c r="DX59" s="222"/>
      <c r="DY59" s="229"/>
      <c r="DZ59" s="229"/>
      <c r="EA59" s="229"/>
      <c r="EB59" s="231"/>
      <c r="EC59" s="231"/>
      <c r="ED59" s="231"/>
      <c r="EE59" s="231"/>
      <c r="EF59" s="231"/>
      <c r="EG59" s="231"/>
      <c r="EH59" s="231"/>
      <c r="EI59" s="231"/>
      <c r="EJ59" s="231"/>
      <c r="EK59" s="231"/>
      <c r="EL59" s="231"/>
      <c r="EM59" s="231"/>
      <c r="EN59" s="231"/>
      <c r="EO59" s="231"/>
      <c r="EP59" s="231"/>
      <c r="EQ59" s="231"/>
      <c r="ER59" s="231"/>
      <c r="ES59" s="231"/>
      <c r="ET59" s="231"/>
      <c r="EU59" s="231"/>
      <c r="EV59" s="231"/>
      <c r="EW59" s="231"/>
      <c r="EX59" s="231"/>
      <c r="EY59" s="231"/>
      <c r="EZ59" s="231"/>
      <c r="FA59" s="231"/>
      <c r="FB59" s="231"/>
      <c r="FC59" s="231"/>
      <c r="FD59" s="231"/>
      <c r="FE59" s="231"/>
      <c r="FF59" s="231"/>
      <c r="FG59" s="231"/>
      <c r="FH59" s="231"/>
      <c r="FI59" s="231"/>
      <c r="FJ59" s="231"/>
      <c r="FK59" s="231"/>
      <c r="FL59" s="231"/>
      <c r="FM59" s="231"/>
      <c r="FN59" s="231"/>
      <c r="FO59" s="231"/>
      <c r="FP59" s="231"/>
      <c r="FQ59" s="231"/>
      <c r="FR59" s="231"/>
      <c r="FS59" s="231"/>
      <c r="FT59" s="231"/>
      <c r="FU59" s="231"/>
      <c r="FV59" s="231"/>
      <c r="FW59" s="231"/>
      <c r="FX59" s="231"/>
      <c r="FY59" s="231"/>
      <c r="FZ59" s="231"/>
      <c r="GA59" s="231"/>
      <c r="GB59" s="231"/>
      <c r="GC59" s="231"/>
      <c r="GD59" s="231"/>
      <c r="GE59" s="231"/>
      <c r="GF59" s="231"/>
      <c r="GG59" s="231"/>
      <c r="GH59" s="231"/>
      <c r="GI59" s="231"/>
      <c r="GJ59" s="231"/>
      <c r="GK59" s="231"/>
      <c r="GL59" s="231"/>
      <c r="GM59" s="231"/>
    </row>
    <row r="60" spans="1:195" s="232" customFormat="1" x14ac:dyDescent="0.2">
      <c r="A60" s="197"/>
      <c r="B60" s="198"/>
      <c r="C60" s="198"/>
      <c r="D60" s="199"/>
      <c r="E60" s="199"/>
      <c r="F60" s="303"/>
      <c r="G60" s="199"/>
      <c r="H60" s="201"/>
      <c r="I60" s="202"/>
      <c r="J60" s="203"/>
      <c r="K60" s="204"/>
      <c r="L60" s="203"/>
      <c r="M60" s="203"/>
      <c r="N60" s="205"/>
      <c r="O60" s="203"/>
      <c r="P60" s="203"/>
      <c r="Q60" s="206"/>
      <c r="R60" s="207"/>
      <c r="S60" s="199"/>
      <c r="T60" s="206"/>
      <c r="U60" s="208"/>
      <c r="V60" s="199"/>
      <c r="W60" s="313"/>
      <c r="X60" s="305"/>
      <c r="Y60" s="299"/>
      <c r="Z60" s="211"/>
      <c r="AA60" s="203"/>
      <c r="AB60" s="199"/>
      <c r="AC60" s="203"/>
      <c r="AD60" s="212"/>
      <c r="AE60" s="206"/>
      <c r="AF60" s="206"/>
      <c r="AG60" s="206"/>
      <c r="AH60" s="307"/>
      <c r="AI60" s="308"/>
      <c r="AJ60" s="214"/>
      <c r="AK60" s="215"/>
      <c r="AL60" s="216"/>
      <c r="AM60" s="217"/>
      <c r="AN60" s="218"/>
      <c r="AO60" s="219"/>
      <c r="AP60" s="220"/>
      <c r="AQ60" s="221"/>
      <c r="AR60" s="222"/>
      <c r="AS60" s="216"/>
      <c r="AT60" s="217"/>
      <c r="AU60" s="218"/>
      <c r="AV60" s="219"/>
      <c r="AW60" s="220"/>
      <c r="AX60" s="221"/>
      <c r="AY60" s="222"/>
      <c r="AZ60" s="216"/>
      <c r="BA60" s="217"/>
      <c r="BB60" s="218"/>
      <c r="BC60" s="219"/>
      <c r="BD60" s="220"/>
      <c r="BE60" s="221"/>
      <c r="BF60" s="222"/>
      <c r="BG60" s="216"/>
      <c r="BH60" s="217"/>
      <c r="BI60" s="218"/>
      <c r="BJ60" s="223"/>
      <c r="BK60" s="220"/>
      <c r="BL60" s="221"/>
      <c r="BM60" s="222"/>
      <c r="BN60" s="216"/>
      <c r="BO60" s="217"/>
      <c r="BP60" s="218"/>
      <c r="BQ60" s="219"/>
      <c r="BR60" s="220"/>
      <c r="BS60" s="221"/>
      <c r="BT60" s="222"/>
      <c r="BU60" s="216"/>
      <c r="BV60" s="217"/>
      <c r="BW60" s="218"/>
      <c r="BX60" s="219"/>
      <c r="BY60" s="220"/>
      <c r="BZ60" s="221"/>
      <c r="CA60" s="222"/>
      <c r="CB60" s="216"/>
      <c r="CC60" s="217"/>
      <c r="CD60" s="218"/>
      <c r="CE60" s="219"/>
      <c r="CF60" s="220"/>
      <c r="CG60" s="221"/>
      <c r="CH60" s="222"/>
      <c r="CI60" s="216"/>
      <c r="CJ60" s="217"/>
      <c r="CK60" s="218"/>
      <c r="CL60" s="219"/>
      <c r="CM60" s="220"/>
      <c r="CN60" s="221"/>
      <c r="CO60" s="222"/>
      <c r="CP60" s="216"/>
      <c r="CQ60" s="217"/>
      <c r="CR60" s="218"/>
      <c r="CS60" s="219"/>
      <c r="CT60" s="220"/>
      <c r="CU60" s="221"/>
      <c r="CV60" s="222"/>
      <c r="CW60" s="216"/>
      <c r="CX60" s="217"/>
      <c r="CY60" s="218"/>
      <c r="CZ60" s="219"/>
      <c r="DA60" s="220"/>
      <c r="DB60" s="221"/>
      <c r="DC60" s="222"/>
      <c r="DD60" s="216"/>
      <c r="DE60" s="217"/>
      <c r="DF60" s="218"/>
      <c r="DG60" s="219"/>
      <c r="DH60" s="220"/>
      <c r="DI60" s="221"/>
      <c r="DJ60" s="222"/>
      <c r="DK60" s="216"/>
      <c r="DL60" s="217"/>
      <c r="DM60" s="218"/>
      <c r="DN60" s="219"/>
      <c r="DO60" s="220"/>
      <c r="DP60" s="221"/>
      <c r="DQ60" s="222"/>
      <c r="DR60" s="216"/>
      <c r="DS60" s="217"/>
      <c r="DT60" s="218"/>
      <c r="DU60" s="228"/>
      <c r="DV60" s="220"/>
      <c r="DW60" s="221"/>
      <c r="DX60" s="222"/>
      <c r="DY60" s="229"/>
      <c r="DZ60" s="229"/>
      <c r="EA60" s="229"/>
      <c r="EB60" s="231"/>
      <c r="EC60" s="231"/>
      <c r="ED60" s="231"/>
      <c r="EE60" s="231"/>
      <c r="EF60" s="231"/>
      <c r="EG60" s="231"/>
      <c r="EH60" s="231"/>
      <c r="EI60" s="231"/>
      <c r="EJ60" s="231"/>
      <c r="EK60" s="231"/>
      <c r="EL60" s="231"/>
      <c r="EM60" s="231"/>
      <c r="EN60" s="231"/>
      <c r="EO60" s="231"/>
      <c r="EP60" s="231"/>
      <c r="EQ60" s="231"/>
      <c r="ER60" s="231"/>
      <c r="ES60" s="231"/>
      <c r="ET60" s="231"/>
      <c r="EU60" s="231"/>
      <c r="EV60" s="231"/>
      <c r="EW60" s="231"/>
      <c r="EX60" s="231"/>
      <c r="EY60" s="231"/>
      <c r="EZ60" s="231"/>
      <c r="FA60" s="231"/>
      <c r="FB60" s="231"/>
      <c r="FC60" s="231"/>
      <c r="FD60" s="231"/>
      <c r="FE60" s="231"/>
      <c r="FF60" s="231"/>
      <c r="FG60" s="231"/>
      <c r="FH60" s="231"/>
      <c r="FI60" s="231"/>
      <c r="FJ60" s="231"/>
      <c r="FK60" s="231"/>
      <c r="FL60" s="231"/>
      <c r="FM60" s="231"/>
      <c r="FN60" s="231"/>
      <c r="FO60" s="231"/>
      <c r="FP60" s="231"/>
      <c r="FQ60" s="231"/>
      <c r="FR60" s="231"/>
      <c r="FS60" s="231"/>
      <c r="FT60" s="231"/>
      <c r="FU60" s="231"/>
      <c r="FV60" s="231"/>
      <c r="FW60" s="231"/>
      <c r="FX60" s="231"/>
      <c r="FY60" s="231"/>
      <c r="FZ60" s="231"/>
      <c r="GA60" s="231"/>
      <c r="GB60" s="231"/>
      <c r="GC60" s="231"/>
      <c r="GD60" s="231"/>
      <c r="GE60" s="231"/>
      <c r="GF60" s="231"/>
      <c r="GG60" s="231"/>
      <c r="GH60" s="231"/>
      <c r="GI60" s="231"/>
      <c r="GJ60" s="231"/>
      <c r="GK60" s="231"/>
      <c r="GL60" s="231"/>
      <c r="GM60" s="231"/>
    </row>
    <row r="61" spans="1:195" s="232" customFormat="1" x14ac:dyDescent="0.2">
      <c r="A61" s="197"/>
      <c r="B61" s="198"/>
      <c r="C61" s="198"/>
      <c r="D61" s="199"/>
      <c r="E61" s="199"/>
      <c r="F61" s="303"/>
      <c r="G61" s="199"/>
      <c r="H61" s="201"/>
      <c r="I61" s="202"/>
      <c r="J61" s="203"/>
      <c r="K61" s="204"/>
      <c r="L61" s="203"/>
      <c r="M61" s="203"/>
      <c r="N61" s="205"/>
      <c r="O61" s="203"/>
      <c r="P61" s="203"/>
      <c r="Q61" s="206"/>
      <c r="R61" s="207"/>
      <c r="S61" s="199"/>
      <c r="T61" s="206"/>
      <c r="U61" s="208"/>
      <c r="V61" s="199"/>
      <c r="W61" s="315"/>
      <c r="X61" s="305"/>
      <c r="Y61" s="299"/>
      <c r="Z61" s="211"/>
      <c r="AA61" s="203"/>
      <c r="AB61" s="199"/>
      <c r="AC61" s="203"/>
      <c r="AD61" s="212"/>
      <c r="AE61" s="206"/>
      <c r="AF61" s="206"/>
      <c r="AG61" s="206"/>
      <c r="AH61" s="307"/>
      <c r="AI61" s="308"/>
      <c r="AJ61" s="214"/>
      <c r="AK61" s="215"/>
      <c r="AL61" s="216"/>
      <c r="AM61" s="217"/>
      <c r="AN61" s="218"/>
      <c r="AO61" s="219"/>
      <c r="AP61" s="220"/>
      <c r="AQ61" s="221"/>
      <c r="AR61" s="222"/>
      <c r="AS61" s="216"/>
      <c r="AT61" s="217"/>
      <c r="AU61" s="218"/>
      <c r="AV61" s="219"/>
      <c r="AW61" s="220"/>
      <c r="AX61" s="221"/>
      <c r="AY61" s="222"/>
      <c r="AZ61" s="216"/>
      <c r="BA61" s="217"/>
      <c r="BB61" s="218"/>
      <c r="BC61" s="219"/>
      <c r="BD61" s="220"/>
      <c r="BE61" s="221"/>
      <c r="BF61" s="222"/>
      <c r="BG61" s="216"/>
      <c r="BH61" s="217"/>
      <c r="BI61" s="218"/>
      <c r="BJ61" s="219"/>
      <c r="BK61" s="220"/>
      <c r="BL61" s="221"/>
      <c r="BM61" s="222"/>
      <c r="BN61" s="218"/>
      <c r="BO61" s="217"/>
      <c r="BP61" s="218"/>
      <c r="BQ61" s="223"/>
      <c r="BR61" s="220"/>
      <c r="BS61" s="221"/>
      <c r="BT61" s="222"/>
      <c r="BU61" s="216"/>
      <c r="BV61" s="217"/>
      <c r="BW61" s="218"/>
      <c r="BX61" s="219"/>
      <c r="BY61" s="220"/>
      <c r="BZ61" s="221"/>
      <c r="CA61" s="222"/>
      <c r="CB61" s="216"/>
      <c r="CC61" s="217"/>
      <c r="CD61" s="218"/>
      <c r="CE61" s="219"/>
      <c r="CF61" s="220"/>
      <c r="CG61" s="221"/>
      <c r="CH61" s="222"/>
      <c r="CI61" s="216"/>
      <c r="CJ61" s="217"/>
      <c r="CK61" s="218"/>
      <c r="CL61" s="219"/>
      <c r="CM61" s="220"/>
      <c r="CN61" s="221"/>
      <c r="CO61" s="222"/>
      <c r="CP61" s="216"/>
      <c r="CQ61" s="217"/>
      <c r="CR61" s="218"/>
      <c r="CS61" s="219"/>
      <c r="CT61" s="220"/>
      <c r="CU61" s="221"/>
      <c r="CV61" s="222"/>
      <c r="CW61" s="216"/>
      <c r="CX61" s="217"/>
      <c r="CY61" s="218"/>
      <c r="CZ61" s="219"/>
      <c r="DA61" s="220"/>
      <c r="DB61" s="221"/>
      <c r="DC61" s="222"/>
      <c r="DD61" s="216"/>
      <c r="DE61" s="217"/>
      <c r="DF61" s="218"/>
      <c r="DG61" s="219"/>
      <c r="DH61" s="220"/>
      <c r="DI61" s="221"/>
      <c r="DJ61" s="222"/>
      <c r="DK61" s="216"/>
      <c r="DL61" s="217"/>
      <c r="DM61" s="218"/>
      <c r="DN61" s="219"/>
      <c r="DO61" s="220"/>
      <c r="DP61" s="221"/>
      <c r="DQ61" s="222"/>
      <c r="DR61" s="216"/>
      <c r="DS61" s="217"/>
      <c r="DT61" s="218"/>
      <c r="DU61" s="228"/>
      <c r="DV61" s="220"/>
      <c r="DW61" s="221"/>
      <c r="DX61" s="222"/>
      <c r="DY61" s="229"/>
      <c r="DZ61" s="229"/>
      <c r="EA61" s="229"/>
      <c r="EB61" s="231"/>
      <c r="EC61" s="231"/>
      <c r="ED61" s="231"/>
      <c r="EE61" s="231"/>
      <c r="EF61" s="231"/>
      <c r="EG61" s="231"/>
      <c r="EH61" s="231"/>
      <c r="EI61" s="231"/>
      <c r="EJ61" s="231"/>
      <c r="EK61" s="231"/>
      <c r="EL61" s="231"/>
      <c r="EM61" s="231"/>
      <c r="EN61" s="231"/>
      <c r="EO61" s="231"/>
      <c r="EP61" s="231"/>
      <c r="EQ61" s="231"/>
      <c r="ER61" s="231"/>
      <c r="ES61" s="231"/>
      <c r="ET61" s="231"/>
      <c r="EU61" s="231"/>
      <c r="EV61" s="231"/>
      <c r="EW61" s="231"/>
      <c r="EX61" s="231"/>
      <c r="EY61" s="231"/>
      <c r="EZ61" s="231"/>
      <c r="FA61" s="231"/>
      <c r="FB61" s="231"/>
      <c r="FC61" s="231"/>
      <c r="FD61" s="231"/>
      <c r="FE61" s="231"/>
      <c r="FF61" s="231"/>
      <c r="FG61" s="231"/>
      <c r="FH61" s="231"/>
      <c r="FI61" s="231"/>
      <c r="FJ61" s="231"/>
      <c r="FK61" s="231"/>
      <c r="FL61" s="231"/>
      <c r="FM61" s="231"/>
      <c r="FN61" s="231"/>
      <c r="FO61" s="231"/>
      <c r="FP61" s="231"/>
      <c r="FQ61" s="231"/>
      <c r="FR61" s="231"/>
      <c r="FS61" s="231"/>
      <c r="FT61" s="231"/>
      <c r="FU61" s="231"/>
      <c r="FV61" s="231"/>
      <c r="FW61" s="231"/>
      <c r="FX61" s="231"/>
      <c r="FY61" s="231"/>
      <c r="FZ61" s="231"/>
      <c r="GA61" s="231"/>
      <c r="GB61" s="231"/>
      <c r="GC61" s="231"/>
      <c r="GD61" s="231"/>
      <c r="GE61" s="231"/>
      <c r="GF61" s="231"/>
      <c r="GG61" s="231"/>
      <c r="GH61" s="231"/>
      <c r="GI61" s="231"/>
      <c r="GJ61" s="231"/>
      <c r="GK61" s="231"/>
      <c r="GL61" s="231"/>
      <c r="GM61" s="231"/>
    </row>
    <row r="62" spans="1:195" s="232" customFormat="1" x14ac:dyDescent="0.2">
      <c r="A62" s="197"/>
      <c r="B62" s="198"/>
      <c r="C62" s="198"/>
      <c r="D62" s="199"/>
      <c r="E62" s="199"/>
      <c r="F62" s="303"/>
      <c r="G62" s="199"/>
      <c r="H62" s="201"/>
      <c r="I62" s="202"/>
      <c r="J62" s="203"/>
      <c r="K62" s="204"/>
      <c r="L62" s="203"/>
      <c r="M62" s="203"/>
      <c r="N62" s="205"/>
      <c r="O62" s="203"/>
      <c r="P62" s="203"/>
      <c r="Q62" s="206"/>
      <c r="R62" s="207"/>
      <c r="S62" s="199"/>
      <c r="T62" s="206"/>
      <c r="U62" s="208"/>
      <c r="V62" s="199"/>
      <c r="W62" s="315"/>
      <c r="X62" s="305"/>
      <c r="Y62" s="299"/>
      <c r="Z62" s="211"/>
      <c r="AA62" s="203"/>
      <c r="AB62" s="199"/>
      <c r="AC62" s="203"/>
      <c r="AD62" s="212"/>
      <c r="AE62" s="206"/>
      <c r="AF62" s="206"/>
      <c r="AG62" s="206"/>
      <c r="AH62" s="307"/>
      <c r="AI62" s="308"/>
      <c r="AJ62" s="214"/>
      <c r="AK62" s="215"/>
      <c r="AL62" s="216"/>
      <c r="AM62" s="217"/>
      <c r="AN62" s="218"/>
      <c r="AO62" s="219"/>
      <c r="AP62" s="220"/>
      <c r="AQ62" s="221"/>
      <c r="AR62" s="222"/>
      <c r="AS62" s="216"/>
      <c r="AT62" s="217"/>
      <c r="AU62" s="218"/>
      <c r="AV62" s="219"/>
      <c r="AW62" s="220"/>
      <c r="AX62" s="221"/>
      <c r="AY62" s="222"/>
      <c r="AZ62" s="216"/>
      <c r="BA62" s="217"/>
      <c r="BB62" s="218"/>
      <c r="BC62" s="219"/>
      <c r="BD62" s="220"/>
      <c r="BE62" s="221"/>
      <c r="BF62" s="222"/>
      <c r="BG62" s="216"/>
      <c r="BH62" s="217"/>
      <c r="BI62" s="218"/>
      <c r="BJ62" s="219"/>
      <c r="BK62" s="220"/>
      <c r="BL62" s="221"/>
      <c r="BM62" s="222"/>
      <c r="BN62" s="218"/>
      <c r="BO62" s="217"/>
      <c r="BP62" s="218"/>
      <c r="BQ62" s="223"/>
      <c r="BR62" s="220"/>
      <c r="BS62" s="221"/>
      <c r="BT62" s="222"/>
      <c r="BU62" s="216"/>
      <c r="BV62" s="217"/>
      <c r="BW62" s="218"/>
      <c r="BX62" s="219"/>
      <c r="BY62" s="220"/>
      <c r="BZ62" s="221"/>
      <c r="CA62" s="222"/>
      <c r="CB62" s="216"/>
      <c r="CC62" s="217"/>
      <c r="CD62" s="218"/>
      <c r="CE62" s="219"/>
      <c r="CF62" s="220"/>
      <c r="CG62" s="221"/>
      <c r="CH62" s="222"/>
      <c r="CI62" s="216"/>
      <c r="CJ62" s="217"/>
      <c r="CK62" s="218"/>
      <c r="CL62" s="219"/>
      <c r="CM62" s="220"/>
      <c r="CN62" s="221"/>
      <c r="CO62" s="222"/>
      <c r="CP62" s="216"/>
      <c r="CQ62" s="217"/>
      <c r="CR62" s="218"/>
      <c r="CS62" s="219"/>
      <c r="CT62" s="220"/>
      <c r="CU62" s="221"/>
      <c r="CV62" s="222"/>
      <c r="CW62" s="216"/>
      <c r="CX62" s="217"/>
      <c r="CY62" s="218"/>
      <c r="CZ62" s="219"/>
      <c r="DA62" s="220"/>
      <c r="DB62" s="221"/>
      <c r="DC62" s="222"/>
      <c r="DD62" s="216"/>
      <c r="DE62" s="217"/>
      <c r="DF62" s="218"/>
      <c r="DG62" s="219"/>
      <c r="DH62" s="220"/>
      <c r="DI62" s="221"/>
      <c r="DJ62" s="222"/>
      <c r="DK62" s="216"/>
      <c r="DL62" s="217"/>
      <c r="DM62" s="218"/>
      <c r="DN62" s="219"/>
      <c r="DO62" s="220"/>
      <c r="DP62" s="221"/>
      <c r="DQ62" s="222"/>
      <c r="DR62" s="216"/>
      <c r="DS62" s="217"/>
      <c r="DT62" s="218"/>
      <c r="DU62" s="228"/>
      <c r="DV62" s="220"/>
      <c r="DW62" s="221"/>
      <c r="DX62" s="222"/>
      <c r="DY62" s="229"/>
      <c r="DZ62" s="229"/>
      <c r="EA62" s="229"/>
      <c r="EB62" s="231"/>
      <c r="EC62" s="231"/>
      <c r="ED62" s="231"/>
      <c r="EE62" s="231"/>
      <c r="EF62" s="231"/>
      <c r="EG62" s="231"/>
      <c r="EH62" s="231"/>
      <c r="EI62" s="231"/>
      <c r="EJ62" s="231"/>
      <c r="EK62" s="231"/>
      <c r="EL62" s="231"/>
      <c r="EM62" s="231"/>
      <c r="EN62" s="231"/>
      <c r="EO62" s="231"/>
      <c r="EP62" s="231"/>
      <c r="EQ62" s="231"/>
      <c r="ER62" s="231"/>
      <c r="ES62" s="231"/>
      <c r="ET62" s="231"/>
      <c r="EU62" s="231"/>
      <c r="EV62" s="231"/>
      <c r="EW62" s="231"/>
      <c r="EX62" s="231"/>
      <c r="EY62" s="231"/>
      <c r="EZ62" s="231"/>
      <c r="FA62" s="231"/>
      <c r="FB62" s="231"/>
      <c r="FC62" s="231"/>
      <c r="FD62" s="231"/>
      <c r="FE62" s="231"/>
      <c r="FF62" s="231"/>
      <c r="FG62" s="231"/>
      <c r="FH62" s="231"/>
      <c r="FI62" s="231"/>
      <c r="FJ62" s="231"/>
      <c r="FK62" s="231"/>
      <c r="FL62" s="231"/>
      <c r="FM62" s="231"/>
      <c r="FN62" s="231"/>
      <c r="FO62" s="231"/>
      <c r="FP62" s="231"/>
      <c r="FQ62" s="231"/>
      <c r="FR62" s="231"/>
      <c r="FS62" s="231"/>
      <c r="FT62" s="231"/>
      <c r="FU62" s="231"/>
      <c r="FV62" s="231"/>
      <c r="FW62" s="231"/>
      <c r="FX62" s="231"/>
      <c r="FY62" s="231"/>
      <c r="FZ62" s="231"/>
      <c r="GA62" s="231"/>
      <c r="GB62" s="231"/>
      <c r="GC62" s="231"/>
      <c r="GD62" s="231"/>
      <c r="GE62" s="231"/>
      <c r="GF62" s="231"/>
      <c r="GG62" s="231"/>
      <c r="GH62" s="231"/>
      <c r="GI62" s="231"/>
      <c r="GJ62" s="231"/>
      <c r="GK62" s="231"/>
      <c r="GL62" s="231"/>
      <c r="GM62" s="231"/>
    </row>
    <row r="63" spans="1:195" s="250" customFormat="1" x14ac:dyDescent="0.2">
      <c r="A63" s="236" t="s">
        <v>485</v>
      </c>
      <c r="B63" s="236"/>
      <c r="C63" s="236"/>
      <c r="D63" s="237"/>
      <c r="E63" s="237"/>
      <c r="F63" s="238" t="s">
        <v>489</v>
      </c>
      <c r="G63" s="239"/>
      <c r="H63" s="240"/>
      <c r="I63" s="241"/>
      <c r="J63" s="242">
        <f>SUM(J51:J62)</f>
        <v>0</v>
      </c>
      <c r="K63" s="242"/>
      <c r="L63" s="242">
        <f>SUM(L51:L62)</f>
        <v>0</v>
      </c>
      <c r="M63" s="242">
        <f>SUM(M51:M62)</f>
        <v>0</v>
      </c>
      <c r="N63" s="242">
        <f>SUM(N51:N62)</f>
        <v>0</v>
      </c>
      <c r="O63" s="242">
        <f>SUM(O51:O62)</f>
        <v>0</v>
      </c>
      <c r="P63" s="242">
        <f>SUM(P51:P62)</f>
        <v>0</v>
      </c>
      <c r="Q63" s="243"/>
      <c r="R63" s="243"/>
      <c r="S63" s="243"/>
      <c r="T63" s="243"/>
      <c r="U63" s="244"/>
      <c r="V63" s="237"/>
      <c r="W63" s="241"/>
      <c r="X63" s="245"/>
      <c r="Y63" s="241"/>
      <c r="Z63" s="246"/>
      <c r="AA63" s="242"/>
      <c r="AB63" s="242"/>
      <c r="AC63" s="242"/>
      <c r="AD63" s="242"/>
      <c r="AE63" s="241"/>
      <c r="AF63" s="241"/>
      <c r="AG63" s="241"/>
      <c r="AH63" s="241"/>
      <c r="AI63" s="244"/>
      <c r="AJ63" s="181"/>
      <c r="AK63" s="247"/>
      <c r="AL63" s="242">
        <f>SUM(AL51:AL62)</f>
        <v>0</v>
      </c>
      <c r="AM63" s="217" t="str">
        <f t="shared" ref="AM63:AM65" si="102">IF(AL63&gt;0,(AL63*100%/$G$5),"")</f>
        <v/>
      </c>
      <c r="AN63" s="242">
        <f>SUM(AN51:AN62)</f>
        <v>0</v>
      </c>
      <c r="AO63" s="242">
        <f>SUM(AO51:AO62)</f>
        <v>0</v>
      </c>
      <c r="AP63" s="242">
        <f>SUM(AP51:AP62)</f>
        <v>0</v>
      </c>
      <c r="AQ63" s="221" t="str">
        <f t="shared" ref="AQ63:AQ65" si="103">IF(AN63&gt;0,(AO63/AN63),"")</f>
        <v/>
      </c>
      <c r="AR63" s="222" t="str">
        <f t="shared" ref="AR63:AR65" si="104">IF(AO63&gt;0,(AO63*100%/$G$5),"")</f>
        <v/>
      </c>
      <c r="AS63" s="242">
        <f>SUM(AS51:AS62)</f>
        <v>0</v>
      </c>
      <c r="AT63" s="217" t="str">
        <f>IF(AS63&gt;0,(AS63*100%/$G$5),"")</f>
        <v/>
      </c>
      <c r="AU63" s="242">
        <f>SUM(AU51:AU62)</f>
        <v>0</v>
      </c>
      <c r="AV63" s="242">
        <f>SUM(AV51:AV62)</f>
        <v>0</v>
      </c>
      <c r="AW63" s="242">
        <f>SUM(AW51:AW62)</f>
        <v>0</v>
      </c>
      <c r="AX63" s="221" t="str">
        <f>IF(AU63&gt;0,(AV63/AU63),"")</f>
        <v/>
      </c>
      <c r="AY63" s="222" t="str">
        <f>IF(AV63&gt;0,(AV63*100%/$G$5),"")</f>
        <v/>
      </c>
      <c r="AZ63" s="242">
        <f>SUM(AZ51:AZ62)</f>
        <v>0</v>
      </c>
      <c r="BA63" s="217" t="str">
        <f>IF(AZ63&gt;0,(AZ63*100%/$G$5),"")</f>
        <v/>
      </c>
      <c r="BB63" s="242">
        <f>SUM(BB51:BB62)</f>
        <v>0</v>
      </c>
      <c r="BC63" s="242">
        <f>SUM(BC51:BC62)</f>
        <v>0</v>
      </c>
      <c r="BD63" s="242">
        <f>SUM(BD51:BD62)</f>
        <v>0</v>
      </c>
      <c r="BE63" s="221" t="str">
        <f>IF(BB63&gt;0,(BC63/BB63),"")</f>
        <v/>
      </c>
      <c r="BF63" s="222" t="str">
        <f>IF(BC63&gt;0,(BC63*100%/$G$5),"")</f>
        <v/>
      </c>
      <c r="BG63" s="242">
        <f>SUM(BG51:BG62)</f>
        <v>0</v>
      </c>
      <c r="BH63" s="217" t="str">
        <f>IF(BG63&gt;0,(BG63*100%/$G$5),"")</f>
        <v/>
      </c>
      <c r="BI63" s="242">
        <f>SUM(BI51:BI62)</f>
        <v>0</v>
      </c>
      <c r="BJ63" s="242">
        <f>SUM(BJ51:BJ62)</f>
        <v>0</v>
      </c>
      <c r="BK63" s="242">
        <f>SUM(BK51:BK62)</f>
        <v>0</v>
      </c>
      <c r="BL63" s="221" t="str">
        <f>IF(BI63&gt;0,(BJ63/BI63),"")</f>
        <v/>
      </c>
      <c r="BM63" s="222" t="str">
        <f>IF(BJ63&gt;0,(BJ63*100%/$G$5),"")</f>
        <v/>
      </c>
      <c r="BN63" s="242">
        <f>SUM(BN51:BN62)</f>
        <v>0</v>
      </c>
      <c r="BO63" s="217" t="str">
        <f>IF(BN63&gt;0,(BN63*100%/$G$5),"")</f>
        <v/>
      </c>
      <c r="BP63" s="242">
        <f>SUM(BP51:BP62)</f>
        <v>0</v>
      </c>
      <c r="BQ63" s="242">
        <f>SUM(BQ51:BQ62)</f>
        <v>0</v>
      </c>
      <c r="BR63" s="242">
        <f>SUM(BR51:BR62)</f>
        <v>0</v>
      </c>
      <c r="BS63" s="221" t="str">
        <f>IF(BP63&gt;0,(BQ63/BP63),"")</f>
        <v/>
      </c>
      <c r="BT63" s="222" t="str">
        <f>IF(BQ63&gt;0,(BQ63*100%/$G$5),"")</f>
        <v/>
      </c>
      <c r="BU63" s="242">
        <f>SUM(BU51:BU62)</f>
        <v>0</v>
      </c>
      <c r="BV63" s="217" t="str">
        <f t="shared" ref="BV63:BV65" si="105">IF(BU63&gt;0,(BU63*100%/$G$5),"")</f>
        <v/>
      </c>
      <c r="BW63" s="242">
        <f>SUM(BW51:BW62)</f>
        <v>0</v>
      </c>
      <c r="BX63" s="248">
        <f>SUM(BX51:BX62)</f>
        <v>0</v>
      </c>
      <c r="BY63" s="242">
        <f>SUM(BY51:BY62)</f>
        <v>0</v>
      </c>
      <c r="BZ63" s="221" t="str">
        <f>IF(BW63&gt;0,(BX63/BW63),"")</f>
        <v/>
      </c>
      <c r="CA63" s="222" t="str">
        <f>IF(BX63&gt;0,(BX63*100%/$G$5),"")</f>
        <v/>
      </c>
      <c r="CB63" s="242">
        <f>SUM(CB51:CB62)</f>
        <v>0</v>
      </c>
      <c r="CC63" s="217" t="str">
        <f>IF(CB63&gt;0,(CB63*100%/$G$5),"")</f>
        <v/>
      </c>
      <c r="CD63" s="242">
        <f>SUM(CD51:CD62)</f>
        <v>0</v>
      </c>
      <c r="CE63" s="242">
        <f>SUM(CE51:CE62)</f>
        <v>0</v>
      </c>
      <c r="CF63" s="242">
        <f>SUM(CF51:CF62)</f>
        <v>0</v>
      </c>
      <c r="CG63" s="221" t="str">
        <f>IF(CD63&gt;0,(CE63/CD63),"")</f>
        <v/>
      </c>
      <c r="CH63" s="222" t="str">
        <f>IF(CE63&gt;0,(CE63*100%/$G$5),"")</f>
        <v/>
      </c>
      <c r="CI63" s="242">
        <f>SUM(CI51:CI62)</f>
        <v>0</v>
      </c>
      <c r="CJ63" s="217" t="str">
        <f>IF(CI63&gt;0,(CI63*100%/$G$5),"")</f>
        <v/>
      </c>
      <c r="CK63" s="242">
        <f>SUM(CK51:CK62)</f>
        <v>0</v>
      </c>
      <c r="CL63" s="248">
        <f>SUM(CL51:CL62)</f>
        <v>0</v>
      </c>
      <c r="CM63" s="242">
        <f>SUM(CM51:CM62)</f>
        <v>0</v>
      </c>
      <c r="CN63" s="221" t="str">
        <f>IF(CK63&gt;0,(CL63/CK63),"")</f>
        <v/>
      </c>
      <c r="CO63" s="222" t="str">
        <f>IF(CL63&gt;0,(CL63*100%/$G$5),"")</f>
        <v/>
      </c>
      <c r="CP63" s="242">
        <f>SUM(CP51:CP62)</f>
        <v>0</v>
      </c>
      <c r="CQ63" s="217" t="str">
        <f>IF(CP63&gt;0,(CP63*100%/$G$5),"")</f>
        <v/>
      </c>
      <c r="CR63" s="242">
        <f>SUM(CR51:CR62)</f>
        <v>0</v>
      </c>
      <c r="CS63" s="248">
        <f>SUM(CS51:CS62)</f>
        <v>0</v>
      </c>
      <c r="CT63" s="248">
        <f>SUM(CT51:CT62)</f>
        <v>0</v>
      </c>
      <c r="CU63" s="221" t="str">
        <f>IF(CR63&gt;0,(CS63/CR63),"")</f>
        <v/>
      </c>
      <c r="CV63" s="222" t="str">
        <f>IF(CS63&gt;0,(CS63*100%/$G$5),"")</f>
        <v/>
      </c>
      <c r="CW63" s="242">
        <f>SUM(CW51:CW62)</f>
        <v>0</v>
      </c>
      <c r="CX63" s="217" t="str">
        <f>IF(CW63&gt;0,(CW63*100%/$G$5),"")</f>
        <v/>
      </c>
      <c r="CY63" s="242">
        <f>SUM(CY51:CY62)</f>
        <v>0</v>
      </c>
      <c r="CZ63" s="248">
        <f>SUM(CZ51:CZ62)</f>
        <v>0</v>
      </c>
      <c r="DA63" s="242">
        <f>SUM(DA51:DA62)</f>
        <v>0</v>
      </c>
      <c r="DB63" s="221" t="str">
        <f>IF(CY63&gt;0,(CZ63/CY63),"")</f>
        <v/>
      </c>
      <c r="DC63" s="222" t="str">
        <f>IF(CZ63&gt;0,(CZ63*100%/$G$5),"")</f>
        <v/>
      </c>
      <c r="DD63" s="242">
        <f>SUM(DD51:DD62)</f>
        <v>0</v>
      </c>
      <c r="DE63" s="217" t="str">
        <f>IF(DD63&gt;0,(DD63*100%/$G$5),"")</f>
        <v/>
      </c>
      <c r="DF63" s="242">
        <f>SUM(DF51:DF62)</f>
        <v>0</v>
      </c>
      <c r="DG63" s="242">
        <f>SUM(DG51:DG62)</f>
        <v>0</v>
      </c>
      <c r="DH63" s="242">
        <f>SUM(DH51:DH62)</f>
        <v>0</v>
      </c>
      <c r="DI63" s="221" t="str">
        <f>IF(DF63&gt;0,(DG63/DF63),"")</f>
        <v/>
      </c>
      <c r="DJ63" s="222" t="str">
        <f>IF(DG63&gt;0,(DG63*100%/$G$5),"")</f>
        <v/>
      </c>
      <c r="DK63" s="242">
        <f>SUM(DK51:DK62)</f>
        <v>0</v>
      </c>
      <c r="DL63" s="217" t="str">
        <f>IF(DK63&gt;0,(DK63*100%/$G$5),"")</f>
        <v/>
      </c>
      <c r="DM63" s="242">
        <f>SUM(DM51:DM62)</f>
        <v>0</v>
      </c>
      <c r="DN63" s="242">
        <f>SUM(DN51:DN62)</f>
        <v>0</v>
      </c>
      <c r="DO63" s="242">
        <f>SUM(DO51:DO62)</f>
        <v>0</v>
      </c>
      <c r="DP63" s="221" t="str">
        <f>IF(DM63&gt;0,(DN63/DM63),"")</f>
        <v/>
      </c>
      <c r="DQ63" s="222" t="str">
        <f>IF(DN63&gt;0,(DN63*100%/$G$5),"")</f>
        <v/>
      </c>
      <c r="DR63" s="242">
        <f>SUM(DR51:DR62)</f>
        <v>0</v>
      </c>
      <c r="DS63" s="217" t="str">
        <f t="shared" ref="DS63:DS65" si="106">IF(DR63&gt;0,(DR63*100%/$G$5),"")</f>
        <v/>
      </c>
      <c r="DT63" s="242">
        <f>SUM(DT51:DT62)</f>
        <v>0</v>
      </c>
      <c r="DU63" s="248">
        <f>SUM(DU51:DU62)</f>
        <v>0</v>
      </c>
      <c r="DV63" s="248">
        <f>SUM(DV51:DV62)</f>
        <v>0</v>
      </c>
      <c r="DW63" s="221" t="str">
        <f>IF(DT63&gt;0,(DU63/DT63),"")</f>
        <v/>
      </c>
      <c r="DX63" s="222" t="str">
        <f>IF(DU63&gt;0,(DU63*100%/$G$5),"")</f>
        <v/>
      </c>
      <c r="DY63" s="242">
        <f>SUM(DY51:DY62)</f>
        <v>0</v>
      </c>
      <c r="DZ63" s="242">
        <f>SUM(DZ51:DZ62)</f>
        <v>0</v>
      </c>
      <c r="EA63" s="242">
        <f>SUM(EA51:EA62)</f>
        <v>0</v>
      </c>
      <c r="EB63" s="249"/>
      <c r="EC63" s="249"/>
      <c r="ED63" s="249"/>
      <c r="EE63" s="249"/>
      <c r="EF63" s="249"/>
      <c r="EG63" s="249"/>
      <c r="EH63" s="249"/>
      <c r="EI63" s="249"/>
      <c r="EJ63" s="249"/>
      <c r="EK63" s="249"/>
      <c r="EL63" s="249"/>
      <c r="EM63" s="249"/>
      <c r="EN63" s="249"/>
      <c r="EO63" s="249"/>
      <c r="EP63" s="249"/>
      <c r="EQ63" s="249"/>
      <c r="ER63" s="249"/>
      <c r="ES63" s="249"/>
      <c r="ET63" s="249"/>
      <c r="EU63" s="249"/>
      <c r="EV63" s="249"/>
      <c r="EW63" s="249"/>
      <c r="EX63" s="249"/>
      <c r="EY63" s="249"/>
      <c r="EZ63" s="249"/>
      <c r="FA63" s="249"/>
      <c r="FB63" s="249"/>
      <c r="FC63" s="249"/>
      <c r="FD63" s="249"/>
      <c r="FE63" s="249"/>
      <c r="FF63" s="249"/>
      <c r="FG63" s="249"/>
      <c r="FH63" s="249"/>
      <c r="FI63" s="249"/>
      <c r="FJ63" s="249"/>
      <c r="FK63" s="249"/>
      <c r="FL63" s="249"/>
      <c r="FM63" s="249"/>
      <c r="FN63" s="249"/>
      <c r="FO63" s="249"/>
      <c r="FP63" s="249"/>
      <c r="FQ63" s="249"/>
      <c r="FR63" s="249"/>
      <c r="FS63" s="249"/>
      <c r="FT63" s="249"/>
      <c r="FU63" s="249"/>
      <c r="FV63" s="249"/>
      <c r="FW63" s="249"/>
      <c r="FX63" s="249"/>
      <c r="FY63" s="249"/>
      <c r="FZ63" s="249"/>
      <c r="GA63" s="249"/>
      <c r="GB63" s="249"/>
      <c r="GC63" s="249"/>
      <c r="GD63" s="249"/>
      <c r="GE63" s="249"/>
      <c r="GF63" s="249"/>
      <c r="GG63" s="249"/>
      <c r="GH63" s="249"/>
      <c r="GI63" s="249"/>
      <c r="GJ63" s="249"/>
      <c r="GK63" s="249"/>
      <c r="GL63" s="249"/>
      <c r="GM63" s="249"/>
    </row>
    <row r="64" spans="1:195" s="250" customFormat="1" ht="15" customHeight="1" x14ac:dyDescent="0.25">
      <c r="A64" s="1106" t="s">
        <v>527</v>
      </c>
      <c r="B64" s="1106"/>
      <c r="C64" s="1106"/>
      <c r="D64" s="253"/>
      <c r="E64" s="253"/>
      <c r="F64" s="254" t="s">
        <v>490</v>
      </c>
      <c r="G64" s="255"/>
      <c r="H64" s="256"/>
      <c r="I64" s="254"/>
      <c r="J64" s="257"/>
      <c r="K64" s="258"/>
      <c r="L64" s="257">
        <f>+L39+L44+L50+L63</f>
        <v>0</v>
      </c>
      <c r="M64" s="257">
        <f>+M39+M44+M50+M63</f>
        <v>0</v>
      </c>
      <c r="N64" s="257">
        <f>+N39+N44+N50+N63</f>
        <v>0</v>
      </c>
      <c r="O64" s="257">
        <f>+O39+O44+O50+O63</f>
        <v>0</v>
      </c>
      <c r="P64" s="257">
        <f>+P39+P44+P50+P63</f>
        <v>0</v>
      </c>
      <c r="Q64" s="258"/>
      <c r="R64" s="259"/>
      <c r="S64" s="259"/>
      <c r="T64" s="258"/>
      <c r="U64" s="254"/>
      <c r="V64" s="253"/>
      <c r="W64" s="254"/>
      <c r="X64" s="260"/>
      <c r="Y64" s="254"/>
      <c r="Z64" s="261"/>
      <c r="AA64" s="257"/>
      <c r="AB64" s="257"/>
      <c r="AC64" s="257"/>
      <c r="AD64" s="257"/>
      <c r="AE64" s="254"/>
      <c r="AF64" s="254"/>
      <c r="AG64" s="254"/>
      <c r="AH64" s="254"/>
      <c r="AI64" s="254"/>
      <c r="AJ64" s="262"/>
      <c r="AK64" s="263"/>
      <c r="AL64" s="257">
        <f>+AL39+AL44+AL50+AL63</f>
        <v>0</v>
      </c>
      <c r="AM64" s="217" t="str">
        <f t="shared" si="102"/>
        <v/>
      </c>
      <c r="AN64" s="257">
        <f>+AN39+AN44+AN50+AN63</f>
        <v>0</v>
      </c>
      <c r="AO64" s="257">
        <f>+AO39+AO44+AO50+AO63</f>
        <v>0</v>
      </c>
      <c r="AP64" s="257">
        <f>+AP39+AP44+AP50+AP63</f>
        <v>0</v>
      </c>
      <c r="AQ64" s="221" t="str">
        <f t="shared" si="103"/>
        <v/>
      </c>
      <c r="AR64" s="222" t="str">
        <f t="shared" si="104"/>
        <v/>
      </c>
      <c r="AS64" s="257">
        <f>+AS39+AS44+AS50+AS63</f>
        <v>0</v>
      </c>
      <c r="AT64" s="217" t="str">
        <f>IF(AS64&gt;0,(AS64*100%/$G$5),"")</f>
        <v/>
      </c>
      <c r="AU64" s="257">
        <f>+AU39+AU44+AU50+AU63</f>
        <v>0</v>
      </c>
      <c r="AV64" s="257">
        <f>+AV39+AV44+AV50+AV63</f>
        <v>0</v>
      </c>
      <c r="AW64" s="257">
        <f>+AW39+AW44+AW50+AW63</f>
        <v>0</v>
      </c>
      <c r="AX64" s="221" t="str">
        <f>IF(AU64&gt;0,(AV64/AU64),"")</f>
        <v/>
      </c>
      <c r="AY64" s="222" t="str">
        <f>IF(AV64&gt;0,(AV64*100%/$G$5),"")</f>
        <v/>
      </c>
      <c r="AZ64" s="257">
        <f>+AZ39+AZ44+AZ50+AZ63</f>
        <v>0</v>
      </c>
      <c r="BA64" s="217" t="str">
        <f>IF(AZ64&gt;0,(AZ64*100%/$G$5),"")</f>
        <v/>
      </c>
      <c r="BB64" s="257">
        <f>+BB39+BB44+BB50+BB63</f>
        <v>0</v>
      </c>
      <c r="BC64" s="257">
        <f>+BC39+BC44+BC50+BC63</f>
        <v>0</v>
      </c>
      <c r="BD64" s="257">
        <f>+BD39+BD44+BD50+BD63</f>
        <v>0</v>
      </c>
      <c r="BE64" s="221" t="str">
        <f>IF(BB64&gt;0,(BC64/BB64),"")</f>
        <v/>
      </c>
      <c r="BF64" s="222" t="str">
        <f>IF(BC64&gt;0,(BC64*100%/$G$5),"")</f>
        <v/>
      </c>
      <c r="BG64" s="257">
        <f>+BG39+BG44+BG50+BG63</f>
        <v>0</v>
      </c>
      <c r="BH64" s="217" t="str">
        <f>IF(BG64&gt;0,(BG64*100%/$G$5),"")</f>
        <v/>
      </c>
      <c r="BI64" s="257">
        <f>+BI39+BI44+BI50+BI63</f>
        <v>0</v>
      </c>
      <c r="BJ64" s="257">
        <f>+BJ39+BJ44+BJ50+BJ63</f>
        <v>0</v>
      </c>
      <c r="BK64" s="257">
        <f>+BK39+BK44+BK50+BK63</f>
        <v>0</v>
      </c>
      <c r="BL64" s="221" t="str">
        <f>IF(BI64&gt;0,(BJ64/BI64),"")</f>
        <v/>
      </c>
      <c r="BM64" s="222" t="str">
        <f>IF(BJ64&gt;0,(BJ64*100%/$G$5),"")</f>
        <v/>
      </c>
      <c r="BN64" s="257">
        <f>+BN39+BN44+BN50+BN63</f>
        <v>0</v>
      </c>
      <c r="BO64" s="217" t="str">
        <f>IF(BN64&gt;0,(BN64*100%/$G$5),"")</f>
        <v/>
      </c>
      <c r="BP64" s="257">
        <f>+BP39+BP44+BP50+BP63</f>
        <v>0</v>
      </c>
      <c r="BQ64" s="257">
        <f>+BQ39+BQ44+BQ50+BQ63</f>
        <v>0</v>
      </c>
      <c r="BR64" s="257">
        <f>+BR39+BR44+BR50+BR63</f>
        <v>0</v>
      </c>
      <c r="BS64" s="221" t="str">
        <f>IF(BP64&gt;0,(BQ64/BP64),"")</f>
        <v/>
      </c>
      <c r="BT64" s="222" t="str">
        <f>IF(BQ64&gt;0,(BQ64*100%/$G$5),"")</f>
        <v/>
      </c>
      <c r="BU64" s="257">
        <f>+BU39+BU44+BU50+BU63</f>
        <v>0</v>
      </c>
      <c r="BV64" s="217" t="str">
        <f t="shared" si="105"/>
        <v/>
      </c>
      <c r="BW64" s="257">
        <f>+BW39+BW44+BW50+BW63</f>
        <v>0</v>
      </c>
      <c r="BX64" s="257">
        <f>+BX39+BX44+BX50+BX63</f>
        <v>0</v>
      </c>
      <c r="BY64" s="257">
        <f>+BY39+BY44+BY50+BY63</f>
        <v>0</v>
      </c>
      <c r="BZ64" s="221" t="str">
        <f>IF(BW64&gt;0,(BX64/BW64),"")</f>
        <v/>
      </c>
      <c r="CA64" s="222" t="str">
        <f>IF(BX64&gt;0,(BX64*100%/$G$5),"")</f>
        <v/>
      </c>
      <c r="CB64" s="257">
        <f>+CB39+CB44+CB50+CB63</f>
        <v>0</v>
      </c>
      <c r="CC64" s="217" t="str">
        <f>IF(CB64&gt;0,(CB64*100%/$G$5),"")</f>
        <v/>
      </c>
      <c r="CD64" s="257">
        <f>+CD39+CD44+CD50+CD63</f>
        <v>0</v>
      </c>
      <c r="CE64" s="257">
        <f>+CE39+CE44+CE50+CE63</f>
        <v>0</v>
      </c>
      <c r="CF64" s="257">
        <f>+CF39+CF44+CF50+CF63</f>
        <v>0</v>
      </c>
      <c r="CG64" s="221" t="str">
        <f>IF(CD64&gt;0,(CE64/CD64),"")</f>
        <v/>
      </c>
      <c r="CH64" s="222" t="str">
        <f>IF(CE64&gt;0,(CE64*100%/$G$5),"")</f>
        <v/>
      </c>
      <c r="CI64" s="257">
        <f>+CI39+CI44+CI50+CI63</f>
        <v>0</v>
      </c>
      <c r="CJ64" s="217" t="str">
        <f>IF(CI64&gt;0,(CI64*100%/$G$5),"")</f>
        <v/>
      </c>
      <c r="CK64" s="257">
        <f>+CK39+CK44+CK50+CK63</f>
        <v>0</v>
      </c>
      <c r="CL64" s="266">
        <f>+CL39+CL44+CL50+CL63</f>
        <v>0</v>
      </c>
      <c r="CM64" s="257">
        <f>+CM39+CM44+CM50+CM63</f>
        <v>0</v>
      </c>
      <c r="CN64" s="221" t="str">
        <f>IF(CK64&gt;0,(CL64/CK64),"")</f>
        <v/>
      </c>
      <c r="CO64" s="222" t="str">
        <f>IF(CL64&gt;0,(CL64*100%/$G$5),"")</f>
        <v/>
      </c>
      <c r="CP64" s="257">
        <f>+CP39+CP44+CP50+CP63</f>
        <v>0</v>
      </c>
      <c r="CQ64" s="217" t="str">
        <f>IF(CP64&gt;0,(CP64*100%/$G$5),"")</f>
        <v/>
      </c>
      <c r="CR64" s="257">
        <f>+CR39+CR44+CR50+CR63</f>
        <v>0</v>
      </c>
      <c r="CS64" s="257">
        <f>+CS39+CS44+CS50+CS63</f>
        <v>0</v>
      </c>
      <c r="CT64" s="257">
        <f>+CT39+CT44+CT50+CT63</f>
        <v>0</v>
      </c>
      <c r="CU64" s="221" t="str">
        <f>IF(CR64&gt;0,(CS64/CR64),"")</f>
        <v/>
      </c>
      <c r="CV64" s="222" t="str">
        <f>IF(CS64&gt;0,(CS64*100%/$G$5),"")</f>
        <v/>
      </c>
      <c r="CW64" s="257">
        <f>+CW39+CW44+CW50+CW63</f>
        <v>0</v>
      </c>
      <c r="CX64" s="217" t="str">
        <f>IF(CW64&gt;0,(CW64*100%/$G$5),"")</f>
        <v/>
      </c>
      <c r="CY64" s="257">
        <f>+CY39+CY44+CY50+CY63</f>
        <v>0</v>
      </c>
      <c r="CZ64" s="266">
        <f>+CZ39+CZ44+CZ50+CZ63</f>
        <v>0</v>
      </c>
      <c r="DA64" s="257">
        <f>+DA39+DA44+DA50+DA63</f>
        <v>0</v>
      </c>
      <c r="DB64" s="221" t="str">
        <f>IF(CY64&gt;0,(CZ64/CY64),"")</f>
        <v/>
      </c>
      <c r="DC64" s="222" t="str">
        <f>IF(CZ64&gt;0,(CZ64*100%/$G$5),"")</f>
        <v/>
      </c>
      <c r="DD64" s="257">
        <f>+DD39+DD44+DD50+DD63</f>
        <v>0</v>
      </c>
      <c r="DE64" s="217" t="str">
        <f>IF(DD64&gt;0,(DD64*100%/$G$5),"")</f>
        <v/>
      </c>
      <c r="DF64" s="257">
        <f>+DF39+DF44+DF50+DF63</f>
        <v>0</v>
      </c>
      <c r="DG64" s="257">
        <f>+DG39+DG44+DG50+DG63</f>
        <v>0</v>
      </c>
      <c r="DH64" s="257">
        <f>+DH39+DH44+DH50+DH63</f>
        <v>0</v>
      </c>
      <c r="DI64" s="221" t="str">
        <f>IF(DF64&gt;0,(DG64/DF64),"")</f>
        <v/>
      </c>
      <c r="DJ64" s="222" t="str">
        <f>IF(DG64&gt;0,(DG64*100%/$G$5),"")</f>
        <v/>
      </c>
      <c r="DK64" s="257">
        <f>+DK39+DK44+DK50+DK63</f>
        <v>0</v>
      </c>
      <c r="DL64" s="217" t="str">
        <f>IF(DK64&gt;0,(DK64*100%/$G$5),"")</f>
        <v/>
      </c>
      <c r="DM64" s="257">
        <f>+DM39+DM44+DM50+DM63</f>
        <v>0</v>
      </c>
      <c r="DN64" s="257">
        <f>+DN39+DN44+DN50+DN63</f>
        <v>0</v>
      </c>
      <c r="DO64" s="257">
        <f>+DO39+DO44+DO50+DO63</f>
        <v>0</v>
      </c>
      <c r="DP64" s="221" t="str">
        <f>IF(DM64&gt;0,(DN64/DM64),"")</f>
        <v/>
      </c>
      <c r="DQ64" s="222" t="str">
        <f>IF(DN64&gt;0,(DN64*100%/$G$5),"")</f>
        <v/>
      </c>
      <c r="DR64" s="257">
        <f>+DR39+DR44+DR50+DR63</f>
        <v>0</v>
      </c>
      <c r="DS64" s="217" t="str">
        <f t="shared" si="106"/>
        <v/>
      </c>
      <c r="DT64" s="257">
        <f>+DT39+DT44+DT50+DT63</f>
        <v>0</v>
      </c>
      <c r="DU64" s="257">
        <f>+DU39+DU44+DU50+DU63</f>
        <v>0</v>
      </c>
      <c r="DV64" s="257">
        <f>+DV39+DV44+DV50+DV63</f>
        <v>0</v>
      </c>
      <c r="DW64" s="221" t="str">
        <f>IF(DT64&gt;0,(DU64/DT64),"")</f>
        <v/>
      </c>
      <c r="DX64" s="222" t="str">
        <f>IF(DU64&gt;0,(DU64*100%/$G$5),"")</f>
        <v/>
      </c>
      <c r="DY64" s="257">
        <f>+DY39+DY44+DY50+DY63</f>
        <v>0</v>
      </c>
      <c r="DZ64" s="257">
        <f>+DZ39+DZ44+DZ50+DZ63</f>
        <v>0</v>
      </c>
      <c r="EA64" s="257">
        <f>+EA39+EA44+EA50+EA63</f>
        <v>0</v>
      </c>
      <c r="EB64" s="249"/>
      <c r="EC64" s="249"/>
      <c r="ED64" s="249"/>
      <c r="EE64" s="249"/>
      <c r="EF64" s="249"/>
      <c r="EG64" s="249"/>
      <c r="EH64" s="249"/>
      <c r="EI64" s="249"/>
      <c r="EJ64" s="249"/>
      <c r="EK64" s="249"/>
      <c r="EL64" s="249"/>
      <c r="EM64" s="249"/>
      <c r="EN64" s="249"/>
      <c r="EO64" s="249"/>
      <c r="EP64" s="249"/>
      <c r="EQ64" s="249"/>
      <c r="ER64" s="249"/>
      <c r="ES64" s="249"/>
      <c r="ET64" s="249"/>
      <c r="EU64" s="249"/>
      <c r="EV64" s="249"/>
      <c r="EW64" s="249"/>
      <c r="EX64" s="249"/>
      <c r="EY64" s="249"/>
      <c r="EZ64" s="249"/>
      <c r="FA64" s="249"/>
      <c r="FB64" s="249"/>
      <c r="FC64" s="249"/>
      <c r="FD64" s="249"/>
      <c r="FE64" s="249"/>
      <c r="FF64" s="249"/>
      <c r="FG64" s="249"/>
      <c r="FH64" s="249"/>
      <c r="FI64" s="249"/>
      <c r="FJ64" s="249"/>
      <c r="FK64" s="249"/>
      <c r="FL64" s="249"/>
      <c r="FM64" s="249"/>
      <c r="FN64" s="249"/>
      <c r="FO64" s="249"/>
      <c r="FP64" s="249"/>
      <c r="FQ64" s="249"/>
      <c r="FR64" s="249"/>
      <c r="FS64" s="249"/>
      <c r="FT64" s="249"/>
      <c r="FU64" s="249"/>
      <c r="FV64" s="249"/>
      <c r="FW64" s="249"/>
      <c r="FX64" s="249"/>
      <c r="FY64" s="249"/>
      <c r="FZ64" s="249"/>
      <c r="GA64" s="249"/>
      <c r="GB64" s="249"/>
      <c r="GC64" s="249"/>
      <c r="GD64" s="249"/>
      <c r="GE64" s="249"/>
      <c r="GF64" s="249"/>
      <c r="GG64" s="249"/>
      <c r="GH64" s="249"/>
      <c r="GI64" s="249"/>
      <c r="GJ64" s="249"/>
      <c r="GK64" s="249"/>
      <c r="GL64" s="249"/>
      <c r="GM64" s="249"/>
    </row>
    <row r="65" spans="1:195" x14ac:dyDescent="0.2">
      <c r="E65" s="167"/>
      <c r="G65" s="167"/>
      <c r="I65" s="167"/>
      <c r="J65" s="317"/>
      <c r="K65" s="168"/>
      <c r="L65" s="318">
        <f>+L18+L31+L34+L64</f>
        <v>0</v>
      </c>
      <c r="M65" s="318">
        <f>+M18+M31+M34+M64</f>
        <v>0</v>
      </c>
      <c r="N65" s="318">
        <f>+N18+N31+N34+N64</f>
        <v>0</v>
      </c>
      <c r="O65" s="318">
        <f>+O18+O31+O34+O64</f>
        <v>0</v>
      </c>
      <c r="P65" s="318">
        <f>+P18+P31+P34+P64</f>
        <v>0</v>
      </c>
      <c r="R65" s="167"/>
      <c r="S65" s="167"/>
      <c r="T65" s="175"/>
      <c r="U65" s="319"/>
      <c r="V65" s="319"/>
      <c r="W65" s="167"/>
      <c r="Y65" s="167"/>
      <c r="Z65" s="320"/>
      <c r="AA65" s="167"/>
      <c r="AB65" s="167"/>
      <c r="AC65" s="167"/>
      <c r="AD65" s="167"/>
      <c r="AE65" s="167"/>
      <c r="AF65" s="167"/>
      <c r="AG65" s="167"/>
      <c r="AH65" s="167"/>
      <c r="AI65" s="319"/>
      <c r="AJ65" s="214"/>
      <c r="AK65" s="247"/>
      <c r="AL65" s="318">
        <f>+AL18+AL31+AL34+AL64</f>
        <v>0</v>
      </c>
      <c r="AM65" s="217" t="str">
        <f t="shared" si="102"/>
        <v/>
      </c>
      <c r="AN65" s="318">
        <f>+AN18+AN31+AN34+AN64</f>
        <v>0</v>
      </c>
      <c r="AO65" s="318">
        <f>+AO18+AO31+AO34+AO64</f>
        <v>0</v>
      </c>
      <c r="AP65" s="318">
        <f>+AP18+AP31+AP34+AP64</f>
        <v>0</v>
      </c>
      <c r="AQ65" s="221" t="str">
        <f t="shared" si="103"/>
        <v/>
      </c>
      <c r="AR65" s="222" t="str">
        <f t="shared" si="104"/>
        <v/>
      </c>
      <c r="AS65" s="318">
        <f>+AS18+AS31+AS34+AS64</f>
        <v>0</v>
      </c>
      <c r="AT65" s="217" t="str">
        <f>IF(AS65&gt;0,(AS65*100%/$G$5),"")</f>
        <v/>
      </c>
      <c r="AU65" s="318">
        <f>+AU18+AU31+AU34+AU64</f>
        <v>0</v>
      </c>
      <c r="AV65" s="318">
        <f>+AV18+AV31+AV34+AV64</f>
        <v>0</v>
      </c>
      <c r="AW65" s="318">
        <f>+AW18+AW31+AW34+AW64</f>
        <v>0</v>
      </c>
      <c r="AX65" s="221" t="str">
        <f>IF(AU65&gt;0,(AV65/AU65),"")</f>
        <v/>
      </c>
      <c r="AY65" s="222" t="str">
        <f>IF(AV65&gt;0,(AV65*100%/$G$5),"")</f>
        <v/>
      </c>
      <c r="AZ65" s="318">
        <f>+AZ18+AZ31+AZ34+AZ64</f>
        <v>0</v>
      </c>
      <c r="BA65" s="217" t="str">
        <f>IF(AZ65&gt;0,(AZ65*100%/$G$5),"")</f>
        <v/>
      </c>
      <c r="BB65" s="318">
        <f>+BB18+BB31+BB34+BB64</f>
        <v>0</v>
      </c>
      <c r="BC65" s="318">
        <f>+BC18+BC31+BC34+BC64</f>
        <v>0</v>
      </c>
      <c r="BD65" s="318">
        <f>+BD18+BD31+BD34+BD64</f>
        <v>0</v>
      </c>
      <c r="BE65" s="221" t="str">
        <f>IF(BB65&gt;0,(BC65/BB65),"")</f>
        <v/>
      </c>
      <c r="BF65" s="222" t="str">
        <f>IF(BC65&gt;0,(BC65*100%/$G$5),"")</f>
        <v/>
      </c>
      <c r="BG65" s="318">
        <f>+BG18+BG31+BG34+BG64</f>
        <v>0</v>
      </c>
      <c r="BH65" s="217" t="str">
        <f>IF(BG65&gt;0,(BG65*100%/$G$5),"")</f>
        <v/>
      </c>
      <c r="BI65" s="318">
        <f>+BI18+BI31+BI34+BI64</f>
        <v>0</v>
      </c>
      <c r="BJ65" s="318">
        <f>+BJ18+BJ31+BJ34+BJ64</f>
        <v>0</v>
      </c>
      <c r="BK65" s="318">
        <f>+BK18+BK31+BK34+BK64</f>
        <v>0</v>
      </c>
      <c r="BL65" s="221" t="str">
        <f>IF(BI65&gt;0,(BJ65/BI65),"")</f>
        <v/>
      </c>
      <c r="BM65" s="222" t="str">
        <f>IF(BJ65&gt;0,(BJ65*100%/$G$5),"")</f>
        <v/>
      </c>
      <c r="BN65" s="318">
        <f>+BN18+BN31+BN34+BN64</f>
        <v>0</v>
      </c>
      <c r="BO65" s="217" t="str">
        <f>IF(BN65&gt;0,(BN65*100%/$G$5),"")</f>
        <v/>
      </c>
      <c r="BP65" s="318">
        <f>+BP18+BP31+BP34+BP64</f>
        <v>0</v>
      </c>
      <c r="BQ65" s="318">
        <f>+BQ18+BQ31+BQ34+BQ64</f>
        <v>0</v>
      </c>
      <c r="BR65" s="318">
        <f>+BR18+BR31+BR34+BR64</f>
        <v>0</v>
      </c>
      <c r="BS65" s="221" t="str">
        <f>IF(BP65&gt;0,(BQ65/BP65),"")</f>
        <v/>
      </c>
      <c r="BT65" s="222" t="str">
        <f>IF(BQ65&gt;0,(BQ65*100%/$G$5),"")</f>
        <v/>
      </c>
      <c r="BU65" s="318">
        <f>+BU18+BU31+BU34+BU64</f>
        <v>0</v>
      </c>
      <c r="BV65" s="217" t="str">
        <f t="shared" si="105"/>
        <v/>
      </c>
      <c r="BW65" s="318">
        <f>+BW18+BW31+BW34+BW64</f>
        <v>0</v>
      </c>
      <c r="BX65" s="318">
        <f>+BX18+BX31+BX34+BX64</f>
        <v>0</v>
      </c>
      <c r="BY65" s="318">
        <f>+BY18+BY31+BY34+BY64</f>
        <v>0</v>
      </c>
      <c r="BZ65" s="221" t="str">
        <f>IF(BW65&gt;0,(BX65/BW65),"")</f>
        <v/>
      </c>
      <c r="CA65" s="222" t="str">
        <f>IF(BX65&gt;0,(BX65*100%/$G$5),"")</f>
        <v/>
      </c>
      <c r="CB65" s="318">
        <f>+CB18+CB31+CB34+CB64</f>
        <v>0</v>
      </c>
      <c r="CC65" s="217" t="str">
        <f>IF(CB65&gt;0,(CB65*100%/$G$5),"")</f>
        <v/>
      </c>
      <c r="CD65" s="318">
        <f>+CD18+CD31+CD34+CD64</f>
        <v>0</v>
      </c>
      <c r="CE65" s="318">
        <f>+CE18+CE31+CE34+CE64</f>
        <v>0</v>
      </c>
      <c r="CF65" s="318">
        <f>+CF18+CF31+CF34+CF64</f>
        <v>0</v>
      </c>
      <c r="CG65" s="221" t="str">
        <f>IF(CD65&gt;0,(CE65/CD65),"")</f>
        <v/>
      </c>
      <c r="CH65" s="317" t="e">
        <f>+CH63-CH64</f>
        <v>#VALUE!</v>
      </c>
      <c r="CI65" s="318">
        <f>+CI18+CI31+CI34+CI64</f>
        <v>0</v>
      </c>
      <c r="CJ65" s="217" t="str">
        <f>IF(CI65&gt;0,(CI65*100%/$G$5),"")</f>
        <v/>
      </c>
      <c r="CK65" s="318">
        <f>+CK18+CK31+CK34+CK64</f>
        <v>0</v>
      </c>
      <c r="CL65" s="318">
        <f>+CL18+CL31+CL34+CL64</f>
        <v>0</v>
      </c>
      <c r="CM65" s="318">
        <f>+CM18+CM31+CM34+CM64</f>
        <v>0</v>
      </c>
      <c r="CN65" s="221" t="str">
        <f>IF(CK65&gt;0,(CL65/CK65),"")</f>
        <v/>
      </c>
      <c r="CO65" s="222" t="str">
        <f>IF(CL65&gt;0,(CL65*100%/$G$5),"")</f>
        <v/>
      </c>
      <c r="CP65" s="318">
        <f>+CP18+CP31+CP34+CP64</f>
        <v>0</v>
      </c>
      <c r="CQ65" s="217" t="str">
        <f>IF(CP65&gt;0,(CP65*100%/$G$5),"")</f>
        <v/>
      </c>
      <c r="CR65" s="318">
        <f>+CR18+CR31+CR34+CR64</f>
        <v>0</v>
      </c>
      <c r="CS65" s="318">
        <f>+CS18+CS31+CS34+CS64</f>
        <v>0</v>
      </c>
      <c r="CT65" s="318">
        <f>+CT18+CT31+CT34+CT64</f>
        <v>0</v>
      </c>
      <c r="CU65" s="221" t="str">
        <f>IF(CR65&gt;0,(CS65/CR65),"")</f>
        <v/>
      </c>
      <c r="CV65" s="222" t="str">
        <f>IF(CS65&gt;0,(CS65*100%/$G$5),"")</f>
        <v/>
      </c>
      <c r="CW65" s="318">
        <f>+CW18+CW31+CW34+CW64</f>
        <v>0</v>
      </c>
      <c r="CX65" s="217" t="str">
        <f>IF(CW65&gt;0,(CW65*100%/$G$5),"")</f>
        <v/>
      </c>
      <c r="CY65" s="318">
        <f>+CY18+CY31+CY34+CY64</f>
        <v>0</v>
      </c>
      <c r="CZ65" s="318">
        <f>+CZ18+CZ31+CZ34+CZ64</f>
        <v>0</v>
      </c>
      <c r="DA65" s="318">
        <f>+DA18+DA31+DA34+DA64</f>
        <v>0</v>
      </c>
      <c r="DB65" s="221" t="str">
        <f>IF(CY65&gt;0,(CZ65/CY65),"")</f>
        <v/>
      </c>
      <c r="DC65" s="222" t="str">
        <f>IF(CZ65&gt;0,(CZ65*100%/$G$5),"")</f>
        <v/>
      </c>
      <c r="DD65" s="318">
        <f>+DD18+DD31+DD34+DD64</f>
        <v>0</v>
      </c>
      <c r="DE65" s="217" t="str">
        <f>IF(DD65&gt;0,(DD65*100%/$G$5),"")</f>
        <v/>
      </c>
      <c r="DF65" s="318">
        <f>+DF18+DF31+DF34+DF64</f>
        <v>0</v>
      </c>
      <c r="DG65" s="318">
        <f>+DG18+DG31+DG34+DG64</f>
        <v>0</v>
      </c>
      <c r="DH65" s="318">
        <f>+DH18+DH31+DH34+DH64</f>
        <v>0</v>
      </c>
      <c r="DI65" s="221" t="str">
        <f>IF(DF65&gt;0,(DG65/DF65),"")</f>
        <v/>
      </c>
      <c r="DJ65" s="222" t="str">
        <f>IF(DG65&gt;0,(DG65*100%/$G$5),"")</f>
        <v/>
      </c>
      <c r="DK65" s="318">
        <f>+DK18+DK31+DK34+DK64</f>
        <v>0</v>
      </c>
      <c r="DL65" s="217" t="str">
        <f>IF(DK65&gt;0,(DK65*100%/$G$5),"")</f>
        <v/>
      </c>
      <c r="DM65" s="318">
        <f>+DM18+DM31+DM34+DM64</f>
        <v>0</v>
      </c>
      <c r="DN65" s="318">
        <f>+DN18+DN31+DN34+DN64</f>
        <v>0</v>
      </c>
      <c r="DO65" s="318">
        <f>+DO18+DO31+DO34+DO64</f>
        <v>0</v>
      </c>
      <c r="DP65" s="221" t="str">
        <f>IF(DM65&gt;0,(DN65/DM65),"")</f>
        <v/>
      </c>
      <c r="DQ65" s="222" t="str">
        <f>IF(DN65&gt;0,(DN65*100%/$G$5),"")</f>
        <v/>
      </c>
      <c r="DR65" s="318">
        <f>+DR18+DR31+DR34+DR64</f>
        <v>0</v>
      </c>
      <c r="DS65" s="217" t="str">
        <f t="shared" si="106"/>
        <v/>
      </c>
      <c r="DT65" s="318">
        <f>+DT18+DT31+DT34+DT64</f>
        <v>0</v>
      </c>
      <c r="DU65" s="318">
        <f>+DU18+DU31+DU34+DU64</f>
        <v>0</v>
      </c>
      <c r="DV65" s="318">
        <f>+DV18+DV31+DV34+DV64</f>
        <v>0</v>
      </c>
      <c r="DW65" s="221" t="str">
        <f>IF(DT65&gt;0,(DU65/DT65),"")</f>
        <v/>
      </c>
      <c r="DX65" s="222" t="str">
        <f>IF(DU65&gt;0,(DU65*100%/$G$5),"")</f>
        <v/>
      </c>
      <c r="DY65" s="318">
        <f>+DY18+DY31+DY34+DY64</f>
        <v>0</v>
      </c>
      <c r="DZ65" s="318">
        <f>+DZ18+DZ31+DZ34+DZ64</f>
        <v>0</v>
      </c>
      <c r="EA65" s="318">
        <f>+EA18+EA31+EA34+EA64</f>
        <v>0</v>
      </c>
      <c r="EB65" s="167"/>
      <c r="EC65" s="167"/>
      <c r="ED65" s="167"/>
      <c r="EE65" s="167"/>
      <c r="EF65" s="167"/>
      <c r="EG65" s="167"/>
      <c r="EH65" s="167"/>
      <c r="EI65" s="167"/>
      <c r="EJ65" s="167"/>
      <c r="EK65" s="167"/>
      <c r="EL65" s="167"/>
      <c r="EM65" s="167"/>
      <c r="EN65" s="167"/>
      <c r="EO65" s="167"/>
      <c r="EP65" s="167"/>
      <c r="EQ65" s="167"/>
      <c r="ER65" s="167"/>
      <c r="ES65" s="167"/>
      <c r="ET65" s="167"/>
      <c r="EU65" s="167"/>
      <c r="EV65" s="167"/>
      <c r="EW65" s="167"/>
      <c r="EX65" s="167"/>
      <c r="EY65" s="167"/>
      <c r="EZ65" s="167"/>
      <c r="FA65" s="167"/>
      <c r="FB65" s="167"/>
      <c r="FC65" s="167"/>
      <c r="FD65" s="167"/>
      <c r="FE65" s="167"/>
      <c r="FF65" s="167"/>
      <c r="FG65" s="167"/>
      <c r="FH65" s="167"/>
      <c r="FI65" s="167"/>
      <c r="FJ65" s="167"/>
      <c r="FK65" s="167"/>
      <c r="FL65" s="167"/>
      <c r="FM65" s="167"/>
      <c r="FN65" s="167"/>
      <c r="FO65" s="167"/>
      <c r="FP65" s="167"/>
      <c r="FQ65" s="167"/>
      <c r="FR65" s="167"/>
      <c r="FS65" s="167"/>
      <c r="FT65" s="167"/>
      <c r="FU65" s="167"/>
      <c r="FV65" s="167"/>
      <c r="FW65" s="167"/>
      <c r="FX65" s="167"/>
      <c r="FY65" s="167"/>
      <c r="FZ65" s="167"/>
      <c r="GA65" s="167"/>
      <c r="GB65" s="167"/>
      <c r="GC65" s="167"/>
      <c r="GD65" s="167"/>
      <c r="GE65" s="167"/>
      <c r="GF65" s="167"/>
      <c r="GG65" s="167"/>
      <c r="GH65" s="167"/>
      <c r="GI65" s="167"/>
      <c r="GJ65" s="167"/>
      <c r="GK65" s="167"/>
      <c r="GL65" s="167"/>
      <c r="GM65" s="167"/>
    </row>
    <row r="66" spans="1:195" x14ac:dyDescent="0.2">
      <c r="K66" s="167"/>
      <c r="Q66" s="167"/>
      <c r="S66" s="167"/>
      <c r="T66" s="167"/>
      <c r="U66" s="167"/>
      <c r="V66" s="167"/>
      <c r="W66" s="167"/>
      <c r="Y66" s="167"/>
      <c r="Z66" s="320"/>
      <c r="AA66" s="320"/>
      <c r="AB66" s="167"/>
      <c r="AC66" s="167"/>
      <c r="AD66" s="167"/>
      <c r="AE66" s="167"/>
      <c r="AF66" s="167"/>
      <c r="AG66" s="167"/>
      <c r="AH66" s="167"/>
      <c r="AI66" s="167"/>
      <c r="AJ66" s="167"/>
      <c r="AK66" s="321"/>
      <c r="AM66" s="167"/>
      <c r="AS66" s="167"/>
      <c r="AT66" s="167"/>
      <c r="AU66" s="322">
        <f>+AU65</f>
        <v>0</v>
      </c>
      <c r="AV66" s="322">
        <f>+AV65</f>
        <v>0</v>
      </c>
      <c r="AZ66" s="167"/>
      <c r="BA66" s="167"/>
      <c r="BB66" s="322">
        <f>AU66+BB65</f>
        <v>0</v>
      </c>
      <c r="BC66" s="322">
        <f>AV66+BC65</f>
        <v>0</v>
      </c>
      <c r="BG66" s="167"/>
      <c r="BH66" s="167"/>
      <c r="BI66" s="322">
        <f>BB66+BI65</f>
        <v>0</v>
      </c>
      <c r="BJ66" s="322">
        <f>BC66+BJ65</f>
        <v>0</v>
      </c>
      <c r="BK66" s="322"/>
      <c r="BM66" s="323"/>
      <c r="BN66" s="167"/>
      <c r="BO66" s="167"/>
      <c r="BP66" s="322">
        <f>BI66+BP65</f>
        <v>0</v>
      </c>
      <c r="BQ66" s="322">
        <f>BJ66+BQ65</f>
        <v>0</v>
      </c>
      <c r="BR66" s="322"/>
      <c r="BU66" s="167"/>
      <c r="BV66" s="167"/>
      <c r="BW66" s="322">
        <f>BP66+BW65</f>
        <v>0</v>
      </c>
      <c r="BX66" s="322">
        <f>BQ66+BX65</f>
        <v>0</v>
      </c>
      <c r="BY66" s="322"/>
      <c r="CB66" s="167"/>
      <c r="CC66" s="167"/>
      <c r="CD66" s="322">
        <f>BW66+CD65</f>
        <v>0</v>
      </c>
      <c r="CE66" s="322">
        <f>BX66+CE65</f>
        <v>0</v>
      </c>
      <c r="CI66" s="167"/>
      <c r="CJ66" s="167"/>
      <c r="CK66" s="322">
        <f>CD66+CK65</f>
        <v>0</v>
      </c>
      <c r="CL66" s="322">
        <f>CE66+CL65</f>
        <v>0</v>
      </c>
      <c r="CP66" s="167"/>
      <c r="CQ66" s="167"/>
      <c r="CR66" s="322">
        <f>CK66+CR65</f>
        <v>0</v>
      </c>
      <c r="CS66" s="322">
        <f>CL66+CS65</f>
        <v>0</v>
      </c>
      <c r="CW66" s="167"/>
      <c r="CX66" s="167"/>
      <c r="CY66" s="322">
        <f>CR66+CY65</f>
        <v>0</v>
      </c>
      <c r="CZ66" s="322">
        <f>CS66+CZ65</f>
        <v>0</v>
      </c>
      <c r="DD66" s="167"/>
      <c r="DE66" s="167"/>
      <c r="DF66" s="322"/>
      <c r="DG66" s="322"/>
      <c r="DK66" s="167"/>
      <c r="DL66" s="167"/>
      <c r="DM66" s="322"/>
      <c r="DN66" s="322"/>
      <c r="DR66" s="324">
        <v>1573848941</v>
      </c>
      <c r="DT66" s="324"/>
      <c r="EB66" s="167"/>
      <c r="EC66" s="167"/>
      <c r="ED66" s="167"/>
      <c r="EE66" s="167"/>
      <c r="EF66" s="167"/>
      <c r="EG66" s="167"/>
      <c r="EH66" s="167"/>
      <c r="EI66" s="167"/>
      <c r="EJ66" s="167"/>
      <c r="EK66" s="167"/>
      <c r="EL66" s="167"/>
      <c r="EM66" s="167"/>
      <c r="EN66" s="167"/>
      <c r="EO66" s="167"/>
      <c r="EP66" s="167"/>
      <c r="EQ66" s="167"/>
      <c r="ER66" s="167"/>
      <c r="ES66" s="167"/>
      <c r="ET66" s="167"/>
      <c r="EU66" s="167"/>
      <c r="EV66" s="167"/>
      <c r="EW66" s="167"/>
      <c r="EX66" s="167"/>
      <c r="EY66" s="167"/>
      <c r="EZ66" s="167"/>
      <c r="FA66" s="167"/>
      <c r="FB66" s="167"/>
      <c r="FC66" s="167"/>
      <c r="FD66" s="167"/>
      <c r="FE66" s="167"/>
      <c r="FF66" s="167"/>
      <c r="FG66" s="167"/>
      <c r="FH66" s="167"/>
      <c r="FI66" s="167"/>
      <c r="FJ66" s="167"/>
      <c r="FK66" s="167"/>
      <c r="FL66" s="167"/>
      <c r="FM66" s="167"/>
      <c r="FN66" s="167"/>
      <c r="FO66" s="167"/>
      <c r="FP66" s="167"/>
      <c r="FQ66" s="167"/>
      <c r="FR66" s="167"/>
      <c r="FS66" s="167"/>
      <c r="FT66" s="167"/>
      <c r="FU66" s="167"/>
      <c r="FV66" s="167"/>
      <c r="FW66" s="167"/>
      <c r="FX66" s="167"/>
      <c r="FY66" s="167"/>
      <c r="FZ66" s="167"/>
      <c r="GA66" s="167"/>
      <c r="GB66" s="167"/>
      <c r="GC66" s="167"/>
      <c r="GD66" s="167"/>
      <c r="GE66" s="167"/>
      <c r="GF66" s="167"/>
      <c r="GG66" s="167"/>
      <c r="GH66" s="167"/>
      <c r="GI66" s="167"/>
      <c r="GJ66" s="167"/>
      <c r="GK66" s="167"/>
      <c r="GL66" s="167"/>
      <c r="GM66" s="167"/>
    </row>
    <row r="67" spans="1:195" x14ac:dyDescent="0.2">
      <c r="K67" s="325"/>
      <c r="L67" s="317"/>
      <c r="Q67" s="167"/>
      <c r="S67" s="167"/>
      <c r="T67" s="167"/>
      <c r="U67" s="167"/>
      <c r="V67" s="167"/>
      <c r="W67" s="167"/>
      <c r="Y67" s="167"/>
      <c r="Z67" s="320"/>
      <c r="AA67" s="320"/>
      <c r="AB67" s="167"/>
      <c r="AC67" s="167"/>
      <c r="AD67" s="167"/>
      <c r="AE67" s="167"/>
      <c r="AF67" s="167"/>
      <c r="AG67" s="167"/>
      <c r="AH67" s="167"/>
      <c r="AI67" s="167"/>
      <c r="AJ67" s="167"/>
      <c r="AK67" s="321"/>
      <c r="AM67" s="167"/>
      <c r="AS67" s="167"/>
      <c r="AT67" s="167"/>
      <c r="AZ67" s="167"/>
      <c r="BA67" s="167"/>
      <c r="BG67" s="167"/>
      <c r="BH67" s="167"/>
      <c r="BJ67" s="322"/>
      <c r="BK67" s="322"/>
      <c r="BM67" s="323"/>
      <c r="BN67" s="167"/>
      <c r="BO67" s="167"/>
      <c r="BU67" s="167"/>
      <c r="BV67" s="167"/>
      <c r="CB67" s="167"/>
      <c r="CC67" s="167"/>
      <c r="CI67" s="167"/>
      <c r="CJ67" s="167"/>
      <c r="CP67" s="167"/>
      <c r="CQ67" s="167"/>
      <c r="CW67" s="167"/>
      <c r="CX67" s="167"/>
      <c r="DD67" s="167"/>
      <c r="DE67" s="167"/>
      <c r="DK67" s="167"/>
      <c r="DL67" s="167"/>
      <c r="DR67" s="324">
        <f>+DR66-DR65</f>
        <v>1573848941</v>
      </c>
      <c r="DT67" s="324"/>
      <c r="DV67" s="326"/>
      <c r="EA67" s="324"/>
      <c r="EB67" s="167"/>
      <c r="EC67" s="167"/>
      <c r="ED67" s="167"/>
      <c r="EE67" s="167"/>
      <c r="EF67" s="167"/>
      <c r="EG67" s="167"/>
      <c r="EH67" s="167"/>
      <c r="EI67" s="167"/>
      <c r="EJ67" s="167"/>
      <c r="EK67" s="167"/>
      <c r="EL67" s="167"/>
      <c r="EM67" s="167"/>
      <c r="EN67" s="167"/>
      <c r="EO67" s="167"/>
      <c r="EP67" s="167"/>
      <c r="EQ67" s="167"/>
      <c r="ER67" s="167"/>
      <c r="ES67" s="167"/>
      <c r="ET67" s="167"/>
      <c r="EU67" s="167"/>
      <c r="EV67" s="167"/>
      <c r="EW67" s="167"/>
      <c r="EX67" s="167"/>
      <c r="EY67" s="167"/>
      <c r="EZ67" s="167"/>
      <c r="FA67" s="167"/>
      <c r="FB67" s="167"/>
      <c r="FC67" s="167"/>
      <c r="FD67" s="167"/>
      <c r="FE67" s="167"/>
      <c r="FF67" s="167"/>
      <c r="FG67" s="167"/>
      <c r="FH67" s="167"/>
      <c r="FI67" s="167"/>
      <c r="FJ67" s="167"/>
      <c r="FK67" s="167"/>
      <c r="FL67" s="167"/>
      <c r="FM67" s="167"/>
      <c r="FN67" s="167"/>
      <c r="FO67" s="167"/>
      <c r="FP67" s="167"/>
      <c r="FQ67" s="167"/>
      <c r="FR67" s="167"/>
      <c r="FS67" s="167"/>
      <c r="FT67" s="167"/>
      <c r="FU67" s="167"/>
      <c r="FV67" s="167"/>
      <c r="FW67" s="167"/>
      <c r="FX67" s="167"/>
      <c r="FY67" s="167"/>
      <c r="FZ67" s="167"/>
      <c r="GA67" s="167"/>
      <c r="GB67" s="167"/>
      <c r="GC67" s="167"/>
      <c r="GD67" s="167"/>
      <c r="GE67" s="167"/>
      <c r="GF67" s="167"/>
      <c r="GG67" s="167"/>
      <c r="GH67" s="167"/>
      <c r="GI67" s="167"/>
      <c r="GJ67" s="167"/>
      <c r="GK67" s="167"/>
      <c r="GL67" s="167"/>
      <c r="GM67" s="167"/>
    </row>
    <row r="68" spans="1:195" ht="18" customHeight="1" x14ac:dyDescent="0.2">
      <c r="A68" s="327" t="s">
        <v>565</v>
      </c>
      <c r="B68" s="327"/>
      <c r="C68" s="327"/>
      <c r="D68" s="327"/>
      <c r="E68" s="327"/>
      <c r="F68" s="328"/>
      <c r="G68" s="328"/>
      <c r="H68" s="329"/>
      <c r="I68" s="330"/>
      <c r="J68" s="331"/>
      <c r="K68" s="332"/>
      <c r="L68" s="317"/>
      <c r="M68" s="317"/>
      <c r="N68" s="317"/>
      <c r="O68" s="317"/>
      <c r="P68" s="317"/>
      <c r="Q68" s="180"/>
      <c r="R68" s="175"/>
      <c r="T68" s="168"/>
      <c r="W68" s="176"/>
      <c r="X68" s="333"/>
      <c r="Y68" s="176"/>
      <c r="AK68" s="334" t="s">
        <v>529</v>
      </c>
      <c r="AL68" s="335"/>
      <c r="AM68" s="336"/>
      <c r="AN68" s="336"/>
      <c r="AO68" s="336"/>
      <c r="AP68" s="336"/>
      <c r="AQ68" s="337"/>
      <c r="AR68" s="337"/>
      <c r="AS68" s="336"/>
      <c r="AT68" s="336"/>
      <c r="AU68" s="337"/>
      <c r="AV68" s="337"/>
      <c r="AW68" s="337"/>
      <c r="AX68" s="337"/>
      <c r="AY68" s="337"/>
      <c r="AZ68" s="336"/>
      <c r="BA68" s="336"/>
      <c r="BB68" s="337"/>
      <c r="BC68" s="337"/>
      <c r="BD68" s="337"/>
      <c r="BE68" s="337"/>
      <c r="BF68" s="337"/>
      <c r="BG68" s="336"/>
      <c r="BH68" s="336"/>
      <c r="BI68" s="337"/>
      <c r="BJ68" s="337"/>
      <c r="BK68" s="337"/>
      <c r="BL68" s="337"/>
      <c r="BM68" s="337"/>
      <c r="BN68" s="336"/>
      <c r="BO68" s="336"/>
      <c r="BP68" s="337"/>
      <c r="BQ68" s="337"/>
      <c r="BR68" s="337"/>
      <c r="BS68" s="337"/>
      <c r="BT68" s="337"/>
      <c r="BU68" s="336"/>
      <c r="BV68" s="336"/>
      <c r="BW68" s="337"/>
      <c r="BX68" s="337"/>
      <c r="BY68" s="337"/>
      <c r="BZ68" s="337"/>
      <c r="CA68" s="337"/>
      <c r="CB68" s="336"/>
      <c r="CC68" s="336"/>
      <c r="CD68" s="337"/>
      <c r="CE68" s="337"/>
      <c r="CF68" s="337"/>
      <c r="CG68" s="337"/>
      <c r="CH68" s="337"/>
      <c r="CI68" s="336"/>
      <c r="CJ68" s="336"/>
      <c r="CK68" s="337"/>
      <c r="CL68" s="337"/>
      <c r="CM68" s="337"/>
      <c r="CN68" s="337"/>
      <c r="CO68" s="337"/>
      <c r="CP68" s="336"/>
      <c r="CQ68" s="336"/>
      <c r="CR68" s="337"/>
      <c r="CS68" s="337"/>
      <c r="CT68" s="337"/>
      <c r="CU68" s="337"/>
      <c r="CV68" s="337"/>
      <c r="CW68" s="336"/>
      <c r="CX68" s="336"/>
      <c r="CY68" s="337"/>
      <c r="CZ68" s="337"/>
      <c r="DA68" s="337"/>
      <c r="DB68" s="337"/>
      <c r="DC68" s="337"/>
      <c r="DD68" s="336"/>
      <c r="DE68" s="336"/>
      <c r="DF68" s="337"/>
      <c r="DG68" s="337"/>
      <c r="DH68" s="337"/>
      <c r="DI68" s="337"/>
      <c r="DJ68" s="337"/>
      <c r="DK68" s="336"/>
      <c r="DL68" s="336"/>
      <c r="DM68" s="337"/>
      <c r="DN68" s="337"/>
      <c r="DO68" s="337"/>
      <c r="DP68" s="337"/>
      <c r="DQ68" s="337"/>
      <c r="DR68" s="337"/>
      <c r="DS68" s="337"/>
      <c r="DT68" s="337"/>
      <c r="DU68" s="337"/>
      <c r="DV68" s="337"/>
      <c r="DW68" s="337"/>
      <c r="DX68" s="337"/>
      <c r="DY68" s="337"/>
      <c r="DZ68" s="337"/>
      <c r="EA68" s="337"/>
      <c r="EB68" s="167"/>
      <c r="EC68" s="167"/>
      <c r="ED68" s="167"/>
      <c r="EE68" s="167"/>
      <c r="EF68" s="167"/>
      <c r="EG68" s="167"/>
      <c r="EH68" s="167"/>
      <c r="EI68" s="167"/>
      <c r="EJ68" s="167"/>
      <c r="EK68" s="167"/>
      <c r="EL68" s="167"/>
      <c r="EM68" s="167"/>
      <c r="EN68" s="167"/>
      <c r="EO68" s="167"/>
      <c r="EP68" s="167"/>
      <c r="EQ68" s="167"/>
      <c r="ER68" s="167"/>
      <c r="ES68" s="167"/>
      <c r="ET68" s="167"/>
      <c r="EU68" s="167"/>
      <c r="EV68" s="167"/>
      <c r="EW68" s="167"/>
      <c r="EX68" s="167"/>
      <c r="EY68" s="167"/>
      <c r="EZ68" s="167"/>
      <c r="FA68" s="167"/>
      <c r="FB68" s="167"/>
      <c r="FC68" s="167"/>
      <c r="FD68" s="167"/>
      <c r="FE68" s="167"/>
      <c r="FF68" s="167"/>
      <c r="FG68" s="167"/>
      <c r="FH68" s="167"/>
      <c r="FI68" s="167"/>
      <c r="FJ68" s="167"/>
      <c r="FK68" s="167"/>
      <c r="FL68" s="167"/>
      <c r="FM68" s="167"/>
      <c r="FN68" s="167"/>
      <c r="FO68" s="167"/>
      <c r="FP68" s="167"/>
      <c r="FQ68" s="167"/>
      <c r="FR68" s="167"/>
      <c r="FS68" s="167"/>
      <c r="FT68" s="167"/>
      <c r="FU68" s="167"/>
      <c r="FV68" s="167"/>
      <c r="FW68" s="167"/>
      <c r="FX68" s="167"/>
      <c r="FY68" s="167"/>
      <c r="FZ68" s="167"/>
      <c r="GA68" s="167"/>
      <c r="GB68" s="167"/>
      <c r="GC68" s="167"/>
      <c r="GD68" s="167"/>
      <c r="GE68" s="167"/>
      <c r="GF68" s="167"/>
      <c r="GG68" s="167"/>
      <c r="GH68" s="167"/>
      <c r="GI68" s="167"/>
      <c r="GJ68" s="167"/>
      <c r="GK68" s="167"/>
      <c r="GL68" s="167"/>
      <c r="GM68" s="167"/>
    </row>
    <row r="69" spans="1:195" ht="75" customHeight="1" x14ac:dyDescent="0.2">
      <c r="A69" s="328" t="s">
        <v>566</v>
      </c>
      <c r="B69" s="328" t="s">
        <v>491</v>
      </c>
      <c r="C69" s="328" t="s">
        <v>492</v>
      </c>
      <c r="D69" s="328" t="s">
        <v>493</v>
      </c>
      <c r="E69" s="328" t="s">
        <v>494</v>
      </c>
      <c r="F69" s="328" t="s">
        <v>495</v>
      </c>
      <c r="G69" s="328" t="s">
        <v>496</v>
      </c>
      <c r="H69" s="338"/>
      <c r="I69" s="338"/>
      <c r="J69" s="339"/>
      <c r="K69" s="340"/>
      <c r="L69" s="341"/>
      <c r="M69" s="317"/>
      <c r="N69" s="342"/>
      <c r="O69" s="317"/>
      <c r="P69" s="317"/>
      <c r="Q69" s="317"/>
      <c r="R69" s="180"/>
      <c r="T69" s="168"/>
      <c r="W69" s="169"/>
      <c r="X69" s="343"/>
      <c r="Y69" s="169"/>
      <c r="Z69" s="344"/>
      <c r="AA69" s="344"/>
      <c r="AK69" s="345" t="s">
        <v>567</v>
      </c>
      <c r="AL69" s="193" t="str">
        <f t="shared" ref="AL69:BQ69" si="107">+AL10</f>
        <v>9.37 COMPROMISOS 
ENERO</v>
      </c>
      <c r="AM69" s="193" t="str">
        <f t="shared" si="107"/>
        <v>9.38 % AVANCE
COMPROMISOS
ENERO</v>
      </c>
      <c r="AN69" s="193" t="str">
        <f t="shared" si="107"/>
        <v>9.39 PAGO PROGRA. ENERO</v>
      </c>
      <c r="AO69" s="193" t="str">
        <f t="shared" si="107"/>
        <v>9.40 PAGADO ENE</v>
      </c>
      <c r="AP69" s="193" t="str">
        <f t="shared" si="107"/>
        <v>9.41 SALDO 
ENE</v>
      </c>
      <c r="AQ69" s="193" t="str">
        <f t="shared" si="107"/>
        <v>9.42 
% GIROS
ENE</v>
      </c>
      <c r="AR69" s="193" t="str">
        <f t="shared" si="107"/>
        <v>9,43
% GIROS
 APROPIACIÓN
ENERO</v>
      </c>
      <c r="AS69" s="193" t="str">
        <f t="shared" si="107"/>
        <v>COMPROMISOS 
FEBRERO</v>
      </c>
      <c r="AT69" s="193" t="str">
        <f t="shared" si="107"/>
        <v xml:space="preserve"> % AVANCE
COMPROMISOS
FEBRERO</v>
      </c>
      <c r="AU69" s="193" t="str">
        <f t="shared" si="107"/>
        <v>PAGO PROGRA. FEBRERO</v>
      </c>
      <c r="AV69" s="193" t="str">
        <f t="shared" si="107"/>
        <v xml:space="preserve"> PAGADO FEB</v>
      </c>
      <c r="AW69" s="193" t="str">
        <f t="shared" si="107"/>
        <v>SALDO FEB</v>
      </c>
      <c r="AX69" s="193" t="str">
        <f t="shared" si="107"/>
        <v>% GIROS
FEB</v>
      </c>
      <c r="AY69" s="193" t="str">
        <f t="shared" si="107"/>
        <v xml:space="preserve">
% GIROS 
APROPIACIÓN
FEBRERO</v>
      </c>
      <c r="AZ69" s="193" t="str">
        <f t="shared" si="107"/>
        <v>COMPROMISOS 
MARZO</v>
      </c>
      <c r="BA69" s="193" t="str">
        <f t="shared" si="107"/>
        <v xml:space="preserve"> % AVANCE
COMPROMISOS
MARZO</v>
      </c>
      <c r="BB69" s="193" t="str">
        <f t="shared" si="107"/>
        <v>PAGO PROGRA. MARZO</v>
      </c>
      <c r="BC69" s="193" t="str">
        <f t="shared" si="107"/>
        <v xml:space="preserve"> PAGADO MAR</v>
      </c>
      <c r="BD69" s="193" t="str">
        <f t="shared" si="107"/>
        <v>SALDO MAR</v>
      </c>
      <c r="BE69" s="193" t="str">
        <f t="shared" si="107"/>
        <v>% GIROS
MAR</v>
      </c>
      <c r="BF69" s="193" t="str">
        <f t="shared" si="107"/>
        <v xml:space="preserve">
% GIROS 
APROPIACIÓN
MARZO</v>
      </c>
      <c r="BG69" s="193" t="str">
        <f t="shared" si="107"/>
        <v>COMPROMISOS 
ABRIL</v>
      </c>
      <c r="BH69" s="193" t="str">
        <f t="shared" si="107"/>
        <v xml:space="preserve"> % AVANCE
COMPROMISOS
ABRIL</v>
      </c>
      <c r="BI69" s="193" t="str">
        <f t="shared" si="107"/>
        <v>PAGO PROGRAM. ABRIL</v>
      </c>
      <c r="BJ69" s="193" t="str">
        <f t="shared" si="107"/>
        <v>PAGADO ABR</v>
      </c>
      <c r="BK69" s="193" t="str">
        <f t="shared" si="107"/>
        <v>SALDO  ABR</v>
      </c>
      <c r="BL69" s="193" t="str">
        <f t="shared" si="107"/>
        <v>% GIROS
ABR</v>
      </c>
      <c r="BM69" s="193" t="str">
        <f t="shared" si="107"/>
        <v xml:space="preserve">
% GIROS 
APROPIACIÓN
ABRIL</v>
      </c>
      <c r="BN69" s="193" t="str">
        <f t="shared" si="107"/>
        <v>COMPROMISOS 
MAYO</v>
      </c>
      <c r="BO69" s="193" t="str">
        <f t="shared" si="107"/>
        <v xml:space="preserve"> % AVANCE
COMPROMISOS
MAYO</v>
      </c>
      <c r="BP69" s="193" t="str">
        <f t="shared" si="107"/>
        <v>PAGO PROGRAM. MAYO</v>
      </c>
      <c r="BQ69" s="193" t="str">
        <f t="shared" si="107"/>
        <v>PAGADO MAY</v>
      </c>
      <c r="BR69" s="193" t="str">
        <f t="shared" ref="BR69:CW69" si="108">+BR10</f>
        <v>SALDO  MAY</v>
      </c>
      <c r="BS69" s="193" t="str">
        <f t="shared" si="108"/>
        <v>% GIROS
MAY</v>
      </c>
      <c r="BT69" s="193" t="str">
        <f t="shared" si="108"/>
        <v xml:space="preserve">
% GIROS 
APROPIACIÓN
MAYO</v>
      </c>
      <c r="BU69" s="193" t="str">
        <f t="shared" si="108"/>
        <v>COMPROMISOS 
JUNIO</v>
      </c>
      <c r="BV69" s="193" t="str">
        <f t="shared" si="108"/>
        <v xml:space="preserve"> % AVANCE
COMPROMISOS
JUNIO</v>
      </c>
      <c r="BW69" s="193" t="str">
        <f t="shared" si="108"/>
        <v>PAGO PROGRAM. JUNIO</v>
      </c>
      <c r="BX69" s="193" t="str">
        <f t="shared" si="108"/>
        <v>PAGADO JUN</v>
      </c>
      <c r="BY69" s="193" t="str">
        <f t="shared" si="108"/>
        <v>SALDO JUN</v>
      </c>
      <c r="BZ69" s="193" t="str">
        <f t="shared" si="108"/>
        <v>% GIROS
JUN</v>
      </c>
      <c r="CA69" s="193" t="str">
        <f t="shared" si="108"/>
        <v xml:space="preserve">
% GIROS 
APROPIACIÓN
JUNIO</v>
      </c>
      <c r="CB69" s="193" t="str">
        <f t="shared" si="108"/>
        <v>COMPROMISOS 
JULIO</v>
      </c>
      <c r="CC69" s="193" t="str">
        <f t="shared" si="108"/>
        <v xml:space="preserve"> % AVANCE
COMPROMISOS
JULIO</v>
      </c>
      <c r="CD69" s="193" t="str">
        <f t="shared" si="108"/>
        <v>PAGO PROGRAM. JULIO</v>
      </c>
      <c r="CE69" s="193" t="str">
        <f t="shared" si="108"/>
        <v>PAGADO JUL</v>
      </c>
      <c r="CF69" s="193" t="str">
        <f t="shared" si="108"/>
        <v>SALDO
JUL</v>
      </c>
      <c r="CG69" s="193" t="str">
        <f t="shared" si="108"/>
        <v>% GIROS
JUL</v>
      </c>
      <c r="CH69" s="193" t="str">
        <f t="shared" si="108"/>
        <v xml:space="preserve">
% GIROS 
APROPIACIÓN
JULIO</v>
      </c>
      <c r="CI69" s="193" t="str">
        <f t="shared" si="108"/>
        <v>COMPROMISOS 
AGOSTO</v>
      </c>
      <c r="CJ69" s="193" t="str">
        <f t="shared" si="108"/>
        <v xml:space="preserve"> % AVANCE
COMPROMISOS
AGOSTO</v>
      </c>
      <c r="CK69" s="193" t="str">
        <f t="shared" si="108"/>
        <v>PAGO PROGRAM. AGOSTO</v>
      </c>
      <c r="CL69" s="193" t="str">
        <f t="shared" si="108"/>
        <v>PAGADO AGO</v>
      </c>
      <c r="CM69" s="193" t="str">
        <f t="shared" si="108"/>
        <v>SALDO
AGO</v>
      </c>
      <c r="CN69" s="193" t="str">
        <f t="shared" si="108"/>
        <v>% GIROS
AGO</v>
      </c>
      <c r="CO69" s="193" t="str">
        <f t="shared" si="108"/>
        <v xml:space="preserve">
% GIROS 
APROPIACIÓN
AGOSTO</v>
      </c>
      <c r="CP69" s="193" t="str">
        <f t="shared" si="108"/>
        <v>COMPROMISOS 
SEPTIEMBRE</v>
      </c>
      <c r="CQ69" s="193" t="str">
        <f t="shared" si="108"/>
        <v xml:space="preserve"> % AVANCE
COMPROMISOS
SEPTIEMBRE</v>
      </c>
      <c r="CR69" s="193" t="str">
        <f t="shared" si="108"/>
        <v>PAGO PROGRAM. SEPTIEMBRE</v>
      </c>
      <c r="CS69" s="193" t="str">
        <f t="shared" si="108"/>
        <v>PAGADO SEP</v>
      </c>
      <c r="CT69" s="193" t="str">
        <f t="shared" si="108"/>
        <v>SALDO  SEP</v>
      </c>
      <c r="CU69" s="193" t="str">
        <f t="shared" si="108"/>
        <v>% GIROS
SEP</v>
      </c>
      <c r="CV69" s="193" t="str">
        <f t="shared" si="108"/>
        <v xml:space="preserve">
% GIROS 
APROPIACIÓN
SEPTIEMBRE</v>
      </c>
      <c r="CW69" s="193" t="str">
        <f t="shared" si="108"/>
        <v>COMPROMISOS 
OCTUBRE</v>
      </c>
      <c r="CX69" s="193" t="str">
        <f t="shared" ref="CX69:EA69" si="109">+CX10</f>
        <v xml:space="preserve"> % AVANCE
COMPROMISOS
OCTUBRE</v>
      </c>
      <c r="CY69" s="193" t="str">
        <f t="shared" si="109"/>
        <v>PAGO PROGRAM. OCTUBRE</v>
      </c>
      <c r="CZ69" s="193" t="str">
        <f t="shared" si="109"/>
        <v>PAGADO OCT</v>
      </c>
      <c r="DA69" s="193" t="str">
        <f t="shared" si="109"/>
        <v>SALDO
OCT</v>
      </c>
      <c r="DB69" s="193" t="str">
        <f t="shared" si="109"/>
        <v>% GIROS
OCT</v>
      </c>
      <c r="DC69" s="193" t="str">
        <f t="shared" si="109"/>
        <v xml:space="preserve">
% GIROS 
APROPIACIÓN
OCTUBRE</v>
      </c>
      <c r="DD69" s="193" t="str">
        <f t="shared" si="109"/>
        <v>COMPROMISOS 
NOVIEMBRE</v>
      </c>
      <c r="DE69" s="193" t="str">
        <f t="shared" si="109"/>
        <v xml:space="preserve"> % AVANCE
COMPROMISOS
NOVIEMBRE</v>
      </c>
      <c r="DF69" s="193" t="str">
        <f t="shared" si="109"/>
        <v>PAGO PROGRA. NOVIEMBRE</v>
      </c>
      <c r="DG69" s="193" t="str">
        <f t="shared" si="109"/>
        <v>PAGADO NOV</v>
      </c>
      <c r="DH69" s="193" t="str">
        <f t="shared" si="109"/>
        <v>SALDO NOV</v>
      </c>
      <c r="DI69" s="193" t="str">
        <f t="shared" si="109"/>
        <v>% GIROS
NOV</v>
      </c>
      <c r="DJ69" s="193" t="str">
        <f t="shared" si="109"/>
        <v xml:space="preserve">
% GIROS 
APROPIACIÓN
NOVIEMBRE</v>
      </c>
      <c r="DK69" s="193" t="str">
        <f t="shared" si="109"/>
        <v>COMPROMISOS 
DICIEMBRE</v>
      </c>
      <c r="DL69" s="193" t="str">
        <f t="shared" si="109"/>
        <v xml:space="preserve"> % AVANCE
COMPROMISOS
DICIEMBRE</v>
      </c>
      <c r="DM69" s="193" t="str">
        <f t="shared" si="109"/>
        <v>PAGO PROGRA. DICIEMBRE</v>
      </c>
      <c r="DN69" s="193" t="str">
        <f t="shared" si="109"/>
        <v>PAGADO  DIC</v>
      </c>
      <c r="DO69" s="193" t="str">
        <f t="shared" si="109"/>
        <v>SALDO DIC</v>
      </c>
      <c r="DP69" s="193" t="str">
        <f t="shared" si="109"/>
        <v>% GIROS
DIC</v>
      </c>
      <c r="DQ69" s="193" t="str">
        <f t="shared" si="109"/>
        <v xml:space="preserve">
% GIROS 
APROPIACIÓN
DICIEMBRE</v>
      </c>
      <c r="DR69" s="193" t="str">
        <f t="shared" si="109"/>
        <v>9.44
TOTAL
COMPROMISOS
2014</v>
      </c>
      <c r="DS69" s="193" t="str">
        <f t="shared" si="109"/>
        <v>9.45
 % TOTAL AVANCE
COMPROMISOS</v>
      </c>
      <c r="DT69" s="193" t="str">
        <f t="shared" si="109"/>
        <v xml:space="preserve">9.46
TOTAL
PAGOS
PROGRA 
</v>
      </c>
      <c r="DU69" s="193" t="str">
        <f t="shared" si="109"/>
        <v xml:space="preserve">9.47
TOTAL PAGADO
</v>
      </c>
      <c r="DV69" s="193" t="str">
        <f t="shared" si="109"/>
        <v xml:space="preserve">9.48
SALDO  
</v>
      </c>
      <c r="DW69" s="193" t="str">
        <f t="shared" si="109"/>
        <v xml:space="preserve">9.49
% GIROS
</v>
      </c>
      <c r="DX69" s="193" t="str">
        <f t="shared" si="109"/>
        <v>9,50
% GIROS 
TOTAL
APROPIACIÓN</v>
      </c>
      <c r="DY69" s="193" t="str">
        <f t="shared" si="109"/>
        <v>9.51
CUENTA POR PAGAR</v>
      </c>
      <c r="DZ69" s="193" t="str">
        <f t="shared" si="109"/>
        <v>9.52
RESERVA</v>
      </c>
      <c r="EA69" s="193" t="str">
        <f t="shared" si="109"/>
        <v>9.53
MONTO POR EJECUTAR FEB  A DIC
(PAGOS)</v>
      </c>
      <c r="EB69" s="167"/>
      <c r="EC69" s="167"/>
      <c r="ED69" s="167"/>
      <c r="EE69" s="167"/>
      <c r="EF69" s="167"/>
      <c r="EG69" s="167"/>
      <c r="EH69" s="167"/>
      <c r="EI69" s="167"/>
      <c r="EJ69" s="167"/>
      <c r="EK69" s="167"/>
      <c r="EL69" s="167"/>
      <c r="EM69" s="167"/>
      <c r="EN69" s="167"/>
      <c r="EO69" s="167"/>
      <c r="EP69" s="167"/>
      <c r="EQ69" s="167"/>
      <c r="ER69" s="167"/>
      <c r="ES69" s="167"/>
      <c r="ET69" s="167"/>
      <c r="EU69" s="167"/>
      <c r="EV69" s="167"/>
      <c r="EW69" s="167"/>
      <c r="EX69" s="167"/>
      <c r="EY69" s="167"/>
      <c r="EZ69" s="167"/>
      <c r="FA69" s="167"/>
      <c r="FB69" s="167"/>
      <c r="FC69" s="167"/>
      <c r="FD69" s="167"/>
      <c r="FE69" s="167"/>
      <c r="FF69" s="167"/>
      <c r="FG69" s="167"/>
      <c r="FH69" s="167"/>
      <c r="FI69" s="167"/>
      <c r="FJ69" s="167"/>
      <c r="FK69" s="167"/>
      <c r="FL69" s="167"/>
      <c r="FM69" s="167"/>
      <c r="FN69" s="167"/>
      <c r="FO69" s="167"/>
      <c r="FP69" s="167"/>
      <c r="FQ69" s="167"/>
      <c r="FR69" s="167"/>
      <c r="FS69" s="167"/>
      <c r="FT69" s="167"/>
      <c r="FU69" s="167"/>
      <c r="FV69" s="167"/>
      <c r="FW69" s="167"/>
      <c r="FX69" s="167"/>
      <c r="FY69" s="167"/>
      <c r="FZ69" s="167"/>
      <c r="GA69" s="167"/>
      <c r="GB69" s="167"/>
      <c r="GC69" s="167"/>
      <c r="GD69" s="167"/>
      <c r="GE69" s="167"/>
      <c r="GF69" s="167"/>
      <c r="GG69" s="167"/>
      <c r="GH69" s="167"/>
      <c r="GI69" s="167"/>
      <c r="GJ69" s="167"/>
      <c r="GK69" s="167"/>
      <c r="GL69" s="167"/>
      <c r="GM69" s="167"/>
    </row>
    <row r="70" spans="1:195" s="173" customFormat="1" x14ac:dyDescent="0.2">
      <c r="A70" s="346" t="s">
        <v>497</v>
      </c>
      <c r="B70" s="347">
        <f>+L15</f>
        <v>0</v>
      </c>
      <c r="C70" s="347">
        <f>+N15</f>
        <v>0</v>
      </c>
      <c r="D70" s="347">
        <f>+N15</f>
        <v>0</v>
      </c>
      <c r="E70" s="347">
        <f>+O15</f>
        <v>0</v>
      </c>
      <c r="F70" s="347">
        <f>+P15</f>
        <v>0</v>
      </c>
      <c r="G70" s="347">
        <f>+O15</f>
        <v>0</v>
      </c>
      <c r="H70" s="177"/>
      <c r="I70" s="348"/>
      <c r="J70" s="167"/>
      <c r="K70" s="340"/>
      <c r="L70" s="167"/>
      <c r="M70" s="167"/>
      <c r="N70" s="317"/>
      <c r="O70" s="317"/>
      <c r="P70" s="317"/>
      <c r="Q70" s="317"/>
      <c r="R70" s="180"/>
      <c r="S70" s="168"/>
      <c r="T70" s="168"/>
      <c r="U70" s="168"/>
      <c r="V70" s="168"/>
      <c r="W70" s="169"/>
      <c r="X70" s="343"/>
      <c r="Y70" s="169"/>
      <c r="Z70" s="344"/>
      <c r="AA70" s="344"/>
      <c r="AB70" s="168"/>
      <c r="AC70" s="168"/>
      <c r="AD70" s="168"/>
      <c r="AE70" s="168"/>
      <c r="AF70" s="168"/>
      <c r="AG70" s="168"/>
      <c r="AH70" s="168"/>
      <c r="AI70" s="168"/>
      <c r="AJ70" s="168"/>
      <c r="AK70" s="349" t="s">
        <v>498</v>
      </c>
      <c r="AL70" s="347">
        <f>+AL15</f>
        <v>0</v>
      </c>
      <c r="AM70" s="217" t="str">
        <f t="shared" ref="AM70:AM85" si="110">IF(AL70&gt;0,(AL70*100%/$G$5),"")</f>
        <v/>
      </c>
      <c r="AN70" s="347">
        <f>+AN15</f>
        <v>0</v>
      </c>
      <c r="AO70" s="347">
        <f>+AO15</f>
        <v>0</v>
      </c>
      <c r="AP70" s="347">
        <f>+AP15</f>
        <v>0</v>
      </c>
      <c r="AQ70" s="221" t="str">
        <f t="shared" ref="AQ70:AQ84" si="111">IF(AN70&gt;0,(AO70/AN70),"")</f>
        <v/>
      </c>
      <c r="AR70" s="222" t="str">
        <f t="shared" ref="AR70:AR84" si="112">IF(AO70&gt;0,(AO70*100%/$G$5),"")</f>
        <v/>
      </c>
      <c r="AS70" s="347">
        <f>+AS15</f>
        <v>0</v>
      </c>
      <c r="AT70" s="217" t="str">
        <f t="shared" ref="AT70:AT84" si="113">IF(AS70&gt;0,(AS70*100%/$G$5),"")</f>
        <v/>
      </c>
      <c r="AU70" s="347">
        <f>+AU15</f>
        <v>0</v>
      </c>
      <c r="AV70" s="347">
        <f>+AV15</f>
        <v>0</v>
      </c>
      <c r="AW70" s="347">
        <f>+AW15</f>
        <v>0</v>
      </c>
      <c r="AX70" s="221" t="str">
        <f t="shared" ref="AX70:AX84" si="114">IF(AU70&gt;0,(AV70/AU70),"")</f>
        <v/>
      </c>
      <c r="AY70" s="222" t="str">
        <f t="shared" ref="AY70:AY84" si="115">IF(AV70&gt;0,(AV70*100%/$G$5),"")</f>
        <v/>
      </c>
      <c r="AZ70" s="347">
        <f>+AZ15</f>
        <v>0</v>
      </c>
      <c r="BA70" s="217" t="str">
        <f t="shared" ref="BA70:BA84" si="116">IF(AZ70&gt;0,(AZ70*100%/$G$5),"")</f>
        <v/>
      </c>
      <c r="BB70" s="347">
        <f>+BB15</f>
        <v>0</v>
      </c>
      <c r="BC70" s="347">
        <f>+BC15</f>
        <v>0</v>
      </c>
      <c r="BD70" s="347">
        <f>+BD15</f>
        <v>0</v>
      </c>
      <c r="BE70" s="221" t="str">
        <f t="shared" ref="BE70:BE84" si="117">IF(BB70&gt;0,(BC70/BB70),"")</f>
        <v/>
      </c>
      <c r="BF70" s="222" t="str">
        <f t="shared" ref="BF70:BF84" si="118">IF(BC70&gt;0,(BC70*100%/$G$5),"")</f>
        <v/>
      </c>
      <c r="BG70" s="347">
        <f>+BG15</f>
        <v>0</v>
      </c>
      <c r="BH70" s="217" t="str">
        <f t="shared" ref="BH70:BH84" si="119">IF(BG70&gt;0,(BG70*100%/$G$5),"")</f>
        <v/>
      </c>
      <c r="BI70" s="347">
        <f>+BI15</f>
        <v>0</v>
      </c>
      <c r="BJ70" s="347">
        <f>+BJ15</f>
        <v>0</v>
      </c>
      <c r="BK70" s="347">
        <f>+BK15</f>
        <v>0</v>
      </c>
      <c r="BL70" s="221" t="str">
        <f t="shared" ref="BL70:BL84" si="120">IF(BI70&gt;0,(BJ70/BI70),"")</f>
        <v/>
      </c>
      <c r="BM70" s="222" t="str">
        <f t="shared" ref="BM70:BM84" si="121">IF(BJ70&gt;0,(BJ70*100%/$G$5),"")</f>
        <v/>
      </c>
      <c r="BN70" s="347">
        <f>+BN15</f>
        <v>0</v>
      </c>
      <c r="BO70" s="217" t="str">
        <f t="shared" ref="BO70:BO84" si="122">IF(BN70&gt;0,(BN70*100%/$G$5),"")</f>
        <v/>
      </c>
      <c r="BP70" s="347">
        <f>+BP15</f>
        <v>0</v>
      </c>
      <c r="BQ70" s="347">
        <f>+BQ15</f>
        <v>0</v>
      </c>
      <c r="BR70" s="347">
        <f>+BR15</f>
        <v>0</v>
      </c>
      <c r="BS70" s="221" t="str">
        <f t="shared" ref="BS70:BS84" si="123">IF(BP70&gt;0,(BQ70/BP70),"")</f>
        <v/>
      </c>
      <c r="BT70" s="222" t="str">
        <f t="shared" ref="BT70:BT84" si="124">IF(BQ70&gt;0,(BQ70*100%/$G$5),"")</f>
        <v/>
      </c>
      <c r="BU70" s="347">
        <f>+BU15</f>
        <v>0</v>
      </c>
      <c r="BV70" s="217" t="str">
        <f t="shared" ref="BV70:BV84" si="125">IF(BU70&gt;0,(BU70*100%/$G$5),"")</f>
        <v/>
      </c>
      <c r="BW70" s="347">
        <f>+BW15</f>
        <v>0</v>
      </c>
      <c r="BX70" s="347">
        <f>+BX15</f>
        <v>0</v>
      </c>
      <c r="BY70" s="347">
        <f>+BY15</f>
        <v>0</v>
      </c>
      <c r="BZ70" s="221" t="str">
        <f t="shared" ref="BZ70:BZ84" si="126">IF(BW70&gt;0,(BX70/BW70),"")</f>
        <v/>
      </c>
      <c r="CA70" s="222" t="str">
        <f t="shared" ref="CA70:CA84" si="127">IF(BX70&gt;0,(BX70*100%/$G$5),"")</f>
        <v/>
      </c>
      <c r="CB70" s="347">
        <f>+CB15</f>
        <v>0</v>
      </c>
      <c r="CC70" s="217" t="str">
        <f t="shared" ref="CC70:CC84" si="128">IF(CB70&gt;0,(CB70*100%/$G$5),"")</f>
        <v/>
      </c>
      <c r="CD70" s="347">
        <f>+CD15</f>
        <v>0</v>
      </c>
      <c r="CE70" s="347">
        <f>+CE15</f>
        <v>0</v>
      </c>
      <c r="CF70" s="347">
        <f>+CF15</f>
        <v>0</v>
      </c>
      <c r="CG70" s="221" t="str">
        <f t="shared" ref="CG70:CG84" si="129">IF(CD70&gt;0,(CE70/CD70),"")</f>
        <v/>
      </c>
      <c r="CH70" s="222" t="str">
        <f t="shared" ref="CH70:CH84" si="130">IF(CE70&gt;0,(CE70*100%/$G$5),"")</f>
        <v/>
      </c>
      <c r="CI70" s="347">
        <f>+CI15</f>
        <v>0</v>
      </c>
      <c r="CJ70" s="217" t="str">
        <f t="shared" ref="CJ70:CJ84" si="131">IF(CI70&gt;0,(CI70*100%/$G$5),"")</f>
        <v/>
      </c>
      <c r="CK70" s="347">
        <f>+CK15</f>
        <v>0</v>
      </c>
      <c r="CL70" s="347">
        <f>+CL15</f>
        <v>0</v>
      </c>
      <c r="CM70" s="347">
        <f>+CM15</f>
        <v>0</v>
      </c>
      <c r="CN70" s="221" t="str">
        <f t="shared" ref="CN70:CN84" si="132">IF(CK70&gt;0,(CL70/CK70),"")</f>
        <v/>
      </c>
      <c r="CO70" s="222" t="str">
        <f t="shared" ref="CO70:CO84" si="133">IF(CL70&gt;0,(CL70*100%/$G$5),"")</f>
        <v/>
      </c>
      <c r="CP70" s="347">
        <f>+CP15</f>
        <v>0</v>
      </c>
      <c r="CQ70" s="217" t="str">
        <f t="shared" ref="CQ70:CQ84" si="134">IF(CP70&gt;0,(CP70*100%/$G$5),"")</f>
        <v/>
      </c>
      <c r="CR70" s="347">
        <f>+CR15</f>
        <v>0</v>
      </c>
      <c r="CS70" s="347">
        <f>+CS15</f>
        <v>0</v>
      </c>
      <c r="CT70" s="347">
        <f>+CT15</f>
        <v>0</v>
      </c>
      <c r="CU70" s="221" t="str">
        <f t="shared" ref="CU70:CU84" si="135">IF(CR70&gt;0,(CS70/CR70),"")</f>
        <v/>
      </c>
      <c r="CV70" s="222" t="str">
        <f t="shared" ref="CV70:CV84" si="136">IF(CS70&gt;0,(CS70*100%/$G$5),"")</f>
        <v/>
      </c>
      <c r="CW70" s="347">
        <f>+CW15</f>
        <v>0</v>
      </c>
      <c r="CX70" s="217" t="str">
        <f t="shared" ref="CX70:CX84" si="137">IF(CW70&gt;0,(CW70*100%/$G$5),"")</f>
        <v/>
      </c>
      <c r="CY70" s="347">
        <f>+CY15</f>
        <v>0</v>
      </c>
      <c r="CZ70" s="347">
        <f>+CZ15</f>
        <v>0</v>
      </c>
      <c r="DA70" s="347">
        <f>+DA15</f>
        <v>0</v>
      </c>
      <c r="DB70" s="221" t="str">
        <f t="shared" ref="DB70:DB84" si="138">IF(CY70&gt;0,(CZ70/CY70),"")</f>
        <v/>
      </c>
      <c r="DC70" s="222" t="str">
        <f t="shared" ref="DC70:DC84" si="139">IF(CZ70&gt;0,(CZ70*100%/$G$5),"")</f>
        <v/>
      </c>
      <c r="DD70" s="347">
        <f>+DD15</f>
        <v>0</v>
      </c>
      <c r="DE70" s="217" t="str">
        <f t="shared" ref="DE70:DE84" si="140">IF(DD70&gt;0,(DD70*100%/$G$5),"")</f>
        <v/>
      </c>
      <c r="DF70" s="347">
        <f>+DF15</f>
        <v>0</v>
      </c>
      <c r="DG70" s="347">
        <f>+DG15</f>
        <v>0</v>
      </c>
      <c r="DH70" s="347">
        <f>+DH15</f>
        <v>0</v>
      </c>
      <c r="DI70" s="221" t="str">
        <f t="shared" ref="DI70:DI84" si="141">IF(DF70&gt;0,(DG70/DF70),"")</f>
        <v/>
      </c>
      <c r="DJ70" s="222" t="str">
        <f t="shared" ref="DJ70:DJ84" si="142">IF(DG70&gt;0,(DG70*100%/$G$5),"")</f>
        <v/>
      </c>
      <c r="DK70" s="347">
        <f>+DK15</f>
        <v>0</v>
      </c>
      <c r="DL70" s="217" t="str">
        <f t="shared" ref="DL70:DL84" si="143">IF(DK70&gt;0,(DK70*100%/$G$5),"")</f>
        <v/>
      </c>
      <c r="DM70" s="347">
        <f>+DM15</f>
        <v>0</v>
      </c>
      <c r="DN70" s="347">
        <f>+DN15</f>
        <v>0</v>
      </c>
      <c r="DO70" s="347">
        <f>+DO15</f>
        <v>0</v>
      </c>
      <c r="DP70" s="221" t="str">
        <f t="shared" ref="DP70:DP84" si="144">IF(DM70&gt;0,(DN70/DM70),"")</f>
        <v/>
      </c>
      <c r="DQ70" s="222" t="str">
        <f t="shared" ref="DQ70:DQ84" si="145">IF(DN70&gt;0,(DN70*100%/$G$5),"")</f>
        <v/>
      </c>
      <c r="DR70" s="347">
        <f>+DR15</f>
        <v>0</v>
      </c>
      <c r="DS70" s="217" t="str">
        <f t="shared" ref="DS70:DS85" si="146">IF(DR70&gt;0,(DR70*100%/$G$5),"")</f>
        <v/>
      </c>
      <c r="DT70" s="347">
        <f>+DT15</f>
        <v>0</v>
      </c>
      <c r="DU70" s="347">
        <f>+DU15</f>
        <v>0</v>
      </c>
      <c r="DV70" s="347">
        <f>+DV15</f>
        <v>0</v>
      </c>
      <c r="DW70" s="221" t="str">
        <f t="shared" ref="DW70:DW85" si="147">IF(DT70&gt;0,(DU70/DT70),"")</f>
        <v/>
      </c>
      <c r="DX70" s="222" t="str">
        <f t="shared" ref="DX70:DX85" si="148">IF(DU70&gt;0,(DU70*100%/$G$5),"")</f>
        <v/>
      </c>
      <c r="DY70" s="347">
        <f>+DY15</f>
        <v>0</v>
      </c>
      <c r="DZ70" s="347">
        <f>+DZ15</f>
        <v>0</v>
      </c>
      <c r="EA70" s="347">
        <f>+EA15</f>
        <v>0</v>
      </c>
    </row>
    <row r="71" spans="1:195" s="173" customFormat="1" x14ac:dyDescent="0.2">
      <c r="A71" s="346" t="s">
        <v>498</v>
      </c>
      <c r="B71" s="347">
        <f>+L17</f>
        <v>0</v>
      </c>
      <c r="C71" s="347">
        <f>+N17</f>
        <v>0</v>
      </c>
      <c r="D71" s="347">
        <f t="shared" ref="D71:F72" si="149">+N17</f>
        <v>0</v>
      </c>
      <c r="E71" s="347">
        <f t="shared" si="149"/>
        <v>0</v>
      </c>
      <c r="F71" s="347">
        <f t="shared" si="149"/>
        <v>0</v>
      </c>
      <c r="G71" s="347">
        <f>+O17</f>
        <v>0</v>
      </c>
      <c r="H71" s="177"/>
      <c r="I71" s="348"/>
      <c r="J71" s="167"/>
      <c r="K71" s="340"/>
      <c r="L71" s="167"/>
      <c r="M71" s="167"/>
      <c r="N71" s="167"/>
      <c r="O71" s="317"/>
      <c r="P71" s="317"/>
      <c r="Q71" s="317"/>
      <c r="R71" s="180"/>
      <c r="S71" s="168"/>
      <c r="T71" s="168"/>
      <c r="U71" s="168"/>
      <c r="V71" s="168"/>
      <c r="W71" s="169"/>
      <c r="X71" s="343"/>
      <c r="Y71" s="169"/>
      <c r="Z71" s="344"/>
      <c r="AA71" s="344"/>
      <c r="AB71" s="168"/>
      <c r="AC71" s="168"/>
      <c r="AD71" s="168"/>
      <c r="AE71" s="168"/>
      <c r="AF71" s="168"/>
      <c r="AG71" s="168"/>
      <c r="AH71" s="168"/>
      <c r="AI71" s="168"/>
      <c r="AJ71" s="168"/>
      <c r="AK71" s="349" t="s">
        <v>499</v>
      </c>
      <c r="AL71" s="347">
        <f>+AL17</f>
        <v>0</v>
      </c>
      <c r="AM71" s="217" t="str">
        <f t="shared" si="110"/>
        <v/>
      </c>
      <c r="AN71" s="347">
        <f t="shared" ref="AN71:AP72" si="150">+AN17</f>
        <v>0</v>
      </c>
      <c r="AO71" s="347">
        <f t="shared" si="150"/>
        <v>0</v>
      </c>
      <c r="AP71" s="347">
        <f t="shared" si="150"/>
        <v>0</v>
      </c>
      <c r="AQ71" s="221" t="str">
        <f t="shared" si="111"/>
        <v/>
      </c>
      <c r="AR71" s="222" t="str">
        <f t="shared" si="112"/>
        <v/>
      </c>
      <c r="AS71" s="347">
        <f>+AS17</f>
        <v>0</v>
      </c>
      <c r="AT71" s="217" t="str">
        <f t="shared" si="113"/>
        <v/>
      </c>
      <c r="AU71" s="347">
        <f t="shared" ref="AU71:AW72" si="151">+AU17</f>
        <v>0</v>
      </c>
      <c r="AV71" s="347">
        <f t="shared" si="151"/>
        <v>0</v>
      </c>
      <c r="AW71" s="347">
        <f t="shared" si="151"/>
        <v>0</v>
      </c>
      <c r="AX71" s="221" t="str">
        <f t="shared" si="114"/>
        <v/>
      </c>
      <c r="AY71" s="222" t="str">
        <f t="shared" si="115"/>
        <v/>
      </c>
      <c r="AZ71" s="347">
        <f>+AZ17</f>
        <v>0</v>
      </c>
      <c r="BA71" s="217" t="str">
        <f t="shared" si="116"/>
        <v/>
      </c>
      <c r="BB71" s="347">
        <f t="shared" ref="BB71:BD72" si="152">+BB17</f>
        <v>0</v>
      </c>
      <c r="BC71" s="347">
        <f t="shared" si="152"/>
        <v>0</v>
      </c>
      <c r="BD71" s="347">
        <f t="shared" si="152"/>
        <v>0</v>
      </c>
      <c r="BE71" s="221" t="str">
        <f t="shared" si="117"/>
        <v/>
      </c>
      <c r="BF71" s="222" t="str">
        <f t="shared" si="118"/>
        <v/>
      </c>
      <c r="BG71" s="347">
        <f>+BG17</f>
        <v>0</v>
      </c>
      <c r="BH71" s="217" t="str">
        <f t="shared" si="119"/>
        <v/>
      </c>
      <c r="BI71" s="347">
        <f t="shared" ref="BI71:BK72" si="153">+BI17</f>
        <v>0</v>
      </c>
      <c r="BJ71" s="347">
        <f t="shared" si="153"/>
        <v>0</v>
      </c>
      <c r="BK71" s="347">
        <f t="shared" si="153"/>
        <v>0</v>
      </c>
      <c r="BL71" s="221" t="str">
        <f t="shared" si="120"/>
        <v/>
      </c>
      <c r="BM71" s="222" t="str">
        <f t="shared" si="121"/>
        <v/>
      </c>
      <c r="BN71" s="347">
        <f>+BN17</f>
        <v>0</v>
      </c>
      <c r="BO71" s="217" t="str">
        <f t="shared" si="122"/>
        <v/>
      </c>
      <c r="BP71" s="347">
        <f t="shared" ref="BP71:BR72" si="154">+BP17</f>
        <v>0</v>
      </c>
      <c r="BQ71" s="347">
        <f t="shared" si="154"/>
        <v>0</v>
      </c>
      <c r="BR71" s="347">
        <f t="shared" si="154"/>
        <v>0</v>
      </c>
      <c r="BS71" s="221" t="str">
        <f t="shared" si="123"/>
        <v/>
      </c>
      <c r="BT71" s="222" t="str">
        <f t="shared" si="124"/>
        <v/>
      </c>
      <c r="BU71" s="347">
        <f>+BU17</f>
        <v>0</v>
      </c>
      <c r="BV71" s="217" t="str">
        <f t="shared" si="125"/>
        <v/>
      </c>
      <c r="BW71" s="347">
        <f t="shared" ref="BW71:BY72" si="155">+BW17</f>
        <v>0</v>
      </c>
      <c r="BX71" s="347">
        <f t="shared" si="155"/>
        <v>0</v>
      </c>
      <c r="BY71" s="347">
        <f t="shared" si="155"/>
        <v>0</v>
      </c>
      <c r="BZ71" s="221" t="str">
        <f t="shared" si="126"/>
        <v/>
      </c>
      <c r="CA71" s="222" t="str">
        <f t="shared" si="127"/>
        <v/>
      </c>
      <c r="CB71" s="347">
        <f>+CB17</f>
        <v>0</v>
      </c>
      <c r="CC71" s="217" t="str">
        <f t="shared" si="128"/>
        <v/>
      </c>
      <c r="CD71" s="347">
        <f t="shared" ref="CD71:CF72" si="156">+CD17</f>
        <v>0</v>
      </c>
      <c r="CE71" s="347">
        <f t="shared" si="156"/>
        <v>0</v>
      </c>
      <c r="CF71" s="347">
        <f t="shared" si="156"/>
        <v>0</v>
      </c>
      <c r="CG71" s="221" t="str">
        <f t="shared" si="129"/>
        <v/>
      </c>
      <c r="CH71" s="222" t="str">
        <f t="shared" si="130"/>
        <v/>
      </c>
      <c r="CI71" s="347">
        <f>+CI17</f>
        <v>0</v>
      </c>
      <c r="CJ71" s="217" t="str">
        <f t="shared" si="131"/>
        <v/>
      </c>
      <c r="CK71" s="347">
        <f t="shared" ref="CK71:CM72" si="157">+CK17</f>
        <v>0</v>
      </c>
      <c r="CL71" s="347">
        <f t="shared" si="157"/>
        <v>0</v>
      </c>
      <c r="CM71" s="347">
        <f t="shared" si="157"/>
        <v>0</v>
      </c>
      <c r="CN71" s="221" t="str">
        <f t="shared" si="132"/>
        <v/>
      </c>
      <c r="CO71" s="222" t="str">
        <f t="shared" si="133"/>
        <v/>
      </c>
      <c r="CP71" s="347">
        <f>+CP17</f>
        <v>0</v>
      </c>
      <c r="CQ71" s="217" t="str">
        <f t="shared" si="134"/>
        <v/>
      </c>
      <c r="CR71" s="347">
        <f t="shared" ref="CR71:CT72" si="158">+CR17</f>
        <v>0</v>
      </c>
      <c r="CS71" s="347">
        <f t="shared" si="158"/>
        <v>0</v>
      </c>
      <c r="CT71" s="347">
        <f t="shared" si="158"/>
        <v>0</v>
      </c>
      <c r="CU71" s="221" t="str">
        <f t="shared" si="135"/>
        <v/>
      </c>
      <c r="CV71" s="222" t="str">
        <f t="shared" si="136"/>
        <v/>
      </c>
      <c r="CW71" s="347">
        <f>+CW17</f>
        <v>0</v>
      </c>
      <c r="CX71" s="217" t="str">
        <f t="shared" si="137"/>
        <v/>
      </c>
      <c r="CY71" s="347">
        <f t="shared" ref="CY71:DA72" si="159">+CY17</f>
        <v>0</v>
      </c>
      <c r="CZ71" s="347">
        <f t="shared" si="159"/>
        <v>0</v>
      </c>
      <c r="DA71" s="347">
        <f t="shared" si="159"/>
        <v>0</v>
      </c>
      <c r="DB71" s="221" t="str">
        <f t="shared" si="138"/>
        <v/>
      </c>
      <c r="DC71" s="222" t="str">
        <f t="shared" si="139"/>
        <v/>
      </c>
      <c r="DD71" s="347">
        <f>+DD17</f>
        <v>0</v>
      </c>
      <c r="DE71" s="217" t="str">
        <f t="shared" si="140"/>
        <v/>
      </c>
      <c r="DF71" s="347">
        <f t="shared" ref="DF71:DH72" si="160">+DF17</f>
        <v>0</v>
      </c>
      <c r="DG71" s="347">
        <f t="shared" si="160"/>
        <v>0</v>
      </c>
      <c r="DH71" s="347">
        <f t="shared" si="160"/>
        <v>0</v>
      </c>
      <c r="DI71" s="221" t="str">
        <f t="shared" si="141"/>
        <v/>
      </c>
      <c r="DJ71" s="222" t="str">
        <f t="shared" si="142"/>
        <v/>
      </c>
      <c r="DK71" s="347">
        <f>+DK17</f>
        <v>0</v>
      </c>
      <c r="DL71" s="217" t="str">
        <f t="shared" si="143"/>
        <v/>
      </c>
      <c r="DM71" s="347">
        <f t="shared" ref="DM71:DO72" si="161">+DM17</f>
        <v>0</v>
      </c>
      <c r="DN71" s="347">
        <f t="shared" si="161"/>
        <v>0</v>
      </c>
      <c r="DO71" s="347">
        <f t="shared" si="161"/>
        <v>0</v>
      </c>
      <c r="DP71" s="221" t="str">
        <f t="shared" si="144"/>
        <v/>
      </c>
      <c r="DQ71" s="222" t="str">
        <f t="shared" si="145"/>
        <v/>
      </c>
      <c r="DR71" s="347">
        <f>+DR17</f>
        <v>0</v>
      </c>
      <c r="DS71" s="217" t="str">
        <f t="shared" si="146"/>
        <v/>
      </c>
      <c r="DT71" s="347">
        <f t="shared" ref="DT71:DV72" si="162">+DT17</f>
        <v>0</v>
      </c>
      <c r="DU71" s="347">
        <f t="shared" si="162"/>
        <v>0</v>
      </c>
      <c r="DV71" s="347">
        <f t="shared" si="162"/>
        <v>0</v>
      </c>
      <c r="DW71" s="221" t="str">
        <f t="shared" si="147"/>
        <v/>
      </c>
      <c r="DX71" s="222" t="str">
        <f t="shared" si="148"/>
        <v/>
      </c>
      <c r="DY71" s="347">
        <f t="shared" ref="DY71:EA72" si="163">+DY17</f>
        <v>0</v>
      </c>
      <c r="DZ71" s="347">
        <f t="shared" si="163"/>
        <v>0</v>
      </c>
      <c r="EA71" s="347">
        <f t="shared" si="163"/>
        <v>0</v>
      </c>
    </row>
    <row r="72" spans="1:195" s="173" customFormat="1" x14ac:dyDescent="0.2">
      <c r="A72" s="350" t="s">
        <v>500</v>
      </c>
      <c r="B72" s="351">
        <f>+L18</f>
        <v>0</v>
      </c>
      <c r="C72" s="351">
        <f>+N18</f>
        <v>0</v>
      </c>
      <c r="D72" s="351">
        <f t="shared" si="149"/>
        <v>0</v>
      </c>
      <c r="E72" s="351">
        <f t="shared" si="149"/>
        <v>0</v>
      </c>
      <c r="F72" s="351">
        <f t="shared" si="149"/>
        <v>0</v>
      </c>
      <c r="G72" s="351">
        <f>+O18</f>
        <v>0</v>
      </c>
      <c r="H72" s="177"/>
      <c r="I72" s="348"/>
      <c r="J72" s="167"/>
      <c r="K72" s="340"/>
      <c r="L72" s="167"/>
      <c r="M72" s="167"/>
      <c r="N72" s="342"/>
      <c r="O72" s="317"/>
      <c r="P72" s="317"/>
      <c r="Q72" s="317"/>
      <c r="R72" s="180"/>
      <c r="S72" s="168"/>
      <c r="T72" s="168"/>
      <c r="U72" s="168"/>
      <c r="V72" s="168"/>
      <c r="W72" s="169"/>
      <c r="X72" s="343"/>
      <c r="Y72" s="169"/>
      <c r="Z72" s="344"/>
      <c r="AA72" s="344"/>
      <c r="AB72" s="168"/>
      <c r="AC72" s="168"/>
      <c r="AD72" s="168"/>
      <c r="AE72" s="168"/>
      <c r="AF72" s="168"/>
      <c r="AG72" s="168"/>
      <c r="AH72" s="168"/>
      <c r="AI72" s="168"/>
      <c r="AJ72" s="168"/>
      <c r="AK72" s="352" t="s">
        <v>500</v>
      </c>
      <c r="AL72" s="353">
        <f>+AL18</f>
        <v>0</v>
      </c>
      <c r="AM72" s="217" t="str">
        <f t="shared" si="110"/>
        <v/>
      </c>
      <c r="AN72" s="353">
        <f t="shared" si="150"/>
        <v>0</v>
      </c>
      <c r="AO72" s="353">
        <f t="shared" si="150"/>
        <v>0</v>
      </c>
      <c r="AP72" s="353">
        <f t="shared" si="150"/>
        <v>0</v>
      </c>
      <c r="AQ72" s="221" t="str">
        <f t="shared" si="111"/>
        <v/>
      </c>
      <c r="AR72" s="222" t="str">
        <f t="shared" si="112"/>
        <v/>
      </c>
      <c r="AS72" s="353">
        <f>+AS18</f>
        <v>0</v>
      </c>
      <c r="AT72" s="217" t="str">
        <f t="shared" si="113"/>
        <v/>
      </c>
      <c r="AU72" s="353">
        <f t="shared" si="151"/>
        <v>0</v>
      </c>
      <c r="AV72" s="353">
        <f t="shared" si="151"/>
        <v>0</v>
      </c>
      <c r="AW72" s="353">
        <f t="shared" si="151"/>
        <v>0</v>
      </c>
      <c r="AX72" s="221" t="str">
        <f t="shared" si="114"/>
        <v/>
      </c>
      <c r="AY72" s="222" t="str">
        <f t="shared" si="115"/>
        <v/>
      </c>
      <c r="AZ72" s="353">
        <f>+AZ18</f>
        <v>0</v>
      </c>
      <c r="BA72" s="217" t="str">
        <f t="shared" si="116"/>
        <v/>
      </c>
      <c r="BB72" s="353">
        <f t="shared" si="152"/>
        <v>0</v>
      </c>
      <c r="BC72" s="353">
        <f t="shared" si="152"/>
        <v>0</v>
      </c>
      <c r="BD72" s="353">
        <f t="shared" si="152"/>
        <v>0</v>
      </c>
      <c r="BE72" s="221" t="str">
        <f t="shared" si="117"/>
        <v/>
      </c>
      <c r="BF72" s="222" t="str">
        <f t="shared" si="118"/>
        <v/>
      </c>
      <c r="BG72" s="353">
        <f>+BG18</f>
        <v>0</v>
      </c>
      <c r="BH72" s="217" t="str">
        <f t="shared" si="119"/>
        <v/>
      </c>
      <c r="BI72" s="353">
        <f t="shared" si="153"/>
        <v>0</v>
      </c>
      <c r="BJ72" s="353">
        <f t="shared" si="153"/>
        <v>0</v>
      </c>
      <c r="BK72" s="353">
        <f t="shared" si="153"/>
        <v>0</v>
      </c>
      <c r="BL72" s="221" t="str">
        <f t="shared" si="120"/>
        <v/>
      </c>
      <c r="BM72" s="222" t="str">
        <f t="shared" si="121"/>
        <v/>
      </c>
      <c r="BN72" s="353">
        <f>+BN18</f>
        <v>0</v>
      </c>
      <c r="BO72" s="217" t="str">
        <f t="shared" si="122"/>
        <v/>
      </c>
      <c r="BP72" s="353">
        <f t="shared" si="154"/>
        <v>0</v>
      </c>
      <c r="BQ72" s="353">
        <f t="shared" si="154"/>
        <v>0</v>
      </c>
      <c r="BR72" s="353">
        <f t="shared" si="154"/>
        <v>0</v>
      </c>
      <c r="BS72" s="221" t="str">
        <f t="shared" si="123"/>
        <v/>
      </c>
      <c r="BT72" s="222" t="str">
        <f t="shared" si="124"/>
        <v/>
      </c>
      <c r="BU72" s="353">
        <f>+BU18</f>
        <v>0</v>
      </c>
      <c r="BV72" s="217" t="str">
        <f t="shared" si="125"/>
        <v/>
      </c>
      <c r="BW72" s="353">
        <f t="shared" si="155"/>
        <v>0</v>
      </c>
      <c r="BX72" s="353">
        <f t="shared" si="155"/>
        <v>0</v>
      </c>
      <c r="BY72" s="353">
        <f t="shared" si="155"/>
        <v>0</v>
      </c>
      <c r="BZ72" s="221" t="str">
        <f t="shared" si="126"/>
        <v/>
      </c>
      <c r="CA72" s="222" t="str">
        <f t="shared" si="127"/>
        <v/>
      </c>
      <c r="CB72" s="353">
        <f>+CB18</f>
        <v>0</v>
      </c>
      <c r="CC72" s="217" t="str">
        <f t="shared" si="128"/>
        <v/>
      </c>
      <c r="CD72" s="353">
        <f t="shared" si="156"/>
        <v>0</v>
      </c>
      <c r="CE72" s="353">
        <f t="shared" si="156"/>
        <v>0</v>
      </c>
      <c r="CF72" s="353">
        <f t="shared" si="156"/>
        <v>0</v>
      </c>
      <c r="CG72" s="221" t="str">
        <f t="shared" si="129"/>
        <v/>
      </c>
      <c r="CH72" s="222" t="str">
        <f t="shared" si="130"/>
        <v/>
      </c>
      <c r="CI72" s="353">
        <f>+CI18</f>
        <v>0</v>
      </c>
      <c r="CJ72" s="217" t="str">
        <f t="shared" si="131"/>
        <v/>
      </c>
      <c r="CK72" s="353">
        <f t="shared" si="157"/>
        <v>0</v>
      </c>
      <c r="CL72" s="353">
        <f t="shared" si="157"/>
        <v>0</v>
      </c>
      <c r="CM72" s="353">
        <f t="shared" si="157"/>
        <v>0</v>
      </c>
      <c r="CN72" s="221" t="str">
        <f t="shared" si="132"/>
        <v/>
      </c>
      <c r="CO72" s="222" t="str">
        <f t="shared" si="133"/>
        <v/>
      </c>
      <c r="CP72" s="353">
        <f>+CP18</f>
        <v>0</v>
      </c>
      <c r="CQ72" s="217" t="str">
        <f t="shared" si="134"/>
        <v/>
      </c>
      <c r="CR72" s="353">
        <f t="shared" si="158"/>
        <v>0</v>
      </c>
      <c r="CS72" s="353">
        <f t="shared" si="158"/>
        <v>0</v>
      </c>
      <c r="CT72" s="353">
        <f t="shared" si="158"/>
        <v>0</v>
      </c>
      <c r="CU72" s="221" t="str">
        <f t="shared" si="135"/>
        <v/>
      </c>
      <c r="CV72" s="222" t="str">
        <f t="shared" si="136"/>
        <v/>
      </c>
      <c r="CW72" s="353">
        <f>+CW18</f>
        <v>0</v>
      </c>
      <c r="CX72" s="217" t="str">
        <f t="shared" si="137"/>
        <v/>
      </c>
      <c r="CY72" s="353">
        <f t="shared" si="159"/>
        <v>0</v>
      </c>
      <c r="CZ72" s="353">
        <f t="shared" si="159"/>
        <v>0</v>
      </c>
      <c r="DA72" s="353">
        <f t="shared" si="159"/>
        <v>0</v>
      </c>
      <c r="DB72" s="221" t="str">
        <f t="shared" si="138"/>
        <v/>
      </c>
      <c r="DC72" s="222" t="str">
        <f t="shared" si="139"/>
        <v/>
      </c>
      <c r="DD72" s="353">
        <f>+DD18</f>
        <v>0</v>
      </c>
      <c r="DE72" s="217" t="str">
        <f t="shared" si="140"/>
        <v/>
      </c>
      <c r="DF72" s="353">
        <f t="shared" si="160"/>
        <v>0</v>
      </c>
      <c r="DG72" s="353">
        <f t="shared" si="160"/>
        <v>0</v>
      </c>
      <c r="DH72" s="353">
        <f t="shared" si="160"/>
        <v>0</v>
      </c>
      <c r="DI72" s="221" t="str">
        <f t="shared" si="141"/>
        <v/>
      </c>
      <c r="DJ72" s="222" t="str">
        <f t="shared" si="142"/>
        <v/>
      </c>
      <c r="DK72" s="353">
        <f>+DK18</f>
        <v>0</v>
      </c>
      <c r="DL72" s="217" t="str">
        <f t="shared" si="143"/>
        <v/>
      </c>
      <c r="DM72" s="353">
        <f t="shared" si="161"/>
        <v>0</v>
      </c>
      <c r="DN72" s="353">
        <f t="shared" si="161"/>
        <v>0</v>
      </c>
      <c r="DO72" s="353">
        <f t="shared" si="161"/>
        <v>0</v>
      </c>
      <c r="DP72" s="221" t="str">
        <f t="shared" si="144"/>
        <v/>
      </c>
      <c r="DQ72" s="222" t="str">
        <f t="shared" si="145"/>
        <v/>
      </c>
      <c r="DR72" s="353">
        <f>+DR18</f>
        <v>0</v>
      </c>
      <c r="DS72" s="217" t="str">
        <f t="shared" si="146"/>
        <v/>
      </c>
      <c r="DT72" s="353">
        <f t="shared" si="162"/>
        <v>0</v>
      </c>
      <c r="DU72" s="353">
        <f t="shared" si="162"/>
        <v>0</v>
      </c>
      <c r="DV72" s="353">
        <f t="shared" si="162"/>
        <v>0</v>
      </c>
      <c r="DW72" s="221" t="str">
        <f t="shared" si="147"/>
        <v/>
      </c>
      <c r="DX72" s="222" t="str">
        <f t="shared" si="148"/>
        <v/>
      </c>
      <c r="DY72" s="353">
        <f t="shared" si="163"/>
        <v>0</v>
      </c>
      <c r="DZ72" s="353">
        <f t="shared" si="163"/>
        <v>0</v>
      </c>
      <c r="EA72" s="353">
        <f t="shared" si="163"/>
        <v>0</v>
      </c>
    </row>
    <row r="73" spans="1:195" s="173" customFormat="1" x14ac:dyDescent="0.2">
      <c r="A73" s="346" t="s">
        <v>501</v>
      </c>
      <c r="B73" s="347">
        <f>+L23</f>
        <v>0</v>
      </c>
      <c r="C73" s="347">
        <f>+N23</f>
        <v>0</v>
      </c>
      <c r="D73" s="347">
        <f>+N23</f>
        <v>0</v>
      </c>
      <c r="E73" s="347">
        <f>+O23</f>
        <v>0</v>
      </c>
      <c r="F73" s="347">
        <f>+P23</f>
        <v>0</v>
      </c>
      <c r="G73" s="347">
        <f>+O23</f>
        <v>0</v>
      </c>
      <c r="H73" s="177"/>
      <c r="I73" s="348"/>
      <c r="J73" s="167"/>
      <c r="K73" s="340"/>
      <c r="L73" s="167"/>
      <c r="M73" s="167"/>
      <c r="N73" s="167"/>
      <c r="O73" s="317"/>
      <c r="P73" s="317"/>
      <c r="Q73" s="317"/>
      <c r="R73" s="180"/>
      <c r="S73" s="168"/>
      <c r="T73" s="168"/>
      <c r="U73" s="168"/>
      <c r="V73" s="168"/>
      <c r="W73" s="169"/>
      <c r="X73" s="343"/>
      <c r="Y73" s="169"/>
      <c r="Z73" s="344"/>
      <c r="AA73" s="344"/>
      <c r="AB73" s="168"/>
      <c r="AC73" s="168"/>
      <c r="AD73" s="168"/>
      <c r="AE73" s="168"/>
      <c r="AF73" s="168"/>
      <c r="AG73" s="168"/>
      <c r="AH73" s="168"/>
      <c r="AI73" s="168"/>
      <c r="AJ73" s="168"/>
      <c r="AK73" s="349" t="s">
        <v>501</v>
      </c>
      <c r="AL73" s="347">
        <f>+AL23</f>
        <v>0</v>
      </c>
      <c r="AM73" s="217" t="str">
        <f t="shared" si="110"/>
        <v/>
      </c>
      <c r="AN73" s="347">
        <f>+AN23</f>
        <v>0</v>
      </c>
      <c r="AO73" s="347">
        <f>+AO23</f>
        <v>0</v>
      </c>
      <c r="AP73" s="347">
        <f>+AP23</f>
        <v>0</v>
      </c>
      <c r="AQ73" s="221" t="str">
        <f t="shared" si="111"/>
        <v/>
      </c>
      <c r="AR73" s="222" t="str">
        <f t="shared" si="112"/>
        <v/>
      </c>
      <c r="AS73" s="347">
        <f>+AS23</f>
        <v>0</v>
      </c>
      <c r="AT73" s="217" t="str">
        <f t="shared" si="113"/>
        <v/>
      </c>
      <c r="AU73" s="347">
        <f>+AU23</f>
        <v>0</v>
      </c>
      <c r="AV73" s="347">
        <f>+AV23</f>
        <v>0</v>
      </c>
      <c r="AW73" s="347">
        <f>+AW23</f>
        <v>0</v>
      </c>
      <c r="AX73" s="221" t="str">
        <f t="shared" si="114"/>
        <v/>
      </c>
      <c r="AY73" s="222" t="str">
        <f t="shared" si="115"/>
        <v/>
      </c>
      <c r="AZ73" s="347">
        <f>+AZ23</f>
        <v>0</v>
      </c>
      <c r="BA73" s="217" t="str">
        <f t="shared" si="116"/>
        <v/>
      </c>
      <c r="BB73" s="347">
        <f>+BB23</f>
        <v>0</v>
      </c>
      <c r="BC73" s="347">
        <f>+BC23</f>
        <v>0</v>
      </c>
      <c r="BD73" s="347">
        <f>+BD23</f>
        <v>0</v>
      </c>
      <c r="BE73" s="221" t="str">
        <f t="shared" si="117"/>
        <v/>
      </c>
      <c r="BF73" s="222" t="str">
        <f t="shared" si="118"/>
        <v/>
      </c>
      <c r="BG73" s="347">
        <f>+BG23</f>
        <v>0</v>
      </c>
      <c r="BH73" s="217" t="str">
        <f t="shared" si="119"/>
        <v/>
      </c>
      <c r="BI73" s="347">
        <f>+BI23</f>
        <v>0</v>
      </c>
      <c r="BJ73" s="347">
        <f>+BJ23</f>
        <v>0</v>
      </c>
      <c r="BK73" s="347">
        <f>+BK23</f>
        <v>0</v>
      </c>
      <c r="BL73" s="221" t="str">
        <f t="shared" si="120"/>
        <v/>
      </c>
      <c r="BM73" s="222" t="str">
        <f t="shared" si="121"/>
        <v/>
      </c>
      <c r="BN73" s="347">
        <f>+BN23</f>
        <v>0</v>
      </c>
      <c r="BO73" s="217" t="str">
        <f t="shared" si="122"/>
        <v/>
      </c>
      <c r="BP73" s="347">
        <f>+BP23</f>
        <v>0</v>
      </c>
      <c r="BQ73" s="347">
        <f>+BQ23</f>
        <v>0</v>
      </c>
      <c r="BR73" s="347">
        <f>+BR23</f>
        <v>0</v>
      </c>
      <c r="BS73" s="221" t="str">
        <f t="shared" si="123"/>
        <v/>
      </c>
      <c r="BT73" s="222" t="str">
        <f t="shared" si="124"/>
        <v/>
      </c>
      <c r="BU73" s="347">
        <f>+BU23</f>
        <v>0</v>
      </c>
      <c r="BV73" s="217" t="str">
        <f t="shared" si="125"/>
        <v/>
      </c>
      <c r="BW73" s="347">
        <f>+BW23</f>
        <v>0</v>
      </c>
      <c r="BX73" s="347">
        <f>+BX23</f>
        <v>0</v>
      </c>
      <c r="BY73" s="347">
        <f>+BY23</f>
        <v>0</v>
      </c>
      <c r="BZ73" s="221" t="str">
        <f t="shared" si="126"/>
        <v/>
      </c>
      <c r="CA73" s="222" t="str">
        <f t="shared" si="127"/>
        <v/>
      </c>
      <c r="CB73" s="347">
        <f>+CB23</f>
        <v>0</v>
      </c>
      <c r="CC73" s="217" t="str">
        <f t="shared" si="128"/>
        <v/>
      </c>
      <c r="CD73" s="347">
        <f>+CD23</f>
        <v>0</v>
      </c>
      <c r="CE73" s="347">
        <f>+CE23</f>
        <v>0</v>
      </c>
      <c r="CF73" s="347">
        <f>+CF23</f>
        <v>0</v>
      </c>
      <c r="CG73" s="221" t="str">
        <f t="shared" si="129"/>
        <v/>
      </c>
      <c r="CH73" s="222" t="str">
        <f t="shared" si="130"/>
        <v/>
      </c>
      <c r="CI73" s="347">
        <f>+CI23</f>
        <v>0</v>
      </c>
      <c r="CJ73" s="217" t="str">
        <f t="shared" si="131"/>
        <v/>
      </c>
      <c r="CK73" s="347">
        <f>+CK23</f>
        <v>0</v>
      </c>
      <c r="CL73" s="347">
        <f>+CL23</f>
        <v>0</v>
      </c>
      <c r="CM73" s="347">
        <f>+CM23</f>
        <v>0</v>
      </c>
      <c r="CN73" s="221" t="str">
        <f t="shared" si="132"/>
        <v/>
      </c>
      <c r="CO73" s="222" t="str">
        <f t="shared" si="133"/>
        <v/>
      </c>
      <c r="CP73" s="347">
        <f>+CP23</f>
        <v>0</v>
      </c>
      <c r="CQ73" s="217" t="str">
        <f t="shared" si="134"/>
        <v/>
      </c>
      <c r="CR73" s="347">
        <f>+CR23</f>
        <v>0</v>
      </c>
      <c r="CS73" s="347">
        <f>+CS23</f>
        <v>0</v>
      </c>
      <c r="CT73" s="347">
        <f>+CT23</f>
        <v>0</v>
      </c>
      <c r="CU73" s="221" t="str">
        <f t="shared" si="135"/>
        <v/>
      </c>
      <c r="CV73" s="222" t="str">
        <f t="shared" si="136"/>
        <v/>
      </c>
      <c r="CW73" s="347">
        <f>+CW23</f>
        <v>0</v>
      </c>
      <c r="CX73" s="217" t="str">
        <f t="shared" si="137"/>
        <v/>
      </c>
      <c r="CY73" s="347">
        <f>+CY23</f>
        <v>0</v>
      </c>
      <c r="CZ73" s="347">
        <f>+CZ23</f>
        <v>0</v>
      </c>
      <c r="DA73" s="347">
        <f>+DA23</f>
        <v>0</v>
      </c>
      <c r="DB73" s="221" t="str">
        <f t="shared" si="138"/>
        <v/>
      </c>
      <c r="DC73" s="222" t="str">
        <f t="shared" si="139"/>
        <v/>
      </c>
      <c r="DD73" s="347">
        <f>+DD23</f>
        <v>0</v>
      </c>
      <c r="DE73" s="217" t="str">
        <f t="shared" si="140"/>
        <v/>
      </c>
      <c r="DF73" s="347">
        <f>+DF23</f>
        <v>0</v>
      </c>
      <c r="DG73" s="347">
        <f>+DG23</f>
        <v>0</v>
      </c>
      <c r="DH73" s="347">
        <f>+DH23</f>
        <v>0</v>
      </c>
      <c r="DI73" s="221" t="str">
        <f t="shared" si="141"/>
        <v/>
      </c>
      <c r="DJ73" s="222" t="str">
        <f t="shared" si="142"/>
        <v/>
      </c>
      <c r="DK73" s="347">
        <f>+DK23</f>
        <v>0</v>
      </c>
      <c r="DL73" s="217" t="str">
        <f t="shared" si="143"/>
        <v/>
      </c>
      <c r="DM73" s="347">
        <f>+DM23</f>
        <v>0</v>
      </c>
      <c r="DN73" s="347">
        <f>+DN23</f>
        <v>0</v>
      </c>
      <c r="DO73" s="347">
        <f>+DO23</f>
        <v>0</v>
      </c>
      <c r="DP73" s="221" t="str">
        <f t="shared" si="144"/>
        <v/>
      </c>
      <c r="DQ73" s="222" t="str">
        <f t="shared" si="145"/>
        <v/>
      </c>
      <c r="DR73" s="347">
        <f>+DR23</f>
        <v>0</v>
      </c>
      <c r="DS73" s="217" t="str">
        <f t="shared" si="146"/>
        <v/>
      </c>
      <c r="DT73" s="347">
        <f>+DT23</f>
        <v>0</v>
      </c>
      <c r="DU73" s="347">
        <f>+DU23</f>
        <v>0</v>
      </c>
      <c r="DV73" s="347">
        <f>+DV23</f>
        <v>0</v>
      </c>
      <c r="DW73" s="221" t="str">
        <f t="shared" si="147"/>
        <v/>
      </c>
      <c r="DX73" s="222" t="str">
        <f t="shared" si="148"/>
        <v/>
      </c>
      <c r="DY73" s="347">
        <f>+DY23</f>
        <v>0</v>
      </c>
      <c r="DZ73" s="347">
        <f>+DZ23</f>
        <v>0</v>
      </c>
      <c r="EA73" s="347">
        <f>+EA23</f>
        <v>0</v>
      </c>
    </row>
    <row r="74" spans="1:195" s="173" customFormat="1" x14ac:dyDescent="0.2">
      <c r="A74" s="346" t="s">
        <v>502</v>
      </c>
      <c r="B74" s="347">
        <f>+L25</f>
        <v>0</v>
      </c>
      <c r="C74" s="347">
        <f>+N25</f>
        <v>0</v>
      </c>
      <c r="D74" s="347">
        <f>+N25</f>
        <v>0</v>
      </c>
      <c r="E74" s="347">
        <f>+O25</f>
        <v>0</v>
      </c>
      <c r="F74" s="347">
        <f>+P25</f>
        <v>0</v>
      </c>
      <c r="G74" s="347">
        <f>+O25</f>
        <v>0</v>
      </c>
      <c r="H74" s="177"/>
      <c r="I74" s="348"/>
      <c r="J74" s="167"/>
      <c r="K74" s="340"/>
      <c r="L74" s="167"/>
      <c r="M74" s="167"/>
      <c r="N74" s="167"/>
      <c r="O74" s="317"/>
      <c r="P74" s="317"/>
      <c r="Q74" s="317"/>
      <c r="R74" s="180"/>
      <c r="S74" s="168"/>
      <c r="T74" s="168"/>
      <c r="U74" s="168"/>
      <c r="V74" s="168"/>
      <c r="W74" s="169"/>
      <c r="X74" s="343"/>
      <c r="Y74" s="169"/>
      <c r="Z74" s="344"/>
      <c r="AA74" s="344"/>
      <c r="AB74" s="168"/>
      <c r="AC74" s="168"/>
      <c r="AD74" s="168"/>
      <c r="AE74" s="168"/>
      <c r="AF74" s="168"/>
      <c r="AG74" s="168"/>
      <c r="AH74" s="168"/>
      <c r="AI74" s="168"/>
      <c r="AJ74" s="168"/>
      <c r="AK74" s="349" t="s">
        <v>502</v>
      </c>
      <c r="AL74" s="347">
        <f>+AL25</f>
        <v>0</v>
      </c>
      <c r="AM74" s="217" t="str">
        <f t="shared" si="110"/>
        <v/>
      </c>
      <c r="AN74" s="347">
        <f>+AN25</f>
        <v>0</v>
      </c>
      <c r="AO74" s="347">
        <f>+AO25</f>
        <v>0</v>
      </c>
      <c r="AP74" s="347">
        <f>+AP25</f>
        <v>0</v>
      </c>
      <c r="AQ74" s="221" t="str">
        <f t="shared" si="111"/>
        <v/>
      </c>
      <c r="AR74" s="222" t="str">
        <f t="shared" si="112"/>
        <v/>
      </c>
      <c r="AS74" s="347">
        <f>+AS25</f>
        <v>0</v>
      </c>
      <c r="AT74" s="217" t="str">
        <f t="shared" si="113"/>
        <v/>
      </c>
      <c r="AU74" s="347">
        <f>+AU25</f>
        <v>0</v>
      </c>
      <c r="AV74" s="347">
        <f>+AV25</f>
        <v>0</v>
      </c>
      <c r="AW74" s="347">
        <f>+AW25</f>
        <v>0</v>
      </c>
      <c r="AX74" s="221" t="str">
        <f t="shared" si="114"/>
        <v/>
      </c>
      <c r="AY74" s="222" t="str">
        <f t="shared" si="115"/>
        <v/>
      </c>
      <c r="AZ74" s="347">
        <f>+AZ25</f>
        <v>0</v>
      </c>
      <c r="BA74" s="217" t="str">
        <f t="shared" si="116"/>
        <v/>
      </c>
      <c r="BB74" s="347">
        <f>+BB25</f>
        <v>0</v>
      </c>
      <c r="BC74" s="347">
        <f>+BC25</f>
        <v>0</v>
      </c>
      <c r="BD74" s="347">
        <f>+BD25</f>
        <v>0</v>
      </c>
      <c r="BE74" s="221" t="str">
        <f t="shared" si="117"/>
        <v/>
      </c>
      <c r="BF74" s="222" t="str">
        <f t="shared" si="118"/>
        <v/>
      </c>
      <c r="BG74" s="347">
        <f>+BG25</f>
        <v>0</v>
      </c>
      <c r="BH74" s="217" t="str">
        <f t="shared" si="119"/>
        <v/>
      </c>
      <c r="BI74" s="347">
        <f>+BI25</f>
        <v>0</v>
      </c>
      <c r="BJ74" s="347">
        <f>+BJ25</f>
        <v>0</v>
      </c>
      <c r="BK74" s="347">
        <f>+BK25</f>
        <v>0</v>
      </c>
      <c r="BL74" s="221" t="str">
        <f t="shared" si="120"/>
        <v/>
      </c>
      <c r="BM74" s="222" t="str">
        <f t="shared" si="121"/>
        <v/>
      </c>
      <c r="BN74" s="347">
        <f>+BN25</f>
        <v>0</v>
      </c>
      <c r="BO74" s="217" t="str">
        <f t="shared" si="122"/>
        <v/>
      </c>
      <c r="BP74" s="347">
        <f>+BP25</f>
        <v>0</v>
      </c>
      <c r="BQ74" s="347">
        <f>+BQ25</f>
        <v>0</v>
      </c>
      <c r="BR74" s="347">
        <f>+BR25</f>
        <v>0</v>
      </c>
      <c r="BS74" s="221" t="str">
        <f t="shared" si="123"/>
        <v/>
      </c>
      <c r="BT74" s="222" t="str">
        <f t="shared" si="124"/>
        <v/>
      </c>
      <c r="BU74" s="347">
        <f>+BU25</f>
        <v>0</v>
      </c>
      <c r="BV74" s="217" t="str">
        <f t="shared" si="125"/>
        <v/>
      </c>
      <c r="BW74" s="347">
        <f>+BW25</f>
        <v>0</v>
      </c>
      <c r="BX74" s="347">
        <f>+BX25</f>
        <v>0</v>
      </c>
      <c r="BY74" s="347">
        <f>+BY25</f>
        <v>0</v>
      </c>
      <c r="BZ74" s="221" t="str">
        <f t="shared" si="126"/>
        <v/>
      </c>
      <c r="CA74" s="222" t="str">
        <f t="shared" si="127"/>
        <v/>
      </c>
      <c r="CB74" s="347">
        <f>+CB25</f>
        <v>0</v>
      </c>
      <c r="CC74" s="217" t="str">
        <f t="shared" si="128"/>
        <v/>
      </c>
      <c r="CD74" s="347">
        <f>+CD25</f>
        <v>0</v>
      </c>
      <c r="CE74" s="347">
        <f>+CE25</f>
        <v>0</v>
      </c>
      <c r="CF74" s="347">
        <f>+CF25</f>
        <v>0</v>
      </c>
      <c r="CG74" s="221" t="str">
        <f t="shared" si="129"/>
        <v/>
      </c>
      <c r="CH74" s="222" t="str">
        <f t="shared" si="130"/>
        <v/>
      </c>
      <c r="CI74" s="347">
        <f>+CI25</f>
        <v>0</v>
      </c>
      <c r="CJ74" s="217" t="str">
        <f t="shared" si="131"/>
        <v/>
      </c>
      <c r="CK74" s="347">
        <f>+CK25</f>
        <v>0</v>
      </c>
      <c r="CL74" s="347">
        <f>+CL25</f>
        <v>0</v>
      </c>
      <c r="CM74" s="347">
        <f>+CM25</f>
        <v>0</v>
      </c>
      <c r="CN74" s="221" t="str">
        <f t="shared" si="132"/>
        <v/>
      </c>
      <c r="CO74" s="222" t="str">
        <f t="shared" si="133"/>
        <v/>
      </c>
      <c r="CP74" s="347">
        <f>+CP25</f>
        <v>0</v>
      </c>
      <c r="CQ74" s="217" t="str">
        <f t="shared" si="134"/>
        <v/>
      </c>
      <c r="CR74" s="347">
        <f>+CR25</f>
        <v>0</v>
      </c>
      <c r="CS74" s="347">
        <f>+CS25</f>
        <v>0</v>
      </c>
      <c r="CT74" s="347">
        <f>+CT25</f>
        <v>0</v>
      </c>
      <c r="CU74" s="221" t="str">
        <f t="shared" si="135"/>
        <v/>
      </c>
      <c r="CV74" s="222" t="str">
        <f t="shared" si="136"/>
        <v/>
      </c>
      <c r="CW74" s="347">
        <f>+CW25</f>
        <v>0</v>
      </c>
      <c r="CX74" s="217" t="str">
        <f t="shared" si="137"/>
        <v/>
      </c>
      <c r="CY74" s="347">
        <f>+CY25</f>
        <v>0</v>
      </c>
      <c r="CZ74" s="347">
        <f>+CZ25</f>
        <v>0</v>
      </c>
      <c r="DA74" s="347">
        <f>+DA25</f>
        <v>0</v>
      </c>
      <c r="DB74" s="221" t="str">
        <f t="shared" si="138"/>
        <v/>
      </c>
      <c r="DC74" s="222" t="str">
        <f t="shared" si="139"/>
        <v/>
      </c>
      <c r="DD74" s="347">
        <f>+DD25</f>
        <v>0</v>
      </c>
      <c r="DE74" s="217" t="str">
        <f t="shared" si="140"/>
        <v/>
      </c>
      <c r="DF74" s="347">
        <f>+DF25</f>
        <v>0</v>
      </c>
      <c r="DG74" s="347">
        <f>+DG25</f>
        <v>0</v>
      </c>
      <c r="DH74" s="347">
        <f>+DH25</f>
        <v>0</v>
      </c>
      <c r="DI74" s="221" t="str">
        <f t="shared" si="141"/>
        <v/>
      </c>
      <c r="DJ74" s="222" t="str">
        <f t="shared" si="142"/>
        <v/>
      </c>
      <c r="DK74" s="347">
        <f>+DK25</f>
        <v>0</v>
      </c>
      <c r="DL74" s="217" t="str">
        <f t="shared" si="143"/>
        <v/>
      </c>
      <c r="DM74" s="347">
        <f>+DM25</f>
        <v>0</v>
      </c>
      <c r="DN74" s="347">
        <f>+DN25</f>
        <v>0</v>
      </c>
      <c r="DO74" s="347">
        <f>+DO25</f>
        <v>0</v>
      </c>
      <c r="DP74" s="221" t="str">
        <f t="shared" si="144"/>
        <v/>
      </c>
      <c r="DQ74" s="222" t="str">
        <f t="shared" si="145"/>
        <v/>
      </c>
      <c r="DR74" s="347">
        <f>+DR25</f>
        <v>0</v>
      </c>
      <c r="DS74" s="217" t="str">
        <f t="shared" si="146"/>
        <v/>
      </c>
      <c r="DT74" s="347">
        <f>+DT25</f>
        <v>0</v>
      </c>
      <c r="DU74" s="347">
        <f>+DU25</f>
        <v>0</v>
      </c>
      <c r="DV74" s="347">
        <f>+DV25</f>
        <v>0</v>
      </c>
      <c r="DW74" s="221" t="str">
        <f t="shared" si="147"/>
        <v/>
      </c>
      <c r="DX74" s="222" t="str">
        <f t="shared" si="148"/>
        <v/>
      </c>
      <c r="DY74" s="347">
        <f>+DY25</f>
        <v>0</v>
      </c>
      <c r="DZ74" s="347">
        <f>+DZ25</f>
        <v>0</v>
      </c>
      <c r="EA74" s="347">
        <f>+EA25</f>
        <v>0</v>
      </c>
    </row>
    <row r="75" spans="1:195" s="173" customFormat="1" x14ac:dyDescent="0.2">
      <c r="A75" s="346" t="s">
        <v>503</v>
      </c>
      <c r="B75" s="347">
        <f>+L28</f>
        <v>0</v>
      </c>
      <c r="C75" s="347">
        <f>+N28</f>
        <v>0</v>
      </c>
      <c r="D75" s="347">
        <f>+N28</f>
        <v>0</v>
      </c>
      <c r="E75" s="347">
        <f>+O28</f>
        <v>0</v>
      </c>
      <c r="F75" s="347">
        <f>+P28</f>
        <v>0</v>
      </c>
      <c r="G75" s="347">
        <f>+O28</f>
        <v>0</v>
      </c>
      <c r="H75" s="177"/>
      <c r="I75" s="348"/>
      <c r="J75" s="167"/>
      <c r="K75" s="340"/>
      <c r="L75" s="167"/>
      <c r="M75" s="167"/>
      <c r="N75" s="167"/>
      <c r="O75" s="317"/>
      <c r="P75" s="317"/>
      <c r="Q75" s="317"/>
      <c r="R75" s="180"/>
      <c r="S75" s="168"/>
      <c r="T75" s="168"/>
      <c r="U75" s="168"/>
      <c r="V75" s="168"/>
      <c r="W75" s="169"/>
      <c r="X75" s="343"/>
      <c r="Y75" s="169"/>
      <c r="Z75" s="344"/>
      <c r="AA75" s="344"/>
      <c r="AB75" s="168"/>
      <c r="AC75" s="168"/>
      <c r="AD75" s="168"/>
      <c r="AE75" s="168"/>
      <c r="AF75" s="168"/>
      <c r="AG75" s="168"/>
      <c r="AH75" s="168"/>
      <c r="AI75" s="168"/>
      <c r="AJ75" s="168"/>
      <c r="AK75" s="349" t="s">
        <v>503</v>
      </c>
      <c r="AL75" s="347">
        <f>+AL28</f>
        <v>0</v>
      </c>
      <c r="AM75" s="217" t="str">
        <f t="shared" si="110"/>
        <v/>
      </c>
      <c r="AN75" s="347">
        <f>+AN28</f>
        <v>0</v>
      </c>
      <c r="AO75" s="347">
        <f>+AO28</f>
        <v>0</v>
      </c>
      <c r="AP75" s="347">
        <f>+AP28</f>
        <v>0</v>
      </c>
      <c r="AQ75" s="221" t="str">
        <f t="shared" si="111"/>
        <v/>
      </c>
      <c r="AR75" s="222" t="str">
        <f t="shared" si="112"/>
        <v/>
      </c>
      <c r="AS75" s="347">
        <f>+AS28</f>
        <v>0</v>
      </c>
      <c r="AT75" s="217" t="str">
        <f t="shared" si="113"/>
        <v/>
      </c>
      <c r="AU75" s="347">
        <f>+AU28</f>
        <v>0</v>
      </c>
      <c r="AV75" s="347">
        <f>+AV28</f>
        <v>0</v>
      </c>
      <c r="AW75" s="347">
        <f>+AW28</f>
        <v>0</v>
      </c>
      <c r="AX75" s="221" t="str">
        <f t="shared" si="114"/>
        <v/>
      </c>
      <c r="AY75" s="222" t="str">
        <f t="shared" si="115"/>
        <v/>
      </c>
      <c r="AZ75" s="347">
        <f>+AZ28</f>
        <v>0</v>
      </c>
      <c r="BA75" s="217" t="str">
        <f t="shared" si="116"/>
        <v/>
      </c>
      <c r="BB75" s="347">
        <f>+BB28</f>
        <v>0</v>
      </c>
      <c r="BC75" s="347">
        <f>+BC28</f>
        <v>0</v>
      </c>
      <c r="BD75" s="347">
        <f>+BD28</f>
        <v>0</v>
      </c>
      <c r="BE75" s="221" t="str">
        <f t="shared" si="117"/>
        <v/>
      </c>
      <c r="BF75" s="222" t="str">
        <f t="shared" si="118"/>
        <v/>
      </c>
      <c r="BG75" s="347">
        <f>+BG28</f>
        <v>0</v>
      </c>
      <c r="BH75" s="217" t="str">
        <f t="shared" si="119"/>
        <v/>
      </c>
      <c r="BI75" s="347">
        <f>+BI28</f>
        <v>0</v>
      </c>
      <c r="BJ75" s="347">
        <f>+BJ28</f>
        <v>0</v>
      </c>
      <c r="BK75" s="347">
        <f>+BK28</f>
        <v>0</v>
      </c>
      <c r="BL75" s="221" t="str">
        <f t="shared" si="120"/>
        <v/>
      </c>
      <c r="BM75" s="222" t="str">
        <f t="shared" si="121"/>
        <v/>
      </c>
      <c r="BN75" s="347">
        <f>+BN28</f>
        <v>0</v>
      </c>
      <c r="BO75" s="217" t="str">
        <f t="shared" si="122"/>
        <v/>
      </c>
      <c r="BP75" s="347">
        <f>+BP28</f>
        <v>0</v>
      </c>
      <c r="BQ75" s="347">
        <f>+BQ28</f>
        <v>0</v>
      </c>
      <c r="BR75" s="347">
        <f>+BR28</f>
        <v>0</v>
      </c>
      <c r="BS75" s="221" t="str">
        <f t="shared" si="123"/>
        <v/>
      </c>
      <c r="BT75" s="222" t="str">
        <f t="shared" si="124"/>
        <v/>
      </c>
      <c r="BU75" s="347">
        <f>+BU28</f>
        <v>0</v>
      </c>
      <c r="BV75" s="217" t="str">
        <f t="shared" si="125"/>
        <v/>
      </c>
      <c r="BW75" s="347">
        <f>+BW28</f>
        <v>0</v>
      </c>
      <c r="BX75" s="347">
        <f>+BX28</f>
        <v>0</v>
      </c>
      <c r="BY75" s="347">
        <f>+BY28</f>
        <v>0</v>
      </c>
      <c r="BZ75" s="221" t="str">
        <f t="shared" si="126"/>
        <v/>
      </c>
      <c r="CA75" s="222" t="str">
        <f t="shared" si="127"/>
        <v/>
      </c>
      <c r="CB75" s="347">
        <f>+CB28</f>
        <v>0</v>
      </c>
      <c r="CC75" s="217" t="str">
        <f t="shared" si="128"/>
        <v/>
      </c>
      <c r="CD75" s="347">
        <f>+CD28</f>
        <v>0</v>
      </c>
      <c r="CE75" s="347">
        <f>+CE28</f>
        <v>0</v>
      </c>
      <c r="CF75" s="347">
        <f>+CF28</f>
        <v>0</v>
      </c>
      <c r="CG75" s="221" t="str">
        <f t="shared" si="129"/>
        <v/>
      </c>
      <c r="CH75" s="222" t="str">
        <f t="shared" si="130"/>
        <v/>
      </c>
      <c r="CI75" s="347">
        <f>+CI28</f>
        <v>0</v>
      </c>
      <c r="CJ75" s="217" t="str">
        <f t="shared" si="131"/>
        <v/>
      </c>
      <c r="CK75" s="347">
        <f>+CK28</f>
        <v>0</v>
      </c>
      <c r="CL75" s="347">
        <f>+CL28</f>
        <v>0</v>
      </c>
      <c r="CM75" s="347">
        <f>+CM28</f>
        <v>0</v>
      </c>
      <c r="CN75" s="221" t="str">
        <f t="shared" si="132"/>
        <v/>
      </c>
      <c r="CO75" s="222" t="str">
        <f t="shared" si="133"/>
        <v/>
      </c>
      <c r="CP75" s="347">
        <f>+CP28</f>
        <v>0</v>
      </c>
      <c r="CQ75" s="217" t="str">
        <f t="shared" si="134"/>
        <v/>
      </c>
      <c r="CR75" s="347">
        <f>+CR28</f>
        <v>0</v>
      </c>
      <c r="CS75" s="347">
        <f>+CS28</f>
        <v>0</v>
      </c>
      <c r="CT75" s="347">
        <f>+CT28</f>
        <v>0</v>
      </c>
      <c r="CU75" s="221" t="str">
        <f t="shared" si="135"/>
        <v/>
      </c>
      <c r="CV75" s="222" t="str">
        <f t="shared" si="136"/>
        <v/>
      </c>
      <c r="CW75" s="347">
        <f>+CW28</f>
        <v>0</v>
      </c>
      <c r="CX75" s="217" t="str">
        <f t="shared" si="137"/>
        <v/>
      </c>
      <c r="CY75" s="347">
        <f>+CY28</f>
        <v>0</v>
      </c>
      <c r="CZ75" s="347">
        <f>+CZ28</f>
        <v>0</v>
      </c>
      <c r="DA75" s="347">
        <f>+DA28</f>
        <v>0</v>
      </c>
      <c r="DB75" s="221" t="str">
        <f t="shared" si="138"/>
        <v/>
      </c>
      <c r="DC75" s="222" t="str">
        <f t="shared" si="139"/>
        <v/>
      </c>
      <c r="DD75" s="347">
        <f>+DD28</f>
        <v>0</v>
      </c>
      <c r="DE75" s="217" t="str">
        <f t="shared" si="140"/>
        <v/>
      </c>
      <c r="DF75" s="347">
        <f>+DF28</f>
        <v>0</v>
      </c>
      <c r="DG75" s="347">
        <f>+DG28</f>
        <v>0</v>
      </c>
      <c r="DH75" s="347">
        <f>+DH28</f>
        <v>0</v>
      </c>
      <c r="DI75" s="221" t="str">
        <f t="shared" si="141"/>
        <v/>
      </c>
      <c r="DJ75" s="222" t="str">
        <f t="shared" si="142"/>
        <v/>
      </c>
      <c r="DK75" s="347">
        <f>+DK28</f>
        <v>0</v>
      </c>
      <c r="DL75" s="217" t="str">
        <f t="shared" si="143"/>
        <v/>
      </c>
      <c r="DM75" s="347">
        <f>+DM28</f>
        <v>0</v>
      </c>
      <c r="DN75" s="347">
        <f>+DN28</f>
        <v>0</v>
      </c>
      <c r="DO75" s="347">
        <f>+DO28</f>
        <v>0</v>
      </c>
      <c r="DP75" s="221" t="str">
        <f t="shared" si="144"/>
        <v/>
      </c>
      <c r="DQ75" s="222" t="str">
        <f t="shared" si="145"/>
        <v/>
      </c>
      <c r="DR75" s="347">
        <f>+DR28</f>
        <v>0</v>
      </c>
      <c r="DS75" s="217" t="str">
        <f t="shared" si="146"/>
        <v/>
      </c>
      <c r="DT75" s="347">
        <f>+DT28</f>
        <v>0</v>
      </c>
      <c r="DU75" s="347">
        <f>+DU28</f>
        <v>0</v>
      </c>
      <c r="DV75" s="347">
        <f>+DV28</f>
        <v>0</v>
      </c>
      <c r="DW75" s="221" t="str">
        <f t="shared" si="147"/>
        <v/>
      </c>
      <c r="DX75" s="222" t="str">
        <f t="shared" si="148"/>
        <v/>
      </c>
      <c r="DY75" s="347">
        <f>+DY28</f>
        <v>0</v>
      </c>
      <c r="DZ75" s="347">
        <f>+DZ28</f>
        <v>0</v>
      </c>
      <c r="EA75" s="347">
        <f>+EA28</f>
        <v>0</v>
      </c>
    </row>
    <row r="76" spans="1:195" s="173" customFormat="1" x14ac:dyDescent="0.2">
      <c r="A76" s="346" t="s">
        <v>504</v>
      </c>
      <c r="B76" s="347">
        <f>+L30</f>
        <v>0</v>
      </c>
      <c r="C76" s="347">
        <f>+N30</f>
        <v>0</v>
      </c>
      <c r="D76" s="347">
        <f>+N30</f>
        <v>0</v>
      </c>
      <c r="E76" s="347">
        <f>+O30</f>
        <v>0</v>
      </c>
      <c r="F76" s="347">
        <f>+P30</f>
        <v>0</v>
      </c>
      <c r="G76" s="347">
        <f>+O30</f>
        <v>0</v>
      </c>
      <c r="H76" s="177"/>
      <c r="I76" s="348"/>
      <c r="J76" s="167"/>
      <c r="K76" s="340"/>
      <c r="L76" s="167"/>
      <c r="M76" s="167"/>
      <c r="N76" s="167"/>
      <c r="O76" s="317"/>
      <c r="P76" s="317"/>
      <c r="Q76" s="317"/>
      <c r="R76" s="180"/>
      <c r="S76" s="168"/>
      <c r="T76" s="168"/>
      <c r="U76" s="168"/>
      <c r="V76" s="168"/>
      <c r="W76" s="169"/>
      <c r="X76" s="343"/>
      <c r="Y76" s="169"/>
      <c r="Z76" s="344"/>
      <c r="AA76" s="344"/>
      <c r="AB76" s="168"/>
      <c r="AC76" s="168"/>
      <c r="AD76" s="168"/>
      <c r="AE76" s="168"/>
      <c r="AF76" s="168"/>
      <c r="AG76" s="168"/>
      <c r="AH76" s="168"/>
      <c r="AI76" s="168"/>
      <c r="AJ76" s="168"/>
      <c r="AK76" s="349" t="s">
        <v>504</v>
      </c>
      <c r="AL76" s="347">
        <f>+AL30</f>
        <v>0</v>
      </c>
      <c r="AM76" s="217" t="str">
        <f t="shared" si="110"/>
        <v/>
      </c>
      <c r="AN76" s="347">
        <f t="shared" ref="AN76:AP77" si="164">+AN30</f>
        <v>0</v>
      </c>
      <c r="AO76" s="347">
        <f t="shared" si="164"/>
        <v>0</v>
      </c>
      <c r="AP76" s="347">
        <f t="shared" si="164"/>
        <v>0</v>
      </c>
      <c r="AQ76" s="221" t="str">
        <f t="shared" si="111"/>
        <v/>
      </c>
      <c r="AR76" s="222" t="str">
        <f t="shared" si="112"/>
        <v/>
      </c>
      <c r="AS76" s="347">
        <f>+AS30</f>
        <v>0</v>
      </c>
      <c r="AT76" s="217" t="str">
        <f t="shared" si="113"/>
        <v/>
      </c>
      <c r="AU76" s="347">
        <f t="shared" ref="AU76:AW77" si="165">+AU30</f>
        <v>0</v>
      </c>
      <c r="AV76" s="347">
        <f t="shared" si="165"/>
        <v>0</v>
      </c>
      <c r="AW76" s="347">
        <f t="shared" si="165"/>
        <v>0</v>
      </c>
      <c r="AX76" s="221" t="str">
        <f t="shared" si="114"/>
        <v/>
      </c>
      <c r="AY76" s="222" t="str">
        <f t="shared" si="115"/>
        <v/>
      </c>
      <c r="AZ76" s="347">
        <f>+AZ30</f>
        <v>0</v>
      </c>
      <c r="BA76" s="217" t="str">
        <f t="shared" si="116"/>
        <v/>
      </c>
      <c r="BB76" s="347">
        <f t="shared" ref="BB76:BD77" si="166">+BB30</f>
        <v>0</v>
      </c>
      <c r="BC76" s="347">
        <f t="shared" si="166"/>
        <v>0</v>
      </c>
      <c r="BD76" s="347">
        <f t="shared" si="166"/>
        <v>0</v>
      </c>
      <c r="BE76" s="221" t="str">
        <f t="shared" si="117"/>
        <v/>
      </c>
      <c r="BF76" s="222" t="str">
        <f t="shared" si="118"/>
        <v/>
      </c>
      <c r="BG76" s="347">
        <f>+BG30</f>
        <v>0</v>
      </c>
      <c r="BH76" s="217" t="str">
        <f t="shared" si="119"/>
        <v/>
      </c>
      <c r="BI76" s="347">
        <f t="shared" ref="BI76:BK77" si="167">+BI30</f>
        <v>0</v>
      </c>
      <c r="BJ76" s="347">
        <f t="shared" si="167"/>
        <v>0</v>
      </c>
      <c r="BK76" s="347">
        <f t="shared" si="167"/>
        <v>0</v>
      </c>
      <c r="BL76" s="221" t="str">
        <f t="shared" si="120"/>
        <v/>
      </c>
      <c r="BM76" s="222" t="str">
        <f t="shared" si="121"/>
        <v/>
      </c>
      <c r="BN76" s="347">
        <f>+BN30</f>
        <v>0</v>
      </c>
      <c r="BO76" s="217" t="str">
        <f t="shared" si="122"/>
        <v/>
      </c>
      <c r="BP76" s="347">
        <f t="shared" ref="BP76:BR77" si="168">+BP30</f>
        <v>0</v>
      </c>
      <c r="BQ76" s="347">
        <f t="shared" si="168"/>
        <v>0</v>
      </c>
      <c r="BR76" s="347">
        <f t="shared" si="168"/>
        <v>0</v>
      </c>
      <c r="BS76" s="221" t="str">
        <f t="shared" si="123"/>
        <v/>
      </c>
      <c r="BT76" s="222" t="str">
        <f t="shared" si="124"/>
        <v/>
      </c>
      <c r="BU76" s="347">
        <f>+BU30</f>
        <v>0</v>
      </c>
      <c r="BV76" s="217" t="str">
        <f t="shared" si="125"/>
        <v/>
      </c>
      <c r="BW76" s="347">
        <f t="shared" ref="BW76:BY77" si="169">+BW30</f>
        <v>0</v>
      </c>
      <c r="BX76" s="347">
        <f t="shared" si="169"/>
        <v>0</v>
      </c>
      <c r="BY76" s="347">
        <f t="shared" si="169"/>
        <v>0</v>
      </c>
      <c r="BZ76" s="221" t="str">
        <f t="shared" si="126"/>
        <v/>
      </c>
      <c r="CA76" s="222" t="str">
        <f t="shared" si="127"/>
        <v/>
      </c>
      <c r="CB76" s="347">
        <f>+CB30</f>
        <v>0</v>
      </c>
      <c r="CC76" s="217" t="str">
        <f t="shared" si="128"/>
        <v/>
      </c>
      <c r="CD76" s="347">
        <f t="shared" ref="CD76:CF77" si="170">+CD30</f>
        <v>0</v>
      </c>
      <c r="CE76" s="347">
        <f t="shared" si="170"/>
        <v>0</v>
      </c>
      <c r="CF76" s="347">
        <f t="shared" si="170"/>
        <v>0</v>
      </c>
      <c r="CG76" s="221" t="str">
        <f t="shared" si="129"/>
        <v/>
      </c>
      <c r="CH76" s="222" t="str">
        <f t="shared" si="130"/>
        <v/>
      </c>
      <c r="CI76" s="347">
        <f>+CI30</f>
        <v>0</v>
      </c>
      <c r="CJ76" s="217" t="str">
        <f t="shared" si="131"/>
        <v/>
      </c>
      <c r="CK76" s="347">
        <f t="shared" ref="CK76:CM77" si="171">+CK30</f>
        <v>0</v>
      </c>
      <c r="CL76" s="347">
        <f t="shared" si="171"/>
        <v>0</v>
      </c>
      <c r="CM76" s="347">
        <f t="shared" si="171"/>
        <v>0</v>
      </c>
      <c r="CN76" s="221" t="str">
        <f t="shared" si="132"/>
        <v/>
      </c>
      <c r="CO76" s="222" t="str">
        <f t="shared" si="133"/>
        <v/>
      </c>
      <c r="CP76" s="347">
        <f>+CP30</f>
        <v>0</v>
      </c>
      <c r="CQ76" s="217" t="str">
        <f t="shared" si="134"/>
        <v/>
      </c>
      <c r="CR76" s="347">
        <f t="shared" ref="CR76:CT77" si="172">+CR30</f>
        <v>0</v>
      </c>
      <c r="CS76" s="347">
        <f t="shared" si="172"/>
        <v>0</v>
      </c>
      <c r="CT76" s="347">
        <f t="shared" si="172"/>
        <v>0</v>
      </c>
      <c r="CU76" s="221" t="str">
        <f t="shared" si="135"/>
        <v/>
      </c>
      <c r="CV76" s="222" t="str">
        <f t="shared" si="136"/>
        <v/>
      </c>
      <c r="CW76" s="347">
        <f>+CW30</f>
        <v>0</v>
      </c>
      <c r="CX76" s="217" t="str">
        <f t="shared" si="137"/>
        <v/>
      </c>
      <c r="CY76" s="347">
        <f t="shared" ref="CY76:DA77" si="173">+CY30</f>
        <v>0</v>
      </c>
      <c r="CZ76" s="347">
        <f t="shared" si="173"/>
        <v>0</v>
      </c>
      <c r="DA76" s="347">
        <f t="shared" si="173"/>
        <v>0</v>
      </c>
      <c r="DB76" s="221" t="str">
        <f t="shared" si="138"/>
        <v/>
      </c>
      <c r="DC76" s="222" t="str">
        <f t="shared" si="139"/>
        <v/>
      </c>
      <c r="DD76" s="347">
        <f>+DD30</f>
        <v>0</v>
      </c>
      <c r="DE76" s="217" t="str">
        <f t="shared" si="140"/>
        <v/>
      </c>
      <c r="DF76" s="347">
        <f t="shared" ref="DF76:DH77" si="174">+DF30</f>
        <v>0</v>
      </c>
      <c r="DG76" s="347">
        <f t="shared" si="174"/>
        <v>0</v>
      </c>
      <c r="DH76" s="347">
        <f t="shared" si="174"/>
        <v>0</v>
      </c>
      <c r="DI76" s="221" t="str">
        <f t="shared" si="141"/>
        <v/>
      </c>
      <c r="DJ76" s="222" t="str">
        <f t="shared" si="142"/>
        <v/>
      </c>
      <c r="DK76" s="347">
        <f>+DK30</f>
        <v>0</v>
      </c>
      <c r="DL76" s="217" t="str">
        <f t="shared" si="143"/>
        <v/>
      </c>
      <c r="DM76" s="347">
        <f t="shared" ref="DM76:DO77" si="175">+DM30</f>
        <v>0</v>
      </c>
      <c r="DN76" s="347">
        <f t="shared" si="175"/>
        <v>0</v>
      </c>
      <c r="DO76" s="347">
        <f t="shared" si="175"/>
        <v>0</v>
      </c>
      <c r="DP76" s="221" t="str">
        <f t="shared" si="144"/>
        <v/>
      </c>
      <c r="DQ76" s="222" t="str">
        <f t="shared" si="145"/>
        <v/>
      </c>
      <c r="DR76" s="347">
        <f>+DR30</f>
        <v>0</v>
      </c>
      <c r="DS76" s="217" t="str">
        <f t="shared" si="146"/>
        <v/>
      </c>
      <c r="DT76" s="347">
        <f t="shared" ref="DT76:DV77" si="176">+DT30</f>
        <v>0</v>
      </c>
      <c r="DU76" s="347">
        <f t="shared" si="176"/>
        <v>0</v>
      </c>
      <c r="DV76" s="347">
        <f t="shared" si="176"/>
        <v>0</v>
      </c>
      <c r="DW76" s="221" t="str">
        <f t="shared" si="147"/>
        <v/>
      </c>
      <c r="DX76" s="222" t="str">
        <f t="shared" si="148"/>
        <v/>
      </c>
      <c r="DY76" s="347">
        <f t="shared" ref="DY76:EA77" si="177">+DY30</f>
        <v>0</v>
      </c>
      <c r="DZ76" s="347">
        <f t="shared" si="177"/>
        <v>0</v>
      </c>
      <c r="EA76" s="347">
        <f t="shared" si="177"/>
        <v>0</v>
      </c>
    </row>
    <row r="77" spans="1:195" s="173" customFormat="1" x14ac:dyDescent="0.2">
      <c r="A77" s="350" t="s">
        <v>505</v>
      </c>
      <c r="B77" s="351">
        <f>+L31</f>
        <v>0</v>
      </c>
      <c r="C77" s="351">
        <f>+N31</f>
        <v>0</v>
      </c>
      <c r="D77" s="351">
        <f>+O31</f>
        <v>0</v>
      </c>
      <c r="E77" s="354" t="str">
        <f>IF(B77&gt;0,(C77/B77)," ")</f>
        <v xml:space="preserve"> </v>
      </c>
      <c r="F77" s="351">
        <f>+P31</f>
        <v>0</v>
      </c>
      <c r="G77" s="351">
        <f>+O31</f>
        <v>0</v>
      </c>
      <c r="H77" s="177"/>
      <c r="I77" s="348"/>
      <c r="J77" s="167"/>
      <c r="K77" s="340"/>
      <c r="L77" s="180"/>
      <c r="M77" s="180"/>
      <c r="N77" s="180"/>
      <c r="O77" s="317"/>
      <c r="P77" s="317"/>
      <c r="Q77" s="317"/>
      <c r="R77" s="180"/>
      <c r="S77" s="168"/>
      <c r="T77" s="168"/>
      <c r="U77" s="168"/>
      <c r="V77" s="168"/>
      <c r="W77" s="169"/>
      <c r="X77" s="343"/>
      <c r="Y77" s="169"/>
      <c r="Z77" s="344"/>
      <c r="AA77" s="344"/>
      <c r="AB77" s="168"/>
      <c r="AC77" s="168"/>
      <c r="AD77" s="168"/>
      <c r="AE77" s="168"/>
      <c r="AF77" s="168"/>
      <c r="AG77" s="168"/>
      <c r="AH77" s="168"/>
      <c r="AI77" s="168"/>
      <c r="AJ77" s="168"/>
      <c r="AK77" s="352" t="s">
        <v>505</v>
      </c>
      <c r="AL77" s="353">
        <f>+AL31</f>
        <v>0</v>
      </c>
      <c r="AM77" s="217" t="str">
        <f t="shared" si="110"/>
        <v/>
      </c>
      <c r="AN77" s="353">
        <f t="shared" si="164"/>
        <v>0</v>
      </c>
      <c r="AO77" s="353">
        <f t="shared" si="164"/>
        <v>0</v>
      </c>
      <c r="AP77" s="353">
        <f t="shared" si="164"/>
        <v>0</v>
      </c>
      <c r="AQ77" s="221" t="str">
        <f t="shared" si="111"/>
        <v/>
      </c>
      <c r="AR77" s="222" t="str">
        <f t="shared" si="112"/>
        <v/>
      </c>
      <c r="AS77" s="353">
        <f>+AS31</f>
        <v>0</v>
      </c>
      <c r="AT77" s="217" t="str">
        <f t="shared" si="113"/>
        <v/>
      </c>
      <c r="AU77" s="353">
        <f t="shared" si="165"/>
        <v>0</v>
      </c>
      <c r="AV77" s="353">
        <f t="shared" si="165"/>
        <v>0</v>
      </c>
      <c r="AW77" s="353">
        <f t="shared" si="165"/>
        <v>0</v>
      </c>
      <c r="AX77" s="221" t="str">
        <f t="shared" si="114"/>
        <v/>
      </c>
      <c r="AY77" s="222" t="str">
        <f t="shared" si="115"/>
        <v/>
      </c>
      <c r="AZ77" s="353">
        <f>+AZ31</f>
        <v>0</v>
      </c>
      <c r="BA77" s="217" t="str">
        <f t="shared" si="116"/>
        <v/>
      </c>
      <c r="BB77" s="353">
        <f t="shared" si="166"/>
        <v>0</v>
      </c>
      <c r="BC77" s="353">
        <f t="shared" si="166"/>
        <v>0</v>
      </c>
      <c r="BD77" s="353">
        <f t="shared" si="166"/>
        <v>0</v>
      </c>
      <c r="BE77" s="221" t="str">
        <f t="shared" si="117"/>
        <v/>
      </c>
      <c r="BF77" s="222" t="str">
        <f t="shared" si="118"/>
        <v/>
      </c>
      <c r="BG77" s="353">
        <f>+BG31</f>
        <v>0</v>
      </c>
      <c r="BH77" s="217" t="str">
        <f t="shared" si="119"/>
        <v/>
      </c>
      <c r="BI77" s="353">
        <f t="shared" si="167"/>
        <v>0</v>
      </c>
      <c r="BJ77" s="353">
        <f t="shared" si="167"/>
        <v>0</v>
      </c>
      <c r="BK77" s="353">
        <f t="shared" si="167"/>
        <v>0</v>
      </c>
      <c r="BL77" s="221" t="str">
        <f t="shared" si="120"/>
        <v/>
      </c>
      <c r="BM77" s="222" t="str">
        <f t="shared" si="121"/>
        <v/>
      </c>
      <c r="BN77" s="353">
        <f>+BN31</f>
        <v>0</v>
      </c>
      <c r="BO77" s="217" t="str">
        <f t="shared" si="122"/>
        <v/>
      </c>
      <c r="BP77" s="353">
        <f t="shared" si="168"/>
        <v>0</v>
      </c>
      <c r="BQ77" s="353">
        <f t="shared" si="168"/>
        <v>0</v>
      </c>
      <c r="BR77" s="353">
        <f t="shared" si="168"/>
        <v>0</v>
      </c>
      <c r="BS77" s="221" t="str">
        <f t="shared" si="123"/>
        <v/>
      </c>
      <c r="BT77" s="222" t="str">
        <f t="shared" si="124"/>
        <v/>
      </c>
      <c r="BU77" s="353">
        <f>+BU31</f>
        <v>0</v>
      </c>
      <c r="BV77" s="217" t="str">
        <f t="shared" si="125"/>
        <v/>
      </c>
      <c r="BW77" s="353">
        <f t="shared" si="169"/>
        <v>0</v>
      </c>
      <c r="BX77" s="353">
        <f t="shared" si="169"/>
        <v>0</v>
      </c>
      <c r="BY77" s="353">
        <f t="shared" si="169"/>
        <v>0</v>
      </c>
      <c r="BZ77" s="221" t="str">
        <f t="shared" si="126"/>
        <v/>
      </c>
      <c r="CA77" s="222" t="str">
        <f t="shared" si="127"/>
        <v/>
      </c>
      <c r="CB77" s="353">
        <f>+CB31</f>
        <v>0</v>
      </c>
      <c r="CC77" s="217" t="str">
        <f t="shared" si="128"/>
        <v/>
      </c>
      <c r="CD77" s="353">
        <f t="shared" si="170"/>
        <v>0</v>
      </c>
      <c r="CE77" s="353">
        <f t="shared" si="170"/>
        <v>0</v>
      </c>
      <c r="CF77" s="353">
        <f t="shared" si="170"/>
        <v>0</v>
      </c>
      <c r="CG77" s="221" t="str">
        <f t="shared" si="129"/>
        <v/>
      </c>
      <c r="CH77" s="222" t="str">
        <f t="shared" si="130"/>
        <v/>
      </c>
      <c r="CI77" s="353">
        <f>+CI31</f>
        <v>0</v>
      </c>
      <c r="CJ77" s="217" t="str">
        <f t="shared" si="131"/>
        <v/>
      </c>
      <c r="CK77" s="353">
        <f t="shared" si="171"/>
        <v>0</v>
      </c>
      <c r="CL77" s="353">
        <f t="shared" si="171"/>
        <v>0</v>
      </c>
      <c r="CM77" s="353">
        <f t="shared" si="171"/>
        <v>0</v>
      </c>
      <c r="CN77" s="221" t="str">
        <f t="shared" si="132"/>
        <v/>
      </c>
      <c r="CO77" s="222" t="str">
        <f t="shared" si="133"/>
        <v/>
      </c>
      <c r="CP77" s="353">
        <f>+CP31</f>
        <v>0</v>
      </c>
      <c r="CQ77" s="217" t="str">
        <f t="shared" si="134"/>
        <v/>
      </c>
      <c r="CR77" s="353">
        <f t="shared" si="172"/>
        <v>0</v>
      </c>
      <c r="CS77" s="353">
        <f t="shared" si="172"/>
        <v>0</v>
      </c>
      <c r="CT77" s="353">
        <f t="shared" si="172"/>
        <v>0</v>
      </c>
      <c r="CU77" s="221" t="str">
        <f t="shared" si="135"/>
        <v/>
      </c>
      <c r="CV77" s="222" t="str">
        <f t="shared" si="136"/>
        <v/>
      </c>
      <c r="CW77" s="353">
        <f>+CW31</f>
        <v>0</v>
      </c>
      <c r="CX77" s="217" t="str">
        <f t="shared" si="137"/>
        <v/>
      </c>
      <c r="CY77" s="353">
        <f t="shared" si="173"/>
        <v>0</v>
      </c>
      <c r="CZ77" s="353">
        <f t="shared" si="173"/>
        <v>0</v>
      </c>
      <c r="DA77" s="353">
        <f t="shared" si="173"/>
        <v>0</v>
      </c>
      <c r="DB77" s="221" t="str">
        <f t="shared" si="138"/>
        <v/>
      </c>
      <c r="DC77" s="222" t="str">
        <f t="shared" si="139"/>
        <v/>
      </c>
      <c r="DD77" s="353">
        <f>+DD31</f>
        <v>0</v>
      </c>
      <c r="DE77" s="217" t="str">
        <f t="shared" si="140"/>
        <v/>
      </c>
      <c r="DF77" s="353">
        <f t="shared" si="174"/>
        <v>0</v>
      </c>
      <c r="DG77" s="353">
        <f t="shared" si="174"/>
        <v>0</v>
      </c>
      <c r="DH77" s="353">
        <f t="shared" si="174"/>
        <v>0</v>
      </c>
      <c r="DI77" s="221" t="str">
        <f t="shared" si="141"/>
        <v/>
      </c>
      <c r="DJ77" s="222" t="str">
        <f t="shared" si="142"/>
        <v/>
      </c>
      <c r="DK77" s="353">
        <f>+DK31</f>
        <v>0</v>
      </c>
      <c r="DL77" s="217" t="str">
        <f t="shared" si="143"/>
        <v/>
      </c>
      <c r="DM77" s="353">
        <f t="shared" si="175"/>
        <v>0</v>
      </c>
      <c r="DN77" s="353">
        <f t="shared" si="175"/>
        <v>0</v>
      </c>
      <c r="DO77" s="353">
        <f t="shared" si="175"/>
        <v>0</v>
      </c>
      <c r="DP77" s="221" t="str">
        <f t="shared" si="144"/>
        <v/>
      </c>
      <c r="DQ77" s="222" t="str">
        <f t="shared" si="145"/>
        <v/>
      </c>
      <c r="DR77" s="353">
        <f>+DR31</f>
        <v>0</v>
      </c>
      <c r="DS77" s="217" t="str">
        <f t="shared" si="146"/>
        <v/>
      </c>
      <c r="DT77" s="353">
        <f t="shared" si="176"/>
        <v>0</v>
      </c>
      <c r="DU77" s="353">
        <f t="shared" si="176"/>
        <v>0</v>
      </c>
      <c r="DV77" s="353">
        <f t="shared" si="176"/>
        <v>0</v>
      </c>
      <c r="DW77" s="221" t="str">
        <f t="shared" si="147"/>
        <v/>
      </c>
      <c r="DX77" s="222" t="str">
        <f t="shared" si="148"/>
        <v/>
      </c>
      <c r="DY77" s="353">
        <f t="shared" si="177"/>
        <v>0</v>
      </c>
      <c r="DZ77" s="353">
        <f t="shared" si="177"/>
        <v>0</v>
      </c>
      <c r="EA77" s="353">
        <f t="shared" si="177"/>
        <v>0</v>
      </c>
    </row>
    <row r="78" spans="1:195" s="173" customFormat="1" x14ac:dyDescent="0.2">
      <c r="A78" s="346" t="s">
        <v>506</v>
      </c>
      <c r="B78" s="347">
        <f>+L33</f>
        <v>0</v>
      </c>
      <c r="C78" s="347">
        <f>+N33</f>
        <v>0</v>
      </c>
      <c r="D78" s="347">
        <f>+O33</f>
        <v>0</v>
      </c>
      <c r="E78" s="347">
        <f>+P33</f>
        <v>0</v>
      </c>
      <c r="F78" s="347">
        <f>+P33</f>
        <v>0</v>
      </c>
      <c r="G78" s="347">
        <f>+O33</f>
        <v>0</v>
      </c>
      <c r="H78" s="177"/>
      <c r="I78" s="348"/>
      <c r="J78" s="167"/>
      <c r="K78" s="340"/>
      <c r="L78" s="180"/>
      <c r="M78" s="180"/>
      <c r="N78" s="180"/>
      <c r="O78" s="317"/>
      <c r="P78" s="317"/>
      <c r="Q78" s="317"/>
      <c r="R78" s="180"/>
      <c r="S78" s="168"/>
      <c r="T78" s="168"/>
      <c r="U78" s="168"/>
      <c r="V78" s="168"/>
      <c r="W78" s="169"/>
      <c r="X78" s="343"/>
      <c r="Y78" s="169"/>
      <c r="Z78" s="344"/>
      <c r="AA78" s="344"/>
      <c r="AB78" s="168"/>
      <c r="AC78" s="168"/>
      <c r="AD78" s="168"/>
      <c r="AE78" s="168"/>
      <c r="AF78" s="168"/>
      <c r="AG78" s="168"/>
      <c r="AH78" s="168"/>
      <c r="AI78" s="168"/>
      <c r="AJ78" s="168"/>
      <c r="AK78" s="349" t="s">
        <v>506</v>
      </c>
      <c r="AL78" s="347">
        <f>+AL33</f>
        <v>0</v>
      </c>
      <c r="AM78" s="217" t="str">
        <f t="shared" si="110"/>
        <v/>
      </c>
      <c r="AN78" s="347">
        <f t="shared" ref="AN78:AP79" si="178">+AN33</f>
        <v>0</v>
      </c>
      <c r="AO78" s="347">
        <f t="shared" si="178"/>
        <v>0</v>
      </c>
      <c r="AP78" s="347">
        <f t="shared" si="178"/>
        <v>0</v>
      </c>
      <c r="AQ78" s="221" t="str">
        <f t="shared" si="111"/>
        <v/>
      </c>
      <c r="AR78" s="222" t="str">
        <f t="shared" si="112"/>
        <v/>
      </c>
      <c r="AS78" s="347">
        <f>+AS33</f>
        <v>0</v>
      </c>
      <c r="AT78" s="217" t="str">
        <f t="shared" si="113"/>
        <v/>
      </c>
      <c r="AU78" s="347">
        <f t="shared" ref="AU78:AW79" si="179">+AU33</f>
        <v>0</v>
      </c>
      <c r="AV78" s="347">
        <f t="shared" si="179"/>
        <v>0</v>
      </c>
      <c r="AW78" s="347">
        <f t="shared" si="179"/>
        <v>0</v>
      </c>
      <c r="AX78" s="221" t="str">
        <f t="shared" si="114"/>
        <v/>
      </c>
      <c r="AY78" s="222" t="str">
        <f t="shared" si="115"/>
        <v/>
      </c>
      <c r="AZ78" s="347">
        <f>+AZ33</f>
        <v>0</v>
      </c>
      <c r="BA78" s="217" t="str">
        <f t="shared" si="116"/>
        <v/>
      </c>
      <c r="BB78" s="347">
        <f t="shared" ref="BB78:BD79" si="180">+BB33</f>
        <v>0</v>
      </c>
      <c r="BC78" s="347">
        <f t="shared" si="180"/>
        <v>0</v>
      </c>
      <c r="BD78" s="347">
        <f t="shared" si="180"/>
        <v>0</v>
      </c>
      <c r="BE78" s="221" t="str">
        <f t="shared" si="117"/>
        <v/>
      </c>
      <c r="BF78" s="222" t="str">
        <f t="shared" si="118"/>
        <v/>
      </c>
      <c r="BG78" s="347">
        <f>+BG33</f>
        <v>0</v>
      </c>
      <c r="BH78" s="217" t="str">
        <f t="shared" si="119"/>
        <v/>
      </c>
      <c r="BI78" s="347">
        <f t="shared" ref="BI78:BK79" si="181">+BI33</f>
        <v>0</v>
      </c>
      <c r="BJ78" s="347">
        <f t="shared" si="181"/>
        <v>0</v>
      </c>
      <c r="BK78" s="347">
        <f t="shared" si="181"/>
        <v>0</v>
      </c>
      <c r="BL78" s="221" t="str">
        <f t="shared" si="120"/>
        <v/>
      </c>
      <c r="BM78" s="222" t="str">
        <f t="shared" si="121"/>
        <v/>
      </c>
      <c r="BN78" s="347">
        <f>+BN33</f>
        <v>0</v>
      </c>
      <c r="BO78" s="217" t="str">
        <f t="shared" si="122"/>
        <v/>
      </c>
      <c r="BP78" s="347">
        <f t="shared" ref="BP78:BR79" si="182">+BP33</f>
        <v>0</v>
      </c>
      <c r="BQ78" s="347">
        <f t="shared" si="182"/>
        <v>0</v>
      </c>
      <c r="BR78" s="347">
        <f t="shared" si="182"/>
        <v>0</v>
      </c>
      <c r="BS78" s="221" t="str">
        <f t="shared" si="123"/>
        <v/>
      </c>
      <c r="BT78" s="222" t="str">
        <f t="shared" si="124"/>
        <v/>
      </c>
      <c r="BU78" s="347">
        <f>+BU33</f>
        <v>0</v>
      </c>
      <c r="BV78" s="217" t="str">
        <f t="shared" si="125"/>
        <v/>
      </c>
      <c r="BW78" s="347">
        <f t="shared" ref="BW78:BY79" si="183">+BW33</f>
        <v>0</v>
      </c>
      <c r="BX78" s="347">
        <f t="shared" si="183"/>
        <v>0</v>
      </c>
      <c r="BY78" s="347">
        <f t="shared" si="183"/>
        <v>0</v>
      </c>
      <c r="BZ78" s="221" t="str">
        <f t="shared" si="126"/>
        <v/>
      </c>
      <c r="CA78" s="222" t="str">
        <f t="shared" si="127"/>
        <v/>
      </c>
      <c r="CB78" s="347">
        <f>+CB33</f>
        <v>0</v>
      </c>
      <c r="CC78" s="217" t="str">
        <f t="shared" si="128"/>
        <v/>
      </c>
      <c r="CD78" s="347">
        <f t="shared" ref="CD78:CF79" si="184">+CD33</f>
        <v>0</v>
      </c>
      <c r="CE78" s="347">
        <f t="shared" si="184"/>
        <v>0</v>
      </c>
      <c r="CF78" s="347">
        <f t="shared" si="184"/>
        <v>0</v>
      </c>
      <c r="CG78" s="221" t="str">
        <f t="shared" si="129"/>
        <v/>
      </c>
      <c r="CH78" s="222" t="str">
        <f t="shared" si="130"/>
        <v/>
      </c>
      <c r="CI78" s="347">
        <f>+CI33</f>
        <v>0</v>
      </c>
      <c r="CJ78" s="217" t="str">
        <f t="shared" si="131"/>
        <v/>
      </c>
      <c r="CK78" s="347">
        <f t="shared" ref="CK78:CM79" si="185">+CK33</f>
        <v>0</v>
      </c>
      <c r="CL78" s="347">
        <f t="shared" si="185"/>
        <v>0</v>
      </c>
      <c r="CM78" s="347">
        <f t="shared" si="185"/>
        <v>0</v>
      </c>
      <c r="CN78" s="221" t="str">
        <f t="shared" si="132"/>
        <v/>
      </c>
      <c r="CO78" s="222" t="str">
        <f t="shared" si="133"/>
        <v/>
      </c>
      <c r="CP78" s="347">
        <f>+CP33</f>
        <v>0</v>
      </c>
      <c r="CQ78" s="217" t="str">
        <f t="shared" si="134"/>
        <v/>
      </c>
      <c r="CR78" s="347">
        <f t="shared" ref="CR78:CT79" si="186">+CR33</f>
        <v>0</v>
      </c>
      <c r="CS78" s="347">
        <f t="shared" si="186"/>
        <v>0</v>
      </c>
      <c r="CT78" s="347">
        <f t="shared" si="186"/>
        <v>0</v>
      </c>
      <c r="CU78" s="221" t="str">
        <f t="shared" si="135"/>
        <v/>
      </c>
      <c r="CV78" s="222" t="str">
        <f t="shared" si="136"/>
        <v/>
      </c>
      <c r="CW78" s="347">
        <f>+CW33</f>
        <v>0</v>
      </c>
      <c r="CX78" s="217" t="str">
        <f t="shared" si="137"/>
        <v/>
      </c>
      <c r="CY78" s="347">
        <f t="shared" ref="CY78:DA79" si="187">+CY33</f>
        <v>0</v>
      </c>
      <c r="CZ78" s="347">
        <f t="shared" si="187"/>
        <v>0</v>
      </c>
      <c r="DA78" s="347">
        <f t="shared" si="187"/>
        <v>0</v>
      </c>
      <c r="DB78" s="221" t="str">
        <f t="shared" si="138"/>
        <v/>
      </c>
      <c r="DC78" s="222" t="str">
        <f t="shared" si="139"/>
        <v/>
      </c>
      <c r="DD78" s="347">
        <f>+DD33</f>
        <v>0</v>
      </c>
      <c r="DE78" s="217" t="str">
        <f t="shared" si="140"/>
        <v/>
      </c>
      <c r="DF78" s="347">
        <f t="shared" ref="DF78:DH79" si="188">+DF33</f>
        <v>0</v>
      </c>
      <c r="DG78" s="347">
        <f t="shared" si="188"/>
        <v>0</v>
      </c>
      <c r="DH78" s="347">
        <f t="shared" si="188"/>
        <v>0</v>
      </c>
      <c r="DI78" s="221" t="str">
        <f t="shared" si="141"/>
        <v/>
      </c>
      <c r="DJ78" s="222" t="str">
        <f t="shared" si="142"/>
        <v/>
      </c>
      <c r="DK78" s="347">
        <f>+DK33</f>
        <v>0</v>
      </c>
      <c r="DL78" s="217" t="str">
        <f t="shared" si="143"/>
        <v/>
      </c>
      <c r="DM78" s="347">
        <f t="shared" ref="DM78:DO79" si="189">+DM33</f>
        <v>0</v>
      </c>
      <c r="DN78" s="347">
        <f t="shared" si="189"/>
        <v>0</v>
      </c>
      <c r="DO78" s="347">
        <f t="shared" si="189"/>
        <v>0</v>
      </c>
      <c r="DP78" s="221" t="str">
        <f t="shared" si="144"/>
        <v/>
      </c>
      <c r="DQ78" s="222" t="str">
        <f t="shared" si="145"/>
        <v/>
      </c>
      <c r="DR78" s="347">
        <f>+DR33</f>
        <v>0</v>
      </c>
      <c r="DS78" s="217" t="str">
        <f t="shared" si="146"/>
        <v/>
      </c>
      <c r="DT78" s="347">
        <f t="shared" ref="DT78:DV79" si="190">+DT33</f>
        <v>0</v>
      </c>
      <c r="DU78" s="347">
        <f t="shared" si="190"/>
        <v>0</v>
      </c>
      <c r="DV78" s="347">
        <f t="shared" si="190"/>
        <v>0</v>
      </c>
      <c r="DW78" s="221" t="str">
        <f t="shared" si="147"/>
        <v/>
      </c>
      <c r="DX78" s="222" t="str">
        <f t="shared" si="148"/>
        <v/>
      </c>
      <c r="DY78" s="347">
        <f t="shared" ref="DY78:EA79" si="191">+DY33</f>
        <v>0</v>
      </c>
      <c r="DZ78" s="347">
        <f t="shared" si="191"/>
        <v>0</v>
      </c>
      <c r="EA78" s="347">
        <f t="shared" si="191"/>
        <v>0</v>
      </c>
    </row>
    <row r="79" spans="1:195" s="173" customFormat="1" x14ac:dyDescent="0.2">
      <c r="A79" s="350" t="s">
        <v>507</v>
      </c>
      <c r="B79" s="351">
        <f>+L34</f>
        <v>0</v>
      </c>
      <c r="C79" s="351">
        <f>+N34</f>
        <v>0</v>
      </c>
      <c r="D79" s="351">
        <f>+O34</f>
        <v>0</v>
      </c>
      <c r="E79" s="354" t="str">
        <f>IF(B79&gt;0,(C79/B79)," ")</f>
        <v xml:space="preserve"> </v>
      </c>
      <c r="F79" s="351">
        <f>+P34</f>
        <v>0</v>
      </c>
      <c r="G79" s="351">
        <f>+O34</f>
        <v>0</v>
      </c>
      <c r="H79" s="177"/>
      <c r="I79" s="348"/>
      <c r="J79" s="167"/>
      <c r="K79" s="355"/>
      <c r="L79" s="356"/>
      <c r="M79" s="356"/>
      <c r="N79" s="356"/>
      <c r="O79" s="357"/>
      <c r="P79" s="357"/>
      <c r="Q79" s="317"/>
      <c r="R79" s="180"/>
      <c r="S79" s="168"/>
      <c r="T79" s="168"/>
      <c r="U79" s="168"/>
      <c r="V79" s="168"/>
      <c r="W79" s="169"/>
      <c r="X79" s="343"/>
      <c r="Y79" s="169"/>
      <c r="Z79" s="344"/>
      <c r="AA79" s="344"/>
      <c r="AB79" s="168"/>
      <c r="AC79" s="168"/>
      <c r="AD79" s="168"/>
      <c r="AE79" s="168"/>
      <c r="AF79" s="168"/>
      <c r="AG79" s="168"/>
      <c r="AH79" s="168"/>
      <c r="AI79" s="168"/>
      <c r="AJ79" s="168"/>
      <c r="AK79" s="352" t="s">
        <v>507</v>
      </c>
      <c r="AL79" s="353">
        <f>+AL34</f>
        <v>0</v>
      </c>
      <c r="AM79" s="217" t="str">
        <f t="shared" si="110"/>
        <v/>
      </c>
      <c r="AN79" s="353">
        <f t="shared" si="178"/>
        <v>0</v>
      </c>
      <c r="AO79" s="353">
        <f t="shared" si="178"/>
        <v>0</v>
      </c>
      <c r="AP79" s="353">
        <f t="shared" si="178"/>
        <v>0</v>
      </c>
      <c r="AQ79" s="221" t="str">
        <f t="shared" si="111"/>
        <v/>
      </c>
      <c r="AR79" s="222" t="str">
        <f t="shared" si="112"/>
        <v/>
      </c>
      <c r="AS79" s="353">
        <f>+AS34</f>
        <v>0</v>
      </c>
      <c r="AT79" s="217" t="str">
        <f t="shared" si="113"/>
        <v/>
      </c>
      <c r="AU79" s="353">
        <f t="shared" si="179"/>
        <v>0</v>
      </c>
      <c r="AV79" s="353">
        <f t="shared" si="179"/>
        <v>0</v>
      </c>
      <c r="AW79" s="353">
        <f t="shared" si="179"/>
        <v>0</v>
      </c>
      <c r="AX79" s="221" t="str">
        <f t="shared" si="114"/>
        <v/>
      </c>
      <c r="AY79" s="222" t="str">
        <f t="shared" si="115"/>
        <v/>
      </c>
      <c r="AZ79" s="353">
        <f>+AZ34</f>
        <v>0</v>
      </c>
      <c r="BA79" s="217" t="str">
        <f t="shared" si="116"/>
        <v/>
      </c>
      <c r="BB79" s="353">
        <f t="shared" si="180"/>
        <v>0</v>
      </c>
      <c r="BC79" s="353">
        <f t="shared" si="180"/>
        <v>0</v>
      </c>
      <c r="BD79" s="353">
        <f t="shared" si="180"/>
        <v>0</v>
      </c>
      <c r="BE79" s="221" t="str">
        <f t="shared" si="117"/>
        <v/>
      </c>
      <c r="BF79" s="222" t="str">
        <f t="shared" si="118"/>
        <v/>
      </c>
      <c r="BG79" s="353">
        <f>+BG34</f>
        <v>0</v>
      </c>
      <c r="BH79" s="217" t="str">
        <f t="shared" si="119"/>
        <v/>
      </c>
      <c r="BI79" s="353">
        <f t="shared" si="181"/>
        <v>0</v>
      </c>
      <c r="BJ79" s="353">
        <f t="shared" si="181"/>
        <v>0</v>
      </c>
      <c r="BK79" s="353">
        <f t="shared" si="181"/>
        <v>0</v>
      </c>
      <c r="BL79" s="221" t="str">
        <f t="shared" si="120"/>
        <v/>
      </c>
      <c r="BM79" s="222" t="str">
        <f t="shared" si="121"/>
        <v/>
      </c>
      <c r="BN79" s="353">
        <f>+BN34</f>
        <v>0</v>
      </c>
      <c r="BO79" s="217" t="str">
        <f t="shared" si="122"/>
        <v/>
      </c>
      <c r="BP79" s="353">
        <f t="shared" si="182"/>
        <v>0</v>
      </c>
      <c r="BQ79" s="353">
        <f t="shared" si="182"/>
        <v>0</v>
      </c>
      <c r="BR79" s="353">
        <f t="shared" si="182"/>
        <v>0</v>
      </c>
      <c r="BS79" s="221" t="str">
        <f t="shared" si="123"/>
        <v/>
      </c>
      <c r="BT79" s="222" t="str">
        <f t="shared" si="124"/>
        <v/>
      </c>
      <c r="BU79" s="353">
        <f>+BU34</f>
        <v>0</v>
      </c>
      <c r="BV79" s="217" t="str">
        <f t="shared" si="125"/>
        <v/>
      </c>
      <c r="BW79" s="353">
        <f t="shared" si="183"/>
        <v>0</v>
      </c>
      <c r="BX79" s="353">
        <f t="shared" si="183"/>
        <v>0</v>
      </c>
      <c r="BY79" s="353">
        <f t="shared" si="183"/>
        <v>0</v>
      </c>
      <c r="BZ79" s="221" t="str">
        <f t="shared" si="126"/>
        <v/>
      </c>
      <c r="CA79" s="222" t="str">
        <f t="shared" si="127"/>
        <v/>
      </c>
      <c r="CB79" s="353">
        <f>+CB34</f>
        <v>0</v>
      </c>
      <c r="CC79" s="217" t="str">
        <f t="shared" si="128"/>
        <v/>
      </c>
      <c r="CD79" s="353">
        <f t="shared" si="184"/>
        <v>0</v>
      </c>
      <c r="CE79" s="353">
        <f t="shared" si="184"/>
        <v>0</v>
      </c>
      <c r="CF79" s="353">
        <f t="shared" si="184"/>
        <v>0</v>
      </c>
      <c r="CG79" s="221" t="str">
        <f t="shared" si="129"/>
        <v/>
      </c>
      <c r="CH79" s="222" t="str">
        <f t="shared" si="130"/>
        <v/>
      </c>
      <c r="CI79" s="353">
        <f>+CI34</f>
        <v>0</v>
      </c>
      <c r="CJ79" s="217" t="str">
        <f t="shared" si="131"/>
        <v/>
      </c>
      <c r="CK79" s="353">
        <f t="shared" si="185"/>
        <v>0</v>
      </c>
      <c r="CL79" s="353">
        <f t="shared" si="185"/>
        <v>0</v>
      </c>
      <c r="CM79" s="353">
        <f t="shared" si="185"/>
        <v>0</v>
      </c>
      <c r="CN79" s="221" t="str">
        <f t="shared" si="132"/>
        <v/>
      </c>
      <c r="CO79" s="222" t="str">
        <f t="shared" si="133"/>
        <v/>
      </c>
      <c r="CP79" s="353">
        <f>+CP34</f>
        <v>0</v>
      </c>
      <c r="CQ79" s="217" t="str">
        <f t="shared" si="134"/>
        <v/>
      </c>
      <c r="CR79" s="353">
        <f t="shared" si="186"/>
        <v>0</v>
      </c>
      <c r="CS79" s="353">
        <f t="shared" si="186"/>
        <v>0</v>
      </c>
      <c r="CT79" s="353">
        <f t="shared" si="186"/>
        <v>0</v>
      </c>
      <c r="CU79" s="221" t="str">
        <f t="shared" si="135"/>
        <v/>
      </c>
      <c r="CV79" s="222" t="str">
        <f t="shared" si="136"/>
        <v/>
      </c>
      <c r="CW79" s="353">
        <f>+CW34</f>
        <v>0</v>
      </c>
      <c r="CX79" s="217" t="str">
        <f t="shared" si="137"/>
        <v/>
      </c>
      <c r="CY79" s="353">
        <f t="shared" si="187"/>
        <v>0</v>
      </c>
      <c r="CZ79" s="353">
        <f t="shared" si="187"/>
        <v>0</v>
      </c>
      <c r="DA79" s="353">
        <f t="shared" si="187"/>
        <v>0</v>
      </c>
      <c r="DB79" s="221" t="str">
        <f t="shared" si="138"/>
        <v/>
      </c>
      <c r="DC79" s="222" t="str">
        <f t="shared" si="139"/>
        <v/>
      </c>
      <c r="DD79" s="353">
        <f>+DD34</f>
        <v>0</v>
      </c>
      <c r="DE79" s="217" t="str">
        <f t="shared" si="140"/>
        <v/>
      </c>
      <c r="DF79" s="353">
        <f t="shared" si="188"/>
        <v>0</v>
      </c>
      <c r="DG79" s="353">
        <f t="shared" si="188"/>
        <v>0</v>
      </c>
      <c r="DH79" s="353">
        <f t="shared" si="188"/>
        <v>0</v>
      </c>
      <c r="DI79" s="221" t="str">
        <f t="shared" si="141"/>
        <v/>
      </c>
      <c r="DJ79" s="222" t="str">
        <f t="shared" si="142"/>
        <v/>
      </c>
      <c r="DK79" s="353">
        <f>+DK34</f>
        <v>0</v>
      </c>
      <c r="DL79" s="217" t="str">
        <f t="shared" si="143"/>
        <v/>
      </c>
      <c r="DM79" s="353">
        <f t="shared" si="189"/>
        <v>0</v>
      </c>
      <c r="DN79" s="353">
        <f t="shared" si="189"/>
        <v>0</v>
      </c>
      <c r="DO79" s="353">
        <f t="shared" si="189"/>
        <v>0</v>
      </c>
      <c r="DP79" s="221" t="str">
        <f t="shared" si="144"/>
        <v/>
      </c>
      <c r="DQ79" s="222" t="str">
        <f t="shared" si="145"/>
        <v/>
      </c>
      <c r="DR79" s="353">
        <f>+DR34</f>
        <v>0</v>
      </c>
      <c r="DS79" s="217" t="str">
        <f t="shared" si="146"/>
        <v/>
      </c>
      <c r="DT79" s="353">
        <f t="shared" si="190"/>
        <v>0</v>
      </c>
      <c r="DU79" s="353">
        <f t="shared" si="190"/>
        <v>0</v>
      </c>
      <c r="DV79" s="353">
        <f t="shared" si="190"/>
        <v>0</v>
      </c>
      <c r="DW79" s="221" t="str">
        <f t="shared" si="147"/>
        <v/>
      </c>
      <c r="DX79" s="222" t="str">
        <f t="shared" si="148"/>
        <v/>
      </c>
      <c r="DY79" s="353">
        <f t="shared" si="191"/>
        <v>0</v>
      </c>
      <c r="DZ79" s="353">
        <f t="shared" si="191"/>
        <v>0</v>
      </c>
      <c r="EA79" s="353">
        <f t="shared" si="191"/>
        <v>0</v>
      </c>
    </row>
    <row r="80" spans="1:195" s="173" customFormat="1" x14ac:dyDescent="0.2">
      <c r="A80" s="346" t="s">
        <v>508</v>
      </c>
      <c r="B80" s="347">
        <f>+L39</f>
        <v>0</v>
      </c>
      <c r="C80" s="347">
        <f>+N39</f>
        <v>0</v>
      </c>
      <c r="D80" s="347">
        <f>+O39</f>
        <v>0</v>
      </c>
      <c r="E80" s="347">
        <f>+P39</f>
        <v>0</v>
      </c>
      <c r="F80" s="347">
        <f>+P39</f>
        <v>0</v>
      </c>
      <c r="G80" s="347">
        <f>+O39</f>
        <v>0</v>
      </c>
      <c r="H80" s="177"/>
      <c r="I80" s="348"/>
      <c r="J80" s="167"/>
      <c r="K80" s="355"/>
      <c r="L80" s="356"/>
      <c r="M80" s="356"/>
      <c r="N80" s="356"/>
      <c r="O80" s="357"/>
      <c r="P80" s="357"/>
      <c r="Q80" s="317"/>
      <c r="R80" s="180"/>
      <c r="S80" s="168"/>
      <c r="T80" s="168"/>
      <c r="U80" s="168"/>
      <c r="V80" s="168"/>
      <c r="W80" s="169"/>
      <c r="X80" s="343"/>
      <c r="Y80" s="169"/>
      <c r="Z80" s="344"/>
      <c r="AA80" s="344"/>
      <c r="AB80" s="168"/>
      <c r="AC80" s="168"/>
      <c r="AD80" s="168"/>
      <c r="AE80" s="168"/>
      <c r="AF80" s="168"/>
      <c r="AG80" s="168"/>
      <c r="AH80" s="168"/>
      <c r="AI80" s="168"/>
      <c r="AJ80" s="168"/>
      <c r="AK80" s="349" t="s">
        <v>508</v>
      </c>
      <c r="AL80" s="347">
        <f>+AL39</f>
        <v>0</v>
      </c>
      <c r="AM80" s="217" t="str">
        <f t="shared" si="110"/>
        <v/>
      </c>
      <c r="AN80" s="347">
        <f>+AN39</f>
        <v>0</v>
      </c>
      <c r="AO80" s="347">
        <f>+AO39</f>
        <v>0</v>
      </c>
      <c r="AP80" s="347">
        <f>+AP39</f>
        <v>0</v>
      </c>
      <c r="AQ80" s="221" t="str">
        <f t="shared" si="111"/>
        <v/>
      </c>
      <c r="AR80" s="222" t="str">
        <f t="shared" si="112"/>
        <v/>
      </c>
      <c r="AS80" s="347">
        <f>+AS39</f>
        <v>0</v>
      </c>
      <c r="AT80" s="217" t="str">
        <f t="shared" si="113"/>
        <v/>
      </c>
      <c r="AU80" s="347">
        <f>+AU39</f>
        <v>0</v>
      </c>
      <c r="AV80" s="347">
        <f>+AV39</f>
        <v>0</v>
      </c>
      <c r="AW80" s="347">
        <f>+AW39</f>
        <v>0</v>
      </c>
      <c r="AX80" s="221" t="str">
        <f t="shared" si="114"/>
        <v/>
      </c>
      <c r="AY80" s="222" t="str">
        <f t="shared" si="115"/>
        <v/>
      </c>
      <c r="AZ80" s="347">
        <f>+AZ39</f>
        <v>0</v>
      </c>
      <c r="BA80" s="217" t="str">
        <f t="shared" si="116"/>
        <v/>
      </c>
      <c r="BB80" s="347">
        <f>+BB39</f>
        <v>0</v>
      </c>
      <c r="BC80" s="347">
        <f>+BC39</f>
        <v>0</v>
      </c>
      <c r="BD80" s="347">
        <f>+BD39</f>
        <v>0</v>
      </c>
      <c r="BE80" s="221" t="str">
        <f t="shared" si="117"/>
        <v/>
      </c>
      <c r="BF80" s="222" t="str">
        <f t="shared" si="118"/>
        <v/>
      </c>
      <c r="BG80" s="347">
        <f>+BG39</f>
        <v>0</v>
      </c>
      <c r="BH80" s="217" t="str">
        <f t="shared" si="119"/>
        <v/>
      </c>
      <c r="BI80" s="347">
        <f>+BI39</f>
        <v>0</v>
      </c>
      <c r="BJ80" s="347">
        <f>+BJ39</f>
        <v>0</v>
      </c>
      <c r="BK80" s="347">
        <f>+BK39</f>
        <v>0</v>
      </c>
      <c r="BL80" s="221" t="str">
        <f t="shared" si="120"/>
        <v/>
      </c>
      <c r="BM80" s="222" t="str">
        <f t="shared" si="121"/>
        <v/>
      </c>
      <c r="BN80" s="347">
        <f>+BN39</f>
        <v>0</v>
      </c>
      <c r="BO80" s="217" t="str">
        <f t="shared" si="122"/>
        <v/>
      </c>
      <c r="BP80" s="347">
        <f>+BP39</f>
        <v>0</v>
      </c>
      <c r="BQ80" s="347">
        <f>+BQ39</f>
        <v>0</v>
      </c>
      <c r="BR80" s="347">
        <f>+BR39</f>
        <v>0</v>
      </c>
      <c r="BS80" s="221" t="str">
        <f t="shared" si="123"/>
        <v/>
      </c>
      <c r="BT80" s="222" t="str">
        <f t="shared" si="124"/>
        <v/>
      </c>
      <c r="BU80" s="347">
        <f>+BU39</f>
        <v>0</v>
      </c>
      <c r="BV80" s="217" t="str">
        <f t="shared" si="125"/>
        <v/>
      </c>
      <c r="BW80" s="347">
        <f>+BW39</f>
        <v>0</v>
      </c>
      <c r="BX80" s="347">
        <f>+BX39</f>
        <v>0</v>
      </c>
      <c r="BY80" s="347">
        <f>+BY39</f>
        <v>0</v>
      </c>
      <c r="BZ80" s="221" t="str">
        <f t="shared" si="126"/>
        <v/>
      </c>
      <c r="CA80" s="222" t="str">
        <f t="shared" si="127"/>
        <v/>
      </c>
      <c r="CB80" s="347">
        <f>+CB39</f>
        <v>0</v>
      </c>
      <c r="CC80" s="217" t="str">
        <f t="shared" si="128"/>
        <v/>
      </c>
      <c r="CD80" s="347">
        <f>+CD39</f>
        <v>0</v>
      </c>
      <c r="CE80" s="347">
        <f>+CE39</f>
        <v>0</v>
      </c>
      <c r="CF80" s="347">
        <f>+CF39</f>
        <v>0</v>
      </c>
      <c r="CG80" s="221" t="str">
        <f t="shared" si="129"/>
        <v/>
      </c>
      <c r="CH80" s="222" t="str">
        <f t="shared" si="130"/>
        <v/>
      </c>
      <c r="CI80" s="347">
        <f>+CI39</f>
        <v>0</v>
      </c>
      <c r="CJ80" s="217" t="str">
        <f t="shared" si="131"/>
        <v/>
      </c>
      <c r="CK80" s="347">
        <f>+CK39</f>
        <v>0</v>
      </c>
      <c r="CL80" s="347">
        <f>+CL39</f>
        <v>0</v>
      </c>
      <c r="CM80" s="347">
        <f>+CM39</f>
        <v>0</v>
      </c>
      <c r="CN80" s="221" t="str">
        <f t="shared" si="132"/>
        <v/>
      </c>
      <c r="CO80" s="222" t="str">
        <f t="shared" si="133"/>
        <v/>
      </c>
      <c r="CP80" s="347">
        <f>+CP39</f>
        <v>0</v>
      </c>
      <c r="CQ80" s="217" t="str">
        <f t="shared" si="134"/>
        <v/>
      </c>
      <c r="CR80" s="347">
        <f>+CR39</f>
        <v>0</v>
      </c>
      <c r="CS80" s="347">
        <f>+CS39</f>
        <v>0</v>
      </c>
      <c r="CT80" s="347">
        <f>+CT39</f>
        <v>0</v>
      </c>
      <c r="CU80" s="221" t="str">
        <f t="shared" si="135"/>
        <v/>
      </c>
      <c r="CV80" s="222" t="str">
        <f t="shared" si="136"/>
        <v/>
      </c>
      <c r="CW80" s="347">
        <f>+CW39</f>
        <v>0</v>
      </c>
      <c r="CX80" s="217" t="str">
        <f t="shared" si="137"/>
        <v/>
      </c>
      <c r="CY80" s="347">
        <f>+CY39</f>
        <v>0</v>
      </c>
      <c r="CZ80" s="347">
        <f>+CZ39</f>
        <v>0</v>
      </c>
      <c r="DA80" s="347">
        <f>+DA39</f>
        <v>0</v>
      </c>
      <c r="DB80" s="221" t="str">
        <f t="shared" si="138"/>
        <v/>
      </c>
      <c r="DC80" s="222" t="str">
        <f t="shared" si="139"/>
        <v/>
      </c>
      <c r="DD80" s="347">
        <f>+DD39</f>
        <v>0</v>
      </c>
      <c r="DE80" s="217" t="str">
        <f t="shared" si="140"/>
        <v/>
      </c>
      <c r="DF80" s="347">
        <f>+DF39</f>
        <v>0</v>
      </c>
      <c r="DG80" s="347">
        <f>+DG39</f>
        <v>0</v>
      </c>
      <c r="DH80" s="347">
        <f>+DH39</f>
        <v>0</v>
      </c>
      <c r="DI80" s="221" t="str">
        <f t="shared" si="141"/>
        <v/>
      </c>
      <c r="DJ80" s="222" t="str">
        <f t="shared" si="142"/>
        <v/>
      </c>
      <c r="DK80" s="347">
        <f>+DK39</f>
        <v>0</v>
      </c>
      <c r="DL80" s="217" t="str">
        <f t="shared" si="143"/>
        <v/>
      </c>
      <c r="DM80" s="347">
        <f>+DM39</f>
        <v>0</v>
      </c>
      <c r="DN80" s="347">
        <f>+DN39</f>
        <v>0</v>
      </c>
      <c r="DO80" s="347">
        <f>+DO39</f>
        <v>0</v>
      </c>
      <c r="DP80" s="221" t="str">
        <f t="shared" si="144"/>
        <v/>
      </c>
      <c r="DQ80" s="222" t="str">
        <f t="shared" si="145"/>
        <v/>
      </c>
      <c r="DR80" s="347">
        <f>+DR39</f>
        <v>0</v>
      </c>
      <c r="DS80" s="217" t="str">
        <f t="shared" si="146"/>
        <v/>
      </c>
      <c r="DT80" s="347">
        <f>+DT39</f>
        <v>0</v>
      </c>
      <c r="DU80" s="347">
        <f>+DU39</f>
        <v>0</v>
      </c>
      <c r="DV80" s="347">
        <f>+DV39</f>
        <v>0</v>
      </c>
      <c r="DW80" s="221" t="str">
        <f t="shared" si="147"/>
        <v/>
      </c>
      <c r="DX80" s="222" t="str">
        <f t="shared" si="148"/>
        <v/>
      </c>
      <c r="DY80" s="347">
        <f>+DY39</f>
        <v>0</v>
      </c>
      <c r="DZ80" s="347">
        <f>+DZ39</f>
        <v>0</v>
      </c>
      <c r="EA80" s="347">
        <f>+EA39</f>
        <v>0</v>
      </c>
    </row>
    <row r="81" spans="1:131" s="173" customFormat="1" x14ac:dyDescent="0.2">
      <c r="A81" s="346" t="s">
        <v>509</v>
      </c>
      <c r="B81" s="347">
        <f>+L44</f>
        <v>0</v>
      </c>
      <c r="C81" s="347">
        <f>+N44</f>
        <v>0</v>
      </c>
      <c r="D81" s="347">
        <f>+O44</f>
        <v>0</v>
      </c>
      <c r="E81" s="347">
        <f>+P44</f>
        <v>0</v>
      </c>
      <c r="F81" s="347">
        <f>+P44</f>
        <v>0</v>
      </c>
      <c r="G81" s="347">
        <f>+O44</f>
        <v>0</v>
      </c>
      <c r="H81" s="177"/>
      <c r="I81" s="348"/>
      <c r="J81" s="167"/>
      <c r="K81" s="355"/>
      <c r="L81" s="356"/>
      <c r="M81" s="356"/>
      <c r="N81" s="356"/>
      <c r="O81" s="357"/>
      <c r="P81" s="357"/>
      <c r="Q81" s="317"/>
      <c r="R81" s="180"/>
      <c r="S81" s="168"/>
      <c r="T81" s="168"/>
      <c r="U81" s="168"/>
      <c r="V81" s="168"/>
      <c r="W81" s="169"/>
      <c r="X81" s="343"/>
      <c r="Y81" s="169"/>
      <c r="Z81" s="344"/>
      <c r="AA81" s="344"/>
      <c r="AB81" s="168"/>
      <c r="AC81" s="168"/>
      <c r="AD81" s="168"/>
      <c r="AE81" s="168"/>
      <c r="AF81" s="168"/>
      <c r="AG81" s="168"/>
      <c r="AH81" s="168"/>
      <c r="AI81" s="168"/>
      <c r="AJ81" s="168"/>
      <c r="AK81" s="349" t="s">
        <v>509</v>
      </c>
      <c r="AL81" s="347">
        <f>+AL44</f>
        <v>0</v>
      </c>
      <c r="AM81" s="217" t="str">
        <f t="shared" si="110"/>
        <v/>
      </c>
      <c r="AN81" s="347">
        <f>+AN44</f>
        <v>0</v>
      </c>
      <c r="AO81" s="347">
        <f>+AO44</f>
        <v>0</v>
      </c>
      <c r="AP81" s="347">
        <f>+AP44</f>
        <v>0</v>
      </c>
      <c r="AQ81" s="221" t="str">
        <f t="shared" si="111"/>
        <v/>
      </c>
      <c r="AR81" s="222" t="str">
        <f t="shared" si="112"/>
        <v/>
      </c>
      <c r="AS81" s="347">
        <f>+AS44</f>
        <v>0</v>
      </c>
      <c r="AT81" s="217" t="str">
        <f t="shared" si="113"/>
        <v/>
      </c>
      <c r="AU81" s="347">
        <f>+AU44</f>
        <v>0</v>
      </c>
      <c r="AV81" s="347">
        <f>+AV44</f>
        <v>0</v>
      </c>
      <c r="AW81" s="347">
        <f>+AW44</f>
        <v>0</v>
      </c>
      <c r="AX81" s="221" t="str">
        <f t="shared" si="114"/>
        <v/>
      </c>
      <c r="AY81" s="222" t="str">
        <f t="shared" si="115"/>
        <v/>
      </c>
      <c r="AZ81" s="347">
        <f>+AZ44</f>
        <v>0</v>
      </c>
      <c r="BA81" s="217" t="str">
        <f t="shared" si="116"/>
        <v/>
      </c>
      <c r="BB81" s="347">
        <f>+BB44</f>
        <v>0</v>
      </c>
      <c r="BC81" s="347">
        <f>+BC44</f>
        <v>0</v>
      </c>
      <c r="BD81" s="347">
        <f>+BD44</f>
        <v>0</v>
      </c>
      <c r="BE81" s="221" t="str">
        <f t="shared" si="117"/>
        <v/>
      </c>
      <c r="BF81" s="222" t="str">
        <f t="shared" si="118"/>
        <v/>
      </c>
      <c r="BG81" s="347">
        <f>+BG44</f>
        <v>0</v>
      </c>
      <c r="BH81" s="217" t="str">
        <f t="shared" si="119"/>
        <v/>
      </c>
      <c r="BI81" s="347">
        <f>+BI44</f>
        <v>0</v>
      </c>
      <c r="BJ81" s="347">
        <f>+BJ44</f>
        <v>0</v>
      </c>
      <c r="BK81" s="347">
        <f>+BK44</f>
        <v>0</v>
      </c>
      <c r="BL81" s="221" t="str">
        <f t="shared" si="120"/>
        <v/>
      </c>
      <c r="BM81" s="222" t="str">
        <f t="shared" si="121"/>
        <v/>
      </c>
      <c r="BN81" s="347">
        <f>+BN44</f>
        <v>0</v>
      </c>
      <c r="BO81" s="217" t="str">
        <f t="shared" si="122"/>
        <v/>
      </c>
      <c r="BP81" s="347">
        <f>+BP44</f>
        <v>0</v>
      </c>
      <c r="BQ81" s="347">
        <f>+BQ44</f>
        <v>0</v>
      </c>
      <c r="BR81" s="347">
        <f>+BR44</f>
        <v>0</v>
      </c>
      <c r="BS81" s="221" t="str">
        <f t="shared" si="123"/>
        <v/>
      </c>
      <c r="BT81" s="222" t="str">
        <f t="shared" si="124"/>
        <v/>
      </c>
      <c r="BU81" s="347">
        <f>+BU44</f>
        <v>0</v>
      </c>
      <c r="BV81" s="217" t="str">
        <f t="shared" si="125"/>
        <v/>
      </c>
      <c r="BW81" s="347">
        <f>+BW44</f>
        <v>0</v>
      </c>
      <c r="BX81" s="347">
        <f>+BX44</f>
        <v>0</v>
      </c>
      <c r="BY81" s="347">
        <f>+BY44</f>
        <v>0</v>
      </c>
      <c r="BZ81" s="221" t="str">
        <f t="shared" si="126"/>
        <v/>
      </c>
      <c r="CA81" s="222" t="str">
        <f t="shared" si="127"/>
        <v/>
      </c>
      <c r="CB81" s="347">
        <f>+CB44</f>
        <v>0</v>
      </c>
      <c r="CC81" s="217" t="str">
        <f t="shared" si="128"/>
        <v/>
      </c>
      <c r="CD81" s="347">
        <f>+CD44</f>
        <v>0</v>
      </c>
      <c r="CE81" s="347">
        <f>+CE44</f>
        <v>0</v>
      </c>
      <c r="CF81" s="347">
        <f>+CF44</f>
        <v>0</v>
      </c>
      <c r="CG81" s="221" t="str">
        <f t="shared" si="129"/>
        <v/>
      </c>
      <c r="CH81" s="222" t="str">
        <f t="shared" si="130"/>
        <v/>
      </c>
      <c r="CI81" s="347">
        <f>+CI44</f>
        <v>0</v>
      </c>
      <c r="CJ81" s="217" t="str">
        <f t="shared" si="131"/>
        <v/>
      </c>
      <c r="CK81" s="347">
        <f>+CK44</f>
        <v>0</v>
      </c>
      <c r="CL81" s="347">
        <f>+CL44</f>
        <v>0</v>
      </c>
      <c r="CM81" s="347">
        <f>+CM44</f>
        <v>0</v>
      </c>
      <c r="CN81" s="221" t="str">
        <f t="shared" si="132"/>
        <v/>
      </c>
      <c r="CO81" s="222" t="str">
        <f t="shared" si="133"/>
        <v/>
      </c>
      <c r="CP81" s="347">
        <f>+CP44</f>
        <v>0</v>
      </c>
      <c r="CQ81" s="217" t="str">
        <f t="shared" si="134"/>
        <v/>
      </c>
      <c r="CR81" s="347">
        <f>+CR44</f>
        <v>0</v>
      </c>
      <c r="CS81" s="347">
        <f>+CS44</f>
        <v>0</v>
      </c>
      <c r="CT81" s="347">
        <f>+CT44</f>
        <v>0</v>
      </c>
      <c r="CU81" s="221" t="str">
        <f t="shared" si="135"/>
        <v/>
      </c>
      <c r="CV81" s="222" t="str">
        <f t="shared" si="136"/>
        <v/>
      </c>
      <c r="CW81" s="347">
        <f>+CW44</f>
        <v>0</v>
      </c>
      <c r="CX81" s="217" t="str">
        <f t="shared" si="137"/>
        <v/>
      </c>
      <c r="CY81" s="347">
        <f>+CY44</f>
        <v>0</v>
      </c>
      <c r="CZ81" s="347">
        <f>+CZ44</f>
        <v>0</v>
      </c>
      <c r="DA81" s="347">
        <f>+DA44</f>
        <v>0</v>
      </c>
      <c r="DB81" s="221" t="str">
        <f t="shared" si="138"/>
        <v/>
      </c>
      <c r="DC81" s="222" t="str">
        <f t="shared" si="139"/>
        <v/>
      </c>
      <c r="DD81" s="347">
        <f>+DD44</f>
        <v>0</v>
      </c>
      <c r="DE81" s="217" t="str">
        <f t="shared" si="140"/>
        <v/>
      </c>
      <c r="DF81" s="347">
        <f>+DF44</f>
        <v>0</v>
      </c>
      <c r="DG81" s="347">
        <f>+DG44</f>
        <v>0</v>
      </c>
      <c r="DH81" s="347">
        <f>+DH44</f>
        <v>0</v>
      </c>
      <c r="DI81" s="221" t="str">
        <f t="shared" si="141"/>
        <v/>
      </c>
      <c r="DJ81" s="222" t="str">
        <f t="shared" si="142"/>
        <v/>
      </c>
      <c r="DK81" s="347">
        <f>+DK44</f>
        <v>0</v>
      </c>
      <c r="DL81" s="217" t="str">
        <f t="shared" si="143"/>
        <v/>
      </c>
      <c r="DM81" s="347">
        <f>+DM44</f>
        <v>0</v>
      </c>
      <c r="DN81" s="347">
        <f>+DN44</f>
        <v>0</v>
      </c>
      <c r="DO81" s="347">
        <f>+DO44</f>
        <v>0</v>
      </c>
      <c r="DP81" s="221" t="str">
        <f t="shared" si="144"/>
        <v/>
      </c>
      <c r="DQ81" s="222" t="str">
        <f t="shared" si="145"/>
        <v/>
      </c>
      <c r="DR81" s="347">
        <f>+DR44</f>
        <v>0</v>
      </c>
      <c r="DS81" s="217" t="str">
        <f t="shared" si="146"/>
        <v/>
      </c>
      <c r="DT81" s="347">
        <f>+DT44</f>
        <v>0</v>
      </c>
      <c r="DU81" s="347">
        <f>+DU44</f>
        <v>0</v>
      </c>
      <c r="DV81" s="347">
        <f>+DV44</f>
        <v>0</v>
      </c>
      <c r="DW81" s="221" t="str">
        <f t="shared" si="147"/>
        <v/>
      </c>
      <c r="DX81" s="222" t="str">
        <f t="shared" si="148"/>
        <v/>
      </c>
      <c r="DY81" s="347">
        <f>+DY44</f>
        <v>0</v>
      </c>
      <c r="DZ81" s="347">
        <f>+DZ44</f>
        <v>0</v>
      </c>
      <c r="EA81" s="347">
        <f>+EA44</f>
        <v>0</v>
      </c>
    </row>
    <row r="82" spans="1:131" s="173" customFormat="1" x14ac:dyDescent="0.2">
      <c r="A82" s="346" t="s">
        <v>510</v>
      </c>
      <c r="B82" s="347">
        <f>+L50</f>
        <v>0</v>
      </c>
      <c r="C82" s="347">
        <f>+N50</f>
        <v>0</v>
      </c>
      <c r="D82" s="347">
        <f>+O50</f>
        <v>0</v>
      </c>
      <c r="E82" s="347">
        <f>+P50</f>
        <v>0</v>
      </c>
      <c r="F82" s="347">
        <f>+P50</f>
        <v>0</v>
      </c>
      <c r="G82" s="347">
        <f>+O50</f>
        <v>0</v>
      </c>
      <c r="H82" s="177"/>
      <c r="I82" s="348"/>
      <c r="J82" s="167"/>
      <c r="K82" s="355"/>
      <c r="L82" s="356"/>
      <c r="M82" s="356"/>
      <c r="N82" s="356"/>
      <c r="O82" s="357"/>
      <c r="P82" s="357"/>
      <c r="Q82" s="317"/>
      <c r="R82" s="180"/>
      <c r="S82" s="168"/>
      <c r="T82" s="168"/>
      <c r="U82" s="168"/>
      <c r="V82" s="168"/>
      <c r="W82" s="169"/>
      <c r="X82" s="343"/>
      <c r="Y82" s="169"/>
      <c r="Z82" s="344"/>
      <c r="AA82" s="344"/>
      <c r="AB82" s="168"/>
      <c r="AC82" s="168"/>
      <c r="AD82" s="168"/>
      <c r="AE82" s="168"/>
      <c r="AF82" s="168"/>
      <c r="AG82" s="168"/>
      <c r="AH82" s="168"/>
      <c r="AI82" s="168"/>
      <c r="AJ82" s="168"/>
      <c r="AK82" s="349" t="s">
        <v>510</v>
      </c>
      <c r="AL82" s="347">
        <f>+AL50</f>
        <v>0</v>
      </c>
      <c r="AM82" s="217" t="str">
        <f t="shared" si="110"/>
        <v/>
      </c>
      <c r="AN82" s="347">
        <f>+AN50</f>
        <v>0</v>
      </c>
      <c r="AO82" s="347">
        <f>+AO50</f>
        <v>0</v>
      </c>
      <c r="AP82" s="347">
        <f>+AP50</f>
        <v>0</v>
      </c>
      <c r="AQ82" s="221" t="str">
        <f t="shared" si="111"/>
        <v/>
      </c>
      <c r="AR82" s="222" t="str">
        <f t="shared" si="112"/>
        <v/>
      </c>
      <c r="AS82" s="347">
        <f>+AS50</f>
        <v>0</v>
      </c>
      <c r="AT82" s="217" t="str">
        <f t="shared" si="113"/>
        <v/>
      </c>
      <c r="AU82" s="347">
        <f>+AU50</f>
        <v>0</v>
      </c>
      <c r="AV82" s="347">
        <f>+AV50</f>
        <v>0</v>
      </c>
      <c r="AW82" s="347">
        <f>+AW50</f>
        <v>0</v>
      </c>
      <c r="AX82" s="221" t="str">
        <f t="shared" si="114"/>
        <v/>
      </c>
      <c r="AY82" s="222" t="str">
        <f t="shared" si="115"/>
        <v/>
      </c>
      <c r="AZ82" s="347">
        <f>+AZ50</f>
        <v>0</v>
      </c>
      <c r="BA82" s="217" t="str">
        <f t="shared" si="116"/>
        <v/>
      </c>
      <c r="BB82" s="347">
        <f>+BB50</f>
        <v>0</v>
      </c>
      <c r="BC82" s="347">
        <f>+BC50</f>
        <v>0</v>
      </c>
      <c r="BD82" s="347">
        <f>+BD50</f>
        <v>0</v>
      </c>
      <c r="BE82" s="221" t="str">
        <f t="shared" si="117"/>
        <v/>
      </c>
      <c r="BF82" s="222" t="str">
        <f t="shared" si="118"/>
        <v/>
      </c>
      <c r="BG82" s="347">
        <f>+BG50</f>
        <v>0</v>
      </c>
      <c r="BH82" s="217" t="str">
        <f t="shared" si="119"/>
        <v/>
      </c>
      <c r="BI82" s="347">
        <f>+BI50</f>
        <v>0</v>
      </c>
      <c r="BJ82" s="347">
        <f>+BJ50</f>
        <v>0</v>
      </c>
      <c r="BK82" s="347">
        <f>+BK50</f>
        <v>0</v>
      </c>
      <c r="BL82" s="221" t="str">
        <f t="shared" si="120"/>
        <v/>
      </c>
      <c r="BM82" s="222" t="str">
        <f t="shared" si="121"/>
        <v/>
      </c>
      <c r="BN82" s="347">
        <f>+BN50</f>
        <v>0</v>
      </c>
      <c r="BO82" s="217" t="str">
        <f t="shared" si="122"/>
        <v/>
      </c>
      <c r="BP82" s="347">
        <f>+BP50</f>
        <v>0</v>
      </c>
      <c r="BQ82" s="347">
        <f>+BQ50</f>
        <v>0</v>
      </c>
      <c r="BR82" s="347">
        <f>+BR50</f>
        <v>0</v>
      </c>
      <c r="BS82" s="221" t="str">
        <f t="shared" si="123"/>
        <v/>
      </c>
      <c r="BT82" s="222" t="str">
        <f t="shared" si="124"/>
        <v/>
      </c>
      <c r="BU82" s="347">
        <f>+BU50</f>
        <v>0</v>
      </c>
      <c r="BV82" s="217" t="str">
        <f t="shared" si="125"/>
        <v/>
      </c>
      <c r="BW82" s="347">
        <f>+BW50</f>
        <v>0</v>
      </c>
      <c r="BX82" s="347">
        <f>+BX50</f>
        <v>0</v>
      </c>
      <c r="BY82" s="347">
        <f>+BY50</f>
        <v>0</v>
      </c>
      <c r="BZ82" s="221" t="str">
        <f t="shared" si="126"/>
        <v/>
      </c>
      <c r="CA82" s="222" t="str">
        <f t="shared" si="127"/>
        <v/>
      </c>
      <c r="CB82" s="347">
        <f>+CB50</f>
        <v>0</v>
      </c>
      <c r="CC82" s="217" t="str">
        <f t="shared" si="128"/>
        <v/>
      </c>
      <c r="CD82" s="347">
        <f>+CD50</f>
        <v>0</v>
      </c>
      <c r="CE82" s="347">
        <f>+CE50</f>
        <v>0</v>
      </c>
      <c r="CF82" s="347">
        <f>+CF50</f>
        <v>0</v>
      </c>
      <c r="CG82" s="221" t="str">
        <f t="shared" si="129"/>
        <v/>
      </c>
      <c r="CH82" s="222" t="str">
        <f t="shared" si="130"/>
        <v/>
      </c>
      <c r="CI82" s="347">
        <f>+CI50</f>
        <v>0</v>
      </c>
      <c r="CJ82" s="217" t="str">
        <f t="shared" si="131"/>
        <v/>
      </c>
      <c r="CK82" s="347">
        <f>+CK50</f>
        <v>0</v>
      </c>
      <c r="CL82" s="347">
        <f>+CL50</f>
        <v>0</v>
      </c>
      <c r="CM82" s="347">
        <f>+CM50</f>
        <v>0</v>
      </c>
      <c r="CN82" s="221" t="str">
        <f t="shared" si="132"/>
        <v/>
      </c>
      <c r="CO82" s="222" t="str">
        <f t="shared" si="133"/>
        <v/>
      </c>
      <c r="CP82" s="347">
        <f>+CP50</f>
        <v>0</v>
      </c>
      <c r="CQ82" s="217" t="str">
        <f t="shared" si="134"/>
        <v/>
      </c>
      <c r="CR82" s="347">
        <f>+CR50</f>
        <v>0</v>
      </c>
      <c r="CS82" s="347">
        <f>+CS50</f>
        <v>0</v>
      </c>
      <c r="CT82" s="347">
        <f>+CT50</f>
        <v>0</v>
      </c>
      <c r="CU82" s="221" t="str">
        <f t="shared" si="135"/>
        <v/>
      </c>
      <c r="CV82" s="222" t="str">
        <f t="shared" si="136"/>
        <v/>
      </c>
      <c r="CW82" s="347">
        <f>+CW50</f>
        <v>0</v>
      </c>
      <c r="CX82" s="217" t="str">
        <f t="shared" si="137"/>
        <v/>
      </c>
      <c r="CY82" s="347">
        <f>+CY50</f>
        <v>0</v>
      </c>
      <c r="CZ82" s="347">
        <f>+CZ50</f>
        <v>0</v>
      </c>
      <c r="DA82" s="347">
        <f>+DA50</f>
        <v>0</v>
      </c>
      <c r="DB82" s="221" t="str">
        <f t="shared" si="138"/>
        <v/>
      </c>
      <c r="DC82" s="222" t="str">
        <f t="shared" si="139"/>
        <v/>
      </c>
      <c r="DD82" s="347">
        <f>+DD50</f>
        <v>0</v>
      </c>
      <c r="DE82" s="217" t="str">
        <f t="shared" si="140"/>
        <v/>
      </c>
      <c r="DF82" s="347">
        <f>+DF50</f>
        <v>0</v>
      </c>
      <c r="DG82" s="347">
        <f>+DG50</f>
        <v>0</v>
      </c>
      <c r="DH82" s="347">
        <f>+DH50</f>
        <v>0</v>
      </c>
      <c r="DI82" s="221" t="str">
        <f t="shared" si="141"/>
        <v/>
      </c>
      <c r="DJ82" s="222" t="str">
        <f t="shared" si="142"/>
        <v/>
      </c>
      <c r="DK82" s="347">
        <f>+DK50</f>
        <v>0</v>
      </c>
      <c r="DL82" s="217" t="str">
        <f t="shared" si="143"/>
        <v/>
      </c>
      <c r="DM82" s="347">
        <f>+DM50</f>
        <v>0</v>
      </c>
      <c r="DN82" s="347">
        <f>+DN50</f>
        <v>0</v>
      </c>
      <c r="DO82" s="347">
        <f>+DO50</f>
        <v>0</v>
      </c>
      <c r="DP82" s="221" t="str">
        <f t="shared" si="144"/>
        <v/>
      </c>
      <c r="DQ82" s="222" t="str">
        <f t="shared" si="145"/>
        <v/>
      </c>
      <c r="DR82" s="347">
        <f>+DR50</f>
        <v>0</v>
      </c>
      <c r="DS82" s="217" t="str">
        <f t="shared" si="146"/>
        <v/>
      </c>
      <c r="DT82" s="347">
        <f>+DT50</f>
        <v>0</v>
      </c>
      <c r="DU82" s="347">
        <f>+DU50</f>
        <v>0</v>
      </c>
      <c r="DV82" s="347">
        <f>+DV50</f>
        <v>0</v>
      </c>
      <c r="DW82" s="221" t="str">
        <f t="shared" si="147"/>
        <v/>
      </c>
      <c r="DX82" s="222" t="str">
        <f t="shared" si="148"/>
        <v/>
      </c>
      <c r="DY82" s="347">
        <f>+DY50</f>
        <v>0</v>
      </c>
      <c r="DZ82" s="347">
        <f>+DZ50</f>
        <v>0</v>
      </c>
      <c r="EA82" s="347">
        <f>+EA50</f>
        <v>0</v>
      </c>
    </row>
    <row r="83" spans="1:131" s="173" customFormat="1" x14ac:dyDescent="0.2">
      <c r="A83" s="346" t="s">
        <v>511</v>
      </c>
      <c r="B83" s="347">
        <f>+L63</f>
        <v>0</v>
      </c>
      <c r="C83" s="347">
        <f>+N63</f>
        <v>0</v>
      </c>
      <c r="D83" s="347">
        <f>+O63</f>
        <v>0</v>
      </c>
      <c r="E83" s="347">
        <f>+P63</f>
        <v>0</v>
      </c>
      <c r="F83" s="347">
        <f>+P63</f>
        <v>0</v>
      </c>
      <c r="G83" s="347">
        <f>+O63</f>
        <v>0</v>
      </c>
      <c r="H83" s="177"/>
      <c r="I83" s="348"/>
      <c r="J83" s="167"/>
      <c r="K83" s="355"/>
      <c r="L83" s="356"/>
      <c r="M83" s="356"/>
      <c r="N83" s="356"/>
      <c r="O83" s="357"/>
      <c r="P83" s="357"/>
      <c r="Q83" s="317"/>
      <c r="R83" s="180"/>
      <c r="S83" s="168"/>
      <c r="T83" s="168"/>
      <c r="U83" s="168"/>
      <c r="V83" s="168"/>
      <c r="W83" s="169"/>
      <c r="X83" s="343"/>
      <c r="Y83" s="169"/>
      <c r="Z83" s="344"/>
      <c r="AA83" s="344"/>
      <c r="AB83" s="168"/>
      <c r="AC83" s="168"/>
      <c r="AD83" s="168"/>
      <c r="AE83" s="168"/>
      <c r="AF83" s="168"/>
      <c r="AG83" s="168"/>
      <c r="AH83" s="168"/>
      <c r="AI83" s="168"/>
      <c r="AJ83" s="168"/>
      <c r="AK83" s="349" t="s">
        <v>511</v>
      </c>
      <c r="AL83" s="347">
        <f>+AL63</f>
        <v>0</v>
      </c>
      <c r="AM83" s="217" t="str">
        <f t="shared" si="110"/>
        <v/>
      </c>
      <c r="AN83" s="347">
        <f t="shared" ref="AN83:AP84" si="192">+AN63</f>
        <v>0</v>
      </c>
      <c r="AO83" s="347">
        <f t="shared" si="192"/>
        <v>0</v>
      </c>
      <c r="AP83" s="347">
        <f t="shared" si="192"/>
        <v>0</v>
      </c>
      <c r="AQ83" s="221" t="str">
        <f t="shared" si="111"/>
        <v/>
      </c>
      <c r="AR83" s="222" t="str">
        <f t="shared" si="112"/>
        <v/>
      </c>
      <c r="AS83" s="347">
        <f>+AS63</f>
        <v>0</v>
      </c>
      <c r="AT83" s="217" t="str">
        <f t="shared" si="113"/>
        <v/>
      </c>
      <c r="AU83" s="347">
        <f t="shared" ref="AU83:AW84" si="193">+AU63</f>
        <v>0</v>
      </c>
      <c r="AV83" s="347">
        <f t="shared" si="193"/>
        <v>0</v>
      </c>
      <c r="AW83" s="347">
        <f t="shared" si="193"/>
        <v>0</v>
      </c>
      <c r="AX83" s="221" t="str">
        <f t="shared" si="114"/>
        <v/>
      </c>
      <c r="AY83" s="222" t="str">
        <f t="shared" si="115"/>
        <v/>
      </c>
      <c r="AZ83" s="347">
        <f>+AZ63</f>
        <v>0</v>
      </c>
      <c r="BA83" s="217" t="str">
        <f t="shared" si="116"/>
        <v/>
      </c>
      <c r="BB83" s="347">
        <f t="shared" ref="BB83:BD84" si="194">+BB63</f>
        <v>0</v>
      </c>
      <c r="BC83" s="347">
        <f t="shared" si="194"/>
        <v>0</v>
      </c>
      <c r="BD83" s="347">
        <f t="shared" si="194"/>
        <v>0</v>
      </c>
      <c r="BE83" s="221" t="str">
        <f t="shared" si="117"/>
        <v/>
      </c>
      <c r="BF83" s="222" t="str">
        <f t="shared" si="118"/>
        <v/>
      </c>
      <c r="BG83" s="347">
        <f>+BG63</f>
        <v>0</v>
      </c>
      <c r="BH83" s="217" t="str">
        <f t="shared" si="119"/>
        <v/>
      </c>
      <c r="BI83" s="347">
        <f t="shared" ref="BI83:BK84" si="195">+BI63</f>
        <v>0</v>
      </c>
      <c r="BJ83" s="347">
        <f t="shared" si="195"/>
        <v>0</v>
      </c>
      <c r="BK83" s="347">
        <f t="shared" si="195"/>
        <v>0</v>
      </c>
      <c r="BL83" s="221" t="str">
        <f t="shared" si="120"/>
        <v/>
      </c>
      <c r="BM83" s="222" t="str">
        <f t="shared" si="121"/>
        <v/>
      </c>
      <c r="BN83" s="347">
        <f>+BN63</f>
        <v>0</v>
      </c>
      <c r="BO83" s="217" t="str">
        <f t="shared" si="122"/>
        <v/>
      </c>
      <c r="BP83" s="347">
        <f t="shared" ref="BP83:BR84" si="196">+BP63</f>
        <v>0</v>
      </c>
      <c r="BQ83" s="347">
        <f t="shared" si="196"/>
        <v>0</v>
      </c>
      <c r="BR83" s="347">
        <f t="shared" si="196"/>
        <v>0</v>
      </c>
      <c r="BS83" s="221" t="str">
        <f t="shared" si="123"/>
        <v/>
      </c>
      <c r="BT83" s="222" t="str">
        <f t="shared" si="124"/>
        <v/>
      </c>
      <c r="BU83" s="347">
        <f>+BU63</f>
        <v>0</v>
      </c>
      <c r="BV83" s="217" t="str">
        <f t="shared" si="125"/>
        <v/>
      </c>
      <c r="BW83" s="347">
        <f t="shared" ref="BW83:BY84" si="197">+BW63</f>
        <v>0</v>
      </c>
      <c r="BX83" s="347">
        <f t="shared" si="197"/>
        <v>0</v>
      </c>
      <c r="BY83" s="347">
        <f t="shared" si="197"/>
        <v>0</v>
      </c>
      <c r="BZ83" s="221" t="str">
        <f t="shared" si="126"/>
        <v/>
      </c>
      <c r="CA83" s="222" t="str">
        <f t="shared" si="127"/>
        <v/>
      </c>
      <c r="CB83" s="347">
        <f>+CB63</f>
        <v>0</v>
      </c>
      <c r="CC83" s="217" t="str">
        <f t="shared" si="128"/>
        <v/>
      </c>
      <c r="CD83" s="347">
        <f t="shared" ref="CD83:CF84" si="198">+CD63</f>
        <v>0</v>
      </c>
      <c r="CE83" s="347">
        <f t="shared" si="198"/>
        <v>0</v>
      </c>
      <c r="CF83" s="347">
        <f t="shared" si="198"/>
        <v>0</v>
      </c>
      <c r="CG83" s="221" t="str">
        <f t="shared" si="129"/>
        <v/>
      </c>
      <c r="CH83" s="222" t="str">
        <f t="shared" si="130"/>
        <v/>
      </c>
      <c r="CI83" s="347">
        <f>+CI63</f>
        <v>0</v>
      </c>
      <c r="CJ83" s="217" t="str">
        <f t="shared" si="131"/>
        <v/>
      </c>
      <c r="CK83" s="347">
        <f t="shared" ref="CK83:CM84" si="199">+CK63</f>
        <v>0</v>
      </c>
      <c r="CL83" s="347">
        <f t="shared" si="199"/>
        <v>0</v>
      </c>
      <c r="CM83" s="347">
        <f t="shared" si="199"/>
        <v>0</v>
      </c>
      <c r="CN83" s="221" t="str">
        <f t="shared" si="132"/>
        <v/>
      </c>
      <c r="CO83" s="222" t="str">
        <f t="shared" si="133"/>
        <v/>
      </c>
      <c r="CP83" s="347">
        <f>+CP63</f>
        <v>0</v>
      </c>
      <c r="CQ83" s="217" t="str">
        <f t="shared" si="134"/>
        <v/>
      </c>
      <c r="CR83" s="347">
        <f t="shared" ref="CR83:CT84" si="200">+CR63</f>
        <v>0</v>
      </c>
      <c r="CS83" s="347">
        <f t="shared" si="200"/>
        <v>0</v>
      </c>
      <c r="CT83" s="347">
        <f>+CT63</f>
        <v>0</v>
      </c>
      <c r="CU83" s="221" t="str">
        <f t="shared" si="135"/>
        <v/>
      </c>
      <c r="CV83" s="222" t="str">
        <f t="shared" si="136"/>
        <v/>
      </c>
      <c r="CW83" s="347">
        <f>+CW63</f>
        <v>0</v>
      </c>
      <c r="CX83" s="217" t="str">
        <f t="shared" si="137"/>
        <v/>
      </c>
      <c r="CY83" s="347">
        <f t="shared" ref="CY83:DA84" si="201">+CY63</f>
        <v>0</v>
      </c>
      <c r="CZ83" s="347">
        <f t="shared" si="201"/>
        <v>0</v>
      </c>
      <c r="DA83" s="347">
        <f t="shared" si="201"/>
        <v>0</v>
      </c>
      <c r="DB83" s="221" t="str">
        <f t="shared" si="138"/>
        <v/>
      </c>
      <c r="DC83" s="222" t="str">
        <f t="shared" si="139"/>
        <v/>
      </c>
      <c r="DD83" s="347">
        <f>+DD63</f>
        <v>0</v>
      </c>
      <c r="DE83" s="217" t="str">
        <f t="shared" si="140"/>
        <v/>
      </c>
      <c r="DF83" s="347">
        <f t="shared" ref="DF83:DH84" si="202">+DF63</f>
        <v>0</v>
      </c>
      <c r="DG83" s="347">
        <f t="shared" si="202"/>
        <v>0</v>
      </c>
      <c r="DH83" s="347">
        <f t="shared" si="202"/>
        <v>0</v>
      </c>
      <c r="DI83" s="221" t="str">
        <f t="shared" si="141"/>
        <v/>
      </c>
      <c r="DJ83" s="222" t="str">
        <f t="shared" si="142"/>
        <v/>
      </c>
      <c r="DK83" s="347">
        <f>+DK63</f>
        <v>0</v>
      </c>
      <c r="DL83" s="217" t="str">
        <f t="shared" si="143"/>
        <v/>
      </c>
      <c r="DM83" s="347">
        <f t="shared" ref="DM83:DO84" si="203">+DM63</f>
        <v>0</v>
      </c>
      <c r="DN83" s="347">
        <f t="shared" si="203"/>
        <v>0</v>
      </c>
      <c r="DO83" s="347">
        <f t="shared" si="203"/>
        <v>0</v>
      </c>
      <c r="DP83" s="221" t="str">
        <f t="shared" si="144"/>
        <v/>
      </c>
      <c r="DQ83" s="222" t="str">
        <f t="shared" si="145"/>
        <v/>
      </c>
      <c r="DR83" s="347">
        <f>+DR63</f>
        <v>0</v>
      </c>
      <c r="DS83" s="217" t="str">
        <f t="shared" si="146"/>
        <v/>
      </c>
      <c r="DT83" s="347">
        <f t="shared" ref="DT83:DV84" si="204">+DT63</f>
        <v>0</v>
      </c>
      <c r="DU83" s="347">
        <f t="shared" si="204"/>
        <v>0</v>
      </c>
      <c r="DV83" s="347">
        <f t="shared" si="204"/>
        <v>0</v>
      </c>
      <c r="DW83" s="221" t="str">
        <f t="shared" si="147"/>
        <v/>
      </c>
      <c r="DX83" s="222" t="str">
        <f t="shared" si="148"/>
        <v/>
      </c>
      <c r="DY83" s="347">
        <f t="shared" ref="DY83:EA84" si="205">+DY63</f>
        <v>0</v>
      </c>
      <c r="DZ83" s="347">
        <f t="shared" si="205"/>
        <v>0</v>
      </c>
      <c r="EA83" s="347">
        <f t="shared" si="205"/>
        <v>0</v>
      </c>
    </row>
    <row r="84" spans="1:131" s="173" customFormat="1" x14ac:dyDescent="0.2">
      <c r="A84" s="350" t="s">
        <v>512</v>
      </c>
      <c r="B84" s="351">
        <f>+L64</f>
        <v>0</v>
      </c>
      <c r="C84" s="351">
        <f>+N64</f>
        <v>0</v>
      </c>
      <c r="D84" s="351">
        <f>+O64</f>
        <v>0</v>
      </c>
      <c r="E84" s="354" t="str">
        <f>IF(B84&gt;0,(C84/B84)," ")</f>
        <v xml:space="preserve"> </v>
      </c>
      <c r="F84" s="351">
        <f>+P64</f>
        <v>0</v>
      </c>
      <c r="G84" s="351">
        <f>+O64</f>
        <v>0</v>
      </c>
      <c r="H84" s="177"/>
      <c r="I84" s="348"/>
      <c r="J84" s="167"/>
      <c r="K84" s="340"/>
      <c r="L84" s="167"/>
      <c r="M84" s="167"/>
      <c r="N84" s="167"/>
      <c r="O84" s="317"/>
      <c r="P84" s="317"/>
      <c r="Q84" s="317"/>
      <c r="R84" s="180"/>
      <c r="S84" s="168"/>
      <c r="T84" s="168"/>
      <c r="U84" s="168"/>
      <c r="V84" s="168"/>
      <c r="W84" s="169"/>
      <c r="X84" s="343"/>
      <c r="Y84" s="169"/>
      <c r="Z84" s="344"/>
      <c r="AA84" s="344"/>
      <c r="AB84" s="168"/>
      <c r="AC84" s="168"/>
      <c r="AD84" s="168"/>
      <c r="AE84" s="168"/>
      <c r="AF84" s="168"/>
      <c r="AG84" s="168"/>
      <c r="AH84" s="168"/>
      <c r="AI84" s="168"/>
      <c r="AJ84" s="168"/>
      <c r="AK84" s="352" t="s">
        <v>512</v>
      </c>
      <c r="AL84" s="353">
        <f>+AL64</f>
        <v>0</v>
      </c>
      <c r="AM84" s="217" t="str">
        <f t="shared" si="110"/>
        <v/>
      </c>
      <c r="AN84" s="353">
        <f t="shared" si="192"/>
        <v>0</v>
      </c>
      <c r="AO84" s="353">
        <f t="shared" si="192"/>
        <v>0</v>
      </c>
      <c r="AP84" s="353">
        <f t="shared" si="192"/>
        <v>0</v>
      </c>
      <c r="AQ84" s="221" t="str">
        <f t="shared" si="111"/>
        <v/>
      </c>
      <c r="AR84" s="222" t="str">
        <f t="shared" si="112"/>
        <v/>
      </c>
      <c r="AS84" s="353">
        <f>+AS64</f>
        <v>0</v>
      </c>
      <c r="AT84" s="217" t="str">
        <f t="shared" si="113"/>
        <v/>
      </c>
      <c r="AU84" s="353">
        <f t="shared" si="193"/>
        <v>0</v>
      </c>
      <c r="AV84" s="353">
        <f t="shared" si="193"/>
        <v>0</v>
      </c>
      <c r="AW84" s="353">
        <f t="shared" si="193"/>
        <v>0</v>
      </c>
      <c r="AX84" s="221" t="str">
        <f t="shared" si="114"/>
        <v/>
      </c>
      <c r="AY84" s="222" t="str">
        <f t="shared" si="115"/>
        <v/>
      </c>
      <c r="AZ84" s="353">
        <f>+AZ64</f>
        <v>0</v>
      </c>
      <c r="BA84" s="217" t="str">
        <f t="shared" si="116"/>
        <v/>
      </c>
      <c r="BB84" s="353">
        <f t="shared" si="194"/>
        <v>0</v>
      </c>
      <c r="BC84" s="353">
        <f t="shared" si="194"/>
        <v>0</v>
      </c>
      <c r="BD84" s="353">
        <f t="shared" si="194"/>
        <v>0</v>
      </c>
      <c r="BE84" s="221" t="str">
        <f t="shared" si="117"/>
        <v/>
      </c>
      <c r="BF84" s="222" t="str">
        <f t="shared" si="118"/>
        <v/>
      </c>
      <c r="BG84" s="353">
        <f>+BG64</f>
        <v>0</v>
      </c>
      <c r="BH84" s="217" t="str">
        <f t="shared" si="119"/>
        <v/>
      </c>
      <c r="BI84" s="353">
        <f t="shared" si="195"/>
        <v>0</v>
      </c>
      <c r="BJ84" s="353">
        <f t="shared" si="195"/>
        <v>0</v>
      </c>
      <c r="BK84" s="353">
        <f t="shared" si="195"/>
        <v>0</v>
      </c>
      <c r="BL84" s="221" t="str">
        <f t="shared" si="120"/>
        <v/>
      </c>
      <c r="BM84" s="222" t="str">
        <f t="shared" si="121"/>
        <v/>
      </c>
      <c r="BN84" s="353">
        <f>+BN64</f>
        <v>0</v>
      </c>
      <c r="BO84" s="217" t="str">
        <f t="shared" si="122"/>
        <v/>
      </c>
      <c r="BP84" s="353">
        <f t="shared" si="196"/>
        <v>0</v>
      </c>
      <c r="BQ84" s="353">
        <f t="shared" si="196"/>
        <v>0</v>
      </c>
      <c r="BR84" s="353">
        <f t="shared" si="196"/>
        <v>0</v>
      </c>
      <c r="BS84" s="221" t="str">
        <f t="shared" si="123"/>
        <v/>
      </c>
      <c r="BT84" s="222" t="str">
        <f t="shared" si="124"/>
        <v/>
      </c>
      <c r="BU84" s="353">
        <f>+BU64</f>
        <v>0</v>
      </c>
      <c r="BV84" s="217" t="str">
        <f t="shared" si="125"/>
        <v/>
      </c>
      <c r="BW84" s="353">
        <f t="shared" si="197"/>
        <v>0</v>
      </c>
      <c r="BX84" s="353">
        <f t="shared" si="197"/>
        <v>0</v>
      </c>
      <c r="BY84" s="353">
        <f t="shared" si="197"/>
        <v>0</v>
      </c>
      <c r="BZ84" s="221" t="str">
        <f t="shared" si="126"/>
        <v/>
      </c>
      <c r="CA84" s="222" t="str">
        <f t="shared" si="127"/>
        <v/>
      </c>
      <c r="CB84" s="353">
        <f>+CB64</f>
        <v>0</v>
      </c>
      <c r="CC84" s="217" t="str">
        <f t="shared" si="128"/>
        <v/>
      </c>
      <c r="CD84" s="353">
        <f t="shared" si="198"/>
        <v>0</v>
      </c>
      <c r="CE84" s="353">
        <f t="shared" si="198"/>
        <v>0</v>
      </c>
      <c r="CF84" s="353">
        <f t="shared" si="198"/>
        <v>0</v>
      </c>
      <c r="CG84" s="221" t="str">
        <f t="shared" si="129"/>
        <v/>
      </c>
      <c r="CH84" s="222" t="str">
        <f t="shared" si="130"/>
        <v/>
      </c>
      <c r="CI84" s="353">
        <f>+CI64</f>
        <v>0</v>
      </c>
      <c r="CJ84" s="217" t="str">
        <f t="shared" si="131"/>
        <v/>
      </c>
      <c r="CK84" s="353">
        <f t="shared" si="199"/>
        <v>0</v>
      </c>
      <c r="CL84" s="353">
        <f t="shared" si="199"/>
        <v>0</v>
      </c>
      <c r="CM84" s="353">
        <f t="shared" si="199"/>
        <v>0</v>
      </c>
      <c r="CN84" s="221" t="str">
        <f t="shared" si="132"/>
        <v/>
      </c>
      <c r="CO84" s="222" t="str">
        <f t="shared" si="133"/>
        <v/>
      </c>
      <c r="CP84" s="353">
        <f>+CP64</f>
        <v>0</v>
      </c>
      <c r="CQ84" s="217" t="str">
        <f t="shared" si="134"/>
        <v/>
      </c>
      <c r="CR84" s="353">
        <f t="shared" si="200"/>
        <v>0</v>
      </c>
      <c r="CS84" s="353">
        <f t="shared" si="200"/>
        <v>0</v>
      </c>
      <c r="CT84" s="353">
        <f t="shared" si="200"/>
        <v>0</v>
      </c>
      <c r="CU84" s="221" t="str">
        <f t="shared" si="135"/>
        <v/>
      </c>
      <c r="CV84" s="222" t="str">
        <f t="shared" si="136"/>
        <v/>
      </c>
      <c r="CW84" s="353">
        <f>+CW64</f>
        <v>0</v>
      </c>
      <c r="CX84" s="217" t="str">
        <f t="shared" si="137"/>
        <v/>
      </c>
      <c r="CY84" s="353">
        <f t="shared" si="201"/>
        <v>0</v>
      </c>
      <c r="CZ84" s="353">
        <f t="shared" si="201"/>
        <v>0</v>
      </c>
      <c r="DA84" s="353">
        <f t="shared" si="201"/>
        <v>0</v>
      </c>
      <c r="DB84" s="221" t="str">
        <f t="shared" si="138"/>
        <v/>
      </c>
      <c r="DC84" s="222" t="str">
        <f t="shared" si="139"/>
        <v/>
      </c>
      <c r="DD84" s="353">
        <f>+DD64</f>
        <v>0</v>
      </c>
      <c r="DE84" s="217" t="str">
        <f t="shared" si="140"/>
        <v/>
      </c>
      <c r="DF84" s="353">
        <f t="shared" si="202"/>
        <v>0</v>
      </c>
      <c r="DG84" s="353">
        <f t="shared" si="202"/>
        <v>0</v>
      </c>
      <c r="DH84" s="353">
        <f t="shared" si="202"/>
        <v>0</v>
      </c>
      <c r="DI84" s="221" t="str">
        <f t="shared" si="141"/>
        <v/>
      </c>
      <c r="DJ84" s="222" t="str">
        <f t="shared" si="142"/>
        <v/>
      </c>
      <c r="DK84" s="353">
        <f>+DK64</f>
        <v>0</v>
      </c>
      <c r="DL84" s="217" t="str">
        <f t="shared" si="143"/>
        <v/>
      </c>
      <c r="DM84" s="353">
        <f t="shared" si="203"/>
        <v>0</v>
      </c>
      <c r="DN84" s="353">
        <f t="shared" si="203"/>
        <v>0</v>
      </c>
      <c r="DO84" s="353">
        <f t="shared" si="203"/>
        <v>0</v>
      </c>
      <c r="DP84" s="221" t="str">
        <f t="shared" si="144"/>
        <v/>
      </c>
      <c r="DQ84" s="222" t="str">
        <f t="shared" si="145"/>
        <v/>
      </c>
      <c r="DR84" s="353">
        <f>+DR64</f>
        <v>0</v>
      </c>
      <c r="DS84" s="217" t="str">
        <f t="shared" si="146"/>
        <v/>
      </c>
      <c r="DT84" s="353">
        <f t="shared" si="204"/>
        <v>0</v>
      </c>
      <c r="DU84" s="353">
        <f>+DU64</f>
        <v>0</v>
      </c>
      <c r="DV84" s="353">
        <f t="shared" si="204"/>
        <v>0</v>
      </c>
      <c r="DW84" s="221" t="str">
        <f t="shared" si="147"/>
        <v/>
      </c>
      <c r="DX84" s="222" t="str">
        <f t="shared" si="148"/>
        <v/>
      </c>
      <c r="DY84" s="353">
        <f t="shared" si="205"/>
        <v>0</v>
      </c>
      <c r="DZ84" s="353">
        <f t="shared" si="205"/>
        <v>0</v>
      </c>
      <c r="EA84" s="353">
        <f t="shared" si="205"/>
        <v>0</v>
      </c>
    </row>
    <row r="85" spans="1:131" s="173" customFormat="1" x14ac:dyDescent="0.2">
      <c r="A85" s="327" t="s">
        <v>513</v>
      </c>
      <c r="B85" s="358">
        <f t="shared" ref="B85:G85" si="206">+B72+B77+B79+B84</f>
        <v>0</v>
      </c>
      <c r="C85" s="358">
        <f t="shared" si="206"/>
        <v>0</v>
      </c>
      <c r="D85" s="358">
        <f t="shared" si="206"/>
        <v>0</v>
      </c>
      <c r="E85" s="358" t="e">
        <f t="shared" si="206"/>
        <v>#VALUE!</v>
      </c>
      <c r="F85" s="358">
        <f t="shared" si="206"/>
        <v>0</v>
      </c>
      <c r="G85" s="358">
        <f t="shared" si="206"/>
        <v>0</v>
      </c>
      <c r="H85" s="177"/>
      <c r="I85" s="348"/>
      <c r="J85" s="167"/>
      <c r="K85" s="340"/>
      <c r="L85" s="167"/>
      <c r="M85" s="167"/>
      <c r="N85" s="167"/>
      <c r="O85" s="317"/>
      <c r="P85" s="317"/>
      <c r="Q85" s="317"/>
      <c r="R85" s="180"/>
      <c r="S85" s="168"/>
      <c r="T85" s="168"/>
      <c r="U85" s="168"/>
      <c r="V85" s="168"/>
      <c r="W85" s="169"/>
      <c r="X85" s="343"/>
      <c r="Y85" s="169"/>
      <c r="Z85" s="344"/>
      <c r="AA85" s="344"/>
      <c r="AB85" s="168"/>
      <c r="AC85" s="168"/>
      <c r="AD85" s="168"/>
      <c r="AE85" s="168"/>
      <c r="AF85" s="168"/>
      <c r="AG85" s="168"/>
      <c r="AH85" s="168"/>
      <c r="AI85" s="168"/>
      <c r="AJ85" s="168"/>
      <c r="AK85" s="359" t="s">
        <v>513</v>
      </c>
      <c r="AL85" s="360">
        <f>+AL72+AL77+AL79+AL84</f>
        <v>0</v>
      </c>
      <c r="AM85" s="217" t="str">
        <f t="shared" si="110"/>
        <v/>
      </c>
      <c r="AN85" s="360">
        <f>+AN72+AN77+AN79+AN84</f>
        <v>0</v>
      </c>
      <c r="AO85" s="360">
        <f>+AO72+AO77+AO79+AO84</f>
        <v>0</v>
      </c>
      <c r="AP85" s="360">
        <f>+AP72+AP77+AP79+AP84</f>
        <v>0</v>
      </c>
      <c r="AQ85" s="221" t="str">
        <f>IF(AN85&gt;0,(AO85/AN85),"")</f>
        <v/>
      </c>
      <c r="AR85" s="222" t="str">
        <f>IF(AO85&gt;0,(AO85*100%/$G$5),"")</f>
        <v/>
      </c>
      <c r="AS85" s="360">
        <f>+AS72+AS77+AS79+AS84</f>
        <v>0</v>
      </c>
      <c r="AT85" s="217" t="str">
        <f>IF(AS85&gt;0,(AS85*100%/$G$5),"")</f>
        <v/>
      </c>
      <c r="AU85" s="360">
        <f>+AU72+AU77+AU79+AU84</f>
        <v>0</v>
      </c>
      <c r="AV85" s="360">
        <f>+AV72+AV77+AV79+AV84</f>
        <v>0</v>
      </c>
      <c r="AW85" s="360">
        <f>+AW72+AW77+AW79+AW84</f>
        <v>0</v>
      </c>
      <c r="AX85" s="221" t="str">
        <f>IF(AU85&gt;0,(AV85/AU85),"")</f>
        <v/>
      </c>
      <c r="AY85" s="222" t="str">
        <f>IF(AV85&gt;0,(AV85*100%/$G$5),"")</f>
        <v/>
      </c>
      <c r="AZ85" s="360">
        <f>+AZ72+AZ77+AZ79+AZ84</f>
        <v>0</v>
      </c>
      <c r="BA85" s="217" t="str">
        <f>IF(AZ85&gt;0,(AZ85*100%/$G$5),"")</f>
        <v/>
      </c>
      <c r="BB85" s="360">
        <f>+BB72+BB77+BB79+BB84</f>
        <v>0</v>
      </c>
      <c r="BC85" s="360">
        <f>+BC72+BC77+BC79+BC84</f>
        <v>0</v>
      </c>
      <c r="BD85" s="360">
        <f>+BD72+BD77+BD79+BD84</f>
        <v>0</v>
      </c>
      <c r="BE85" s="221" t="str">
        <f>IF(BB85&gt;0,(BC85/BB85),"")</f>
        <v/>
      </c>
      <c r="BF85" s="222" t="str">
        <f>IF(BC85&gt;0,(BC85*100%/$G$5),"")</f>
        <v/>
      </c>
      <c r="BG85" s="360">
        <f>+BG72+BG77+BG79+BG84</f>
        <v>0</v>
      </c>
      <c r="BH85" s="217" t="str">
        <f>IF(BG85&gt;0,(BG85*100%/$G$5),"")</f>
        <v/>
      </c>
      <c r="BI85" s="360">
        <f>+BI72+BI77+BI79+BI84</f>
        <v>0</v>
      </c>
      <c r="BJ85" s="360">
        <f>+BJ72+BJ77+BJ79+BJ84</f>
        <v>0</v>
      </c>
      <c r="BK85" s="360">
        <f>+BK72+BK77+BK79+BK84</f>
        <v>0</v>
      </c>
      <c r="BL85" s="221" t="str">
        <f>IF(BI85&gt;0,(BJ85/BI85),"")</f>
        <v/>
      </c>
      <c r="BM85" s="222" t="str">
        <f>IF(BJ85&gt;0,(BJ85*100%/$G$5),"")</f>
        <v/>
      </c>
      <c r="BN85" s="360">
        <f>+BN72+BN77+BN79+BN84</f>
        <v>0</v>
      </c>
      <c r="BO85" s="217" t="str">
        <f>IF(BN85&gt;0,(BN85*100%/$G$5),"")</f>
        <v/>
      </c>
      <c r="BP85" s="360">
        <f>+BP72+BP77+BP79+BP84</f>
        <v>0</v>
      </c>
      <c r="BQ85" s="360">
        <f>+BQ72+BQ77+BQ79+BQ84</f>
        <v>0</v>
      </c>
      <c r="BR85" s="360">
        <f>+BR72+BR77+BR79+BR84</f>
        <v>0</v>
      </c>
      <c r="BS85" s="221" t="str">
        <f>IF(BP85&gt;0,(BQ85/BP85),"")</f>
        <v/>
      </c>
      <c r="BT85" s="222" t="str">
        <f>IF(BQ85&gt;0,(BQ85*100%/$G$5),"")</f>
        <v/>
      </c>
      <c r="BU85" s="360">
        <f>+BU72+BU77+BU79+BU84</f>
        <v>0</v>
      </c>
      <c r="BV85" s="217" t="str">
        <f>IF(BU85&gt;0,(BU85*100%/$G$5),"")</f>
        <v/>
      </c>
      <c r="BW85" s="360">
        <f>+BW72+BW77+BW79+BW84</f>
        <v>0</v>
      </c>
      <c r="BX85" s="360">
        <f>+BX72+BX77+BX79+BX84</f>
        <v>0</v>
      </c>
      <c r="BY85" s="360">
        <f>+BY72+BY77+BY79+BY84</f>
        <v>0</v>
      </c>
      <c r="BZ85" s="221" t="str">
        <f>IF(BW85&gt;0,(BX85/BW85),"")</f>
        <v/>
      </c>
      <c r="CA85" s="222" t="str">
        <f>IF(BX85&gt;0,(BX85*100%/$G$5),"")</f>
        <v/>
      </c>
      <c r="CB85" s="360">
        <f>+CB72+CB77+CB79+CB84</f>
        <v>0</v>
      </c>
      <c r="CC85" s="217" t="str">
        <f>IF(CB85&gt;0,(CB85*100%/$G$5),"")</f>
        <v/>
      </c>
      <c r="CD85" s="360">
        <f>+CD72+CD77+CD79+CD84</f>
        <v>0</v>
      </c>
      <c r="CE85" s="360">
        <f>+CE72+CE77+CE79+CE84</f>
        <v>0</v>
      </c>
      <c r="CF85" s="360">
        <f>+CF72+CF77+CF79+CF84</f>
        <v>0</v>
      </c>
      <c r="CG85" s="221" t="str">
        <f>IF(CD85&gt;0,(CE85/CD85),"")</f>
        <v/>
      </c>
      <c r="CH85" s="222" t="str">
        <f>IF(CE85&gt;0,(CE85*100%/$G$5),"")</f>
        <v/>
      </c>
      <c r="CI85" s="360">
        <f>+CI72+CI77+CI79+CI84</f>
        <v>0</v>
      </c>
      <c r="CJ85" s="217" t="str">
        <f>IF(CI85&gt;0,(CI85*100%/$G$5),"")</f>
        <v/>
      </c>
      <c r="CK85" s="360">
        <f>+CK72+CK77+CK79+CK84</f>
        <v>0</v>
      </c>
      <c r="CL85" s="360">
        <f>+CL72+CL77+CL79+CL84</f>
        <v>0</v>
      </c>
      <c r="CM85" s="360">
        <f>+CM72+CM77+CM79+CM84</f>
        <v>0</v>
      </c>
      <c r="CN85" s="221" t="str">
        <f>IF(CK85&gt;0,(CL85/CK85),"")</f>
        <v/>
      </c>
      <c r="CO85" s="222" t="str">
        <f>IF(CL85&gt;0,(CL85*100%/$G$5),"")</f>
        <v/>
      </c>
      <c r="CP85" s="360">
        <f>+CP72+CP77+CP79+CP84</f>
        <v>0</v>
      </c>
      <c r="CQ85" s="217" t="str">
        <f>IF(CP85&gt;0,(CP85*100%/$G$5),"")</f>
        <v/>
      </c>
      <c r="CR85" s="360">
        <f>+CR72+CR77+CR79+CR84</f>
        <v>0</v>
      </c>
      <c r="CS85" s="360">
        <f>+CS72+CS77+CS79+CS84</f>
        <v>0</v>
      </c>
      <c r="CT85" s="360">
        <f>+CT72+CT77+CT79+CT84</f>
        <v>0</v>
      </c>
      <c r="CU85" s="221" t="str">
        <f>IF(CR85&gt;0,(CS85/CR85),"")</f>
        <v/>
      </c>
      <c r="CV85" s="222" t="str">
        <f>IF(CS85&gt;0,(CS85*100%/$G$5),"")</f>
        <v/>
      </c>
      <c r="CW85" s="360">
        <f>+CW72+CW77+CW79+CW84</f>
        <v>0</v>
      </c>
      <c r="CX85" s="217" t="str">
        <f>IF(CW85&gt;0,(CW85*100%/$G$5),"")</f>
        <v/>
      </c>
      <c r="CY85" s="360">
        <f>+CY72+CY77+CY79+CY84</f>
        <v>0</v>
      </c>
      <c r="CZ85" s="360">
        <f>+CZ72+CZ77+CZ79+CZ84</f>
        <v>0</v>
      </c>
      <c r="DA85" s="360">
        <f>+DA72+DA77+DA79+DA84</f>
        <v>0</v>
      </c>
      <c r="DB85" s="221" t="str">
        <f>IF(CY85&gt;0,(CZ85/CY85),"")</f>
        <v/>
      </c>
      <c r="DC85" s="222" t="str">
        <f>IF(CZ85&gt;0,(CZ85*100%/$G$5),"")</f>
        <v/>
      </c>
      <c r="DD85" s="360">
        <f>+DD72+DD77+DD79+DD84</f>
        <v>0</v>
      </c>
      <c r="DE85" s="217" t="str">
        <f>IF(DD85&gt;0,(DD85*100%/$G$5),"")</f>
        <v/>
      </c>
      <c r="DF85" s="360">
        <f>+DF72+DF77+DF79+DF84</f>
        <v>0</v>
      </c>
      <c r="DG85" s="360">
        <f>+DG72+DG77+DG79+DG84</f>
        <v>0</v>
      </c>
      <c r="DH85" s="360">
        <f>+DH72+DH77+DH79+DH84</f>
        <v>0</v>
      </c>
      <c r="DI85" s="221" t="str">
        <f>IF(DF85&gt;0,(DG85/DF85),"")</f>
        <v/>
      </c>
      <c r="DJ85" s="222" t="str">
        <f>IF(DG85&gt;0,(DG85*100%/$G$5),"")</f>
        <v/>
      </c>
      <c r="DK85" s="360">
        <f>+DK72+DK77+DK79+DK84</f>
        <v>0</v>
      </c>
      <c r="DL85" s="217" t="str">
        <f>IF(DK85&gt;0,(DK85*100%/$G$5),"")</f>
        <v/>
      </c>
      <c r="DM85" s="360">
        <f>+DM72+DM77+DM79+DM84</f>
        <v>0</v>
      </c>
      <c r="DN85" s="360">
        <f>+DN72+DN77+DN79+DN84</f>
        <v>0</v>
      </c>
      <c r="DO85" s="360">
        <f>+DO72+DO77+DO79+DO84</f>
        <v>0</v>
      </c>
      <c r="DP85" s="221" t="str">
        <f>IF(DM85&gt;0,(DN85/DM85),"")</f>
        <v/>
      </c>
      <c r="DQ85" s="222" t="str">
        <f>IF(DN85&gt;0,(DN85*100%/$G$5),"")</f>
        <v/>
      </c>
      <c r="DR85" s="360">
        <f>+DR72+DR77+DR79+DR84</f>
        <v>0</v>
      </c>
      <c r="DS85" s="217" t="str">
        <f t="shared" si="146"/>
        <v/>
      </c>
      <c r="DT85" s="360">
        <f>+DT72+DT77+DT79+DT84</f>
        <v>0</v>
      </c>
      <c r="DU85" s="360">
        <f>+DU72+DU77+DU79+DU84</f>
        <v>0</v>
      </c>
      <c r="DV85" s="360">
        <f>+DV72+DV77+DV79+DV84</f>
        <v>0</v>
      </c>
      <c r="DW85" s="221" t="str">
        <f t="shared" si="147"/>
        <v/>
      </c>
      <c r="DX85" s="222" t="str">
        <f t="shared" si="148"/>
        <v/>
      </c>
      <c r="DY85" s="360">
        <f>+DY72+DY77+DY79+DY84</f>
        <v>0</v>
      </c>
      <c r="DZ85" s="360">
        <f>+DZ72+DZ77+DZ79+DZ84</f>
        <v>0</v>
      </c>
      <c r="EA85" s="360">
        <f>+EA72+EA77+EA79+EA84</f>
        <v>0</v>
      </c>
    </row>
    <row r="86" spans="1:131" s="173" customFormat="1" x14ac:dyDescent="0.2">
      <c r="A86" s="167"/>
      <c r="B86" s="167"/>
      <c r="C86" s="361"/>
      <c r="D86" s="167"/>
      <c r="E86" s="317"/>
      <c r="F86" s="362"/>
      <c r="G86" s="168"/>
      <c r="H86" s="177"/>
      <c r="I86" s="348"/>
      <c r="J86" s="167"/>
      <c r="K86" s="340"/>
      <c r="L86" s="356"/>
      <c r="M86" s="356"/>
      <c r="N86" s="356"/>
      <c r="O86" s="317"/>
      <c r="P86" s="317"/>
      <c r="Q86" s="317"/>
      <c r="R86" s="180"/>
      <c r="S86" s="168"/>
      <c r="T86" s="168"/>
      <c r="U86" s="168"/>
      <c r="V86" s="168"/>
      <c r="W86" s="169"/>
      <c r="X86" s="343"/>
      <c r="Y86" s="169"/>
      <c r="Z86" s="344"/>
      <c r="AA86" s="344"/>
      <c r="AB86" s="168"/>
      <c r="AC86" s="168"/>
      <c r="AD86" s="168"/>
      <c r="AE86" s="168"/>
      <c r="AF86" s="168"/>
      <c r="AG86" s="168"/>
      <c r="AH86" s="168"/>
      <c r="AI86" s="168"/>
      <c r="AJ86" s="168"/>
      <c r="AK86" s="172"/>
      <c r="AL86" s="363"/>
      <c r="AM86" s="168"/>
      <c r="AN86" s="364"/>
      <c r="AS86" s="340">
        <f>+AL87+AS85</f>
        <v>0</v>
      </c>
      <c r="AT86" s="168"/>
      <c r="AU86" s="322">
        <f>+AN85+AU85</f>
        <v>0</v>
      </c>
      <c r="AV86" s="322">
        <f>+AO85+AV85</f>
        <v>0</v>
      </c>
      <c r="AZ86" s="340">
        <f>+AS86+AZ85</f>
        <v>0</v>
      </c>
      <c r="BA86" s="168"/>
      <c r="BB86" s="322">
        <f>+AU86+BB85</f>
        <v>0</v>
      </c>
      <c r="BC86" s="322">
        <f>+AV86+BC85</f>
        <v>0</v>
      </c>
      <c r="BG86" s="340">
        <f>+AZ86+BG85</f>
        <v>0</v>
      </c>
      <c r="BH86" s="168"/>
      <c r="BI86" s="322">
        <f>+BB86+BB85</f>
        <v>0</v>
      </c>
      <c r="BJ86" s="322">
        <f>+BC86+BJ85</f>
        <v>0</v>
      </c>
      <c r="BN86" s="340">
        <f>+BG86+BN85</f>
        <v>0</v>
      </c>
      <c r="BO86" s="168"/>
      <c r="BP86" s="322">
        <f>+BI86+BP85</f>
        <v>0</v>
      </c>
      <c r="BQ86" s="322">
        <f>+BJ86+BQ85</f>
        <v>0</v>
      </c>
      <c r="BU86" s="340"/>
      <c r="BV86" s="168"/>
      <c r="BW86" s="322"/>
      <c r="BX86" s="322"/>
      <c r="CB86" s="340"/>
      <c r="CC86" s="168"/>
      <c r="CD86" s="322"/>
      <c r="CE86" s="322"/>
      <c r="CI86" s="340"/>
      <c r="CJ86" s="168"/>
      <c r="CK86" s="322"/>
      <c r="CL86" s="322"/>
      <c r="CP86" s="340"/>
      <c r="CQ86" s="168"/>
      <c r="CR86" s="322"/>
      <c r="CS86" s="322"/>
      <c r="CW86" s="340"/>
      <c r="CX86" s="168"/>
      <c r="CY86" s="322"/>
      <c r="CZ86" s="322"/>
      <c r="DD86" s="340"/>
      <c r="DE86" s="168"/>
      <c r="DF86" s="322"/>
      <c r="DG86" s="322"/>
      <c r="DK86" s="340"/>
      <c r="DL86" s="168"/>
      <c r="DM86" s="322"/>
      <c r="DN86" s="322"/>
      <c r="DR86" s="324"/>
      <c r="DT86" s="322"/>
      <c r="DU86" s="322"/>
      <c r="EA86" s="322"/>
    </row>
    <row r="87" spans="1:131" s="173" customFormat="1" x14ac:dyDescent="0.2">
      <c r="A87" s="167"/>
      <c r="B87" s="167"/>
      <c r="C87" s="167"/>
      <c r="D87" s="167"/>
      <c r="E87" s="167"/>
      <c r="F87" s="316"/>
      <c r="G87" s="167"/>
      <c r="H87" s="168"/>
      <c r="I87" s="168"/>
      <c r="J87" s="168"/>
      <c r="K87" s="365"/>
      <c r="L87" s="174"/>
      <c r="M87" s="174"/>
      <c r="N87" s="174"/>
      <c r="O87" s="174"/>
      <c r="P87" s="174"/>
      <c r="Q87" s="167"/>
      <c r="R87" s="167"/>
      <c r="S87" s="167"/>
      <c r="T87" s="167"/>
      <c r="U87" s="167"/>
      <c r="V87" s="167"/>
      <c r="W87" s="167"/>
      <c r="X87" s="170"/>
      <c r="Y87" s="167"/>
      <c r="Z87" s="320"/>
      <c r="AA87" s="320"/>
      <c r="AB87" s="167"/>
      <c r="AC87" s="167"/>
      <c r="AD87" s="167"/>
      <c r="AE87" s="167"/>
      <c r="AF87" s="167"/>
      <c r="AG87" s="167"/>
      <c r="AH87" s="167"/>
      <c r="AI87" s="167"/>
      <c r="AJ87" s="167"/>
      <c r="AK87" s="321"/>
      <c r="AL87" s="363"/>
      <c r="AM87" s="167"/>
      <c r="AS87" s="167"/>
      <c r="AT87" s="167"/>
      <c r="AZ87" s="167"/>
      <c r="BA87" s="167"/>
      <c r="BG87" s="340">
        <v>1428068104</v>
      </c>
      <c r="BH87" s="167"/>
      <c r="BJ87" s="322">
        <v>436958048</v>
      </c>
      <c r="BN87" s="340">
        <v>1444333534</v>
      </c>
      <c r="BO87" s="167"/>
      <c r="BQ87" s="322">
        <v>526519284</v>
      </c>
      <c r="BU87" s="340"/>
      <c r="BV87" s="167"/>
      <c r="BX87" s="322"/>
      <c r="BY87" s="340"/>
      <c r="CB87" s="340"/>
      <c r="CC87" s="167"/>
      <c r="CE87" s="322"/>
      <c r="CI87" s="340"/>
      <c r="CJ87" s="167"/>
      <c r="CL87" s="322"/>
      <c r="CP87" s="340"/>
      <c r="CQ87" s="167"/>
      <c r="CS87" s="322"/>
      <c r="CW87" s="340"/>
      <c r="CX87" s="167"/>
      <c r="CZ87" s="322"/>
      <c r="DD87" s="340"/>
      <c r="DE87" s="167"/>
      <c r="DG87" s="322"/>
      <c r="DK87" s="340"/>
      <c r="DL87" s="167"/>
      <c r="DN87" s="322"/>
      <c r="DR87" s="324"/>
      <c r="DT87" s="322"/>
      <c r="DU87" s="322"/>
      <c r="EA87" s="322"/>
    </row>
    <row r="88" spans="1:131" s="173" customFormat="1" ht="33" customHeight="1" x14ac:dyDescent="0.3">
      <c r="A88" s="1107"/>
      <c r="B88" s="1107"/>
      <c r="C88" s="1107"/>
      <c r="D88" s="1107"/>
      <c r="E88" s="1107"/>
      <c r="F88" s="1107"/>
      <c r="G88" s="168"/>
      <c r="H88" s="168"/>
      <c r="I88" s="168"/>
      <c r="J88" s="174"/>
      <c r="K88" s="168"/>
      <c r="L88" s="174"/>
      <c r="M88" s="174"/>
      <c r="N88" s="174"/>
      <c r="O88" s="174"/>
      <c r="P88" s="174"/>
      <c r="Q88" s="167"/>
      <c r="R88" s="177"/>
      <c r="S88" s="167"/>
      <c r="T88" s="167"/>
      <c r="U88" s="167"/>
      <c r="V88" s="167"/>
      <c r="W88" s="167"/>
      <c r="X88" s="170"/>
      <c r="Y88" s="167"/>
      <c r="Z88" s="320"/>
      <c r="AA88" s="320"/>
      <c r="AB88" s="167"/>
      <c r="AC88" s="167"/>
      <c r="AD88" s="167"/>
      <c r="AE88" s="167"/>
      <c r="AF88" s="167"/>
      <c r="AG88" s="167"/>
      <c r="AH88" s="167"/>
      <c r="AI88" s="167"/>
      <c r="AJ88" s="167"/>
      <c r="AK88" s="321"/>
      <c r="AL88" s="170"/>
      <c r="AM88" s="167"/>
      <c r="AS88" s="167"/>
      <c r="AT88" s="167"/>
      <c r="AZ88" s="167"/>
      <c r="BA88" s="167"/>
      <c r="BG88" s="317">
        <f>+BG87-BG86</f>
        <v>1428068104</v>
      </c>
      <c r="BH88" s="167"/>
      <c r="BJ88" s="322">
        <f>+BJ87-BJ86</f>
        <v>436958048</v>
      </c>
      <c r="BN88" s="317">
        <f>+BN86-BN87</f>
        <v>-1444333534</v>
      </c>
      <c r="BO88" s="167"/>
      <c r="BU88" s="317"/>
      <c r="BV88" s="167"/>
      <c r="BX88" s="322"/>
      <c r="BY88" s="317"/>
      <c r="CB88" s="317"/>
      <c r="CC88" s="167"/>
      <c r="CE88" s="322"/>
      <c r="CI88" s="317"/>
      <c r="CJ88" s="167"/>
      <c r="CL88" s="322"/>
      <c r="CP88" s="317"/>
      <c r="CQ88" s="167"/>
      <c r="CS88" s="322"/>
      <c r="CW88" s="317"/>
      <c r="CX88" s="167"/>
      <c r="CZ88" s="322"/>
      <c r="DD88" s="317"/>
      <c r="DE88" s="167"/>
      <c r="DG88" s="322"/>
      <c r="DK88" s="317"/>
      <c r="DL88" s="167"/>
      <c r="DN88" s="322"/>
      <c r="DR88" s="322"/>
      <c r="DT88" s="322"/>
      <c r="DU88" s="322"/>
    </row>
    <row r="89" spans="1:131" s="173" customFormat="1" x14ac:dyDescent="0.2">
      <c r="A89" s="1108"/>
      <c r="B89" s="1108"/>
      <c r="C89" s="1108"/>
      <c r="D89" s="1108"/>
      <c r="E89" s="1108"/>
      <c r="F89" s="1108"/>
      <c r="G89" s="168"/>
      <c r="H89" s="168"/>
      <c r="I89" s="168"/>
      <c r="J89" s="174"/>
      <c r="K89" s="168"/>
      <c r="L89" s="174"/>
      <c r="M89" s="174"/>
      <c r="N89" s="174"/>
      <c r="O89" s="174"/>
      <c r="P89" s="174"/>
      <c r="Q89" s="167"/>
      <c r="R89" s="177"/>
      <c r="S89" s="167"/>
      <c r="T89" s="167"/>
      <c r="U89" s="167"/>
      <c r="V89" s="167"/>
      <c r="W89" s="167"/>
      <c r="X89" s="170"/>
      <c r="Y89" s="167"/>
      <c r="Z89" s="320"/>
      <c r="AA89" s="320"/>
      <c r="AB89" s="167"/>
      <c r="AC89" s="167"/>
      <c r="AD89" s="167"/>
      <c r="AE89" s="167"/>
      <c r="AF89" s="167"/>
      <c r="AG89" s="167"/>
      <c r="AH89" s="167"/>
      <c r="AI89" s="167"/>
      <c r="AJ89" s="167"/>
      <c r="AK89" s="321"/>
      <c r="AL89" s="170"/>
      <c r="AM89" s="167"/>
      <c r="AS89" s="167"/>
      <c r="AT89" s="167"/>
      <c r="AZ89" s="167"/>
      <c r="BA89" s="167"/>
      <c r="BG89" s="167"/>
      <c r="BH89" s="167"/>
      <c r="BN89" s="167"/>
      <c r="BO89" s="167"/>
      <c r="BU89" s="167"/>
      <c r="BV89" s="167"/>
      <c r="CB89" s="317"/>
      <c r="CC89" s="167"/>
      <c r="CI89" s="317"/>
      <c r="CJ89" s="167"/>
      <c r="CL89" s="322"/>
      <c r="CP89" s="167"/>
      <c r="CQ89" s="167"/>
      <c r="CW89" s="167"/>
      <c r="CX89" s="167"/>
      <c r="DD89" s="167"/>
      <c r="DE89" s="167"/>
      <c r="DK89" s="167"/>
      <c r="DL89" s="167"/>
    </row>
    <row r="90" spans="1:131" s="173" customFormat="1" x14ac:dyDescent="0.2">
      <c r="A90" s="1110" t="s">
        <v>514</v>
      </c>
      <c r="B90" s="1110"/>
      <c r="C90" s="1110"/>
      <c r="D90" s="1110" t="s">
        <v>528</v>
      </c>
      <c r="E90" s="1110"/>
      <c r="F90" s="1110"/>
      <c r="G90" s="168"/>
      <c r="H90" s="168"/>
      <c r="I90" s="168"/>
      <c r="J90" s="174"/>
      <c r="K90" s="168"/>
      <c r="L90" s="174"/>
      <c r="M90" s="174"/>
      <c r="N90" s="174"/>
      <c r="O90" s="174"/>
      <c r="P90" s="174"/>
      <c r="Q90" s="167"/>
      <c r="R90" s="177"/>
      <c r="S90" s="167"/>
      <c r="T90" s="167"/>
      <c r="U90" s="167"/>
      <c r="V90" s="167"/>
      <c r="W90" s="167"/>
      <c r="X90" s="170"/>
      <c r="Y90" s="167"/>
      <c r="Z90" s="320"/>
      <c r="AA90" s="320"/>
      <c r="AB90" s="167"/>
      <c r="AC90" s="167"/>
      <c r="AD90" s="167"/>
      <c r="AE90" s="167"/>
      <c r="AF90" s="167"/>
      <c r="AG90" s="167"/>
      <c r="AH90" s="167"/>
      <c r="AI90" s="167"/>
      <c r="AJ90" s="167"/>
      <c r="AK90" s="321"/>
      <c r="AL90" s="170"/>
      <c r="AM90" s="167"/>
      <c r="AS90" s="167"/>
      <c r="AT90" s="167"/>
      <c r="AZ90" s="167"/>
      <c r="BA90" s="167"/>
      <c r="BG90" s="167"/>
      <c r="BH90" s="167"/>
      <c r="BN90" s="167"/>
      <c r="BO90" s="167"/>
      <c r="BU90" s="366"/>
      <c r="BV90" s="167"/>
      <c r="CB90" s="317"/>
      <c r="CC90" s="167"/>
      <c r="CE90" s="322"/>
      <c r="CI90" s="167"/>
      <c r="CJ90" s="167"/>
      <c r="CP90" s="167"/>
      <c r="CQ90" s="167"/>
      <c r="CW90" s="167"/>
      <c r="CX90" s="167"/>
      <c r="DD90" s="167"/>
      <c r="DE90" s="167"/>
      <c r="DK90" s="167"/>
      <c r="DL90" s="167"/>
      <c r="DU90" s="322"/>
    </row>
    <row r="91" spans="1:131" s="173" customFormat="1" x14ac:dyDescent="0.2">
      <c r="A91" s="1110" t="s">
        <v>515</v>
      </c>
      <c r="B91" s="1110"/>
      <c r="C91" s="1110"/>
      <c r="D91" s="1110" t="s">
        <v>516</v>
      </c>
      <c r="E91" s="1110"/>
      <c r="F91" s="1110"/>
      <c r="G91" s="168"/>
      <c r="H91" s="168"/>
      <c r="I91" s="168"/>
      <c r="J91" s="174"/>
      <c r="K91" s="168"/>
      <c r="L91" s="174"/>
      <c r="M91" s="174"/>
      <c r="N91" s="174"/>
      <c r="O91" s="174"/>
      <c r="P91" s="174"/>
      <c r="Q91" s="167"/>
      <c r="R91" s="177"/>
      <c r="S91" s="167"/>
      <c r="T91" s="167"/>
      <c r="U91" s="167"/>
      <c r="V91" s="167"/>
      <c r="W91" s="167"/>
      <c r="X91" s="170"/>
      <c r="Y91" s="167"/>
      <c r="Z91" s="320"/>
      <c r="AA91" s="320"/>
      <c r="AB91" s="167"/>
      <c r="AC91" s="167"/>
      <c r="AD91" s="167"/>
      <c r="AE91" s="167"/>
      <c r="AF91" s="167"/>
      <c r="AG91" s="167"/>
      <c r="AH91" s="167"/>
      <c r="AI91" s="167"/>
      <c r="AJ91" s="167"/>
      <c r="AK91" s="321"/>
      <c r="AL91" s="170"/>
      <c r="AM91" s="167"/>
      <c r="AS91" s="167"/>
      <c r="AT91" s="167"/>
      <c r="AZ91" s="167"/>
      <c r="BA91" s="167"/>
      <c r="BG91" s="167"/>
      <c r="BH91" s="167"/>
      <c r="BN91" s="167"/>
      <c r="BO91" s="167"/>
      <c r="BU91" s="366"/>
      <c r="BV91" s="167"/>
      <c r="CB91" s="317"/>
      <c r="CC91" s="167"/>
      <c r="CI91" s="167"/>
      <c r="CJ91" s="167"/>
      <c r="CP91" s="167"/>
      <c r="CQ91" s="167"/>
      <c r="CW91" s="167"/>
      <c r="CX91" s="167"/>
      <c r="DD91" s="167"/>
      <c r="DE91" s="167"/>
      <c r="DK91" s="167"/>
      <c r="DL91" s="167"/>
      <c r="DU91" s="322"/>
    </row>
    <row r="92" spans="1:131" s="173" customFormat="1" x14ac:dyDescent="0.3">
      <c r="A92" s="367"/>
      <c r="B92" s="368"/>
      <c r="C92" s="369"/>
      <c r="D92" s="367"/>
      <c r="E92" s="368"/>
      <c r="F92" s="369"/>
      <c r="G92" s="168"/>
      <c r="H92" s="168"/>
      <c r="I92" s="168"/>
      <c r="J92" s="174"/>
      <c r="K92" s="168"/>
      <c r="L92" s="174"/>
      <c r="M92" s="174"/>
      <c r="N92" s="174"/>
      <c r="O92" s="174"/>
      <c r="P92" s="174"/>
      <c r="Q92" s="167"/>
      <c r="R92" s="177"/>
      <c r="S92" s="167"/>
      <c r="T92" s="167"/>
      <c r="U92" s="167"/>
      <c r="V92" s="167"/>
      <c r="W92" s="167"/>
      <c r="X92" s="170"/>
      <c r="Y92" s="167"/>
      <c r="Z92" s="320"/>
      <c r="AA92" s="320"/>
      <c r="AB92" s="167"/>
      <c r="AC92" s="167"/>
      <c r="AD92" s="167"/>
      <c r="AE92" s="167"/>
      <c r="AF92" s="167"/>
      <c r="AG92" s="167"/>
      <c r="AH92" s="167"/>
      <c r="AI92" s="167"/>
      <c r="AJ92" s="167"/>
      <c r="AK92" s="321"/>
      <c r="AL92" s="170"/>
      <c r="AM92" s="167"/>
      <c r="AS92" s="167"/>
      <c r="AT92" s="167"/>
      <c r="AZ92" s="167"/>
      <c r="BA92" s="167"/>
      <c r="BG92" s="167"/>
      <c r="BH92" s="167"/>
      <c r="BN92" s="167"/>
      <c r="BO92" s="167"/>
      <c r="BU92" s="366"/>
      <c r="BV92" s="167"/>
      <c r="CB92" s="167"/>
      <c r="CC92" s="167"/>
      <c r="CI92" s="167"/>
      <c r="CJ92" s="167"/>
      <c r="CP92" s="167"/>
      <c r="CQ92" s="167"/>
      <c r="CW92" s="167"/>
      <c r="CX92" s="167"/>
      <c r="DD92" s="167"/>
      <c r="DE92" s="167"/>
      <c r="DK92" s="167"/>
      <c r="DL92" s="167"/>
      <c r="DU92" s="322"/>
    </row>
    <row r="93" spans="1:131" s="173" customFormat="1" ht="48.75" customHeight="1" x14ac:dyDescent="0.3">
      <c r="A93" s="1107"/>
      <c r="B93" s="1107"/>
      <c r="C93" s="1107"/>
      <c r="D93" s="1107"/>
      <c r="E93" s="1107"/>
      <c r="F93" s="1107"/>
      <c r="G93" s="168"/>
      <c r="H93" s="168"/>
      <c r="I93" s="168"/>
      <c r="J93" s="174"/>
      <c r="K93" s="168"/>
      <c r="L93" s="174"/>
      <c r="M93" s="174"/>
      <c r="N93" s="174"/>
      <c r="O93" s="174"/>
      <c r="P93" s="174"/>
      <c r="Q93" s="167"/>
      <c r="R93" s="177"/>
      <c r="S93" s="167"/>
      <c r="T93" s="167"/>
      <c r="U93" s="167"/>
      <c r="V93" s="167"/>
      <c r="W93" s="167"/>
      <c r="X93" s="170"/>
      <c r="Y93" s="167"/>
      <c r="Z93" s="320"/>
      <c r="AA93" s="320"/>
      <c r="AB93" s="167"/>
      <c r="AC93" s="167"/>
      <c r="AD93" s="167"/>
      <c r="AE93" s="167"/>
      <c r="AF93" s="167"/>
      <c r="AG93" s="167"/>
      <c r="AH93" s="167"/>
      <c r="AI93" s="167"/>
      <c r="AJ93" s="167"/>
      <c r="AK93" s="321"/>
      <c r="AL93" s="170"/>
      <c r="AM93" s="167"/>
      <c r="AS93" s="167"/>
      <c r="AT93" s="167"/>
      <c r="AZ93" s="167"/>
      <c r="BA93" s="167"/>
      <c r="BG93" s="167"/>
      <c r="BH93" s="167"/>
      <c r="BN93" s="167"/>
      <c r="BO93" s="167"/>
      <c r="BU93" s="366"/>
      <c r="BV93" s="167"/>
      <c r="CB93" s="167"/>
      <c r="CC93" s="167"/>
      <c r="CI93" s="167"/>
      <c r="CJ93" s="167"/>
      <c r="CP93" s="167"/>
      <c r="CQ93" s="167"/>
      <c r="CW93" s="167"/>
      <c r="CX93" s="167"/>
      <c r="DD93" s="167"/>
      <c r="DE93" s="167"/>
      <c r="DK93" s="167"/>
      <c r="DL93" s="167"/>
    </row>
    <row r="94" spans="1:131" s="173" customFormat="1" x14ac:dyDescent="0.2">
      <c r="A94" s="1108"/>
      <c r="B94" s="1108"/>
      <c r="C94" s="1108"/>
      <c r="D94" s="1108"/>
      <c r="E94" s="1108"/>
      <c r="F94" s="1108"/>
      <c r="G94" s="168"/>
      <c r="H94" s="168"/>
      <c r="I94" s="168"/>
      <c r="J94" s="174"/>
      <c r="K94" s="168"/>
      <c r="L94" s="174"/>
      <c r="M94" s="174"/>
      <c r="N94" s="174"/>
      <c r="O94" s="174"/>
      <c r="P94" s="174"/>
      <c r="Q94" s="167"/>
      <c r="R94" s="177"/>
      <c r="S94" s="167"/>
      <c r="T94" s="167"/>
      <c r="U94" s="167"/>
      <c r="V94" s="167"/>
      <c r="W94" s="167"/>
      <c r="X94" s="170"/>
      <c r="Y94" s="167"/>
      <c r="Z94" s="320"/>
      <c r="AA94" s="320"/>
      <c r="AB94" s="167"/>
      <c r="AC94" s="167"/>
      <c r="AD94" s="167"/>
      <c r="AE94" s="167"/>
      <c r="AF94" s="167"/>
      <c r="AG94" s="167"/>
      <c r="AH94" s="167"/>
      <c r="AI94" s="167"/>
      <c r="AJ94" s="167"/>
      <c r="AK94" s="321"/>
      <c r="AL94" s="170"/>
      <c r="AM94" s="167"/>
      <c r="AS94" s="167"/>
      <c r="AT94" s="167"/>
      <c r="AZ94" s="167"/>
      <c r="BA94" s="167"/>
      <c r="BG94" s="167"/>
      <c r="BH94" s="167"/>
      <c r="BN94" s="167"/>
      <c r="BO94" s="167"/>
      <c r="BU94" s="340"/>
      <c r="BV94" s="167"/>
      <c r="CB94" s="167"/>
      <c r="CC94" s="167"/>
      <c r="CI94" s="167"/>
      <c r="CJ94" s="167"/>
      <c r="CP94" s="167"/>
      <c r="CQ94" s="167"/>
      <c r="CW94" s="167"/>
      <c r="CX94" s="167"/>
      <c r="DD94" s="167"/>
      <c r="DE94" s="167"/>
      <c r="DK94" s="167"/>
      <c r="DL94" s="167"/>
    </row>
    <row r="95" spans="1:131" s="173" customFormat="1" x14ac:dyDescent="0.2">
      <c r="A95" s="1110" t="s">
        <v>517</v>
      </c>
      <c r="B95" s="1110"/>
      <c r="C95" s="1110"/>
      <c r="D95" s="1110" t="s">
        <v>518</v>
      </c>
      <c r="E95" s="1110"/>
      <c r="F95" s="1110"/>
      <c r="G95" s="168"/>
      <c r="H95" s="168"/>
      <c r="I95" s="168"/>
      <c r="J95" s="174"/>
      <c r="K95" s="168"/>
      <c r="L95" s="174"/>
      <c r="M95" s="174"/>
      <c r="N95" s="174"/>
      <c r="O95" s="174"/>
      <c r="P95" s="174"/>
      <c r="Q95" s="167"/>
      <c r="R95" s="177"/>
      <c r="S95" s="167"/>
      <c r="T95" s="167"/>
      <c r="U95" s="167"/>
      <c r="V95" s="167"/>
      <c r="W95" s="167"/>
      <c r="X95" s="170"/>
      <c r="Y95" s="167"/>
      <c r="Z95" s="320"/>
      <c r="AA95" s="320"/>
      <c r="AB95" s="167"/>
      <c r="AC95" s="167"/>
      <c r="AD95" s="167"/>
      <c r="AE95" s="167"/>
      <c r="AF95" s="167"/>
      <c r="AG95" s="167"/>
      <c r="AH95" s="167"/>
      <c r="AI95" s="167"/>
      <c r="AJ95" s="167"/>
      <c r="AK95" s="321"/>
      <c r="AL95" s="170"/>
      <c r="AM95" s="167"/>
      <c r="AS95" s="167"/>
      <c r="AT95" s="167"/>
      <c r="AZ95" s="167"/>
      <c r="BA95" s="167"/>
      <c r="BG95" s="167"/>
      <c r="BH95" s="167"/>
      <c r="BN95" s="167"/>
      <c r="BO95" s="167"/>
      <c r="BU95" s="167"/>
      <c r="BV95" s="167"/>
      <c r="CB95" s="167"/>
      <c r="CC95" s="167"/>
      <c r="CI95" s="167"/>
      <c r="CJ95" s="167"/>
      <c r="CP95" s="167"/>
      <c r="CQ95" s="167"/>
      <c r="CW95" s="167"/>
      <c r="CX95" s="167"/>
      <c r="DD95" s="167"/>
      <c r="DE95" s="167"/>
      <c r="DK95" s="167"/>
      <c r="DL95" s="167"/>
    </row>
    <row r="96" spans="1:131" s="173" customFormat="1" x14ac:dyDescent="0.2">
      <c r="A96" s="1110" t="s">
        <v>519</v>
      </c>
      <c r="B96" s="1110"/>
      <c r="C96" s="1110"/>
      <c r="D96" s="1110" t="s">
        <v>520</v>
      </c>
      <c r="E96" s="1110"/>
      <c r="F96" s="1110"/>
      <c r="G96" s="168"/>
      <c r="H96" s="168"/>
      <c r="I96" s="168"/>
      <c r="J96" s="174"/>
      <c r="K96" s="168"/>
      <c r="L96" s="174"/>
      <c r="M96" s="174"/>
      <c r="N96" s="174"/>
      <c r="O96" s="174"/>
      <c r="P96" s="174"/>
      <c r="Q96" s="167"/>
      <c r="R96" s="177"/>
      <c r="S96" s="167"/>
      <c r="T96" s="167"/>
      <c r="U96" s="167"/>
      <c r="V96" s="167"/>
      <c r="W96" s="167"/>
      <c r="X96" s="170"/>
      <c r="Y96" s="167"/>
      <c r="Z96" s="320"/>
      <c r="AA96" s="320"/>
      <c r="AB96" s="167"/>
      <c r="AC96" s="167"/>
      <c r="AD96" s="167"/>
      <c r="AE96" s="167"/>
      <c r="AF96" s="167"/>
      <c r="AG96" s="167"/>
      <c r="AH96" s="167"/>
      <c r="AI96" s="167"/>
      <c r="AJ96" s="167"/>
      <c r="AK96" s="321"/>
      <c r="AL96" s="170"/>
      <c r="AM96" s="167"/>
      <c r="AS96" s="167"/>
      <c r="AT96" s="167"/>
      <c r="AZ96" s="167"/>
      <c r="BA96" s="167"/>
      <c r="BG96" s="167"/>
      <c r="BH96" s="167"/>
      <c r="BN96" s="167"/>
      <c r="BO96" s="167"/>
      <c r="BU96" s="167"/>
      <c r="BV96" s="167"/>
      <c r="CB96" s="167"/>
      <c r="CC96" s="167"/>
      <c r="CI96" s="167"/>
      <c r="CJ96" s="167"/>
      <c r="CP96" s="167"/>
      <c r="CQ96" s="167"/>
      <c r="CW96" s="167"/>
      <c r="CX96" s="167"/>
      <c r="DD96" s="167"/>
      <c r="DE96" s="167"/>
      <c r="DK96" s="167"/>
      <c r="DL96" s="167"/>
    </row>
    <row r="97" spans="1:131" s="173" customFormat="1" x14ac:dyDescent="0.2">
      <c r="A97" s="167"/>
      <c r="B97" s="167"/>
      <c r="C97" s="167"/>
      <c r="D97" s="167"/>
      <c r="E97" s="177"/>
      <c r="F97" s="316"/>
      <c r="G97" s="168"/>
      <c r="H97" s="168"/>
      <c r="I97" s="168"/>
      <c r="J97" s="174"/>
      <c r="K97" s="168"/>
      <c r="L97" s="174"/>
      <c r="M97" s="174"/>
      <c r="N97" s="174"/>
      <c r="O97" s="174"/>
      <c r="P97" s="174"/>
      <c r="Q97" s="167"/>
      <c r="R97" s="177"/>
      <c r="S97" s="167"/>
      <c r="T97" s="167"/>
      <c r="U97" s="167"/>
      <c r="V97" s="167"/>
      <c r="W97" s="167"/>
      <c r="X97" s="170"/>
      <c r="Y97" s="167"/>
      <c r="Z97" s="320"/>
      <c r="AA97" s="320"/>
      <c r="AB97" s="167"/>
      <c r="AC97" s="167"/>
      <c r="AD97" s="167"/>
      <c r="AE97" s="167"/>
      <c r="AF97" s="167"/>
      <c r="AG97" s="167"/>
      <c r="AH97" s="167"/>
      <c r="AI97" s="167"/>
      <c r="AJ97" s="167"/>
      <c r="AK97" s="321"/>
      <c r="AL97" s="170"/>
      <c r="AM97" s="167"/>
      <c r="AS97" s="167"/>
      <c r="AT97" s="167"/>
      <c r="AZ97" s="167"/>
      <c r="BA97" s="167"/>
      <c r="BG97" s="167"/>
      <c r="BH97" s="167"/>
      <c r="BN97" s="167"/>
      <c r="BO97" s="167"/>
      <c r="BU97" s="167"/>
      <c r="BV97" s="167"/>
      <c r="CB97" s="167"/>
      <c r="CC97" s="167"/>
      <c r="CI97" s="167"/>
      <c r="CJ97" s="167"/>
      <c r="CP97" s="167"/>
      <c r="CQ97" s="167"/>
      <c r="CW97" s="167"/>
      <c r="CX97" s="167"/>
      <c r="DD97" s="167"/>
      <c r="DE97" s="167"/>
      <c r="DK97" s="167"/>
      <c r="DL97" s="167"/>
    </row>
    <row r="98" spans="1:131" s="173" customFormat="1" ht="33" customHeight="1" x14ac:dyDescent="0.2">
      <c r="A98" s="1130" t="s">
        <v>988</v>
      </c>
      <c r="B98" s="1130"/>
      <c r="C98" s="1130"/>
      <c r="D98" s="1130"/>
      <c r="E98" s="1130"/>
      <c r="F98" s="1130"/>
      <c r="G98" s="1130"/>
      <c r="H98" s="1130"/>
      <c r="I98" s="1130"/>
      <c r="J98" s="1130"/>
      <c r="K98" s="1130"/>
      <c r="L98" s="1130"/>
      <c r="M98" s="1130"/>
      <c r="N98" s="1130"/>
      <c r="O98" s="1130"/>
      <c r="P98" s="1130"/>
      <c r="Q98" s="1130"/>
      <c r="R98" s="1130"/>
      <c r="S98" s="1130"/>
      <c r="T98" s="1130"/>
      <c r="U98" s="1130"/>
      <c r="V98" s="1130"/>
      <c r="W98" s="1130"/>
      <c r="X98" s="1130"/>
      <c r="Y98" s="1130"/>
      <c r="Z98" s="1130"/>
      <c r="AA98" s="1130"/>
      <c r="AB98" s="1130"/>
      <c r="AC98" s="1130"/>
      <c r="AD98" s="1130"/>
      <c r="AE98" s="1130"/>
      <c r="AF98" s="1130"/>
      <c r="AG98" s="1130"/>
      <c r="AH98" s="1130"/>
      <c r="AI98" s="1130"/>
      <c r="AJ98" s="1130"/>
      <c r="AK98" s="1130"/>
      <c r="AL98" s="1130"/>
      <c r="AM98" s="1130"/>
      <c r="AN98" s="1130"/>
      <c r="AO98" s="1130"/>
      <c r="AP98" s="1130"/>
      <c r="AQ98" s="1130"/>
      <c r="AR98" s="1130"/>
      <c r="AS98" s="1130"/>
      <c r="AT98" s="1130"/>
      <c r="AU98" s="1130"/>
      <c r="AV98" s="1130"/>
      <c r="AW98" s="1130"/>
      <c r="AX98" s="1130"/>
      <c r="AY98" s="1130"/>
      <c r="AZ98" s="1130"/>
      <c r="BA98" s="1130"/>
      <c r="BB98" s="1130"/>
      <c r="BC98" s="1130"/>
      <c r="BD98" s="1130"/>
      <c r="BE98" s="1130"/>
      <c r="BF98" s="1130"/>
      <c r="BG98" s="1130"/>
      <c r="BH98" s="1130"/>
      <c r="BI98" s="1130"/>
      <c r="BJ98" s="1130"/>
      <c r="BK98" s="1130"/>
      <c r="BL98" s="1130"/>
      <c r="BM98" s="1130"/>
      <c r="BN98" s="1130"/>
      <c r="BO98" s="1130"/>
      <c r="BP98" s="1130"/>
      <c r="BQ98" s="1130"/>
      <c r="BR98" s="1130"/>
      <c r="BS98" s="1130"/>
      <c r="BT98" s="1130"/>
      <c r="BU98" s="1130"/>
      <c r="BV98" s="1130"/>
      <c r="BW98" s="1130"/>
      <c r="BX98" s="1130"/>
      <c r="BY98" s="1130"/>
      <c r="BZ98" s="1130"/>
      <c r="CA98" s="1130"/>
      <c r="CB98" s="1130"/>
      <c r="CC98" s="1130"/>
      <c r="CD98" s="1130"/>
      <c r="CE98" s="1130"/>
      <c r="CF98" s="1130"/>
      <c r="CG98" s="1130"/>
      <c r="CH98" s="1130"/>
      <c r="CI98" s="1130"/>
      <c r="CJ98" s="1130"/>
      <c r="CK98" s="1130"/>
      <c r="CL98" s="1130"/>
      <c r="CM98" s="1130"/>
      <c r="CN98" s="1130"/>
      <c r="CO98" s="1130"/>
      <c r="CP98" s="1130"/>
      <c r="CQ98" s="1130"/>
      <c r="CR98" s="1130"/>
      <c r="CS98" s="1130"/>
      <c r="CT98" s="1130"/>
      <c r="CU98" s="1130"/>
      <c r="CV98" s="1130"/>
      <c r="CW98" s="1130"/>
      <c r="CX98" s="1130"/>
      <c r="CY98" s="1130"/>
      <c r="CZ98" s="1130"/>
      <c r="DA98" s="1130"/>
      <c r="DB98" s="1130"/>
      <c r="DC98" s="1130"/>
      <c r="DD98" s="1130"/>
      <c r="DE98" s="1130"/>
      <c r="DF98" s="1130"/>
      <c r="DG98" s="1130"/>
      <c r="DH98" s="1130"/>
      <c r="DI98" s="1130"/>
      <c r="DJ98" s="1130"/>
      <c r="DK98" s="1130"/>
      <c r="DL98" s="1130"/>
      <c r="DM98" s="1130"/>
      <c r="DN98" s="1130"/>
      <c r="DO98" s="1130"/>
      <c r="DP98" s="1130"/>
      <c r="DQ98" s="1130"/>
      <c r="DR98" s="1130"/>
      <c r="DS98" s="1130"/>
      <c r="DT98" s="1130"/>
      <c r="DU98" s="1130"/>
      <c r="DV98" s="1130"/>
      <c r="DW98" s="1130"/>
      <c r="DX98" s="1130"/>
      <c r="DY98" s="1130"/>
      <c r="DZ98" s="1130"/>
      <c r="EA98" s="1130"/>
    </row>
    <row r="99" spans="1:131" s="173" customFormat="1" x14ac:dyDescent="0.2">
      <c r="A99" s="167"/>
      <c r="B99" s="167"/>
      <c r="C99" s="167"/>
      <c r="D99" s="167"/>
      <c r="E99" s="177"/>
      <c r="F99" s="316"/>
      <c r="G99" s="168"/>
      <c r="H99" s="168"/>
      <c r="I99" s="168"/>
      <c r="J99" s="174"/>
      <c r="K99" s="168"/>
      <c r="L99" s="174"/>
      <c r="M99" s="174"/>
      <c r="N99" s="174"/>
      <c r="O99" s="174"/>
      <c r="P99" s="174"/>
      <c r="Q99" s="167"/>
      <c r="R99" s="177"/>
      <c r="S99" s="167"/>
      <c r="T99" s="167"/>
      <c r="U99" s="167"/>
      <c r="V99" s="167"/>
      <c r="W99" s="167"/>
      <c r="X99" s="170"/>
      <c r="Y99" s="167"/>
      <c r="Z99" s="320"/>
      <c r="AA99" s="320"/>
      <c r="AB99" s="167"/>
      <c r="AC99" s="167"/>
      <c r="AD99" s="167"/>
      <c r="AE99" s="167"/>
      <c r="AF99" s="167"/>
      <c r="AG99" s="167"/>
      <c r="AH99" s="167"/>
      <c r="AI99" s="167"/>
      <c r="AJ99" s="167"/>
      <c r="AK99" s="321"/>
      <c r="AL99" s="170"/>
      <c r="AM99" s="167"/>
      <c r="AS99" s="167"/>
      <c r="AT99" s="167"/>
      <c r="AZ99" s="167"/>
      <c r="BA99" s="167"/>
      <c r="BG99" s="167"/>
      <c r="BH99" s="167"/>
      <c r="BN99" s="167"/>
      <c r="BO99" s="167"/>
      <c r="BU99" s="167"/>
      <c r="BV99" s="167"/>
      <c r="CB99" s="167"/>
      <c r="CC99" s="167"/>
      <c r="CI99" s="167"/>
      <c r="CJ99" s="167"/>
      <c r="CP99" s="167"/>
      <c r="CQ99" s="167"/>
      <c r="CW99" s="167"/>
      <c r="CX99" s="167"/>
      <c r="DD99" s="167"/>
      <c r="DE99" s="167"/>
      <c r="DK99" s="167"/>
      <c r="DL99" s="167"/>
    </row>
    <row r="100" spans="1:131" s="173" customFormat="1" x14ac:dyDescent="0.2">
      <c r="A100" s="167"/>
      <c r="B100" s="167"/>
      <c r="C100" s="167"/>
      <c r="D100" s="167"/>
      <c r="E100" s="177"/>
      <c r="F100" s="316"/>
      <c r="G100" s="168"/>
      <c r="H100" s="168"/>
      <c r="I100" s="168"/>
      <c r="J100" s="174"/>
      <c r="K100" s="168"/>
      <c r="L100" s="174"/>
      <c r="M100" s="174"/>
      <c r="N100" s="174"/>
      <c r="O100" s="174"/>
      <c r="P100" s="174"/>
      <c r="Q100" s="167"/>
      <c r="R100" s="177"/>
      <c r="S100" s="167"/>
      <c r="T100" s="167"/>
      <c r="U100" s="167"/>
      <c r="V100" s="167"/>
      <c r="W100" s="167"/>
      <c r="X100" s="170"/>
      <c r="Y100" s="167"/>
      <c r="Z100" s="320"/>
      <c r="AA100" s="320"/>
      <c r="AB100" s="167"/>
      <c r="AC100" s="167"/>
      <c r="AD100" s="167"/>
      <c r="AE100" s="167"/>
      <c r="AF100" s="167"/>
      <c r="AG100" s="167"/>
      <c r="AH100" s="167"/>
      <c r="AI100" s="167"/>
      <c r="AJ100" s="167"/>
      <c r="AK100" s="321"/>
      <c r="AL100" s="170"/>
      <c r="AM100" s="167"/>
      <c r="AS100" s="167"/>
      <c r="AT100" s="167"/>
      <c r="AZ100" s="167"/>
      <c r="BA100" s="167"/>
      <c r="BG100" s="167"/>
      <c r="BH100" s="167"/>
      <c r="BN100" s="167"/>
      <c r="BO100" s="167"/>
      <c r="BU100" s="167"/>
      <c r="BV100" s="167"/>
      <c r="CB100" s="167"/>
      <c r="CC100" s="167"/>
      <c r="CI100" s="167"/>
      <c r="CJ100" s="167"/>
      <c r="CP100" s="167"/>
      <c r="CQ100" s="167"/>
      <c r="CW100" s="167"/>
      <c r="CX100" s="167"/>
      <c r="DD100" s="167"/>
      <c r="DE100" s="167"/>
      <c r="DK100" s="167"/>
      <c r="DL100" s="167"/>
    </row>
    <row r="101" spans="1:131" s="173" customFormat="1" x14ac:dyDescent="0.2">
      <c r="A101" s="167"/>
      <c r="B101" s="167"/>
      <c r="C101" s="167"/>
      <c r="D101" s="167"/>
      <c r="E101" s="177"/>
      <c r="F101" s="316"/>
      <c r="G101" s="168"/>
      <c r="H101" s="168"/>
      <c r="I101" s="168"/>
      <c r="J101" s="174"/>
      <c r="K101" s="168"/>
      <c r="L101" s="174"/>
      <c r="M101" s="174"/>
      <c r="N101" s="174"/>
      <c r="O101" s="174"/>
      <c r="P101" s="174"/>
      <c r="Q101" s="167"/>
      <c r="R101" s="177"/>
      <c r="S101" s="167"/>
      <c r="T101" s="167"/>
      <c r="U101" s="167"/>
      <c r="V101" s="167"/>
      <c r="W101" s="167"/>
      <c r="X101" s="170"/>
      <c r="Y101" s="167"/>
      <c r="Z101" s="320"/>
      <c r="AA101" s="320"/>
      <c r="AB101" s="167"/>
      <c r="AC101" s="167"/>
      <c r="AD101" s="167"/>
      <c r="AE101" s="167"/>
      <c r="AF101" s="167"/>
      <c r="AG101" s="167"/>
      <c r="AH101" s="167"/>
      <c r="AI101" s="167"/>
      <c r="AJ101" s="167"/>
      <c r="AK101" s="321"/>
      <c r="AL101" s="170"/>
      <c r="AM101" s="167"/>
      <c r="AS101" s="167"/>
      <c r="AT101" s="167"/>
      <c r="AZ101" s="167"/>
      <c r="BA101" s="167"/>
      <c r="BG101" s="167"/>
      <c r="BH101" s="167"/>
      <c r="BN101" s="167"/>
      <c r="BO101" s="167"/>
      <c r="BU101" s="167"/>
      <c r="BV101" s="167"/>
      <c r="CB101" s="167"/>
      <c r="CC101" s="167"/>
      <c r="CI101" s="167"/>
      <c r="CJ101" s="167"/>
      <c r="CP101" s="167"/>
      <c r="CQ101" s="167"/>
      <c r="CW101" s="167"/>
      <c r="CX101" s="167"/>
      <c r="DD101" s="167"/>
      <c r="DE101" s="167"/>
      <c r="DK101" s="167"/>
      <c r="DL101" s="167"/>
    </row>
    <row r="102" spans="1:131" s="173" customFormat="1" x14ac:dyDescent="0.2">
      <c r="A102" s="167"/>
      <c r="B102" s="167"/>
      <c r="C102" s="167"/>
      <c r="D102" s="167"/>
      <c r="E102" s="177"/>
      <c r="F102" s="316"/>
      <c r="G102" s="168"/>
      <c r="H102" s="168"/>
      <c r="I102" s="168"/>
      <c r="J102" s="174"/>
      <c r="K102" s="168"/>
      <c r="L102" s="174"/>
      <c r="M102" s="174"/>
      <c r="N102" s="174"/>
      <c r="O102" s="174"/>
      <c r="P102" s="174"/>
      <c r="Q102" s="167"/>
      <c r="R102" s="177"/>
      <c r="S102" s="167"/>
      <c r="T102" s="167"/>
      <c r="U102" s="167"/>
      <c r="V102" s="167"/>
      <c r="W102" s="167"/>
      <c r="X102" s="170"/>
      <c r="Y102" s="167"/>
      <c r="Z102" s="320"/>
      <c r="AA102" s="320"/>
      <c r="AB102" s="167"/>
      <c r="AC102" s="167"/>
      <c r="AD102" s="167"/>
      <c r="AE102" s="167"/>
      <c r="AF102" s="167"/>
      <c r="AG102" s="167"/>
      <c r="AH102" s="167"/>
      <c r="AI102" s="167"/>
      <c r="AJ102" s="167"/>
      <c r="AK102" s="321"/>
      <c r="AL102" s="170"/>
      <c r="AM102" s="167"/>
      <c r="AS102" s="167"/>
      <c r="AT102" s="167"/>
      <c r="AZ102" s="167"/>
      <c r="BA102" s="167"/>
      <c r="BG102" s="167"/>
      <c r="BH102" s="167"/>
      <c r="BN102" s="167"/>
      <c r="BO102" s="167"/>
      <c r="BU102" s="167"/>
      <c r="BV102" s="167"/>
      <c r="CB102" s="167"/>
      <c r="CC102" s="167"/>
      <c r="CI102" s="167"/>
      <c r="CJ102" s="167"/>
      <c r="CP102" s="167"/>
      <c r="CQ102" s="167"/>
      <c r="CW102" s="167"/>
      <c r="CX102" s="167"/>
      <c r="DD102" s="167"/>
      <c r="DE102" s="167"/>
      <c r="DK102" s="167"/>
      <c r="DL102" s="167"/>
    </row>
    <row r="103" spans="1:131" s="173" customFormat="1" x14ac:dyDescent="0.2">
      <c r="A103" s="167"/>
      <c r="B103" s="167"/>
      <c r="C103" s="167"/>
      <c r="D103" s="167"/>
      <c r="E103" s="177"/>
      <c r="F103" s="316"/>
      <c r="G103" s="168"/>
      <c r="H103" s="168"/>
      <c r="I103" s="168"/>
      <c r="J103" s="174"/>
      <c r="K103" s="168"/>
      <c r="L103" s="174"/>
      <c r="M103" s="174"/>
      <c r="N103" s="174"/>
      <c r="O103" s="174"/>
      <c r="P103" s="174"/>
      <c r="Q103" s="167"/>
      <c r="R103" s="177"/>
      <c r="S103" s="167"/>
      <c r="T103" s="167"/>
      <c r="U103" s="167"/>
      <c r="V103" s="167"/>
      <c r="W103" s="167"/>
      <c r="X103" s="170"/>
      <c r="Y103" s="167"/>
      <c r="Z103" s="320"/>
      <c r="AA103" s="320"/>
      <c r="AB103" s="167"/>
      <c r="AC103" s="167"/>
      <c r="AD103" s="167"/>
      <c r="AE103" s="167"/>
      <c r="AF103" s="167"/>
      <c r="AG103" s="167"/>
      <c r="AH103" s="167"/>
      <c r="AI103" s="167"/>
      <c r="AJ103" s="167"/>
      <c r="AK103" s="321"/>
      <c r="AL103" s="170"/>
      <c r="AM103" s="167"/>
      <c r="AS103" s="167"/>
      <c r="AT103" s="167"/>
      <c r="AZ103" s="167"/>
      <c r="BA103" s="167"/>
      <c r="BG103" s="167"/>
      <c r="BH103" s="167"/>
      <c r="BN103" s="167"/>
      <c r="BO103" s="167"/>
      <c r="BU103" s="167"/>
      <c r="BV103" s="167"/>
      <c r="CB103" s="167"/>
      <c r="CC103" s="167"/>
      <c r="CI103" s="167"/>
      <c r="CJ103" s="167"/>
      <c r="CP103" s="167"/>
      <c r="CQ103" s="167"/>
      <c r="CW103" s="167"/>
      <c r="CX103" s="167"/>
      <c r="DD103" s="167"/>
      <c r="DE103" s="167"/>
      <c r="DK103" s="167"/>
      <c r="DL103" s="167"/>
    </row>
    <row r="104" spans="1:131" s="173" customFormat="1" x14ac:dyDescent="0.2">
      <c r="A104" s="167"/>
      <c r="B104" s="167"/>
      <c r="C104" s="167"/>
      <c r="D104" s="167"/>
      <c r="E104" s="177"/>
      <c r="F104" s="316"/>
      <c r="G104" s="168"/>
      <c r="H104" s="168"/>
      <c r="I104" s="168"/>
      <c r="J104" s="174"/>
      <c r="K104" s="168"/>
      <c r="L104" s="174"/>
      <c r="M104" s="174"/>
      <c r="N104" s="174"/>
      <c r="O104" s="174"/>
      <c r="P104" s="174"/>
      <c r="Q104" s="167"/>
      <c r="R104" s="177"/>
      <c r="S104" s="167"/>
      <c r="T104" s="167"/>
      <c r="U104" s="167"/>
      <c r="V104" s="167"/>
      <c r="W104" s="167"/>
      <c r="X104" s="170"/>
      <c r="Y104" s="167"/>
      <c r="Z104" s="320"/>
      <c r="AA104" s="320"/>
      <c r="AB104" s="167"/>
      <c r="AC104" s="167"/>
      <c r="AD104" s="167"/>
      <c r="AE104" s="167"/>
      <c r="AF104" s="167"/>
      <c r="AG104" s="167"/>
      <c r="AH104" s="167"/>
      <c r="AI104" s="167"/>
      <c r="AJ104" s="167"/>
      <c r="AK104" s="321"/>
      <c r="AL104" s="170"/>
      <c r="AM104" s="167"/>
      <c r="AS104" s="167"/>
      <c r="AT104" s="167"/>
      <c r="AZ104" s="167"/>
      <c r="BA104" s="167"/>
      <c r="BG104" s="167"/>
      <c r="BH104" s="167"/>
      <c r="BN104" s="167"/>
      <c r="BO104" s="167"/>
      <c r="BU104" s="167"/>
      <c r="BV104" s="167"/>
      <c r="CB104" s="167"/>
      <c r="CC104" s="167"/>
      <c r="CI104" s="167"/>
      <c r="CJ104" s="167"/>
      <c r="CP104" s="167"/>
      <c r="CQ104" s="167"/>
      <c r="CW104" s="167"/>
      <c r="CX104" s="167"/>
      <c r="DD104" s="167"/>
      <c r="DE104" s="167"/>
      <c r="DK104" s="167"/>
      <c r="DL104" s="167"/>
    </row>
    <row r="105" spans="1:131" s="173" customFormat="1" x14ac:dyDescent="0.2">
      <c r="A105" s="167"/>
      <c r="B105" s="167"/>
      <c r="C105" s="167"/>
      <c r="D105" s="167"/>
      <c r="E105" s="177"/>
      <c r="F105" s="316"/>
      <c r="G105" s="168"/>
      <c r="H105" s="168"/>
      <c r="I105" s="168"/>
      <c r="J105" s="174"/>
      <c r="K105" s="168"/>
      <c r="L105" s="174"/>
      <c r="M105" s="174"/>
      <c r="N105" s="174"/>
      <c r="O105" s="174"/>
      <c r="P105" s="174"/>
      <c r="Q105" s="167"/>
      <c r="R105" s="177"/>
      <c r="S105" s="167"/>
      <c r="T105" s="167"/>
      <c r="U105" s="167"/>
      <c r="V105" s="167"/>
      <c r="W105" s="167"/>
      <c r="X105" s="170"/>
      <c r="Y105" s="167"/>
      <c r="Z105" s="320"/>
      <c r="AA105" s="320"/>
      <c r="AB105" s="167"/>
      <c r="AC105" s="167"/>
      <c r="AD105" s="167"/>
      <c r="AE105" s="167"/>
      <c r="AF105" s="167"/>
      <c r="AG105" s="167"/>
      <c r="AH105" s="167"/>
      <c r="AI105" s="167"/>
      <c r="AJ105" s="167"/>
      <c r="AK105" s="321"/>
      <c r="AL105" s="170"/>
      <c r="AM105" s="167"/>
      <c r="AS105" s="167"/>
      <c r="AT105" s="167"/>
      <c r="AZ105" s="167"/>
      <c r="BA105" s="167"/>
      <c r="BG105" s="167"/>
      <c r="BH105" s="167"/>
      <c r="BN105" s="167"/>
      <c r="BO105" s="167"/>
      <c r="BU105" s="167"/>
      <c r="BV105" s="167"/>
      <c r="CB105" s="167"/>
      <c r="CC105" s="167"/>
      <c r="CI105" s="167"/>
      <c r="CJ105" s="167"/>
      <c r="CP105" s="167"/>
      <c r="CQ105" s="167"/>
      <c r="CW105" s="167"/>
      <c r="CX105" s="167"/>
      <c r="DD105" s="167"/>
      <c r="DE105" s="167"/>
      <c r="DK105" s="167"/>
      <c r="DL105" s="167"/>
    </row>
    <row r="106" spans="1:131" s="173" customFormat="1" x14ac:dyDescent="0.2">
      <c r="A106" s="167"/>
      <c r="B106" s="167"/>
      <c r="C106" s="167"/>
      <c r="D106" s="167"/>
      <c r="E106" s="177"/>
      <c r="F106" s="316"/>
      <c r="G106" s="168"/>
      <c r="H106" s="168"/>
      <c r="I106" s="168"/>
      <c r="J106" s="174"/>
      <c r="K106" s="168"/>
      <c r="L106" s="174"/>
      <c r="M106" s="174"/>
      <c r="N106" s="174"/>
      <c r="O106" s="174"/>
      <c r="P106" s="174"/>
      <c r="Q106" s="167"/>
      <c r="R106" s="177"/>
      <c r="S106" s="167"/>
      <c r="T106" s="167"/>
      <c r="U106" s="167"/>
      <c r="V106" s="167"/>
      <c r="W106" s="167"/>
      <c r="X106" s="170"/>
      <c r="Y106" s="167"/>
      <c r="Z106" s="320"/>
      <c r="AA106" s="320"/>
      <c r="AB106" s="167"/>
      <c r="AC106" s="167"/>
      <c r="AD106" s="167"/>
      <c r="AE106" s="167"/>
      <c r="AF106" s="167"/>
      <c r="AG106" s="167"/>
      <c r="AH106" s="167"/>
      <c r="AI106" s="167"/>
      <c r="AJ106" s="167"/>
      <c r="AK106" s="321"/>
      <c r="AL106" s="170"/>
      <c r="AM106" s="167"/>
      <c r="AS106" s="167"/>
      <c r="AT106" s="167"/>
      <c r="AZ106" s="167"/>
      <c r="BA106" s="167"/>
      <c r="BG106" s="167"/>
      <c r="BH106" s="167"/>
      <c r="BN106" s="167"/>
      <c r="BO106" s="167"/>
      <c r="BU106" s="167"/>
      <c r="BV106" s="167"/>
      <c r="CB106" s="167"/>
      <c r="CC106" s="167"/>
      <c r="CI106" s="167"/>
      <c r="CJ106" s="167"/>
      <c r="CP106" s="167"/>
      <c r="CQ106" s="167"/>
      <c r="CW106" s="167"/>
      <c r="CX106" s="167"/>
      <c r="DD106" s="167"/>
      <c r="DE106" s="167"/>
      <c r="DK106" s="167"/>
      <c r="DL106" s="167"/>
    </row>
    <row r="107" spans="1:131" s="173" customFormat="1" x14ac:dyDescent="0.2">
      <c r="A107" s="167"/>
      <c r="B107" s="167"/>
      <c r="C107" s="167"/>
      <c r="D107" s="167"/>
      <c r="E107" s="177"/>
      <c r="F107" s="316"/>
      <c r="G107" s="168"/>
      <c r="H107" s="168"/>
      <c r="I107" s="168"/>
      <c r="J107" s="174"/>
      <c r="K107" s="168"/>
      <c r="L107" s="174"/>
      <c r="M107" s="174"/>
      <c r="N107" s="174"/>
      <c r="O107" s="174"/>
      <c r="P107" s="174"/>
      <c r="Q107" s="167"/>
      <c r="R107" s="177"/>
      <c r="S107" s="167"/>
      <c r="T107" s="167"/>
      <c r="U107" s="167"/>
      <c r="V107" s="167"/>
      <c r="W107" s="167"/>
      <c r="X107" s="170"/>
      <c r="Y107" s="167"/>
      <c r="Z107" s="320"/>
      <c r="AA107" s="320"/>
      <c r="AB107" s="167"/>
      <c r="AC107" s="167"/>
      <c r="AD107" s="167"/>
      <c r="AE107" s="167"/>
      <c r="AF107" s="167"/>
      <c r="AG107" s="167"/>
      <c r="AH107" s="167"/>
      <c r="AI107" s="167"/>
      <c r="AJ107" s="167"/>
      <c r="AK107" s="321"/>
      <c r="AL107" s="170"/>
      <c r="AM107" s="167"/>
      <c r="AS107" s="167"/>
      <c r="AT107" s="167"/>
      <c r="AZ107" s="167"/>
      <c r="BA107" s="167"/>
      <c r="BG107" s="167"/>
      <c r="BH107" s="167"/>
      <c r="BN107" s="167"/>
      <c r="BO107" s="167"/>
      <c r="BU107" s="167"/>
      <c r="BV107" s="167"/>
      <c r="CB107" s="167"/>
      <c r="CC107" s="167"/>
      <c r="CI107" s="167"/>
      <c r="CJ107" s="167"/>
      <c r="CP107" s="167"/>
      <c r="CQ107" s="167"/>
      <c r="CW107" s="167"/>
      <c r="CX107" s="167"/>
      <c r="DD107" s="167"/>
      <c r="DE107" s="167"/>
      <c r="DK107" s="167"/>
      <c r="DL107" s="167"/>
    </row>
    <row r="108" spans="1:131" s="173" customFormat="1" x14ac:dyDescent="0.2">
      <c r="A108" s="167"/>
      <c r="B108" s="167"/>
      <c r="C108" s="167"/>
      <c r="D108" s="167"/>
      <c r="E108" s="177"/>
      <c r="F108" s="316"/>
      <c r="G108" s="168"/>
      <c r="H108" s="168"/>
      <c r="I108" s="168"/>
      <c r="J108" s="174"/>
      <c r="K108" s="168"/>
      <c r="L108" s="174"/>
      <c r="M108" s="174"/>
      <c r="N108" s="174"/>
      <c r="O108" s="174"/>
      <c r="P108" s="174"/>
      <c r="Q108" s="167"/>
      <c r="R108" s="177"/>
      <c r="S108" s="167"/>
      <c r="T108" s="167"/>
      <c r="U108" s="167"/>
      <c r="V108" s="167"/>
      <c r="W108" s="167"/>
      <c r="X108" s="170"/>
      <c r="Y108" s="167"/>
      <c r="Z108" s="320"/>
      <c r="AA108" s="320"/>
      <c r="AB108" s="167"/>
      <c r="AC108" s="167"/>
      <c r="AD108" s="167"/>
      <c r="AE108" s="167"/>
      <c r="AF108" s="167"/>
      <c r="AG108" s="167"/>
      <c r="AH108" s="167"/>
      <c r="AI108" s="167"/>
      <c r="AJ108" s="167"/>
      <c r="AK108" s="321"/>
      <c r="AL108" s="170"/>
      <c r="AM108" s="167"/>
      <c r="AS108" s="167"/>
      <c r="AT108" s="167"/>
      <c r="AZ108" s="167"/>
      <c r="BA108" s="167"/>
      <c r="BG108" s="167"/>
      <c r="BH108" s="167"/>
      <c r="BN108" s="167"/>
      <c r="BO108" s="167"/>
      <c r="BU108" s="167"/>
      <c r="BV108" s="167"/>
      <c r="CB108" s="167"/>
      <c r="CC108" s="167"/>
      <c r="CI108" s="167"/>
      <c r="CJ108" s="167"/>
      <c r="CP108" s="167"/>
      <c r="CQ108" s="167"/>
      <c r="CW108" s="167"/>
      <c r="CX108" s="167"/>
      <c r="DD108" s="167"/>
      <c r="DE108" s="167"/>
      <c r="DK108" s="167"/>
      <c r="DL108" s="167"/>
    </row>
    <row r="109" spans="1:131" s="173" customFormat="1" x14ac:dyDescent="0.2">
      <c r="A109" s="167"/>
      <c r="B109" s="167"/>
      <c r="C109" s="167"/>
      <c r="D109" s="167"/>
      <c r="E109" s="177"/>
      <c r="F109" s="316"/>
      <c r="G109" s="168"/>
      <c r="H109" s="168"/>
      <c r="I109" s="168"/>
      <c r="J109" s="174"/>
      <c r="K109" s="168"/>
      <c r="L109" s="174"/>
      <c r="M109" s="174"/>
      <c r="N109" s="174"/>
      <c r="O109" s="174"/>
      <c r="P109" s="174"/>
      <c r="Q109" s="167"/>
      <c r="R109" s="177"/>
      <c r="S109" s="167"/>
      <c r="T109" s="167"/>
      <c r="U109" s="167"/>
      <c r="V109" s="167"/>
      <c r="W109" s="167"/>
      <c r="X109" s="170"/>
      <c r="Y109" s="167"/>
      <c r="Z109" s="320"/>
      <c r="AA109" s="320"/>
      <c r="AB109" s="167"/>
      <c r="AC109" s="167"/>
      <c r="AD109" s="167"/>
      <c r="AE109" s="167"/>
      <c r="AF109" s="167"/>
      <c r="AG109" s="167"/>
      <c r="AH109" s="167"/>
      <c r="AI109" s="167"/>
      <c r="AJ109" s="167"/>
      <c r="AK109" s="321"/>
      <c r="AL109" s="170"/>
      <c r="AM109" s="167"/>
      <c r="AS109" s="167"/>
      <c r="AT109" s="167"/>
      <c r="AZ109" s="167"/>
      <c r="BA109" s="167"/>
      <c r="BG109" s="167"/>
      <c r="BH109" s="167"/>
      <c r="BN109" s="167"/>
      <c r="BO109" s="167"/>
      <c r="BU109" s="167"/>
      <c r="BV109" s="167"/>
      <c r="CB109" s="167"/>
      <c r="CC109" s="167"/>
      <c r="CI109" s="167"/>
      <c r="CJ109" s="167"/>
      <c r="CP109" s="167"/>
      <c r="CQ109" s="167"/>
      <c r="CW109" s="167"/>
      <c r="CX109" s="167"/>
      <c r="DD109" s="167"/>
      <c r="DE109" s="167"/>
      <c r="DK109" s="167"/>
      <c r="DL109" s="167"/>
    </row>
    <row r="110" spans="1:131" s="173" customFormat="1" x14ac:dyDescent="0.2">
      <c r="A110" s="167"/>
      <c r="B110" s="167"/>
      <c r="C110" s="167"/>
      <c r="D110" s="167"/>
      <c r="E110" s="177"/>
      <c r="F110" s="316"/>
      <c r="G110" s="168"/>
      <c r="H110" s="168"/>
      <c r="I110" s="168"/>
      <c r="J110" s="174"/>
      <c r="K110" s="168"/>
      <c r="L110" s="174"/>
      <c r="M110" s="174"/>
      <c r="N110" s="174"/>
      <c r="O110" s="174"/>
      <c r="P110" s="174"/>
      <c r="Q110" s="167"/>
      <c r="R110" s="177"/>
      <c r="S110" s="167"/>
      <c r="T110" s="167"/>
      <c r="U110" s="167"/>
      <c r="V110" s="167"/>
      <c r="W110" s="167"/>
      <c r="X110" s="170"/>
      <c r="Y110" s="167"/>
      <c r="Z110" s="320"/>
      <c r="AA110" s="320"/>
      <c r="AB110" s="167"/>
      <c r="AC110" s="167"/>
      <c r="AD110" s="167"/>
      <c r="AE110" s="167"/>
      <c r="AF110" s="167"/>
      <c r="AG110" s="167"/>
      <c r="AH110" s="167"/>
      <c r="AI110" s="167"/>
      <c r="AJ110" s="167"/>
      <c r="AK110" s="321"/>
      <c r="AL110" s="170"/>
      <c r="AM110" s="167"/>
      <c r="AS110" s="167"/>
      <c r="AT110" s="167"/>
      <c r="AZ110" s="167"/>
      <c r="BA110" s="167"/>
      <c r="BG110" s="167"/>
      <c r="BH110" s="167"/>
      <c r="BN110" s="167"/>
      <c r="BO110" s="167"/>
      <c r="BU110" s="167"/>
      <c r="BV110" s="167"/>
      <c r="CB110" s="167"/>
      <c r="CC110" s="167"/>
      <c r="CI110" s="167"/>
      <c r="CJ110" s="167"/>
      <c r="CP110" s="167"/>
      <c r="CQ110" s="167"/>
      <c r="CW110" s="167"/>
      <c r="CX110" s="167"/>
      <c r="DD110" s="167"/>
      <c r="DE110" s="167"/>
      <c r="DK110" s="167"/>
      <c r="DL110" s="167"/>
    </row>
    <row r="111" spans="1:131" s="173" customFormat="1" x14ac:dyDescent="0.2">
      <c r="A111" s="167"/>
      <c r="B111" s="167"/>
      <c r="C111" s="167"/>
      <c r="D111" s="167"/>
      <c r="E111" s="177"/>
      <c r="F111" s="316"/>
      <c r="G111" s="168"/>
      <c r="H111" s="168"/>
      <c r="I111" s="168"/>
      <c r="J111" s="174"/>
      <c r="K111" s="168"/>
      <c r="L111" s="174"/>
      <c r="M111" s="174"/>
      <c r="N111" s="174"/>
      <c r="O111" s="174"/>
      <c r="P111" s="174"/>
      <c r="Q111" s="167"/>
      <c r="R111" s="177"/>
      <c r="S111" s="167"/>
      <c r="T111" s="167"/>
      <c r="U111" s="167"/>
      <c r="V111" s="167"/>
      <c r="W111" s="167"/>
      <c r="X111" s="170"/>
      <c r="Y111" s="167"/>
      <c r="Z111" s="320"/>
      <c r="AA111" s="320"/>
      <c r="AB111" s="167"/>
      <c r="AC111" s="167"/>
      <c r="AD111" s="167"/>
      <c r="AE111" s="167"/>
      <c r="AF111" s="167"/>
      <c r="AG111" s="167"/>
      <c r="AH111" s="167"/>
      <c r="AI111" s="167"/>
      <c r="AJ111" s="167"/>
      <c r="AK111" s="321"/>
      <c r="AL111" s="170"/>
      <c r="AM111" s="167"/>
      <c r="AS111" s="167"/>
      <c r="AT111" s="167"/>
      <c r="AZ111" s="167"/>
      <c r="BA111" s="167"/>
      <c r="BG111" s="167"/>
      <c r="BH111" s="167"/>
      <c r="BN111" s="167"/>
      <c r="BO111" s="167"/>
      <c r="BU111" s="167"/>
      <c r="BV111" s="167"/>
      <c r="CB111" s="167"/>
      <c r="CC111" s="167"/>
      <c r="CI111" s="167"/>
      <c r="CJ111" s="167"/>
      <c r="CP111" s="167"/>
      <c r="CQ111" s="167"/>
      <c r="CW111" s="167"/>
      <c r="CX111" s="167"/>
      <c r="DD111" s="167"/>
      <c r="DE111" s="167"/>
      <c r="DK111" s="167"/>
      <c r="DL111" s="167"/>
    </row>
    <row r="112" spans="1:131" s="173" customFormat="1" x14ac:dyDescent="0.2">
      <c r="A112" s="167"/>
      <c r="B112" s="167"/>
      <c r="C112" s="167"/>
      <c r="D112" s="167"/>
      <c r="E112" s="177"/>
      <c r="F112" s="316"/>
      <c r="G112" s="168"/>
      <c r="H112" s="168"/>
      <c r="I112" s="168"/>
      <c r="J112" s="174"/>
      <c r="K112" s="168"/>
      <c r="L112" s="174"/>
      <c r="M112" s="174"/>
      <c r="N112" s="174"/>
      <c r="O112" s="174"/>
      <c r="P112" s="174"/>
      <c r="Q112" s="167"/>
      <c r="R112" s="177"/>
      <c r="S112" s="167"/>
      <c r="T112" s="167"/>
      <c r="U112" s="167"/>
      <c r="V112" s="167"/>
      <c r="W112" s="167"/>
      <c r="X112" s="170"/>
      <c r="Y112" s="167"/>
      <c r="Z112" s="320"/>
      <c r="AA112" s="320"/>
      <c r="AB112" s="167"/>
      <c r="AC112" s="167"/>
      <c r="AD112" s="167"/>
      <c r="AE112" s="167"/>
      <c r="AF112" s="167"/>
      <c r="AG112" s="167"/>
      <c r="AH112" s="167"/>
      <c r="AI112" s="167"/>
      <c r="AJ112" s="167"/>
      <c r="AK112" s="321"/>
      <c r="AL112" s="170"/>
      <c r="AM112" s="167"/>
      <c r="AS112" s="167"/>
      <c r="AT112" s="167"/>
      <c r="AZ112" s="167"/>
      <c r="BA112" s="167"/>
      <c r="BG112" s="167"/>
      <c r="BH112" s="167"/>
      <c r="BN112" s="167"/>
      <c r="BO112" s="167"/>
      <c r="BU112" s="167"/>
      <c r="BV112" s="167"/>
      <c r="CB112" s="167"/>
      <c r="CC112" s="167"/>
      <c r="CI112" s="167"/>
      <c r="CJ112" s="167"/>
      <c r="CP112" s="167"/>
      <c r="CQ112" s="167"/>
      <c r="CW112" s="167"/>
      <c r="CX112" s="167"/>
      <c r="DD112" s="167"/>
      <c r="DE112" s="167"/>
      <c r="DK112" s="167"/>
      <c r="DL112" s="167"/>
    </row>
    <row r="113" spans="1:116" s="173" customFormat="1" x14ac:dyDescent="0.2">
      <c r="A113" s="167"/>
      <c r="B113" s="167"/>
      <c r="C113" s="167"/>
      <c r="D113" s="167"/>
      <c r="E113" s="177"/>
      <c r="F113" s="316"/>
      <c r="G113" s="168"/>
      <c r="H113" s="168"/>
      <c r="I113" s="168"/>
      <c r="J113" s="174"/>
      <c r="K113" s="168"/>
      <c r="L113" s="174"/>
      <c r="M113" s="174"/>
      <c r="N113" s="174"/>
      <c r="O113" s="174"/>
      <c r="P113" s="174"/>
      <c r="Q113" s="167"/>
      <c r="R113" s="177"/>
      <c r="S113" s="167"/>
      <c r="T113" s="167"/>
      <c r="U113" s="167"/>
      <c r="V113" s="167"/>
      <c r="W113" s="167"/>
      <c r="X113" s="170"/>
      <c r="Y113" s="167"/>
      <c r="Z113" s="320"/>
      <c r="AA113" s="320"/>
      <c r="AB113" s="167"/>
      <c r="AC113" s="167"/>
      <c r="AD113" s="167"/>
      <c r="AE113" s="167"/>
      <c r="AF113" s="167"/>
      <c r="AG113" s="167"/>
      <c r="AH113" s="167"/>
      <c r="AI113" s="167"/>
      <c r="AJ113" s="167"/>
      <c r="AK113" s="321"/>
      <c r="AL113" s="170"/>
      <c r="AM113" s="167"/>
      <c r="AS113" s="167"/>
      <c r="AT113" s="167"/>
      <c r="AZ113" s="167"/>
      <c r="BA113" s="167"/>
      <c r="BG113" s="167"/>
      <c r="BH113" s="167"/>
      <c r="BN113" s="167"/>
      <c r="BO113" s="167"/>
      <c r="BU113" s="167"/>
      <c r="BV113" s="167"/>
      <c r="CB113" s="167"/>
      <c r="CC113" s="167"/>
      <c r="CI113" s="167"/>
      <c r="CJ113" s="167"/>
      <c r="CP113" s="167"/>
      <c r="CQ113" s="167"/>
      <c r="CW113" s="167"/>
      <c r="CX113" s="167"/>
      <c r="DD113" s="167"/>
      <c r="DE113" s="167"/>
      <c r="DK113" s="167"/>
      <c r="DL113" s="167"/>
    </row>
    <row r="114" spans="1:116" s="173" customFormat="1" x14ac:dyDescent="0.2">
      <c r="A114" s="167"/>
      <c r="B114" s="167"/>
      <c r="C114" s="167"/>
      <c r="D114" s="167"/>
      <c r="E114" s="177"/>
      <c r="F114" s="316"/>
      <c r="G114" s="168"/>
      <c r="H114" s="168"/>
      <c r="I114" s="168"/>
      <c r="J114" s="174"/>
      <c r="K114" s="168"/>
      <c r="L114" s="174"/>
      <c r="M114" s="174"/>
      <c r="N114" s="174"/>
      <c r="O114" s="174"/>
      <c r="P114" s="174"/>
      <c r="Q114" s="167"/>
      <c r="R114" s="177"/>
      <c r="S114" s="167"/>
      <c r="T114" s="167"/>
      <c r="U114" s="167"/>
      <c r="V114" s="167"/>
      <c r="W114" s="167"/>
      <c r="X114" s="170"/>
      <c r="Y114" s="167"/>
      <c r="Z114" s="320"/>
      <c r="AA114" s="320"/>
      <c r="AB114" s="167"/>
      <c r="AC114" s="167"/>
      <c r="AD114" s="167"/>
      <c r="AE114" s="167"/>
      <c r="AF114" s="167"/>
      <c r="AG114" s="167"/>
      <c r="AH114" s="167"/>
      <c r="AI114" s="167"/>
      <c r="AJ114" s="167"/>
      <c r="AK114" s="321"/>
      <c r="AL114" s="170"/>
      <c r="AM114" s="167"/>
      <c r="AS114" s="167"/>
      <c r="AT114" s="167"/>
      <c r="AZ114" s="167"/>
      <c r="BA114" s="167"/>
      <c r="BG114" s="167"/>
      <c r="BH114" s="167"/>
      <c r="BN114" s="167"/>
      <c r="BO114" s="167"/>
      <c r="BU114" s="167"/>
      <c r="BV114" s="167"/>
      <c r="CB114" s="167"/>
      <c r="CC114" s="167"/>
      <c r="CI114" s="167"/>
      <c r="CJ114" s="167"/>
      <c r="CP114" s="167"/>
      <c r="CQ114" s="167"/>
      <c r="CW114" s="167"/>
      <c r="CX114" s="167"/>
      <c r="DD114" s="167"/>
      <c r="DE114" s="167"/>
      <c r="DK114" s="167"/>
      <c r="DL114" s="167"/>
    </row>
    <row r="115" spans="1:116" s="173" customFormat="1" x14ac:dyDescent="0.2">
      <c r="A115" s="167"/>
      <c r="B115" s="167"/>
      <c r="C115" s="167"/>
      <c r="D115" s="167"/>
      <c r="E115" s="177"/>
      <c r="F115" s="316"/>
      <c r="G115" s="168"/>
      <c r="H115" s="168"/>
      <c r="I115" s="168"/>
      <c r="J115" s="174"/>
      <c r="K115" s="168"/>
      <c r="L115" s="174"/>
      <c r="M115" s="174"/>
      <c r="N115" s="174"/>
      <c r="O115" s="174"/>
      <c r="P115" s="174"/>
      <c r="Q115" s="167"/>
      <c r="R115" s="177"/>
      <c r="S115" s="167"/>
      <c r="T115" s="167"/>
      <c r="U115" s="167"/>
      <c r="V115" s="167"/>
      <c r="W115" s="167"/>
      <c r="X115" s="170"/>
      <c r="Y115" s="167"/>
      <c r="Z115" s="320"/>
      <c r="AA115" s="320"/>
      <c r="AB115" s="167"/>
      <c r="AC115" s="167"/>
      <c r="AD115" s="167"/>
      <c r="AE115" s="167"/>
      <c r="AF115" s="167"/>
      <c r="AG115" s="167"/>
      <c r="AH115" s="167"/>
      <c r="AI115" s="167"/>
      <c r="AJ115" s="167"/>
      <c r="AK115" s="321"/>
      <c r="AL115" s="170"/>
      <c r="AM115" s="167"/>
      <c r="AS115" s="167"/>
      <c r="AT115" s="167"/>
      <c r="AZ115" s="167"/>
      <c r="BA115" s="167"/>
      <c r="BG115" s="167"/>
      <c r="BH115" s="167"/>
      <c r="BN115" s="167"/>
      <c r="BO115" s="167"/>
      <c r="BU115" s="167"/>
      <c r="BV115" s="167"/>
      <c r="CB115" s="167"/>
      <c r="CC115" s="167"/>
      <c r="CI115" s="167"/>
      <c r="CJ115" s="167"/>
      <c r="CP115" s="167"/>
      <c r="CQ115" s="167"/>
      <c r="CW115" s="167"/>
      <c r="CX115" s="167"/>
      <c r="DD115" s="167"/>
      <c r="DE115" s="167"/>
      <c r="DK115" s="167"/>
      <c r="DL115" s="167"/>
    </row>
    <row r="116" spans="1:116" s="173" customFormat="1" x14ac:dyDescent="0.2">
      <c r="A116" s="167"/>
      <c r="B116" s="167"/>
      <c r="C116" s="167"/>
      <c r="D116" s="167"/>
      <c r="E116" s="177"/>
      <c r="F116" s="316"/>
      <c r="G116" s="168"/>
      <c r="H116" s="168"/>
      <c r="I116" s="168"/>
      <c r="J116" s="174"/>
      <c r="K116" s="168"/>
      <c r="L116" s="174"/>
      <c r="M116" s="174"/>
      <c r="N116" s="174"/>
      <c r="O116" s="174"/>
      <c r="P116" s="174"/>
      <c r="Q116" s="167"/>
      <c r="R116" s="177"/>
      <c r="S116" s="167"/>
      <c r="T116" s="167"/>
      <c r="U116" s="167"/>
      <c r="V116" s="167"/>
      <c r="W116" s="167"/>
      <c r="X116" s="170"/>
      <c r="Y116" s="167"/>
      <c r="Z116" s="320"/>
      <c r="AA116" s="320"/>
      <c r="AB116" s="167"/>
      <c r="AC116" s="167"/>
      <c r="AD116" s="167"/>
      <c r="AE116" s="167"/>
      <c r="AF116" s="167"/>
      <c r="AG116" s="167"/>
      <c r="AH116" s="167"/>
      <c r="AI116" s="167"/>
      <c r="AJ116" s="167"/>
      <c r="AK116" s="321"/>
      <c r="AL116" s="170"/>
      <c r="AM116" s="167"/>
      <c r="AS116" s="167"/>
      <c r="AT116" s="167"/>
      <c r="AZ116" s="167"/>
      <c r="BA116" s="167"/>
      <c r="BG116" s="167"/>
      <c r="BH116" s="167"/>
      <c r="BN116" s="167"/>
      <c r="BO116" s="167"/>
      <c r="BU116" s="167"/>
      <c r="BV116" s="167"/>
      <c r="CB116" s="167"/>
      <c r="CC116" s="167"/>
      <c r="CI116" s="167"/>
      <c r="CJ116" s="167"/>
      <c r="CP116" s="167"/>
      <c r="CQ116" s="167"/>
      <c r="CW116" s="167"/>
      <c r="CX116" s="167"/>
      <c r="DD116" s="167"/>
      <c r="DE116" s="167"/>
      <c r="DK116" s="167"/>
      <c r="DL116" s="167"/>
    </row>
    <row r="117" spans="1:116" s="173" customFormat="1" x14ac:dyDescent="0.2">
      <c r="A117" s="167"/>
      <c r="B117" s="167"/>
      <c r="C117" s="167"/>
      <c r="D117" s="167"/>
      <c r="E117" s="177"/>
      <c r="F117" s="316"/>
      <c r="G117" s="168"/>
      <c r="H117" s="168"/>
      <c r="I117" s="168"/>
      <c r="J117" s="174"/>
      <c r="K117" s="168"/>
      <c r="L117" s="174"/>
      <c r="M117" s="174"/>
      <c r="N117" s="174"/>
      <c r="O117" s="174"/>
      <c r="P117" s="174"/>
      <c r="Q117" s="167"/>
      <c r="R117" s="177"/>
      <c r="S117" s="167"/>
      <c r="T117" s="167"/>
      <c r="U117" s="167"/>
      <c r="V117" s="167"/>
      <c r="W117" s="167"/>
      <c r="X117" s="170"/>
      <c r="Y117" s="167"/>
      <c r="Z117" s="320"/>
      <c r="AA117" s="320"/>
      <c r="AB117" s="167"/>
      <c r="AC117" s="167"/>
      <c r="AD117" s="167"/>
      <c r="AE117" s="167"/>
      <c r="AF117" s="167"/>
      <c r="AG117" s="167"/>
      <c r="AH117" s="167"/>
      <c r="AI117" s="167"/>
      <c r="AJ117" s="167"/>
      <c r="AK117" s="321"/>
      <c r="AL117" s="170"/>
      <c r="AM117" s="167"/>
      <c r="AS117" s="167"/>
      <c r="AT117" s="167"/>
      <c r="AZ117" s="167"/>
      <c r="BA117" s="167"/>
      <c r="BG117" s="167"/>
      <c r="BH117" s="167"/>
      <c r="BN117" s="167"/>
      <c r="BO117" s="167"/>
      <c r="BU117" s="167"/>
      <c r="BV117" s="167"/>
      <c r="CB117" s="167"/>
      <c r="CC117" s="167"/>
      <c r="CI117" s="167"/>
      <c r="CJ117" s="167"/>
      <c r="CP117" s="167"/>
      <c r="CQ117" s="167"/>
      <c r="CW117" s="167"/>
      <c r="CX117" s="167"/>
      <c r="DD117" s="167"/>
      <c r="DE117" s="167"/>
      <c r="DK117" s="167"/>
      <c r="DL117" s="167"/>
    </row>
    <row r="118" spans="1:116" s="173" customFormat="1" x14ac:dyDescent="0.2">
      <c r="A118" s="167"/>
      <c r="B118" s="167"/>
      <c r="C118" s="167"/>
      <c r="D118" s="167"/>
      <c r="E118" s="177"/>
      <c r="F118" s="316"/>
      <c r="G118" s="168"/>
      <c r="H118" s="168"/>
      <c r="I118" s="168"/>
      <c r="J118" s="174"/>
      <c r="K118" s="168"/>
      <c r="L118" s="174"/>
      <c r="M118" s="174"/>
      <c r="N118" s="174"/>
      <c r="O118" s="174"/>
      <c r="P118" s="174"/>
      <c r="Q118" s="167"/>
      <c r="R118" s="177"/>
      <c r="S118" s="167"/>
      <c r="T118" s="167"/>
      <c r="U118" s="167"/>
      <c r="V118" s="167"/>
      <c r="W118" s="167"/>
      <c r="X118" s="170"/>
      <c r="Y118" s="167"/>
      <c r="Z118" s="320"/>
      <c r="AA118" s="320"/>
      <c r="AB118" s="167"/>
      <c r="AC118" s="167"/>
      <c r="AD118" s="167"/>
      <c r="AE118" s="167"/>
      <c r="AF118" s="167"/>
      <c r="AG118" s="167"/>
      <c r="AH118" s="167"/>
      <c r="AI118" s="167"/>
      <c r="AJ118" s="167"/>
      <c r="AK118" s="321"/>
      <c r="AL118" s="170"/>
      <c r="AM118" s="167"/>
      <c r="AS118" s="167"/>
      <c r="AT118" s="167"/>
      <c r="AZ118" s="167"/>
      <c r="BA118" s="167"/>
      <c r="BG118" s="167"/>
      <c r="BH118" s="167"/>
      <c r="BN118" s="167"/>
      <c r="BO118" s="167"/>
      <c r="BU118" s="167"/>
      <c r="BV118" s="167"/>
      <c r="CB118" s="167"/>
      <c r="CC118" s="167"/>
      <c r="CI118" s="167"/>
      <c r="CJ118" s="167"/>
      <c r="CP118" s="167"/>
      <c r="CQ118" s="167"/>
      <c r="CW118" s="167"/>
      <c r="CX118" s="167"/>
      <c r="DD118" s="167"/>
      <c r="DE118" s="167"/>
      <c r="DK118" s="167"/>
      <c r="DL118" s="167"/>
    </row>
    <row r="119" spans="1:116" s="173" customFormat="1" x14ac:dyDescent="0.2">
      <c r="A119" s="167"/>
      <c r="B119" s="167"/>
      <c r="C119" s="167"/>
      <c r="D119" s="167"/>
      <c r="E119" s="177"/>
      <c r="F119" s="316"/>
      <c r="G119" s="168"/>
      <c r="H119" s="168"/>
      <c r="I119" s="168"/>
      <c r="J119" s="174"/>
      <c r="K119" s="168"/>
      <c r="L119" s="174"/>
      <c r="M119" s="174"/>
      <c r="N119" s="174"/>
      <c r="O119" s="174"/>
      <c r="P119" s="174"/>
      <c r="Q119" s="167"/>
      <c r="R119" s="177"/>
      <c r="S119" s="167"/>
      <c r="T119" s="167"/>
      <c r="U119" s="167"/>
      <c r="V119" s="167"/>
      <c r="W119" s="167"/>
      <c r="X119" s="170"/>
      <c r="Y119" s="167"/>
      <c r="Z119" s="320"/>
      <c r="AA119" s="320"/>
      <c r="AB119" s="167"/>
      <c r="AC119" s="167"/>
      <c r="AD119" s="167"/>
      <c r="AE119" s="167"/>
      <c r="AF119" s="167"/>
      <c r="AG119" s="167"/>
      <c r="AH119" s="167"/>
      <c r="AI119" s="167"/>
      <c r="AJ119" s="167"/>
      <c r="AK119" s="321"/>
      <c r="AL119" s="170"/>
      <c r="AM119" s="167"/>
      <c r="AS119" s="167"/>
      <c r="AT119" s="167"/>
      <c r="AZ119" s="167"/>
      <c r="BA119" s="167"/>
      <c r="BG119" s="167"/>
      <c r="BH119" s="167"/>
      <c r="BN119" s="167"/>
      <c r="BO119" s="167"/>
      <c r="BU119" s="167"/>
      <c r="BV119" s="167"/>
      <c r="CB119" s="167"/>
      <c r="CC119" s="167"/>
      <c r="CI119" s="167"/>
      <c r="CJ119" s="167"/>
      <c r="CP119" s="167"/>
      <c r="CQ119" s="167"/>
      <c r="CW119" s="167"/>
      <c r="CX119" s="167"/>
      <c r="DD119" s="167"/>
      <c r="DE119" s="167"/>
      <c r="DK119" s="167"/>
      <c r="DL119" s="167"/>
    </row>
    <row r="120" spans="1:116" s="173" customFormat="1" x14ac:dyDescent="0.2">
      <c r="A120" s="167"/>
      <c r="B120" s="167"/>
      <c r="C120" s="167"/>
      <c r="D120" s="167"/>
      <c r="E120" s="177"/>
      <c r="F120" s="316"/>
      <c r="G120" s="168"/>
      <c r="H120" s="168"/>
      <c r="I120" s="168"/>
      <c r="J120" s="174"/>
      <c r="K120" s="168"/>
      <c r="L120" s="174"/>
      <c r="M120" s="174"/>
      <c r="N120" s="174"/>
      <c r="O120" s="174"/>
      <c r="P120" s="174"/>
      <c r="Q120" s="167"/>
      <c r="R120" s="177"/>
      <c r="S120" s="167"/>
      <c r="T120" s="167"/>
      <c r="U120" s="167"/>
      <c r="V120" s="167"/>
      <c r="W120" s="167"/>
      <c r="X120" s="170"/>
      <c r="Y120" s="167"/>
      <c r="Z120" s="320"/>
      <c r="AA120" s="320"/>
      <c r="AB120" s="167"/>
      <c r="AC120" s="167"/>
      <c r="AD120" s="167"/>
      <c r="AE120" s="167"/>
      <c r="AF120" s="167"/>
      <c r="AG120" s="167"/>
      <c r="AH120" s="167"/>
      <c r="AI120" s="167"/>
      <c r="AJ120" s="167"/>
      <c r="AK120" s="321"/>
      <c r="AL120" s="170"/>
      <c r="AM120" s="167"/>
      <c r="AS120" s="167"/>
      <c r="AT120" s="167"/>
      <c r="AZ120" s="167"/>
      <c r="BA120" s="167"/>
      <c r="BG120" s="167"/>
      <c r="BH120" s="167"/>
      <c r="BN120" s="167"/>
      <c r="BO120" s="167"/>
      <c r="BU120" s="167"/>
      <c r="BV120" s="167"/>
      <c r="CB120" s="167"/>
      <c r="CC120" s="167"/>
      <c r="CI120" s="167"/>
      <c r="CJ120" s="167"/>
      <c r="CP120" s="167"/>
      <c r="CQ120" s="167"/>
      <c r="CW120" s="167"/>
      <c r="CX120" s="167"/>
      <c r="DD120" s="167"/>
      <c r="DE120" s="167"/>
      <c r="DK120" s="167"/>
      <c r="DL120" s="167"/>
    </row>
    <row r="121" spans="1:116" s="173" customFormat="1" x14ac:dyDescent="0.2">
      <c r="A121" s="167"/>
      <c r="B121" s="167"/>
      <c r="C121" s="167"/>
      <c r="D121" s="167"/>
      <c r="E121" s="177"/>
      <c r="F121" s="316"/>
      <c r="G121" s="168"/>
      <c r="H121" s="168"/>
      <c r="I121" s="168"/>
      <c r="J121" s="174"/>
      <c r="K121" s="168"/>
      <c r="L121" s="174"/>
      <c r="M121" s="174"/>
      <c r="N121" s="174"/>
      <c r="O121" s="174"/>
      <c r="P121" s="174"/>
      <c r="Q121" s="167"/>
      <c r="R121" s="177"/>
      <c r="S121" s="167"/>
      <c r="T121" s="167"/>
      <c r="U121" s="167"/>
      <c r="V121" s="167"/>
      <c r="W121" s="167"/>
      <c r="X121" s="170"/>
      <c r="Y121" s="167"/>
      <c r="Z121" s="320"/>
      <c r="AA121" s="320"/>
      <c r="AB121" s="167"/>
      <c r="AC121" s="167"/>
      <c r="AD121" s="167"/>
      <c r="AE121" s="167"/>
      <c r="AF121" s="167"/>
      <c r="AG121" s="167"/>
      <c r="AH121" s="167"/>
      <c r="AI121" s="167"/>
      <c r="AJ121" s="167"/>
      <c r="AK121" s="321"/>
      <c r="AL121" s="170"/>
      <c r="AM121" s="167"/>
      <c r="AS121" s="167"/>
      <c r="AT121" s="167"/>
      <c r="AZ121" s="167"/>
      <c r="BA121" s="167"/>
      <c r="BG121" s="167"/>
      <c r="BH121" s="167"/>
      <c r="BN121" s="167"/>
      <c r="BO121" s="167"/>
      <c r="BU121" s="167"/>
      <c r="BV121" s="167"/>
      <c r="CB121" s="167"/>
      <c r="CC121" s="167"/>
      <c r="CI121" s="167"/>
      <c r="CJ121" s="167"/>
      <c r="CP121" s="167"/>
      <c r="CQ121" s="167"/>
      <c r="CW121" s="167"/>
      <c r="CX121" s="167"/>
      <c r="DD121" s="167"/>
      <c r="DE121" s="167"/>
      <c r="DK121" s="167"/>
      <c r="DL121" s="167"/>
    </row>
    <row r="122" spans="1:116" s="173" customFormat="1" x14ac:dyDescent="0.2">
      <c r="A122" s="167"/>
      <c r="B122" s="167"/>
      <c r="C122" s="167"/>
      <c r="D122" s="167"/>
      <c r="E122" s="177"/>
      <c r="F122" s="316"/>
      <c r="G122" s="168"/>
      <c r="H122" s="168"/>
      <c r="I122" s="168"/>
      <c r="J122" s="174"/>
      <c r="K122" s="168"/>
      <c r="L122" s="174"/>
      <c r="M122" s="174"/>
      <c r="N122" s="174"/>
      <c r="O122" s="174"/>
      <c r="P122" s="174"/>
      <c r="Q122" s="167"/>
      <c r="R122" s="177"/>
      <c r="S122" s="167"/>
      <c r="T122" s="167"/>
      <c r="U122" s="167"/>
      <c r="V122" s="167"/>
      <c r="W122" s="167"/>
      <c r="X122" s="170"/>
      <c r="Y122" s="167"/>
      <c r="Z122" s="320"/>
      <c r="AA122" s="320"/>
      <c r="AB122" s="167"/>
      <c r="AC122" s="167"/>
      <c r="AD122" s="167"/>
      <c r="AE122" s="167"/>
      <c r="AF122" s="167"/>
      <c r="AG122" s="167"/>
      <c r="AH122" s="167"/>
      <c r="AI122" s="167"/>
      <c r="AJ122" s="167"/>
      <c r="AK122" s="321"/>
      <c r="AL122" s="170"/>
      <c r="AM122" s="167"/>
      <c r="AS122" s="167"/>
      <c r="AT122" s="167"/>
      <c r="AZ122" s="167"/>
      <c r="BA122" s="167"/>
      <c r="BG122" s="167"/>
      <c r="BH122" s="167"/>
      <c r="BN122" s="167"/>
      <c r="BO122" s="167"/>
      <c r="BU122" s="167"/>
      <c r="BV122" s="167"/>
      <c r="CB122" s="167"/>
      <c r="CC122" s="167"/>
      <c r="CI122" s="167"/>
      <c r="CJ122" s="167"/>
      <c r="CP122" s="167"/>
      <c r="CQ122" s="167"/>
      <c r="CW122" s="167"/>
      <c r="CX122" s="167"/>
      <c r="DD122" s="167"/>
      <c r="DE122" s="167"/>
      <c r="DK122" s="167"/>
      <c r="DL122" s="167"/>
    </row>
    <row r="123" spans="1:116" s="173" customFormat="1" x14ac:dyDescent="0.2">
      <c r="A123" s="167"/>
      <c r="B123" s="167"/>
      <c r="C123" s="167"/>
      <c r="D123" s="167"/>
      <c r="E123" s="177"/>
      <c r="F123" s="316"/>
      <c r="G123" s="168"/>
      <c r="H123" s="168"/>
      <c r="I123" s="168"/>
      <c r="J123" s="174"/>
      <c r="K123" s="168"/>
      <c r="L123" s="174"/>
      <c r="M123" s="174"/>
      <c r="N123" s="174"/>
      <c r="O123" s="174"/>
      <c r="P123" s="174"/>
      <c r="Q123" s="167"/>
      <c r="R123" s="177"/>
      <c r="S123" s="167"/>
      <c r="T123" s="167"/>
      <c r="U123" s="167"/>
      <c r="V123" s="167"/>
      <c r="W123" s="167"/>
      <c r="X123" s="170"/>
      <c r="Y123" s="167"/>
      <c r="Z123" s="320"/>
      <c r="AA123" s="320"/>
      <c r="AB123" s="167"/>
      <c r="AC123" s="167"/>
      <c r="AD123" s="167"/>
      <c r="AE123" s="167"/>
      <c r="AF123" s="167"/>
      <c r="AG123" s="167"/>
      <c r="AH123" s="167"/>
      <c r="AI123" s="167"/>
      <c r="AJ123" s="167"/>
      <c r="AK123" s="321"/>
      <c r="AL123" s="170"/>
      <c r="AM123" s="167"/>
      <c r="AS123" s="167"/>
      <c r="AT123" s="167"/>
      <c r="AZ123" s="167"/>
      <c r="BA123" s="167"/>
      <c r="BG123" s="167"/>
      <c r="BH123" s="167"/>
      <c r="BN123" s="167"/>
      <c r="BO123" s="167"/>
      <c r="BU123" s="167"/>
      <c r="BV123" s="167"/>
      <c r="CB123" s="167"/>
      <c r="CC123" s="167"/>
      <c r="CI123" s="167"/>
      <c r="CJ123" s="167"/>
      <c r="CP123" s="167"/>
      <c r="CQ123" s="167"/>
      <c r="CW123" s="167"/>
      <c r="CX123" s="167"/>
      <c r="DD123" s="167"/>
      <c r="DE123" s="167"/>
      <c r="DK123" s="167"/>
      <c r="DL123" s="167"/>
    </row>
    <row r="124" spans="1:116" s="173" customFormat="1" x14ac:dyDescent="0.2">
      <c r="A124" s="167"/>
      <c r="B124" s="167"/>
      <c r="C124" s="167"/>
      <c r="D124" s="167"/>
      <c r="E124" s="177"/>
      <c r="F124" s="316"/>
      <c r="G124" s="168"/>
      <c r="H124" s="168"/>
      <c r="I124" s="168"/>
      <c r="J124" s="174"/>
      <c r="K124" s="168"/>
      <c r="L124" s="174"/>
      <c r="M124" s="174"/>
      <c r="N124" s="174"/>
      <c r="O124" s="174"/>
      <c r="P124" s="174"/>
      <c r="Q124" s="167"/>
      <c r="R124" s="177"/>
      <c r="S124" s="167"/>
      <c r="T124" s="167"/>
      <c r="U124" s="167"/>
      <c r="V124" s="167"/>
      <c r="W124" s="167"/>
      <c r="X124" s="170"/>
      <c r="Y124" s="167"/>
      <c r="Z124" s="320"/>
      <c r="AA124" s="320"/>
      <c r="AB124" s="167"/>
      <c r="AC124" s="167"/>
      <c r="AD124" s="167"/>
      <c r="AE124" s="167"/>
      <c r="AF124" s="167"/>
      <c r="AG124" s="167"/>
      <c r="AH124" s="167"/>
      <c r="AI124" s="167"/>
      <c r="AJ124" s="167"/>
      <c r="AK124" s="321"/>
      <c r="AL124" s="170"/>
      <c r="AM124" s="167"/>
      <c r="AS124" s="167"/>
      <c r="AT124" s="167"/>
      <c r="AZ124" s="167"/>
      <c r="BA124" s="167"/>
      <c r="BG124" s="167"/>
      <c r="BH124" s="167"/>
      <c r="BN124" s="167"/>
      <c r="BO124" s="167"/>
      <c r="BU124" s="167"/>
      <c r="BV124" s="167"/>
      <c r="CB124" s="167"/>
      <c r="CC124" s="167"/>
      <c r="CI124" s="167"/>
      <c r="CJ124" s="167"/>
      <c r="CP124" s="167"/>
      <c r="CQ124" s="167"/>
      <c r="CW124" s="167"/>
      <c r="CX124" s="167"/>
      <c r="DD124" s="167"/>
      <c r="DE124" s="167"/>
      <c r="DK124" s="167"/>
      <c r="DL124" s="167"/>
    </row>
    <row r="125" spans="1:116" s="173" customFormat="1" x14ac:dyDescent="0.2">
      <c r="A125" s="167"/>
      <c r="B125" s="167"/>
      <c r="C125" s="167"/>
      <c r="D125" s="167"/>
      <c r="E125" s="177"/>
      <c r="F125" s="316"/>
      <c r="G125" s="168"/>
      <c r="H125" s="168"/>
      <c r="I125" s="168"/>
      <c r="J125" s="174"/>
      <c r="K125" s="168"/>
      <c r="L125" s="174"/>
      <c r="M125" s="174"/>
      <c r="N125" s="174"/>
      <c r="O125" s="174"/>
      <c r="P125" s="174"/>
      <c r="Q125" s="167"/>
      <c r="R125" s="177"/>
      <c r="S125" s="167"/>
      <c r="T125" s="167"/>
      <c r="U125" s="167"/>
      <c r="V125" s="167"/>
      <c r="W125" s="167"/>
      <c r="X125" s="170"/>
      <c r="Y125" s="167"/>
      <c r="Z125" s="320"/>
      <c r="AA125" s="320"/>
      <c r="AB125" s="167"/>
      <c r="AC125" s="167"/>
      <c r="AD125" s="167"/>
      <c r="AE125" s="167"/>
      <c r="AF125" s="167"/>
      <c r="AG125" s="167"/>
      <c r="AH125" s="167"/>
      <c r="AI125" s="167"/>
      <c r="AJ125" s="167"/>
      <c r="AK125" s="321"/>
      <c r="AL125" s="170"/>
      <c r="AM125" s="167"/>
      <c r="AS125" s="167"/>
      <c r="AT125" s="167"/>
      <c r="AZ125" s="167"/>
      <c r="BA125" s="167"/>
      <c r="BG125" s="167"/>
      <c r="BH125" s="167"/>
      <c r="BN125" s="167"/>
      <c r="BO125" s="167"/>
      <c r="BU125" s="167"/>
      <c r="BV125" s="167"/>
      <c r="CB125" s="167"/>
      <c r="CC125" s="167"/>
      <c r="CI125" s="167"/>
      <c r="CJ125" s="167"/>
      <c r="CP125" s="167"/>
      <c r="CQ125" s="167"/>
      <c r="CW125" s="167"/>
      <c r="CX125" s="167"/>
      <c r="DD125" s="167"/>
      <c r="DE125" s="167"/>
      <c r="DK125" s="167"/>
      <c r="DL125" s="167"/>
    </row>
    <row r="126" spans="1:116" s="173" customFormat="1" x14ac:dyDescent="0.2">
      <c r="A126" s="167"/>
      <c r="B126" s="167"/>
      <c r="C126" s="167"/>
      <c r="D126" s="167"/>
      <c r="E126" s="177"/>
      <c r="F126" s="316"/>
      <c r="G126" s="168"/>
      <c r="H126" s="168"/>
      <c r="I126" s="168"/>
      <c r="J126" s="174"/>
      <c r="K126" s="168"/>
      <c r="L126" s="174"/>
      <c r="M126" s="174"/>
      <c r="N126" s="174"/>
      <c r="O126" s="174"/>
      <c r="P126" s="174"/>
      <c r="Q126" s="167"/>
      <c r="R126" s="177"/>
      <c r="S126" s="167"/>
      <c r="T126" s="167"/>
      <c r="U126" s="167"/>
      <c r="V126" s="167"/>
      <c r="W126" s="167"/>
      <c r="X126" s="170"/>
      <c r="Y126" s="167"/>
      <c r="Z126" s="320"/>
      <c r="AA126" s="320"/>
      <c r="AB126" s="167"/>
      <c r="AC126" s="167"/>
      <c r="AD126" s="167"/>
      <c r="AE126" s="167"/>
      <c r="AF126" s="167"/>
      <c r="AG126" s="167"/>
      <c r="AH126" s="167"/>
      <c r="AI126" s="167"/>
      <c r="AJ126" s="167"/>
      <c r="AK126" s="321"/>
      <c r="AL126" s="170"/>
      <c r="AM126" s="167"/>
      <c r="AS126" s="167"/>
      <c r="AT126" s="167"/>
      <c r="AZ126" s="167"/>
      <c r="BA126" s="167"/>
      <c r="BG126" s="167"/>
      <c r="BH126" s="167"/>
      <c r="BN126" s="167"/>
      <c r="BO126" s="167"/>
      <c r="BU126" s="167"/>
      <c r="BV126" s="167"/>
      <c r="CB126" s="167"/>
      <c r="CC126" s="167"/>
      <c r="CI126" s="167"/>
      <c r="CJ126" s="167"/>
      <c r="CP126" s="167"/>
      <c r="CQ126" s="167"/>
      <c r="CW126" s="167"/>
      <c r="CX126" s="167"/>
      <c r="DD126" s="167"/>
      <c r="DE126" s="167"/>
      <c r="DK126" s="167"/>
      <c r="DL126" s="167"/>
    </row>
    <row r="127" spans="1:116" s="173" customFormat="1" x14ac:dyDescent="0.2">
      <c r="A127" s="167"/>
      <c r="B127" s="167"/>
      <c r="C127" s="167"/>
      <c r="D127" s="167"/>
      <c r="E127" s="177"/>
      <c r="F127" s="316"/>
      <c r="G127" s="168"/>
      <c r="H127" s="168"/>
      <c r="I127" s="168"/>
      <c r="J127" s="174"/>
      <c r="K127" s="168"/>
      <c r="L127" s="174"/>
      <c r="M127" s="174"/>
      <c r="N127" s="174"/>
      <c r="O127" s="174"/>
      <c r="P127" s="174"/>
      <c r="Q127" s="167"/>
      <c r="R127" s="177"/>
      <c r="S127" s="167"/>
      <c r="T127" s="167"/>
      <c r="U127" s="167"/>
      <c r="V127" s="167"/>
      <c r="W127" s="167"/>
      <c r="X127" s="170"/>
      <c r="Y127" s="167"/>
      <c r="Z127" s="320"/>
      <c r="AA127" s="320"/>
      <c r="AB127" s="167"/>
      <c r="AC127" s="167"/>
      <c r="AD127" s="167"/>
      <c r="AE127" s="167"/>
      <c r="AF127" s="167"/>
      <c r="AG127" s="167"/>
      <c r="AH127" s="167"/>
      <c r="AI127" s="167"/>
      <c r="AJ127" s="167"/>
      <c r="AK127" s="321"/>
      <c r="AL127" s="170"/>
      <c r="AM127" s="167"/>
      <c r="AS127" s="167"/>
      <c r="AT127" s="167"/>
      <c r="AZ127" s="167"/>
      <c r="BA127" s="167"/>
      <c r="BG127" s="167"/>
      <c r="BH127" s="167"/>
      <c r="BN127" s="167"/>
      <c r="BO127" s="167"/>
      <c r="BU127" s="167"/>
      <c r="BV127" s="167"/>
      <c r="CB127" s="167"/>
      <c r="CC127" s="167"/>
      <c r="CI127" s="167"/>
      <c r="CJ127" s="167"/>
      <c r="CP127" s="167"/>
      <c r="CQ127" s="167"/>
      <c r="CW127" s="167"/>
      <c r="CX127" s="167"/>
      <c r="DD127" s="167"/>
      <c r="DE127" s="167"/>
      <c r="DK127" s="167"/>
      <c r="DL127" s="167"/>
    </row>
    <row r="128" spans="1:116" s="173" customFormat="1" x14ac:dyDescent="0.2">
      <c r="A128" s="167"/>
      <c r="B128" s="167"/>
      <c r="C128" s="167"/>
      <c r="D128" s="167"/>
      <c r="E128" s="177"/>
      <c r="F128" s="316"/>
      <c r="G128" s="168"/>
      <c r="H128" s="168"/>
      <c r="I128" s="168"/>
      <c r="J128" s="174"/>
      <c r="K128" s="168"/>
      <c r="L128" s="174"/>
      <c r="M128" s="174"/>
      <c r="N128" s="174"/>
      <c r="O128" s="174"/>
      <c r="P128" s="174"/>
      <c r="Q128" s="167"/>
      <c r="R128" s="177"/>
      <c r="S128" s="167"/>
      <c r="T128" s="167"/>
      <c r="U128" s="167"/>
      <c r="V128" s="167"/>
      <c r="W128" s="167"/>
      <c r="X128" s="170"/>
      <c r="Y128" s="167"/>
      <c r="Z128" s="320"/>
      <c r="AA128" s="320"/>
      <c r="AB128" s="167"/>
      <c r="AC128" s="167"/>
      <c r="AD128" s="167"/>
      <c r="AE128" s="167"/>
      <c r="AF128" s="167"/>
      <c r="AG128" s="167"/>
      <c r="AH128" s="167"/>
      <c r="AI128" s="167"/>
      <c r="AJ128" s="167"/>
      <c r="AK128" s="321"/>
      <c r="AL128" s="170"/>
      <c r="AM128" s="167"/>
      <c r="AS128" s="167"/>
      <c r="AT128" s="167"/>
      <c r="AZ128" s="167"/>
      <c r="BA128" s="167"/>
      <c r="BG128" s="167"/>
      <c r="BH128" s="167"/>
      <c r="BN128" s="167"/>
      <c r="BO128" s="167"/>
      <c r="BU128" s="167"/>
      <c r="BV128" s="167"/>
      <c r="CB128" s="167"/>
      <c r="CC128" s="167"/>
      <c r="CI128" s="167"/>
      <c r="CJ128" s="167"/>
      <c r="CP128" s="167"/>
      <c r="CQ128" s="167"/>
      <c r="CW128" s="167"/>
      <c r="CX128" s="167"/>
      <c r="DD128" s="167"/>
      <c r="DE128" s="167"/>
      <c r="DK128" s="167"/>
      <c r="DL128" s="167"/>
    </row>
    <row r="129" spans="1:116" s="173" customFormat="1" x14ac:dyDescent="0.2">
      <c r="A129" s="167"/>
      <c r="B129" s="167"/>
      <c r="C129" s="167"/>
      <c r="D129" s="167"/>
      <c r="E129" s="177"/>
      <c r="F129" s="316"/>
      <c r="G129" s="168"/>
      <c r="H129" s="168"/>
      <c r="I129" s="168"/>
      <c r="J129" s="174"/>
      <c r="K129" s="168"/>
      <c r="L129" s="174"/>
      <c r="M129" s="174"/>
      <c r="N129" s="174"/>
      <c r="O129" s="174"/>
      <c r="P129" s="174"/>
      <c r="Q129" s="167"/>
      <c r="R129" s="177"/>
      <c r="S129" s="167"/>
      <c r="T129" s="167"/>
      <c r="U129" s="167"/>
      <c r="V129" s="167"/>
      <c r="W129" s="167"/>
      <c r="X129" s="170"/>
      <c r="Y129" s="167"/>
      <c r="Z129" s="320"/>
      <c r="AA129" s="320"/>
      <c r="AB129" s="167"/>
      <c r="AC129" s="167"/>
      <c r="AD129" s="167"/>
      <c r="AE129" s="167"/>
      <c r="AF129" s="167"/>
      <c r="AG129" s="167"/>
      <c r="AH129" s="167"/>
      <c r="AI129" s="167"/>
      <c r="AJ129" s="167"/>
      <c r="AK129" s="321"/>
      <c r="AL129" s="170"/>
      <c r="AM129" s="167"/>
      <c r="AS129" s="167"/>
      <c r="AT129" s="167"/>
      <c r="AZ129" s="167"/>
      <c r="BA129" s="167"/>
      <c r="BG129" s="167"/>
      <c r="BH129" s="167"/>
      <c r="BN129" s="167"/>
      <c r="BO129" s="167"/>
      <c r="BU129" s="167"/>
      <c r="BV129" s="167"/>
      <c r="CB129" s="167"/>
      <c r="CC129" s="167"/>
      <c r="CI129" s="167"/>
      <c r="CJ129" s="167"/>
      <c r="CP129" s="167"/>
      <c r="CQ129" s="167"/>
      <c r="CW129" s="167"/>
      <c r="CX129" s="167"/>
      <c r="DD129" s="167"/>
      <c r="DE129" s="167"/>
      <c r="DK129" s="167"/>
      <c r="DL129" s="167"/>
    </row>
    <row r="130" spans="1:116" s="173" customFormat="1" x14ac:dyDescent="0.2">
      <c r="A130" s="167"/>
      <c r="B130" s="167"/>
      <c r="C130" s="167"/>
      <c r="D130" s="167"/>
      <c r="E130" s="177"/>
      <c r="F130" s="316"/>
      <c r="G130" s="168"/>
      <c r="H130" s="168"/>
      <c r="I130" s="168"/>
      <c r="J130" s="174"/>
      <c r="K130" s="168"/>
      <c r="L130" s="174"/>
      <c r="M130" s="174"/>
      <c r="N130" s="174"/>
      <c r="O130" s="174"/>
      <c r="P130" s="174"/>
      <c r="Q130" s="167"/>
      <c r="R130" s="177"/>
      <c r="S130" s="167"/>
      <c r="T130" s="167"/>
      <c r="U130" s="167"/>
      <c r="V130" s="167"/>
      <c r="W130" s="167"/>
      <c r="X130" s="170"/>
      <c r="Y130" s="167"/>
      <c r="Z130" s="320"/>
      <c r="AA130" s="320"/>
      <c r="AB130" s="167"/>
      <c r="AC130" s="167"/>
      <c r="AD130" s="167"/>
      <c r="AE130" s="167"/>
      <c r="AF130" s="167"/>
      <c r="AG130" s="167"/>
      <c r="AH130" s="167"/>
      <c r="AI130" s="167"/>
      <c r="AJ130" s="167"/>
      <c r="AK130" s="321"/>
      <c r="AL130" s="170"/>
      <c r="AM130" s="167"/>
      <c r="AS130" s="167"/>
      <c r="AT130" s="167"/>
      <c r="AZ130" s="167"/>
      <c r="BA130" s="167"/>
      <c r="BG130" s="167"/>
      <c r="BH130" s="167"/>
      <c r="BN130" s="167"/>
      <c r="BO130" s="167"/>
      <c r="BU130" s="167"/>
      <c r="BV130" s="167"/>
      <c r="CB130" s="167"/>
      <c r="CC130" s="167"/>
      <c r="CI130" s="167"/>
      <c r="CJ130" s="167"/>
      <c r="CP130" s="167"/>
      <c r="CQ130" s="167"/>
      <c r="CW130" s="167"/>
      <c r="CX130" s="167"/>
      <c r="DD130" s="167"/>
      <c r="DE130" s="167"/>
      <c r="DK130" s="167"/>
      <c r="DL130" s="167"/>
    </row>
    <row r="131" spans="1:116" s="173" customFormat="1" x14ac:dyDescent="0.2">
      <c r="A131" s="167"/>
      <c r="B131" s="167"/>
      <c r="C131" s="167"/>
      <c r="D131" s="167"/>
      <c r="E131" s="177"/>
      <c r="F131" s="316"/>
      <c r="G131" s="168"/>
      <c r="H131" s="168"/>
      <c r="I131" s="168"/>
      <c r="J131" s="174"/>
      <c r="K131" s="168"/>
      <c r="L131" s="174"/>
      <c r="M131" s="174"/>
      <c r="N131" s="174"/>
      <c r="O131" s="174"/>
      <c r="P131" s="174"/>
      <c r="Q131" s="167"/>
      <c r="R131" s="177"/>
      <c r="S131" s="167"/>
      <c r="T131" s="167"/>
      <c r="U131" s="167"/>
      <c r="V131" s="167"/>
      <c r="W131" s="167"/>
      <c r="X131" s="170"/>
      <c r="Y131" s="167"/>
      <c r="Z131" s="320"/>
      <c r="AA131" s="320"/>
      <c r="AB131" s="167"/>
      <c r="AC131" s="167"/>
      <c r="AD131" s="167"/>
      <c r="AE131" s="167"/>
      <c r="AF131" s="167"/>
      <c r="AG131" s="167"/>
      <c r="AH131" s="167"/>
      <c r="AI131" s="167"/>
      <c r="AJ131" s="167"/>
      <c r="AK131" s="321"/>
      <c r="AL131" s="170"/>
      <c r="AM131" s="167"/>
      <c r="AS131" s="167"/>
      <c r="AT131" s="167"/>
      <c r="AZ131" s="167"/>
      <c r="BA131" s="167"/>
      <c r="BG131" s="167"/>
      <c r="BH131" s="167"/>
      <c r="BN131" s="167"/>
      <c r="BO131" s="167"/>
      <c r="BU131" s="167"/>
      <c r="BV131" s="167"/>
      <c r="CB131" s="167"/>
      <c r="CC131" s="167"/>
      <c r="CI131" s="167"/>
      <c r="CJ131" s="167"/>
      <c r="CP131" s="167"/>
      <c r="CQ131" s="167"/>
      <c r="CW131" s="167"/>
      <c r="CX131" s="167"/>
      <c r="DD131" s="167"/>
      <c r="DE131" s="167"/>
      <c r="DK131" s="167"/>
      <c r="DL131" s="167"/>
    </row>
    <row r="132" spans="1:116" s="173" customFormat="1" x14ac:dyDescent="0.2">
      <c r="A132" s="167"/>
      <c r="B132" s="167"/>
      <c r="C132" s="167"/>
      <c r="D132" s="167"/>
      <c r="E132" s="177"/>
      <c r="F132" s="316"/>
      <c r="G132" s="168"/>
      <c r="H132" s="168"/>
      <c r="I132" s="168"/>
      <c r="J132" s="174"/>
      <c r="K132" s="168"/>
      <c r="L132" s="174"/>
      <c r="M132" s="174"/>
      <c r="N132" s="174"/>
      <c r="O132" s="174"/>
      <c r="P132" s="174"/>
      <c r="Q132" s="167"/>
      <c r="R132" s="177"/>
      <c r="S132" s="167"/>
      <c r="T132" s="167"/>
      <c r="U132" s="167"/>
      <c r="V132" s="167"/>
      <c r="W132" s="167"/>
      <c r="X132" s="170"/>
      <c r="Y132" s="167"/>
      <c r="Z132" s="320"/>
      <c r="AA132" s="320"/>
      <c r="AB132" s="167"/>
      <c r="AC132" s="167"/>
      <c r="AD132" s="167"/>
      <c r="AE132" s="167"/>
      <c r="AF132" s="167"/>
      <c r="AG132" s="167"/>
      <c r="AH132" s="167"/>
      <c r="AI132" s="167"/>
      <c r="AJ132" s="167"/>
      <c r="AK132" s="321"/>
      <c r="AL132" s="170"/>
      <c r="AM132" s="167"/>
      <c r="AS132" s="167"/>
      <c r="AT132" s="167"/>
      <c r="AZ132" s="167"/>
      <c r="BA132" s="167"/>
      <c r="BG132" s="167"/>
      <c r="BH132" s="167"/>
      <c r="BN132" s="167"/>
      <c r="BO132" s="167"/>
      <c r="BU132" s="167"/>
      <c r="BV132" s="167"/>
      <c r="CB132" s="167"/>
      <c r="CC132" s="167"/>
      <c r="CI132" s="167"/>
      <c r="CJ132" s="167"/>
      <c r="CP132" s="167"/>
      <c r="CQ132" s="167"/>
      <c r="CW132" s="167"/>
      <c r="CX132" s="167"/>
      <c r="DD132" s="167"/>
      <c r="DE132" s="167"/>
      <c r="DK132" s="167"/>
      <c r="DL132" s="167"/>
    </row>
    <row r="133" spans="1:116" s="173" customFormat="1" x14ac:dyDescent="0.2">
      <c r="A133" s="167"/>
      <c r="B133" s="167"/>
      <c r="C133" s="167"/>
      <c r="D133" s="167"/>
      <c r="E133" s="177"/>
      <c r="F133" s="316"/>
      <c r="G133" s="168"/>
      <c r="H133" s="168"/>
      <c r="I133" s="168"/>
      <c r="J133" s="174"/>
      <c r="K133" s="168"/>
      <c r="L133" s="174"/>
      <c r="M133" s="174"/>
      <c r="N133" s="174"/>
      <c r="O133" s="174"/>
      <c r="P133" s="174"/>
      <c r="Q133" s="167"/>
      <c r="R133" s="177"/>
      <c r="S133" s="167"/>
      <c r="T133" s="167"/>
      <c r="U133" s="167"/>
      <c r="V133" s="167"/>
      <c r="W133" s="167"/>
      <c r="X133" s="170"/>
      <c r="Y133" s="167"/>
      <c r="Z133" s="320"/>
      <c r="AA133" s="320"/>
      <c r="AB133" s="167"/>
      <c r="AC133" s="167"/>
      <c r="AD133" s="167"/>
      <c r="AE133" s="167"/>
      <c r="AF133" s="167"/>
      <c r="AG133" s="167"/>
      <c r="AH133" s="167"/>
      <c r="AI133" s="167"/>
      <c r="AJ133" s="167"/>
      <c r="AK133" s="321"/>
      <c r="AL133" s="170"/>
      <c r="AM133" s="167"/>
      <c r="AS133" s="167"/>
      <c r="AT133" s="167"/>
      <c r="AZ133" s="167"/>
      <c r="BA133" s="167"/>
      <c r="BG133" s="167"/>
      <c r="BH133" s="167"/>
      <c r="BN133" s="167"/>
      <c r="BO133" s="167"/>
      <c r="BU133" s="167"/>
      <c r="BV133" s="167"/>
      <c r="CB133" s="167"/>
      <c r="CC133" s="167"/>
      <c r="CI133" s="167"/>
      <c r="CJ133" s="167"/>
      <c r="CP133" s="167"/>
      <c r="CQ133" s="167"/>
      <c r="CW133" s="167"/>
      <c r="CX133" s="167"/>
      <c r="DD133" s="167"/>
      <c r="DE133" s="167"/>
      <c r="DK133" s="167"/>
      <c r="DL133" s="167"/>
    </row>
    <row r="134" spans="1:116" s="173" customFormat="1" x14ac:dyDescent="0.2">
      <c r="A134" s="167"/>
      <c r="B134" s="167"/>
      <c r="C134" s="167"/>
      <c r="D134" s="167"/>
      <c r="E134" s="177"/>
      <c r="F134" s="316"/>
      <c r="G134" s="168"/>
      <c r="H134" s="168"/>
      <c r="I134" s="168"/>
      <c r="J134" s="174"/>
      <c r="K134" s="168"/>
      <c r="L134" s="174"/>
      <c r="M134" s="174"/>
      <c r="N134" s="174"/>
      <c r="O134" s="174"/>
      <c r="P134" s="174"/>
      <c r="Q134" s="167"/>
      <c r="R134" s="177"/>
      <c r="S134" s="167"/>
      <c r="T134" s="167"/>
      <c r="U134" s="167"/>
      <c r="V134" s="167"/>
      <c r="W134" s="167"/>
      <c r="X134" s="170"/>
      <c r="Y134" s="167"/>
      <c r="Z134" s="320"/>
      <c r="AA134" s="320"/>
      <c r="AB134" s="167"/>
      <c r="AC134" s="167"/>
      <c r="AD134" s="167"/>
      <c r="AE134" s="167"/>
      <c r="AF134" s="167"/>
      <c r="AG134" s="167"/>
      <c r="AH134" s="167"/>
      <c r="AI134" s="167"/>
      <c r="AJ134" s="167"/>
      <c r="AK134" s="321"/>
      <c r="AL134" s="170"/>
      <c r="AM134" s="167"/>
      <c r="AS134" s="167"/>
      <c r="AT134" s="167"/>
      <c r="AZ134" s="167"/>
      <c r="BA134" s="167"/>
      <c r="BG134" s="167"/>
      <c r="BH134" s="167"/>
      <c r="BN134" s="167"/>
      <c r="BO134" s="167"/>
      <c r="BU134" s="167"/>
      <c r="BV134" s="167"/>
      <c r="CB134" s="167"/>
      <c r="CC134" s="167"/>
      <c r="CI134" s="167"/>
      <c r="CJ134" s="167"/>
      <c r="CP134" s="167"/>
      <c r="CQ134" s="167"/>
      <c r="CW134" s="167"/>
      <c r="CX134" s="167"/>
      <c r="DD134" s="167"/>
      <c r="DE134" s="167"/>
      <c r="DK134" s="167"/>
      <c r="DL134" s="167"/>
    </row>
    <row r="135" spans="1:116" s="173" customFormat="1" x14ac:dyDescent="0.2">
      <c r="A135" s="167"/>
      <c r="B135" s="167"/>
      <c r="C135" s="167"/>
      <c r="D135" s="167"/>
      <c r="E135" s="177"/>
      <c r="F135" s="316"/>
      <c r="G135" s="168"/>
      <c r="H135" s="168"/>
      <c r="I135" s="168"/>
      <c r="J135" s="174"/>
      <c r="K135" s="168"/>
      <c r="L135" s="174"/>
      <c r="M135" s="174"/>
      <c r="N135" s="174"/>
      <c r="O135" s="174"/>
      <c r="P135" s="174"/>
      <c r="Q135" s="167"/>
      <c r="R135" s="177"/>
      <c r="S135" s="167"/>
      <c r="T135" s="167"/>
      <c r="U135" s="167"/>
      <c r="V135" s="167"/>
      <c r="W135" s="167"/>
      <c r="X135" s="170"/>
      <c r="Y135" s="167"/>
      <c r="Z135" s="320"/>
      <c r="AA135" s="320"/>
      <c r="AB135" s="167"/>
      <c r="AC135" s="167"/>
      <c r="AD135" s="167"/>
      <c r="AE135" s="167"/>
      <c r="AF135" s="167"/>
      <c r="AG135" s="167"/>
      <c r="AH135" s="167"/>
      <c r="AI135" s="167"/>
      <c r="AJ135" s="167"/>
      <c r="AK135" s="321"/>
      <c r="AL135" s="170"/>
      <c r="AM135" s="167"/>
      <c r="AS135" s="167"/>
      <c r="AT135" s="167"/>
      <c r="AZ135" s="167"/>
      <c r="BA135" s="167"/>
      <c r="BG135" s="167"/>
      <c r="BH135" s="167"/>
      <c r="BN135" s="167"/>
      <c r="BO135" s="167"/>
      <c r="BU135" s="167"/>
      <c r="BV135" s="167"/>
      <c r="CB135" s="167"/>
      <c r="CC135" s="167"/>
      <c r="CI135" s="167"/>
      <c r="CJ135" s="167"/>
      <c r="CP135" s="167"/>
      <c r="CQ135" s="167"/>
      <c r="CW135" s="167"/>
      <c r="CX135" s="167"/>
      <c r="DD135" s="167"/>
      <c r="DE135" s="167"/>
      <c r="DK135" s="167"/>
      <c r="DL135" s="167"/>
    </row>
    <row r="136" spans="1:116" s="173" customFormat="1" x14ac:dyDescent="0.2">
      <c r="A136" s="167"/>
      <c r="B136" s="167"/>
      <c r="C136" s="167"/>
      <c r="D136" s="167"/>
      <c r="E136" s="177"/>
      <c r="F136" s="316"/>
      <c r="G136" s="168"/>
      <c r="H136" s="168"/>
      <c r="I136" s="168"/>
      <c r="J136" s="174"/>
      <c r="K136" s="168"/>
      <c r="L136" s="174"/>
      <c r="M136" s="174"/>
      <c r="N136" s="174"/>
      <c r="O136" s="174"/>
      <c r="P136" s="174"/>
      <c r="Q136" s="167"/>
      <c r="R136" s="177"/>
      <c r="S136" s="167"/>
      <c r="T136" s="167"/>
      <c r="U136" s="167"/>
      <c r="V136" s="167"/>
      <c r="W136" s="167"/>
      <c r="X136" s="170"/>
      <c r="Y136" s="167"/>
      <c r="Z136" s="320"/>
      <c r="AA136" s="320"/>
      <c r="AB136" s="167"/>
      <c r="AC136" s="167"/>
      <c r="AD136" s="167"/>
      <c r="AE136" s="167"/>
      <c r="AF136" s="167"/>
      <c r="AG136" s="167"/>
      <c r="AH136" s="167"/>
      <c r="AI136" s="167"/>
      <c r="AJ136" s="167"/>
      <c r="AK136" s="321"/>
      <c r="AL136" s="170"/>
      <c r="AM136" s="167"/>
      <c r="AS136" s="167"/>
      <c r="AT136" s="167"/>
      <c r="AZ136" s="167"/>
      <c r="BA136" s="167"/>
      <c r="BG136" s="167"/>
      <c r="BH136" s="167"/>
      <c r="BN136" s="167"/>
      <c r="BO136" s="167"/>
      <c r="BU136" s="167"/>
      <c r="BV136" s="167"/>
      <c r="CB136" s="167"/>
      <c r="CC136" s="167"/>
      <c r="CI136" s="167"/>
      <c r="CJ136" s="167"/>
      <c r="CP136" s="167"/>
      <c r="CQ136" s="167"/>
      <c r="CW136" s="167"/>
      <c r="CX136" s="167"/>
      <c r="DD136" s="167"/>
      <c r="DE136" s="167"/>
      <c r="DK136" s="167"/>
      <c r="DL136" s="167"/>
    </row>
    <row r="137" spans="1:116" s="173" customFormat="1" x14ac:dyDescent="0.2">
      <c r="A137" s="167"/>
      <c r="B137" s="167"/>
      <c r="C137" s="167"/>
      <c r="D137" s="167"/>
      <c r="E137" s="177"/>
      <c r="F137" s="316"/>
      <c r="G137" s="168"/>
      <c r="H137" s="168"/>
      <c r="I137" s="168"/>
      <c r="J137" s="174"/>
      <c r="K137" s="168"/>
      <c r="L137" s="174"/>
      <c r="M137" s="174"/>
      <c r="N137" s="174"/>
      <c r="O137" s="174"/>
      <c r="P137" s="174"/>
      <c r="Q137" s="167"/>
      <c r="R137" s="177"/>
      <c r="S137" s="167"/>
      <c r="T137" s="167"/>
      <c r="U137" s="167"/>
      <c r="V137" s="167"/>
      <c r="W137" s="167"/>
      <c r="X137" s="170"/>
      <c r="Y137" s="167"/>
      <c r="Z137" s="320"/>
      <c r="AA137" s="320"/>
      <c r="AB137" s="167"/>
      <c r="AC137" s="167"/>
      <c r="AD137" s="167"/>
      <c r="AE137" s="167"/>
      <c r="AF137" s="167"/>
      <c r="AG137" s="167"/>
      <c r="AH137" s="167"/>
      <c r="AI137" s="167"/>
      <c r="AJ137" s="167"/>
      <c r="AK137" s="321"/>
      <c r="AL137" s="170"/>
      <c r="AM137" s="167"/>
      <c r="AS137" s="167"/>
      <c r="AT137" s="167"/>
      <c r="AZ137" s="167"/>
      <c r="BA137" s="167"/>
      <c r="BG137" s="167"/>
      <c r="BH137" s="167"/>
      <c r="BN137" s="167"/>
      <c r="BO137" s="167"/>
      <c r="BU137" s="167"/>
      <c r="BV137" s="167"/>
      <c r="CB137" s="167"/>
      <c r="CC137" s="167"/>
      <c r="CI137" s="167"/>
      <c r="CJ137" s="167"/>
      <c r="CP137" s="167"/>
      <c r="CQ137" s="167"/>
      <c r="CW137" s="167"/>
      <c r="CX137" s="167"/>
      <c r="DD137" s="167"/>
      <c r="DE137" s="167"/>
      <c r="DK137" s="167"/>
      <c r="DL137" s="167"/>
    </row>
    <row r="138" spans="1:116" s="173" customFormat="1" x14ac:dyDescent="0.2">
      <c r="A138" s="167"/>
      <c r="B138" s="167"/>
      <c r="C138" s="167"/>
      <c r="D138" s="167"/>
      <c r="E138" s="177"/>
      <c r="F138" s="316"/>
      <c r="G138" s="168"/>
      <c r="H138" s="168"/>
      <c r="I138" s="168"/>
      <c r="J138" s="174"/>
      <c r="K138" s="168"/>
      <c r="L138" s="174"/>
      <c r="M138" s="174"/>
      <c r="N138" s="174"/>
      <c r="O138" s="174"/>
      <c r="P138" s="174"/>
      <c r="Q138" s="167"/>
      <c r="R138" s="177"/>
      <c r="S138" s="167"/>
      <c r="T138" s="167"/>
      <c r="U138" s="167"/>
      <c r="V138" s="167"/>
      <c r="W138" s="167"/>
      <c r="X138" s="170"/>
      <c r="Y138" s="167"/>
      <c r="Z138" s="320"/>
      <c r="AA138" s="320"/>
      <c r="AB138" s="167"/>
      <c r="AC138" s="167"/>
      <c r="AD138" s="167"/>
      <c r="AE138" s="167"/>
      <c r="AF138" s="167"/>
      <c r="AG138" s="167"/>
      <c r="AH138" s="167"/>
      <c r="AI138" s="167"/>
      <c r="AJ138" s="167"/>
      <c r="AK138" s="321"/>
      <c r="AL138" s="170"/>
      <c r="AM138" s="167"/>
      <c r="AS138" s="167"/>
      <c r="AT138" s="167"/>
      <c r="AZ138" s="167"/>
      <c r="BA138" s="167"/>
      <c r="BG138" s="167"/>
      <c r="BH138" s="167"/>
      <c r="BN138" s="167"/>
      <c r="BO138" s="167"/>
      <c r="BU138" s="167"/>
      <c r="BV138" s="167"/>
      <c r="CB138" s="167"/>
      <c r="CC138" s="167"/>
      <c r="CI138" s="167"/>
      <c r="CJ138" s="167"/>
      <c r="CP138" s="167"/>
      <c r="CQ138" s="167"/>
      <c r="CW138" s="167"/>
      <c r="CX138" s="167"/>
      <c r="DD138" s="167"/>
      <c r="DE138" s="167"/>
      <c r="DK138" s="167"/>
      <c r="DL138" s="167"/>
    </row>
    <row r="139" spans="1:116" s="173" customFormat="1" x14ac:dyDescent="0.2">
      <c r="A139" s="167"/>
      <c r="B139" s="167"/>
      <c r="C139" s="167"/>
      <c r="D139" s="167"/>
      <c r="E139" s="177"/>
      <c r="F139" s="316"/>
      <c r="G139" s="168"/>
      <c r="H139" s="168"/>
      <c r="I139" s="168"/>
      <c r="J139" s="174"/>
      <c r="K139" s="168"/>
      <c r="L139" s="174"/>
      <c r="M139" s="174"/>
      <c r="N139" s="174"/>
      <c r="O139" s="174"/>
      <c r="P139" s="174"/>
      <c r="Q139" s="167"/>
      <c r="R139" s="177"/>
      <c r="S139" s="167"/>
      <c r="T139" s="167"/>
      <c r="U139" s="167"/>
      <c r="V139" s="167"/>
      <c r="W139" s="167"/>
      <c r="X139" s="170"/>
      <c r="Y139" s="167"/>
      <c r="Z139" s="320"/>
      <c r="AA139" s="320"/>
      <c r="AB139" s="167"/>
      <c r="AC139" s="167"/>
      <c r="AD139" s="167"/>
      <c r="AE139" s="167"/>
      <c r="AF139" s="167"/>
      <c r="AG139" s="167"/>
      <c r="AH139" s="167"/>
      <c r="AI139" s="167"/>
      <c r="AJ139" s="167"/>
      <c r="AK139" s="321"/>
      <c r="AL139" s="170"/>
      <c r="AM139" s="167"/>
      <c r="AS139" s="167"/>
      <c r="AT139" s="167"/>
      <c r="AZ139" s="167"/>
      <c r="BA139" s="167"/>
      <c r="BG139" s="167"/>
      <c r="BH139" s="167"/>
      <c r="BN139" s="167"/>
      <c r="BO139" s="167"/>
      <c r="BU139" s="167"/>
      <c r="BV139" s="167"/>
      <c r="CB139" s="167"/>
      <c r="CC139" s="167"/>
      <c r="CI139" s="167"/>
      <c r="CJ139" s="167"/>
      <c r="CP139" s="167"/>
      <c r="CQ139" s="167"/>
      <c r="CW139" s="167"/>
      <c r="CX139" s="167"/>
      <c r="DD139" s="167"/>
      <c r="DE139" s="167"/>
      <c r="DK139" s="167"/>
      <c r="DL139" s="167"/>
    </row>
    <row r="140" spans="1:116" s="173" customFormat="1" x14ac:dyDescent="0.2">
      <c r="A140" s="167"/>
      <c r="B140" s="167"/>
      <c r="C140" s="167"/>
      <c r="D140" s="167"/>
      <c r="E140" s="177"/>
      <c r="F140" s="316"/>
      <c r="G140" s="168"/>
      <c r="H140" s="168"/>
      <c r="I140" s="168"/>
      <c r="J140" s="174"/>
      <c r="K140" s="168"/>
      <c r="L140" s="174"/>
      <c r="M140" s="174"/>
      <c r="N140" s="174"/>
      <c r="O140" s="174"/>
      <c r="P140" s="174"/>
      <c r="Q140" s="167"/>
      <c r="R140" s="177"/>
      <c r="S140" s="167"/>
      <c r="T140" s="167"/>
      <c r="U140" s="167"/>
      <c r="V140" s="167"/>
      <c r="W140" s="167"/>
      <c r="X140" s="170"/>
      <c r="Y140" s="167"/>
      <c r="Z140" s="320"/>
      <c r="AA140" s="320"/>
      <c r="AB140" s="167"/>
      <c r="AC140" s="167"/>
      <c r="AD140" s="167"/>
      <c r="AE140" s="167"/>
      <c r="AF140" s="167"/>
      <c r="AG140" s="167"/>
      <c r="AH140" s="167"/>
      <c r="AI140" s="167"/>
      <c r="AJ140" s="167"/>
      <c r="AK140" s="321"/>
      <c r="AL140" s="170"/>
      <c r="AM140" s="167"/>
      <c r="AS140" s="167"/>
      <c r="AT140" s="167"/>
      <c r="AZ140" s="167"/>
      <c r="BA140" s="167"/>
      <c r="BG140" s="167"/>
      <c r="BH140" s="167"/>
      <c r="BN140" s="167"/>
      <c r="BO140" s="167"/>
      <c r="BU140" s="167"/>
      <c r="BV140" s="167"/>
      <c r="CB140" s="167"/>
      <c r="CC140" s="167"/>
      <c r="CI140" s="167"/>
      <c r="CJ140" s="167"/>
      <c r="CP140" s="167"/>
      <c r="CQ140" s="167"/>
      <c r="CW140" s="167"/>
      <c r="CX140" s="167"/>
      <c r="DD140" s="167"/>
      <c r="DE140" s="167"/>
      <c r="DK140" s="167"/>
      <c r="DL140" s="167"/>
    </row>
    <row r="141" spans="1:116" s="173" customFormat="1" x14ac:dyDescent="0.2">
      <c r="A141" s="167"/>
      <c r="B141" s="167"/>
      <c r="C141" s="167"/>
      <c r="D141" s="167"/>
      <c r="E141" s="177"/>
      <c r="F141" s="316"/>
      <c r="G141" s="168"/>
      <c r="H141" s="168"/>
      <c r="I141" s="168"/>
      <c r="J141" s="174"/>
      <c r="K141" s="168"/>
      <c r="L141" s="174"/>
      <c r="M141" s="174"/>
      <c r="N141" s="174"/>
      <c r="O141" s="174"/>
      <c r="P141" s="174"/>
      <c r="Q141" s="167"/>
      <c r="R141" s="177"/>
      <c r="S141" s="167"/>
      <c r="T141" s="167"/>
      <c r="U141" s="167"/>
      <c r="V141" s="167"/>
      <c r="W141" s="167"/>
      <c r="X141" s="170"/>
      <c r="Y141" s="167"/>
      <c r="Z141" s="320"/>
      <c r="AA141" s="320"/>
      <c r="AB141" s="167"/>
      <c r="AC141" s="167"/>
      <c r="AD141" s="167"/>
      <c r="AE141" s="167"/>
      <c r="AF141" s="167"/>
      <c r="AG141" s="167"/>
      <c r="AH141" s="167"/>
      <c r="AI141" s="167"/>
      <c r="AJ141" s="167"/>
      <c r="AK141" s="321"/>
      <c r="AL141" s="170"/>
      <c r="AM141" s="167"/>
      <c r="AS141" s="167"/>
      <c r="AT141" s="167"/>
      <c r="AZ141" s="167"/>
      <c r="BA141" s="167"/>
      <c r="BG141" s="167"/>
      <c r="BH141" s="167"/>
      <c r="BN141" s="167"/>
      <c r="BO141" s="167"/>
      <c r="BU141" s="167"/>
      <c r="BV141" s="167"/>
      <c r="CB141" s="167"/>
      <c r="CC141" s="167"/>
      <c r="CI141" s="167"/>
      <c r="CJ141" s="167"/>
      <c r="CP141" s="167"/>
      <c r="CQ141" s="167"/>
      <c r="CW141" s="167"/>
      <c r="CX141" s="167"/>
      <c r="DD141" s="167"/>
      <c r="DE141" s="167"/>
      <c r="DK141" s="167"/>
      <c r="DL141" s="167"/>
    </row>
    <row r="142" spans="1:116" s="173" customFormat="1" x14ac:dyDescent="0.2">
      <c r="A142" s="167"/>
      <c r="B142" s="167"/>
      <c r="C142" s="167"/>
      <c r="D142" s="167"/>
      <c r="E142" s="177"/>
      <c r="F142" s="316"/>
      <c r="G142" s="168"/>
      <c r="H142" s="168"/>
      <c r="I142" s="168"/>
      <c r="J142" s="174"/>
      <c r="K142" s="168"/>
      <c r="L142" s="174"/>
      <c r="M142" s="174"/>
      <c r="N142" s="174"/>
      <c r="O142" s="174"/>
      <c r="P142" s="174"/>
      <c r="Q142" s="167"/>
      <c r="R142" s="177"/>
      <c r="S142" s="167"/>
      <c r="T142" s="167"/>
      <c r="U142" s="167"/>
      <c r="V142" s="167"/>
      <c r="W142" s="167"/>
      <c r="X142" s="170"/>
      <c r="Y142" s="167"/>
      <c r="Z142" s="320"/>
      <c r="AA142" s="320"/>
      <c r="AB142" s="167"/>
      <c r="AC142" s="167"/>
      <c r="AD142" s="167"/>
      <c r="AE142" s="167"/>
      <c r="AF142" s="167"/>
      <c r="AG142" s="167"/>
      <c r="AH142" s="167"/>
      <c r="AI142" s="167"/>
      <c r="AJ142" s="167"/>
      <c r="AK142" s="321"/>
      <c r="AL142" s="170"/>
      <c r="AM142" s="167"/>
      <c r="AS142" s="167"/>
      <c r="AT142" s="167"/>
      <c r="AZ142" s="167"/>
      <c r="BA142" s="167"/>
      <c r="BG142" s="167"/>
      <c r="BH142" s="167"/>
      <c r="BN142" s="167"/>
      <c r="BO142" s="167"/>
      <c r="BU142" s="167"/>
      <c r="BV142" s="167"/>
      <c r="CB142" s="167"/>
      <c r="CC142" s="167"/>
      <c r="CI142" s="167"/>
      <c r="CJ142" s="167"/>
      <c r="CP142" s="167"/>
      <c r="CQ142" s="167"/>
      <c r="CW142" s="167"/>
      <c r="CX142" s="167"/>
      <c r="DD142" s="167"/>
      <c r="DE142" s="167"/>
      <c r="DK142" s="167"/>
      <c r="DL142" s="167"/>
    </row>
    <row r="143" spans="1:116" s="173" customFormat="1" x14ac:dyDescent="0.2">
      <c r="A143" s="167"/>
      <c r="B143" s="167"/>
      <c r="C143" s="167"/>
      <c r="D143" s="167"/>
      <c r="E143" s="177"/>
      <c r="F143" s="316"/>
      <c r="G143" s="168"/>
      <c r="H143" s="168"/>
      <c r="I143" s="168"/>
      <c r="J143" s="174"/>
      <c r="K143" s="168"/>
      <c r="L143" s="174"/>
      <c r="M143" s="174"/>
      <c r="N143" s="174"/>
      <c r="O143" s="174"/>
      <c r="P143" s="174"/>
      <c r="Q143" s="167"/>
      <c r="R143" s="177"/>
      <c r="S143" s="167"/>
      <c r="T143" s="167"/>
      <c r="U143" s="167"/>
      <c r="V143" s="167"/>
      <c r="W143" s="167"/>
      <c r="X143" s="170"/>
      <c r="Y143" s="167"/>
      <c r="Z143" s="320"/>
      <c r="AA143" s="320"/>
      <c r="AB143" s="167"/>
      <c r="AC143" s="167"/>
      <c r="AD143" s="167"/>
      <c r="AE143" s="167"/>
      <c r="AF143" s="167"/>
      <c r="AG143" s="167"/>
      <c r="AH143" s="167"/>
      <c r="AI143" s="167"/>
      <c r="AJ143" s="167"/>
      <c r="AK143" s="321"/>
      <c r="AL143" s="170"/>
      <c r="AM143" s="167"/>
      <c r="AS143" s="167"/>
      <c r="AT143" s="167"/>
      <c r="AZ143" s="167"/>
      <c r="BA143" s="167"/>
      <c r="BG143" s="167"/>
      <c r="BH143" s="167"/>
      <c r="BN143" s="167"/>
      <c r="BO143" s="167"/>
      <c r="BU143" s="167"/>
      <c r="BV143" s="167"/>
      <c r="CB143" s="167"/>
      <c r="CC143" s="167"/>
      <c r="CI143" s="167"/>
      <c r="CJ143" s="167"/>
      <c r="CP143" s="167"/>
      <c r="CQ143" s="167"/>
      <c r="CW143" s="167"/>
      <c r="CX143" s="167"/>
      <c r="DD143" s="167"/>
      <c r="DE143" s="167"/>
      <c r="DK143" s="167"/>
      <c r="DL143" s="167"/>
    </row>
    <row r="144" spans="1:116" s="173" customFormat="1" x14ac:dyDescent="0.2">
      <c r="A144" s="167"/>
      <c r="B144" s="167"/>
      <c r="C144" s="167"/>
      <c r="D144" s="167"/>
      <c r="E144" s="177"/>
      <c r="F144" s="316"/>
      <c r="G144" s="168"/>
      <c r="H144" s="168"/>
      <c r="I144" s="168"/>
      <c r="J144" s="174"/>
      <c r="K144" s="168"/>
      <c r="L144" s="174"/>
      <c r="M144" s="174"/>
      <c r="N144" s="174"/>
      <c r="O144" s="174"/>
      <c r="P144" s="174"/>
      <c r="Q144" s="167"/>
      <c r="R144" s="177"/>
      <c r="S144" s="167"/>
      <c r="T144" s="167"/>
      <c r="U144" s="167"/>
      <c r="V144" s="167"/>
      <c r="W144" s="167"/>
      <c r="X144" s="170"/>
      <c r="Y144" s="167"/>
      <c r="Z144" s="320"/>
      <c r="AA144" s="320"/>
      <c r="AB144" s="167"/>
      <c r="AC144" s="167"/>
      <c r="AD144" s="167"/>
      <c r="AE144" s="167"/>
      <c r="AF144" s="167"/>
      <c r="AG144" s="167"/>
      <c r="AH144" s="167"/>
      <c r="AI144" s="167"/>
      <c r="AJ144" s="167"/>
      <c r="AK144" s="321"/>
      <c r="AL144" s="170"/>
      <c r="AM144" s="167"/>
      <c r="AS144" s="167"/>
      <c r="AT144" s="167"/>
      <c r="AZ144" s="167"/>
      <c r="BA144" s="167"/>
      <c r="BG144" s="167"/>
      <c r="BH144" s="167"/>
      <c r="BN144" s="167"/>
      <c r="BO144" s="167"/>
      <c r="BU144" s="167"/>
      <c r="BV144" s="167"/>
      <c r="CB144" s="167"/>
      <c r="CC144" s="167"/>
      <c r="CI144" s="167"/>
      <c r="CJ144" s="167"/>
      <c r="CP144" s="167"/>
      <c r="CQ144" s="167"/>
      <c r="CW144" s="167"/>
      <c r="CX144" s="167"/>
      <c r="DD144" s="167"/>
      <c r="DE144" s="167"/>
      <c r="DK144" s="167"/>
      <c r="DL144" s="167"/>
    </row>
    <row r="145" spans="1:116" s="173" customFormat="1" x14ac:dyDescent="0.2">
      <c r="A145" s="167"/>
      <c r="B145" s="167"/>
      <c r="C145" s="167"/>
      <c r="D145" s="167"/>
      <c r="E145" s="177"/>
      <c r="F145" s="316"/>
      <c r="G145" s="168"/>
      <c r="H145" s="168"/>
      <c r="I145" s="168"/>
      <c r="J145" s="174"/>
      <c r="K145" s="168"/>
      <c r="L145" s="174"/>
      <c r="M145" s="174"/>
      <c r="N145" s="174"/>
      <c r="O145" s="174"/>
      <c r="P145" s="174"/>
      <c r="Q145" s="167"/>
      <c r="R145" s="177"/>
      <c r="S145" s="167"/>
      <c r="T145" s="167"/>
      <c r="U145" s="167"/>
      <c r="V145" s="167"/>
      <c r="W145" s="167"/>
      <c r="X145" s="170"/>
      <c r="Y145" s="167"/>
      <c r="Z145" s="320"/>
      <c r="AA145" s="320"/>
      <c r="AB145" s="167"/>
      <c r="AC145" s="167"/>
      <c r="AD145" s="167"/>
      <c r="AE145" s="167"/>
      <c r="AF145" s="167"/>
      <c r="AG145" s="167"/>
      <c r="AH145" s="167"/>
      <c r="AI145" s="167"/>
      <c r="AJ145" s="167"/>
      <c r="AK145" s="321"/>
      <c r="AL145" s="170"/>
      <c r="AM145" s="167"/>
      <c r="AS145" s="167"/>
      <c r="AT145" s="167"/>
      <c r="AZ145" s="167"/>
      <c r="BA145" s="167"/>
      <c r="BG145" s="167"/>
      <c r="BH145" s="167"/>
      <c r="BN145" s="167"/>
      <c r="BO145" s="167"/>
      <c r="BU145" s="167"/>
      <c r="BV145" s="167"/>
      <c r="CB145" s="167"/>
      <c r="CC145" s="167"/>
      <c r="CI145" s="167"/>
      <c r="CJ145" s="167"/>
      <c r="CP145" s="167"/>
      <c r="CQ145" s="167"/>
      <c r="CW145" s="167"/>
      <c r="CX145" s="167"/>
      <c r="DD145" s="167"/>
      <c r="DE145" s="167"/>
      <c r="DK145" s="167"/>
      <c r="DL145" s="167"/>
    </row>
    <row r="146" spans="1:116" s="173" customFormat="1" x14ac:dyDescent="0.2">
      <c r="A146" s="167"/>
      <c r="B146" s="167"/>
      <c r="C146" s="167"/>
      <c r="D146" s="167"/>
      <c r="E146" s="177"/>
      <c r="F146" s="316"/>
      <c r="G146" s="168"/>
      <c r="H146" s="168"/>
      <c r="I146" s="168"/>
      <c r="J146" s="174"/>
      <c r="K146" s="168"/>
      <c r="L146" s="174"/>
      <c r="M146" s="174"/>
      <c r="N146" s="174"/>
      <c r="O146" s="174"/>
      <c r="P146" s="174"/>
      <c r="Q146" s="167"/>
      <c r="R146" s="177"/>
      <c r="S146" s="167"/>
      <c r="T146" s="167"/>
      <c r="U146" s="167"/>
      <c r="V146" s="167"/>
      <c r="W146" s="167"/>
      <c r="X146" s="170"/>
      <c r="Y146" s="167"/>
      <c r="Z146" s="320"/>
      <c r="AA146" s="320"/>
      <c r="AB146" s="167"/>
      <c r="AC146" s="167"/>
      <c r="AD146" s="167"/>
      <c r="AE146" s="167"/>
      <c r="AF146" s="167"/>
      <c r="AG146" s="167"/>
      <c r="AH146" s="167"/>
      <c r="AI146" s="167"/>
      <c r="AJ146" s="167"/>
      <c r="AK146" s="321"/>
      <c r="AL146" s="170"/>
      <c r="AM146" s="167"/>
      <c r="AS146" s="167"/>
      <c r="AT146" s="167"/>
      <c r="AZ146" s="167"/>
      <c r="BA146" s="167"/>
      <c r="BG146" s="167"/>
      <c r="BH146" s="167"/>
      <c r="BN146" s="167"/>
      <c r="BO146" s="167"/>
      <c r="BU146" s="167"/>
      <c r="BV146" s="167"/>
      <c r="CB146" s="167"/>
      <c r="CC146" s="167"/>
      <c r="CI146" s="167"/>
      <c r="CJ146" s="167"/>
      <c r="CP146" s="167"/>
      <c r="CQ146" s="167"/>
      <c r="CW146" s="167"/>
      <c r="CX146" s="167"/>
      <c r="DD146" s="167"/>
      <c r="DE146" s="167"/>
      <c r="DK146" s="167"/>
      <c r="DL146" s="167"/>
    </row>
    <row r="147" spans="1:116" s="173" customFormat="1" x14ac:dyDescent="0.2">
      <c r="A147" s="167"/>
      <c r="B147" s="167"/>
      <c r="C147" s="167"/>
      <c r="D147" s="167"/>
      <c r="E147" s="177"/>
      <c r="F147" s="316"/>
      <c r="G147" s="168"/>
      <c r="H147" s="168"/>
      <c r="I147" s="168"/>
      <c r="J147" s="174"/>
      <c r="K147" s="168"/>
      <c r="L147" s="174"/>
      <c r="M147" s="174"/>
      <c r="N147" s="174"/>
      <c r="O147" s="174"/>
      <c r="P147" s="174"/>
      <c r="Q147" s="167"/>
      <c r="R147" s="177"/>
      <c r="S147" s="167"/>
      <c r="T147" s="167"/>
      <c r="U147" s="167"/>
      <c r="V147" s="167"/>
      <c r="W147" s="167"/>
      <c r="X147" s="170"/>
      <c r="Y147" s="167"/>
      <c r="Z147" s="320"/>
      <c r="AA147" s="320"/>
      <c r="AB147" s="167"/>
      <c r="AC147" s="167"/>
      <c r="AD147" s="167"/>
      <c r="AE147" s="167"/>
      <c r="AF147" s="167"/>
      <c r="AG147" s="167"/>
      <c r="AH147" s="167"/>
      <c r="AI147" s="167"/>
      <c r="AJ147" s="167"/>
      <c r="AK147" s="321"/>
      <c r="AL147" s="170"/>
      <c r="AM147" s="167"/>
      <c r="AS147" s="167"/>
      <c r="AT147" s="167"/>
      <c r="AZ147" s="167"/>
      <c r="BA147" s="167"/>
      <c r="BG147" s="167"/>
      <c r="BH147" s="167"/>
      <c r="BN147" s="167"/>
      <c r="BO147" s="167"/>
      <c r="BU147" s="167"/>
      <c r="BV147" s="167"/>
      <c r="CB147" s="167"/>
      <c r="CC147" s="167"/>
      <c r="CI147" s="167"/>
      <c r="CJ147" s="167"/>
      <c r="CP147" s="167"/>
      <c r="CQ147" s="167"/>
      <c r="CW147" s="167"/>
      <c r="CX147" s="167"/>
      <c r="DD147" s="167"/>
      <c r="DE147" s="167"/>
      <c r="DK147" s="167"/>
      <c r="DL147" s="167"/>
    </row>
    <row r="148" spans="1:116" s="173" customFormat="1" x14ac:dyDescent="0.2">
      <c r="A148" s="167"/>
      <c r="B148" s="167"/>
      <c r="C148" s="167"/>
      <c r="D148" s="167"/>
      <c r="E148" s="177"/>
      <c r="F148" s="316"/>
      <c r="G148" s="168"/>
      <c r="H148" s="168"/>
      <c r="I148" s="168"/>
      <c r="J148" s="174"/>
      <c r="K148" s="168"/>
      <c r="L148" s="174"/>
      <c r="M148" s="174"/>
      <c r="N148" s="174"/>
      <c r="O148" s="174"/>
      <c r="P148" s="174"/>
      <c r="Q148" s="167"/>
      <c r="R148" s="177"/>
      <c r="S148" s="167"/>
      <c r="T148" s="167"/>
      <c r="U148" s="167"/>
      <c r="V148" s="167"/>
      <c r="W148" s="167"/>
      <c r="X148" s="170"/>
      <c r="Y148" s="167"/>
      <c r="Z148" s="320"/>
      <c r="AA148" s="320"/>
      <c r="AB148" s="167"/>
      <c r="AC148" s="167"/>
      <c r="AD148" s="167"/>
      <c r="AE148" s="167"/>
      <c r="AF148" s="167"/>
      <c r="AG148" s="167"/>
      <c r="AH148" s="167"/>
      <c r="AI148" s="167"/>
      <c r="AJ148" s="167"/>
      <c r="AK148" s="321"/>
      <c r="AL148" s="170"/>
      <c r="AM148" s="167"/>
      <c r="AS148" s="167"/>
      <c r="AT148" s="167"/>
      <c r="AZ148" s="167"/>
      <c r="BA148" s="167"/>
      <c r="BG148" s="167"/>
      <c r="BH148" s="167"/>
      <c r="BN148" s="167"/>
      <c r="BO148" s="167"/>
      <c r="BU148" s="167"/>
      <c r="BV148" s="167"/>
      <c r="CB148" s="167"/>
      <c r="CC148" s="167"/>
      <c r="CI148" s="167"/>
      <c r="CJ148" s="167"/>
      <c r="CP148" s="167"/>
      <c r="CQ148" s="167"/>
      <c r="CW148" s="167"/>
      <c r="CX148" s="167"/>
      <c r="DD148" s="167"/>
      <c r="DE148" s="167"/>
      <c r="DK148" s="167"/>
      <c r="DL148" s="167"/>
    </row>
    <row r="149" spans="1:116" s="173" customFormat="1" x14ac:dyDescent="0.2">
      <c r="A149" s="167"/>
      <c r="B149" s="167"/>
      <c r="C149" s="167"/>
      <c r="D149" s="167"/>
      <c r="E149" s="177"/>
      <c r="F149" s="316"/>
      <c r="G149" s="168"/>
      <c r="H149" s="168"/>
      <c r="I149" s="168"/>
      <c r="J149" s="174"/>
      <c r="K149" s="168"/>
      <c r="L149" s="174"/>
      <c r="M149" s="174"/>
      <c r="N149" s="174"/>
      <c r="O149" s="174"/>
      <c r="P149" s="174"/>
      <c r="Q149" s="167"/>
      <c r="R149" s="177"/>
      <c r="S149" s="167"/>
      <c r="T149" s="167"/>
      <c r="U149" s="167"/>
      <c r="V149" s="167"/>
      <c r="W149" s="167"/>
      <c r="X149" s="170"/>
      <c r="Y149" s="167"/>
      <c r="Z149" s="320"/>
      <c r="AA149" s="320"/>
      <c r="AB149" s="167"/>
      <c r="AC149" s="167"/>
      <c r="AD149" s="167"/>
      <c r="AE149" s="167"/>
      <c r="AF149" s="167"/>
      <c r="AG149" s="167"/>
      <c r="AH149" s="167"/>
      <c r="AI149" s="167"/>
      <c r="AJ149" s="167"/>
      <c r="AK149" s="321"/>
      <c r="AL149" s="170"/>
      <c r="AM149" s="167"/>
      <c r="AS149" s="167"/>
      <c r="AT149" s="167"/>
      <c r="AZ149" s="167"/>
      <c r="BA149" s="167"/>
      <c r="BG149" s="167"/>
      <c r="BH149" s="167"/>
      <c r="BN149" s="167"/>
      <c r="BO149" s="167"/>
      <c r="BU149" s="167"/>
      <c r="BV149" s="167"/>
      <c r="CB149" s="167"/>
      <c r="CC149" s="167"/>
      <c r="CI149" s="167"/>
      <c r="CJ149" s="167"/>
      <c r="CP149" s="167"/>
      <c r="CQ149" s="167"/>
      <c r="CW149" s="167"/>
      <c r="CX149" s="167"/>
      <c r="DD149" s="167"/>
      <c r="DE149" s="167"/>
      <c r="DK149" s="167"/>
      <c r="DL149" s="167"/>
    </row>
    <row r="150" spans="1:116" s="173" customFormat="1" x14ac:dyDescent="0.2">
      <c r="A150" s="167"/>
      <c r="B150" s="167"/>
      <c r="C150" s="167"/>
      <c r="D150" s="167"/>
      <c r="E150" s="177"/>
      <c r="F150" s="316"/>
      <c r="G150" s="168"/>
      <c r="H150" s="168"/>
      <c r="I150" s="168"/>
      <c r="J150" s="174"/>
      <c r="K150" s="168"/>
      <c r="L150" s="174"/>
      <c r="M150" s="174"/>
      <c r="N150" s="174"/>
      <c r="O150" s="174"/>
      <c r="P150" s="174"/>
      <c r="Q150" s="167"/>
      <c r="R150" s="177"/>
      <c r="S150" s="167"/>
      <c r="T150" s="167"/>
      <c r="U150" s="167"/>
      <c r="V150" s="167"/>
      <c r="W150" s="167"/>
      <c r="X150" s="170"/>
      <c r="Y150" s="167"/>
      <c r="Z150" s="320"/>
      <c r="AA150" s="320"/>
      <c r="AB150" s="167"/>
      <c r="AC150" s="167"/>
      <c r="AD150" s="167"/>
      <c r="AE150" s="167"/>
      <c r="AF150" s="167"/>
      <c r="AG150" s="167"/>
      <c r="AH150" s="167"/>
      <c r="AI150" s="167"/>
      <c r="AJ150" s="167"/>
      <c r="AK150" s="321"/>
      <c r="AL150" s="170"/>
      <c r="AM150" s="167"/>
      <c r="AS150" s="167"/>
      <c r="AT150" s="167"/>
      <c r="AZ150" s="167"/>
      <c r="BA150" s="167"/>
      <c r="BG150" s="167"/>
      <c r="BH150" s="167"/>
      <c r="BN150" s="167"/>
      <c r="BO150" s="167"/>
      <c r="BU150" s="167"/>
      <c r="BV150" s="167"/>
      <c r="CB150" s="167"/>
      <c r="CC150" s="167"/>
      <c r="CI150" s="167"/>
      <c r="CJ150" s="167"/>
      <c r="CP150" s="167"/>
      <c r="CQ150" s="167"/>
      <c r="CW150" s="167"/>
      <c r="CX150" s="167"/>
      <c r="DD150" s="167"/>
      <c r="DE150" s="167"/>
      <c r="DK150" s="167"/>
      <c r="DL150" s="167"/>
    </row>
    <row r="151" spans="1:116" s="173" customFormat="1" x14ac:dyDescent="0.2">
      <c r="A151" s="167"/>
      <c r="B151" s="167"/>
      <c r="C151" s="167"/>
      <c r="D151" s="167"/>
      <c r="E151" s="177"/>
      <c r="F151" s="316"/>
      <c r="G151" s="168"/>
      <c r="H151" s="168"/>
      <c r="I151" s="168"/>
      <c r="J151" s="174"/>
      <c r="K151" s="168"/>
      <c r="L151" s="174"/>
      <c r="M151" s="174"/>
      <c r="N151" s="174"/>
      <c r="O151" s="174"/>
      <c r="P151" s="174"/>
      <c r="Q151" s="167"/>
      <c r="R151" s="177"/>
      <c r="S151" s="167"/>
      <c r="T151" s="167"/>
      <c r="U151" s="167"/>
      <c r="V151" s="167"/>
      <c r="W151" s="167"/>
      <c r="X151" s="170"/>
      <c r="Y151" s="167"/>
      <c r="Z151" s="320"/>
      <c r="AA151" s="320"/>
      <c r="AB151" s="167"/>
      <c r="AC151" s="167"/>
      <c r="AD151" s="167"/>
      <c r="AE151" s="167"/>
      <c r="AF151" s="167"/>
      <c r="AG151" s="167"/>
      <c r="AH151" s="167"/>
      <c r="AI151" s="167"/>
      <c r="AJ151" s="167"/>
      <c r="AK151" s="321"/>
      <c r="AL151" s="170"/>
      <c r="AM151" s="167"/>
      <c r="AS151" s="167"/>
      <c r="AT151" s="167"/>
      <c r="AZ151" s="167"/>
      <c r="BA151" s="167"/>
      <c r="BG151" s="167"/>
      <c r="BH151" s="167"/>
      <c r="BN151" s="167"/>
      <c r="BO151" s="167"/>
      <c r="BU151" s="167"/>
      <c r="BV151" s="167"/>
      <c r="CB151" s="167"/>
      <c r="CC151" s="167"/>
      <c r="CI151" s="167"/>
      <c r="CJ151" s="167"/>
      <c r="CP151" s="167"/>
      <c r="CQ151" s="167"/>
      <c r="CW151" s="167"/>
      <c r="CX151" s="167"/>
      <c r="DD151" s="167"/>
      <c r="DE151" s="167"/>
      <c r="DK151" s="167"/>
      <c r="DL151" s="167"/>
    </row>
    <row r="152" spans="1:116" s="173" customFormat="1" x14ac:dyDescent="0.2">
      <c r="A152" s="167"/>
      <c r="B152" s="167"/>
      <c r="C152" s="167"/>
      <c r="D152" s="167"/>
      <c r="E152" s="177"/>
      <c r="F152" s="316"/>
      <c r="G152" s="168"/>
      <c r="H152" s="168"/>
      <c r="I152" s="168"/>
      <c r="J152" s="174"/>
      <c r="K152" s="168"/>
      <c r="L152" s="174"/>
      <c r="M152" s="174"/>
      <c r="N152" s="174"/>
      <c r="O152" s="174"/>
      <c r="P152" s="174"/>
      <c r="Q152" s="167"/>
      <c r="R152" s="177"/>
      <c r="S152" s="167"/>
      <c r="T152" s="167"/>
      <c r="U152" s="167"/>
      <c r="V152" s="167"/>
      <c r="W152" s="167"/>
      <c r="X152" s="170"/>
      <c r="Y152" s="167"/>
      <c r="Z152" s="320"/>
      <c r="AA152" s="320"/>
      <c r="AB152" s="167"/>
      <c r="AC152" s="167"/>
      <c r="AD152" s="167"/>
      <c r="AE152" s="167"/>
      <c r="AF152" s="167"/>
      <c r="AG152" s="167"/>
      <c r="AH152" s="167"/>
      <c r="AI152" s="167"/>
      <c r="AJ152" s="167"/>
      <c r="AK152" s="321"/>
      <c r="AL152" s="170"/>
      <c r="AM152" s="167"/>
      <c r="AS152" s="167"/>
      <c r="AT152" s="167"/>
      <c r="AZ152" s="167"/>
      <c r="BA152" s="167"/>
      <c r="BG152" s="167"/>
      <c r="BH152" s="167"/>
      <c r="BN152" s="167"/>
      <c r="BO152" s="167"/>
      <c r="BU152" s="167"/>
      <c r="BV152" s="167"/>
      <c r="CB152" s="167"/>
      <c r="CC152" s="167"/>
      <c r="CI152" s="167"/>
      <c r="CJ152" s="167"/>
      <c r="CP152" s="167"/>
      <c r="CQ152" s="167"/>
      <c r="CW152" s="167"/>
      <c r="CX152" s="167"/>
      <c r="DD152" s="167"/>
      <c r="DE152" s="167"/>
      <c r="DK152" s="167"/>
      <c r="DL152" s="167"/>
    </row>
    <row r="153" spans="1:116" s="173" customFormat="1" x14ac:dyDescent="0.2">
      <c r="A153" s="167"/>
      <c r="B153" s="167"/>
      <c r="C153" s="167"/>
      <c r="D153" s="167"/>
      <c r="E153" s="177"/>
      <c r="F153" s="316"/>
      <c r="G153" s="168"/>
      <c r="H153" s="168"/>
      <c r="I153" s="168"/>
      <c r="J153" s="174"/>
      <c r="K153" s="168"/>
      <c r="L153" s="174"/>
      <c r="M153" s="174"/>
      <c r="N153" s="174"/>
      <c r="O153" s="174"/>
      <c r="P153" s="174"/>
      <c r="Q153" s="167"/>
      <c r="R153" s="177"/>
      <c r="S153" s="167"/>
      <c r="T153" s="167"/>
      <c r="U153" s="167"/>
      <c r="V153" s="167"/>
      <c r="W153" s="167"/>
      <c r="X153" s="170"/>
      <c r="Y153" s="167"/>
      <c r="Z153" s="320"/>
      <c r="AA153" s="320"/>
      <c r="AB153" s="167"/>
      <c r="AC153" s="167"/>
      <c r="AD153" s="167"/>
      <c r="AE153" s="167"/>
      <c r="AF153" s="167"/>
      <c r="AG153" s="167"/>
      <c r="AH153" s="167"/>
      <c r="AI153" s="167"/>
      <c r="AJ153" s="167"/>
      <c r="AK153" s="321"/>
      <c r="AL153" s="170"/>
      <c r="AM153" s="167"/>
      <c r="AS153" s="167"/>
      <c r="AT153" s="167"/>
      <c r="AZ153" s="167"/>
      <c r="BA153" s="167"/>
      <c r="BG153" s="167"/>
      <c r="BH153" s="167"/>
      <c r="BN153" s="167"/>
      <c r="BO153" s="167"/>
      <c r="BU153" s="167"/>
      <c r="BV153" s="167"/>
      <c r="CB153" s="167"/>
      <c r="CC153" s="167"/>
      <c r="CI153" s="167"/>
      <c r="CJ153" s="167"/>
      <c r="CP153" s="167"/>
      <c r="CQ153" s="167"/>
      <c r="CW153" s="167"/>
      <c r="CX153" s="167"/>
      <c r="DD153" s="167"/>
      <c r="DE153" s="167"/>
      <c r="DK153" s="167"/>
      <c r="DL153" s="167"/>
    </row>
    <row r="154" spans="1:116" s="173" customFormat="1" x14ac:dyDescent="0.2">
      <c r="A154" s="167"/>
      <c r="B154" s="167"/>
      <c r="C154" s="167"/>
      <c r="D154" s="167"/>
      <c r="E154" s="177"/>
      <c r="F154" s="316"/>
      <c r="G154" s="168"/>
      <c r="H154" s="168"/>
      <c r="I154" s="168"/>
      <c r="J154" s="174"/>
      <c r="K154" s="168"/>
      <c r="L154" s="174"/>
      <c r="M154" s="174"/>
      <c r="N154" s="174"/>
      <c r="O154" s="174"/>
      <c r="P154" s="174"/>
      <c r="Q154" s="167"/>
      <c r="R154" s="177"/>
      <c r="S154" s="167"/>
      <c r="T154" s="167"/>
      <c r="U154" s="167"/>
      <c r="V154" s="167"/>
      <c r="W154" s="167"/>
      <c r="X154" s="170"/>
      <c r="Y154" s="167"/>
      <c r="Z154" s="320"/>
      <c r="AA154" s="320"/>
      <c r="AB154" s="167"/>
      <c r="AC154" s="167"/>
      <c r="AD154" s="167"/>
      <c r="AE154" s="167"/>
      <c r="AF154" s="167"/>
      <c r="AG154" s="167"/>
      <c r="AH154" s="167"/>
      <c r="AI154" s="167"/>
      <c r="AJ154" s="167"/>
      <c r="AK154" s="321"/>
      <c r="AL154" s="170"/>
      <c r="AM154" s="167"/>
      <c r="AS154" s="167"/>
      <c r="AT154" s="167"/>
      <c r="AZ154" s="167"/>
      <c r="BA154" s="167"/>
      <c r="BG154" s="167"/>
      <c r="BH154" s="167"/>
      <c r="BN154" s="167"/>
      <c r="BO154" s="167"/>
      <c r="BU154" s="167"/>
      <c r="BV154" s="167"/>
      <c r="CB154" s="167"/>
      <c r="CC154" s="167"/>
      <c r="CI154" s="167"/>
      <c r="CJ154" s="167"/>
      <c r="CP154" s="167"/>
      <c r="CQ154" s="167"/>
      <c r="CW154" s="167"/>
      <c r="CX154" s="167"/>
      <c r="DD154" s="167"/>
      <c r="DE154" s="167"/>
      <c r="DK154" s="167"/>
      <c r="DL154" s="167"/>
    </row>
    <row r="155" spans="1:116" s="173" customFormat="1" x14ac:dyDescent="0.2">
      <c r="A155" s="167"/>
      <c r="B155" s="167"/>
      <c r="C155" s="167"/>
      <c r="D155" s="167"/>
      <c r="E155" s="177"/>
      <c r="F155" s="316"/>
      <c r="G155" s="168"/>
      <c r="H155" s="168"/>
      <c r="I155" s="168"/>
      <c r="J155" s="174"/>
      <c r="K155" s="168"/>
      <c r="L155" s="174"/>
      <c r="M155" s="174"/>
      <c r="N155" s="174"/>
      <c r="O155" s="174"/>
      <c r="P155" s="174"/>
      <c r="Q155" s="167"/>
      <c r="R155" s="177"/>
      <c r="S155" s="167"/>
      <c r="T155" s="167"/>
      <c r="U155" s="167"/>
      <c r="V155" s="167"/>
      <c r="W155" s="167"/>
      <c r="X155" s="170"/>
      <c r="Y155" s="167"/>
      <c r="Z155" s="320"/>
      <c r="AA155" s="320"/>
      <c r="AB155" s="167"/>
      <c r="AC155" s="167"/>
      <c r="AD155" s="167"/>
      <c r="AE155" s="167"/>
      <c r="AF155" s="167"/>
      <c r="AG155" s="167"/>
      <c r="AH155" s="167"/>
      <c r="AI155" s="167"/>
      <c r="AJ155" s="167"/>
      <c r="AK155" s="321"/>
      <c r="AL155" s="170"/>
      <c r="AM155" s="167"/>
      <c r="AS155" s="167"/>
      <c r="AT155" s="167"/>
      <c r="AZ155" s="167"/>
      <c r="BA155" s="167"/>
      <c r="BG155" s="167"/>
      <c r="BH155" s="167"/>
      <c r="BN155" s="167"/>
      <c r="BO155" s="167"/>
      <c r="BU155" s="167"/>
      <c r="BV155" s="167"/>
      <c r="CB155" s="167"/>
      <c r="CC155" s="167"/>
      <c r="CI155" s="167"/>
      <c r="CJ155" s="167"/>
      <c r="CP155" s="167"/>
      <c r="CQ155" s="167"/>
      <c r="CW155" s="167"/>
      <c r="CX155" s="167"/>
      <c r="DD155" s="167"/>
      <c r="DE155" s="167"/>
      <c r="DK155" s="167"/>
      <c r="DL155" s="167"/>
    </row>
    <row r="156" spans="1:116" s="173" customFormat="1" x14ac:dyDescent="0.2">
      <c r="A156" s="167"/>
      <c r="B156" s="167"/>
      <c r="C156" s="167"/>
      <c r="D156" s="167"/>
      <c r="E156" s="177"/>
      <c r="F156" s="316"/>
      <c r="G156" s="168"/>
      <c r="H156" s="168"/>
      <c r="I156" s="168"/>
      <c r="J156" s="174"/>
      <c r="K156" s="168"/>
      <c r="L156" s="174"/>
      <c r="M156" s="174"/>
      <c r="N156" s="174"/>
      <c r="O156" s="174"/>
      <c r="P156" s="174"/>
      <c r="Q156" s="167"/>
      <c r="R156" s="177"/>
      <c r="S156" s="167"/>
      <c r="T156" s="167"/>
      <c r="U156" s="167"/>
      <c r="V156" s="167"/>
      <c r="W156" s="167"/>
      <c r="X156" s="170"/>
      <c r="Y156" s="167"/>
      <c r="Z156" s="320"/>
      <c r="AA156" s="320"/>
      <c r="AB156" s="167"/>
      <c r="AC156" s="167"/>
      <c r="AD156" s="167"/>
      <c r="AE156" s="167"/>
      <c r="AF156" s="167"/>
      <c r="AG156" s="167"/>
      <c r="AH156" s="167"/>
      <c r="AI156" s="167"/>
      <c r="AJ156" s="167"/>
      <c r="AK156" s="321"/>
      <c r="AL156" s="170"/>
      <c r="AM156" s="167"/>
      <c r="AS156" s="167"/>
      <c r="AT156" s="167"/>
      <c r="AZ156" s="167"/>
      <c r="BA156" s="167"/>
      <c r="BG156" s="167"/>
      <c r="BH156" s="167"/>
      <c r="BN156" s="167"/>
      <c r="BO156" s="167"/>
      <c r="BU156" s="167"/>
      <c r="BV156" s="167"/>
      <c r="CB156" s="167"/>
      <c r="CC156" s="167"/>
      <c r="CI156" s="167"/>
      <c r="CJ156" s="167"/>
      <c r="CP156" s="167"/>
      <c r="CQ156" s="167"/>
      <c r="CW156" s="167"/>
      <c r="CX156" s="167"/>
      <c r="DD156" s="167"/>
      <c r="DE156" s="167"/>
      <c r="DK156" s="167"/>
      <c r="DL156" s="167"/>
    </row>
    <row r="157" spans="1:116" s="173" customFormat="1" x14ac:dyDescent="0.2">
      <c r="A157" s="167"/>
      <c r="B157" s="167"/>
      <c r="C157" s="167"/>
      <c r="D157" s="167"/>
      <c r="E157" s="177"/>
      <c r="F157" s="316"/>
      <c r="G157" s="168"/>
      <c r="H157" s="168"/>
      <c r="I157" s="168"/>
      <c r="J157" s="174"/>
      <c r="K157" s="168"/>
      <c r="L157" s="174"/>
      <c r="M157" s="174"/>
      <c r="N157" s="174"/>
      <c r="O157" s="174"/>
      <c r="P157" s="174"/>
      <c r="Q157" s="167"/>
      <c r="R157" s="177"/>
      <c r="S157" s="167"/>
      <c r="T157" s="167"/>
      <c r="U157" s="167"/>
      <c r="V157" s="167"/>
      <c r="W157" s="167"/>
      <c r="X157" s="170"/>
      <c r="Y157" s="167"/>
      <c r="Z157" s="320"/>
      <c r="AA157" s="320"/>
      <c r="AB157" s="167"/>
      <c r="AC157" s="167"/>
      <c r="AD157" s="167"/>
      <c r="AE157" s="167"/>
      <c r="AF157" s="167"/>
      <c r="AG157" s="167"/>
      <c r="AH157" s="167"/>
      <c r="AI157" s="167"/>
      <c r="AJ157" s="167"/>
      <c r="AK157" s="321"/>
      <c r="AL157" s="170"/>
      <c r="AM157" s="167"/>
      <c r="AS157" s="167"/>
      <c r="AT157" s="167"/>
      <c r="AZ157" s="167"/>
      <c r="BA157" s="167"/>
      <c r="BG157" s="167"/>
      <c r="BH157" s="167"/>
      <c r="BN157" s="167"/>
      <c r="BO157" s="167"/>
      <c r="BU157" s="167"/>
      <c r="BV157" s="167"/>
      <c r="CB157" s="167"/>
      <c r="CC157" s="167"/>
      <c r="CI157" s="167"/>
      <c r="CJ157" s="167"/>
      <c r="CP157" s="167"/>
      <c r="CQ157" s="167"/>
      <c r="CW157" s="167"/>
      <c r="CX157" s="167"/>
      <c r="DD157" s="167"/>
      <c r="DE157" s="167"/>
      <c r="DK157" s="167"/>
      <c r="DL157" s="167"/>
    </row>
    <row r="158" spans="1:116" s="173" customFormat="1" x14ac:dyDescent="0.2">
      <c r="A158" s="167"/>
      <c r="B158" s="167"/>
      <c r="C158" s="167"/>
      <c r="D158" s="167"/>
      <c r="E158" s="177"/>
      <c r="F158" s="316"/>
      <c r="G158" s="168"/>
      <c r="H158" s="168"/>
      <c r="I158" s="168"/>
      <c r="J158" s="174"/>
      <c r="K158" s="168"/>
      <c r="L158" s="174"/>
      <c r="M158" s="174"/>
      <c r="N158" s="174"/>
      <c r="O158" s="174"/>
      <c r="P158" s="174"/>
      <c r="Q158" s="167"/>
      <c r="R158" s="177"/>
      <c r="S158" s="167"/>
      <c r="T158" s="167"/>
      <c r="U158" s="167"/>
      <c r="V158" s="167"/>
      <c r="W158" s="167"/>
      <c r="X158" s="170"/>
      <c r="Y158" s="167"/>
      <c r="Z158" s="320"/>
      <c r="AA158" s="320"/>
      <c r="AB158" s="167"/>
      <c r="AC158" s="167"/>
      <c r="AD158" s="167"/>
      <c r="AE158" s="167"/>
      <c r="AF158" s="167"/>
      <c r="AG158" s="167"/>
      <c r="AH158" s="167"/>
      <c r="AI158" s="167"/>
      <c r="AJ158" s="167"/>
      <c r="AK158" s="321"/>
      <c r="AL158" s="170"/>
      <c r="AM158" s="167"/>
      <c r="AS158" s="167"/>
      <c r="AT158" s="167"/>
      <c r="AZ158" s="167"/>
      <c r="BA158" s="167"/>
      <c r="BG158" s="167"/>
      <c r="BH158" s="167"/>
      <c r="BN158" s="167"/>
      <c r="BO158" s="167"/>
      <c r="BU158" s="167"/>
      <c r="BV158" s="167"/>
      <c r="CB158" s="167"/>
      <c r="CC158" s="167"/>
      <c r="CI158" s="167"/>
      <c r="CJ158" s="167"/>
      <c r="CP158" s="167"/>
      <c r="CQ158" s="167"/>
      <c r="CW158" s="167"/>
      <c r="CX158" s="167"/>
      <c r="DD158" s="167"/>
      <c r="DE158" s="167"/>
      <c r="DK158" s="167"/>
      <c r="DL158" s="167"/>
    </row>
    <row r="159" spans="1:116" s="173" customFormat="1" x14ac:dyDescent="0.2">
      <c r="A159" s="167"/>
      <c r="B159" s="167"/>
      <c r="C159" s="167"/>
      <c r="D159" s="167"/>
      <c r="E159" s="177"/>
      <c r="F159" s="316"/>
      <c r="G159" s="168"/>
      <c r="H159" s="168"/>
      <c r="I159" s="168"/>
      <c r="J159" s="174"/>
      <c r="K159" s="168"/>
      <c r="L159" s="174"/>
      <c r="M159" s="174"/>
      <c r="N159" s="174"/>
      <c r="O159" s="174"/>
      <c r="P159" s="174"/>
      <c r="Q159" s="167"/>
      <c r="R159" s="177"/>
      <c r="S159" s="167"/>
      <c r="T159" s="167"/>
      <c r="U159" s="167"/>
      <c r="V159" s="167"/>
      <c r="W159" s="167"/>
      <c r="X159" s="170"/>
      <c r="Y159" s="167"/>
      <c r="Z159" s="320"/>
      <c r="AA159" s="320"/>
      <c r="AB159" s="167"/>
      <c r="AC159" s="167"/>
      <c r="AD159" s="167"/>
      <c r="AE159" s="167"/>
      <c r="AF159" s="167"/>
      <c r="AG159" s="167"/>
      <c r="AH159" s="167"/>
      <c r="AI159" s="167"/>
      <c r="AJ159" s="167"/>
      <c r="AK159" s="321"/>
      <c r="AL159" s="170"/>
      <c r="AM159" s="167"/>
      <c r="AS159" s="167"/>
      <c r="AT159" s="167"/>
      <c r="AZ159" s="167"/>
      <c r="BA159" s="167"/>
      <c r="BG159" s="167"/>
      <c r="BH159" s="167"/>
      <c r="BN159" s="167"/>
      <c r="BO159" s="167"/>
      <c r="BU159" s="167"/>
      <c r="BV159" s="167"/>
      <c r="CB159" s="167"/>
      <c r="CC159" s="167"/>
      <c r="CI159" s="167"/>
      <c r="CJ159" s="167"/>
      <c r="CP159" s="167"/>
      <c r="CQ159" s="167"/>
      <c r="CW159" s="167"/>
      <c r="CX159" s="167"/>
      <c r="DD159" s="167"/>
      <c r="DE159" s="167"/>
      <c r="DK159" s="167"/>
      <c r="DL159" s="167"/>
    </row>
    <row r="160" spans="1:116" s="173" customFormat="1" x14ac:dyDescent="0.2">
      <c r="A160" s="167"/>
      <c r="B160" s="167"/>
      <c r="C160" s="167"/>
      <c r="D160" s="167"/>
      <c r="E160" s="177"/>
      <c r="F160" s="316"/>
      <c r="G160" s="168"/>
      <c r="H160" s="168"/>
      <c r="I160" s="168"/>
      <c r="J160" s="174"/>
      <c r="K160" s="168"/>
      <c r="L160" s="174"/>
      <c r="M160" s="174"/>
      <c r="N160" s="174"/>
      <c r="O160" s="174"/>
      <c r="P160" s="174"/>
      <c r="Q160" s="167"/>
      <c r="R160" s="177"/>
      <c r="S160" s="167"/>
      <c r="T160" s="167"/>
      <c r="U160" s="167"/>
      <c r="V160" s="167"/>
      <c r="W160" s="167"/>
      <c r="X160" s="170"/>
      <c r="Y160" s="167"/>
      <c r="Z160" s="320"/>
      <c r="AA160" s="320"/>
      <c r="AB160" s="167"/>
      <c r="AC160" s="167"/>
      <c r="AD160" s="167"/>
      <c r="AE160" s="167"/>
      <c r="AF160" s="167"/>
      <c r="AG160" s="167"/>
      <c r="AH160" s="167"/>
      <c r="AI160" s="167"/>
      <c r="AJ160" s="167"/>
      <c r="AK160" s="321"/>
      <c r="AL160" s="170"/>
      <c r="AM160" s="167"/>
      <c r="AS160" s="167"/>
      <c r="AT160" s="167"/>
      <c r="AZ160" s="167"/>
      <c r="BA160" s="167"/>
      <c r="BG160" s="167"/>
      <c r="BH160" s="167"/>
      <c r="BN160" s="167"/>
      <c r="BO160" s="167"/>
      <c r="BU160" s="167"/>
      <c r="BV160" s="167"/>
      <c r="CB160" s="167"/>
      <c r="CC160" s="167"/>
      <c r="CI160" s="167"/>
      <c r="CJ160" s="167"/>
      <c r="CP160" s="167"/>
      <c r="CQ160" s="167"/>
      <c r="CW160" s="167"/>
      <c r="CX160" s="167"/>
      <c r="DD160" s="167"/>
      <c r="DE160" s="167"/>
      <c r="DK160" s="167"/>
      <c r="DL160" s="167"/>
    </row>
    <row r="161" spans="1:116" s="173" customFormat="1" x14ac:dyDescent="0.2">
      <c r="A161" s="167"/>
      <c r="B161" s="167"/>
      <c r="C161" s="167"/>
      <c r="D161" s="167"/>
      <c r="E161" s="177"/>
      <c r="F161" s="316"/>
      <c r="G161" s="168"/>
      <c r="H161" s="168"/>
      <c r="I161" s="168"/>
      <c r="J161" s="174"/>
      <c r="K161" s="168"/>
      <c r="L161" s="174"/>
      <c r="M161" s="174"/>
      <c r="N161" s="174"/>
      <c r="O161" s="174"/>
      <c r="P161" s="174"/>
      <c r="Q161" s="167"/>
      <c r="R161" s="177"/>
      <c r="S161" s="167"/>
      <c r="T161" s="167"/>
      <c r="U161" s="167"/>
      <c r="V161" s="167"/>
      <c r="W161" s="167"/>
      <c r="X161" s="170"/>
      <c r="Y161" s="167"/>
      <c r="Z161" s="320"/>
      <c r="AA161" s="320"/>
      <c r="AB161" s="167"/>
      <c r="AC161" s="167"/>
      <c r="AD161" s="167"/>
      <c r="AE161" s="167"/>
      <c r="AF161" s="167"/>
      <c r="AG161" s="167"/>
      <c r="AH161" s="167"/>
      <c r="AI161" s="167"/>
      <c r="AJ161" s="167"/>
      <c r="AK161" s="321"/>
      <c r="AL161" s="170"/>
      <c r="AM161" s="167"/>
      <c r="AS161" s="167"/>
      <c r="AT161" s="167"/>
      <c r="AZ161" s="167"/>
      <c r="BA161" s="167"/>
      <c r="BG161" s="167"/>
      <c r="BH161" s="167"/>
      <c r="BN161" s="167"/>
      <c r="BO161" s="167"/>
      <c r="BU161" s="167"/>
      <c r="BV161" s="167"/>
      <c r="CB161" s="167"/>
      <c r="CC161" s="167"/>
      <c r="CI161" s="167"/>
      <c r="CJ161" s="167"/>
      <c r="CP161" s="167"/>
      <c r="CQ161" s="167"/>
      <c r="CW161" s="167"/>
      <c r="CX161" s="167"/>
      <c r="DD161" s="167"/>
      <c r="DE161" s="167"/>
      <c r="DK161" s="167"/>
      <c r="DL161" s="167"/>
    </row>
    <row r="162" spans="1:116" s="173" customFormat="1" x14ac:dyDescent="0.2">
      <c r="A162" s="167"/>
      <c r="B162" s="167"/>
      <c r="C162" s="167"/>
      <c r="D162" s="167"/>
      <c r="E162" s="177"/>
      <c r="F162" s="316"/>
      <c r="G162" s="168"/>
      <c r="H162" s="168"/>
      <c r="I162" s="168"/>
      <c r="J162" s="174"/>
      <c r="K162" s="168"/>
      <c r="L162" s="174"/>
      <c r="M162" s="174"/>
      <c r="N162" s="174"/>
      <c r="O162" s="174"/>
      <c r="P162" s="174"/>
      <c r="Q162" s="167"/>
      <c r="R162" s="177"/>
      <c r="S162" s="167"/>
      <c r="T162" s="167"/>
      <c r="U162" s="167"/>
      <c r="V162" s="167"/>
      <c r="W162" s="167"/>
      <c r="X162" s="170"/>
      <c r="Y162" s="167"/>
      <c r="Z162" s="320"/>
      <c r="AA162" s="320"/>
      <c r="AB162" s="167"/>
      <c r="AC162" s="167"/>
      <c r="AD162" s="167"/>
      <c r="AE162" s="167"/>
      <c r="AF162" s="167"/>
      <c r="AG162" s="167"/>
      <c r="AH162" s="167"/>
      <c r="AI162" s="167"/>
      <c r="AJ162" s="167"/>
      <c r="AK162" s="321"/>
      <c r="AL162" s="170"/>
      <c r="AM162" s="167"/>
      <c r="AS162" s="167"/>
      <c r="AT162" s="167"/>
      <c r="AZ162" s="167"/>
      <c r="BA162" s="167"/>
      <c r="BG162" s="167"/>
      <c r="BH162" s="167"/>
      <c r="BN162" s="167"/>
      <c r="BO162" s="167"/>
      <c r="BU162" s="167"/>
      <c r="BV162" s="167"/>
      <c r="CB162" s="167"/>
      <c r="CC162" s="167"/>
      <c r="CI162" s="167"/>
      <c r="CJ162" s="167"/>
      <c r="CP162" s="167"/>
      <c r="CQ162" s="167"/>
      <c r="CW162" s="167"/>
      <c r="CX162" s="167"/>
      <c r="DD162" s="167"/>
      <c r="DE162" s="167"/>
      <c r="DK162" s="167"/>
      <c r="DL162" s="167"/>
    </row>
    <row r="163" spans="1:116" s="173" customFormat="1" x14ac:dyDescent="0.2">
      <c r="A163" s="167"/>
      <c r="B163" s="167"/>
      <c r="C163" s="167"/>
      <c r="D163" s="167"/>
      <c r="E163" s="177"/>
      <c r="F163" s="316"/>
      <c r="G163" s="168"/>
      <c r="H163" s="168"/>
      <c r="I163" s="168"/>
      <c r="J163" s="174"/>
      <c r="K163" s="168"/>
      <c r="L163" s="174"/>
      <c r="M163" s="174"/>
      <c r="N163" s="174"/>
      <c r="O163" s="174"/>
      <c r="P163" s="174"/>
      <c r="Q163" s="167"/>
      <c r="R163" s="177"/>
      <c r="S163" s="167"/>
      <c r="T163" s="167"/>
      <c r="U163" s="167"/>
      <c r="V163" s="167"/>
      <c r="W163" s="167"/>
      <c r="X163" s="170"/>
      <c r="Y163" s="167"/>
      <c r="Z163" s="320"/>
      <c r="AA163" s="320"/>
      <c r="AB163" s="167"/>
      <c r="AC163" s="167"/>
      <c r="AD163" s="167"/>
      <c r="AE163" s="167"/>
      <c r="AF163" s="167"/>
      <c r="AG163" s="167"/>
      <c r="AH163" s="167"/>
      <c r="AI163" s="167"/>
      <c r="AJ163" s="167"/>
      <c r="AK163" s="321"/>
      <c r="AL163" s="170"/>
      <c r="AM163" s="167"/>
      <c r="AS163" s="167"/>
      <c r="AT163" s="167"/>
      <c r="AZ163" s="167"/>
      <c r="BA163" s="167"/>
      <c r="BG163" s="167"/>
      <c r="BH163" s="167"/>
      <c r="BN163" s="167"/>
      <c r="BO163" s="167"/>
      <c r="BU163" s="167"/>
      <c r="BV163" s="167"/>
      <c r="CB163" s="167"/>
      <c r="CC163" s="167"/>
      <c r="CI163" s="167"/>
      <c r="CJ163" s="167"/>
      <c r="CP163" s="167"/>
      <c r="CQ163" s="167"/>
      <c r="CW163" s="167"/>
      <c r="CX163" s="167"/>
      <c r="DD163" s="167"/>
      <c r="DE163" s="167"/>
      <c r="DK163" s="167"/>
      <c r="DL163" s="167"/>
    </row>
    <row r="164" spans="1:116" s="173" customFormat="1" x14ac:dyDescent="0.2">
      <c r="A164" s="167"/>
      <c r="B164" s="167"/>
      <c r="C164" s="167"/>
      <c r="D164" s="167"/>
      <c r="E164" s="177"/>
      <c r="F164" s="316"/>
      <c r="G164" s="168"/>
      <c r="H164" s="168"/>
      <c r="I164" s="168"/>
      <c r="J164" s="174"/>
      <c r="K164" s="168"/>
      <c r="L164" s="174"/>
      <c r="M164" s="174"/>
      <c r="N164" s="174"/>
      <c r="O164" s="174"/>
      <c r="P164" s="174"/>
      <c r="Q164" s="167"/>
      <c r="R164" s="177"/>
      <c r="S164" s="167"/>
      <c r="T164" s="167"/>
      <c r="U164" s="167"/>
      <c r="V164" s="167"/>
      <c r="W164" s="167"/>
      <c r="X164" s="170"/>
      <c r="Y164" s="167"/>
      <c r="Z164" s="320"/>
      <c r="AA164" s="320"/>
      <c r="AB164" s="167"/>
      <c r="AC164" s="167"/>
      <c r="AD164" s="167"/>
      <c r="AE164" s="167"/>
      <c r="AF164" s="167"/>
      <c r="AG164" s="167"/>
      <c r="AH164" s="167"/>
      <c r="AI164" s="167"/>
      <c r="AJ164" s="167"/>
      <c r="AK164" s="321"/>
      <c r="AL164" s="170"/>
      <c r="AM164" s="167"/>
      <c r="AS164" s="167"/>
      <c r="AT164" s="167"/>
      <c r="AZ164" s="167"/>
      <c r="BA164" s="167"/>
      <c r="BG164" s="167"/>
      <c r="BH164" s="167"/>
      <c r="BN164" s="167"/>
      <c r="BO164" s="167"/>
      <c r="BU164" s="167"/>
      <c r="BV164" s="167"/>
      <c r="CB164" s="167"/>
      <c r="CC164" s="167"/>
      <c r="CI164" s="167"/>
      <c r="CJ164" s="167"/>
      <c r="CP164" s="167"/>
      <c r="CQ164" s="167"/>
      <c r="CW164" s="167"/>
      <c r="CX164" s="167"/>
      <c r="DD164" s="167"/>
      <c r="DE164" s="167"/>
      <c r="DK164" s="167"/>
      <c r="DL164" s="167"/>
    </row>
    <row r="165" spans="1:116" s="173" customFormat="1" x14ac:dyDescent="0.2">
      <c r="A165" s="167"/>
      <c r="B165" s="167"/>
      <c r="C165" s="167"/>
      <c r="D165" s="167"/>
      <c r="E165" s="177"/>
      <c r="F165" s="316"/>
      <c r="G165" s="168"/>
      <c r="H165" s="168"/>
      <c r="I165" s="168"/>
      <c r="J165" s="174"/>
      <c r="K165" s="168"/>
      <c r="L165" s="174"/>
      <c r="M165" s="174"/>
      <c r="N165" s="174"/>
      <c r="O165" s="174"/>
      <c r="P165" s="174"/>
      <c r="Q165" s="167"/>
      <c r="R165" s="177"/>
      <c r="S165" s="167"/>
      <c r="T165" s="167"/>
      <c r="U165" s="167"/>
      <c r="V165" s="167"/>
      <c r="W165" s="167"/>
      <c r="X165" s="170"/>
      <c r="Y165" s="167"/>
      <c r="Z165" s="320"/>
      <c r="AA165" s="320"/>
      <c r="AB165" s="167"/>
      <c r="AC165" s="167"/>
      <c r="AD165" s="167"/>
      <c r="AE165" s="167"/>
      <c r="AF165" s="167"/>
      <c r="AG165" s="167"/>
      <c r="AH165" s="167"/>
      <c r="AI165" s="167"/>
      <c r="AJ165" s="167"/>
      <c r="AK165" s="321"/>
      <c r="AL165" s="170"/>
      <c r="AM165" s="167"/>
      <c r="AS165" s="167"/>
      <c r="AT165" s="167"/>
      <c r="AZ165" s="167"/>
      <c r="BA165" s="167"/>
      <c r="BG165" s="167"/>
      <c r="BH165" s="167"/>
      <c r="BN165" s="167"/>
      <c r="BO165" s="167"/>
      <c r="BU165" s="167"/>
      <c r="BV165" s="167"/>
      <c r="CB165" s="167"/>
      <c r="CC165" s="167"/>
      <c r="CI165" s="167"/>
      <c r="CJ165" s="167"/>
      <c r="CP165" s="167"/>
      <c r="CQ165" s="167"/>
      <c r="CW165" s="167"/>
      <c r="CX165" s="167"/>
      <c r="DD165" s="167"/>
      <c r="DE165" s="167"/>
      <c r="DK165" s="167"/>
      <c r="DL165" s="167"/>
    </row>
    <row r="166" spans="1:116" s="173" customFormat="1" x14ac:dyDescent="0.2">
      <c r="A166" s="167"/>
      <c r="B166" s="167"/>
      <c r="C166" s="167"/>
      <c r="D166" s="167"/>
      <c r="E166" s="177"/>
      <c r="F166" s="316"/>
      <c r="G166" s="168"/>
      <c r="H166" s="168"/>
      <c r="I166" s="168"/>
      <c r="J166" s="174"/>
      <c r="K166" s="168"/>
      <c r="L166" s="174"/>
      <c r="M166" s="174"/>
      <c r="N166" s="174"/>
      <c r="O166" s="174"/>
      <c r="P166" s="174"/>
      <c r="Q166" s="167"/>
      <c r="R166" s="177"/>
      <c r="S166" s="167"/>
      <c r="T166" s="167"/>
      <c r="U166" s="167"/>
      <c r="V166" s="167"/>
      <c r="W166" s="167"/>
      <c r="X166" s="170"/>
      <c r="Y166" s="167"/>
      <c r="Z166" s="320"/>
      <c r="AA166" s="320"/>
      <c r="AB166" s="167"/>
      <c r="AC166" s="167"/>
      <c r="AD166" s="167"/>
      <c r="AE166" s="167"/>
      <c r="AF166" s="167"/>
      <c r="AG166" s="167"/>
      <c r="AH166" s="167"/>
      <c r="AI166" s="167"/>
      <c r="AJ166" s="167"/>
      <c r="AK166" s="321"/>
      <c r="AL166" s="170"/>
      <c r="AM166" s="167"/>
      <c r="AS166" s="167"/>
      <c r="AT166" s="167"/>
      <c r="AZ166" s="167"/>
      <c r="BA166" s="167"/>
      <c r="BG166" s="167"/>
      <c r="BH166" s="167"/>
      <c r="BN166" s="167"/>
      <c r="BO166" s="167"/>
      <c r="BU166" s="167"/>
      <c r="BV166" s="167"/>
      <c r="CB166" s="167"/>
      <c r="CC166" s="167"/>
      <c r="CI166" s="167"/>
      <c r="CJ166" s="167"/>
      <c r="CP166" s="167"/>
      <c r="CQ166" s="167"/>
      <c r="CW166" s="167"/>
      <c r="CX166" s="167"/>
      <c r="DD166" s="167"/>
      <c r="DE166" s="167"/>
      <c r="DK166" s="167"/>
      <c r="DL166" s="167"/>
    </row>
    <row r="167" spans="1:116" s="173" customFormat="1" x14ac:dyDescent="0.2">
      <c r="A167" s="167"/>
      <c r="B167" s="167"/>
      <c r="C167" s="167"/>
      <c r="D167" s="167"/>
      <c r="E167" s="177"/>
      <c r="F167" s="316"/>
      <c r="G167" s="168"/>
      <c r="H167" s="168"/>
      <c r="I167" s="168"/>
      <c r="J167" s="174"/>
      <c r="K167" s="168"/>
      <c r="L167" s="174"/>
      <c r="M167" s="174"/>
      <c r="N167" s="174"/>
      <c r="O167" s="174"/>
      <c r="P167" s="174"/>
      <c r="Q167" s="167"/>
      <c r="R167" s="177"/>
      <c r="S167" s="167"/>
      <c r="T167" s="167"/>
      <c r="U167" s="167"/>
      <c r="V167" s="167"/>
      <c r="W167" s="167"/>
      <c r="X167" s="170"/>
      <c r="Y167" s="167"/>
      <c r="Z167" s="320"/>
      <c r="AA167" s="320"/>
      <c r="AB167" s="167"/>
      <c r="AC167" s="167"/>
      <c r="AD167" s="167"/>
      <c r="AE167" s="167"/>
      <c r="AF167" s="167"/>
      <c r="AG167" s="167"/>
      <c r="AH167" s="167"/>
      <c r="AI167" s="167"/>
      <c r="AJ167" s="167"/>
      <c r="AK167" s="321"/>
      <c r="AL167" s="170"/>
      <c r="AM167" s="167"/>
      <c r="AS167" s="167"/>
      <c r="AT167" s="167"/>
      <c r="AZ167" s="167"/>
      <c r="BA167" s="167"/>
      <c r="BG167" s="167"/>
      <c r="BH167" s="167"/>
      <c r="BN167" s="167"/>
      <c r="BO167" s="167"/>
      <c r="BU167" s="167"/>
      <c r="BV167" s="167"/>
      <c r="CB167" s="167"/>
      <c r="CC167" s="167"/>
      <c r="CI167" s="167"/>
      <c r="CJ167" s="167"/>
      <c r="CP167" s="167"/>
      <c r="CQ167" s="167"/>
      <c r="CW167" s="167"/>
      <c r="CX167" s="167"/>
      <c r="DD167" s="167"/>
      <c r="DE167" s="167"/>
      <c r="DK167" s="167"/>
      <c r="DL167" s="167"/>
    </row>
    <row r="168" spans="1:116" s="173" customFormat="1" x14ac:dyDescent="0.2">
      <c r="A168" s="167"/>
      <c r="B168" s="167"/>
      <c r="C168" s="167"/>
      <c r="D168" s="167"/>
      <c r="E168" s="177"/>
      <c r="F168" s="316"/>
      <c r="G168" s="168"/>
      <c r="H168" s="168"/>
      <c r="I168" s="168"/>
      <c r="J168" s="174"/>
      <c r="K168" s="168"/>
      <c r="L168" s="174"/>
      <c r="M168" s="174"/>
      <c r="N168" s="174"/>
      <c r="O168" s="174"/>
      <c r="P168" s="174"/>
      <c r="Q168" s="167"/>
      <c r="R168" s="177"/>
      <c r="S168" s="167"/>
      <c r="T168" s="167"/>
      <c r="U168" s="167"/>
      <c r="V168" s="167"/>
      <c r="W168" s="167"/>
      <c r="X168" s="170"/>
      <c r="Y168" s="167"/>
      <c r="Z168" s="320"/>
      <c r="AA168" s="320"/>
      <c r="AB168" s="167"/>
      <c r="AC168" s="167"/>
      <c r="AD168" s="167"/>
      <c r="AE168" s="167"/>
      <c r="AF168" s="167"/>
      <c r="AG168" s="167"/>
      <c r="AH168" s="167"/>
      <c r="AI168" s="167"/>
      <c r="AJ168" s="167"/>
      <c r="AK168" s="321"/>
      <c r="AL168" s="170"/>
      <c r="AM168" s="167"/>
      <c r="AS168" s="167"/>
      <c r="AT168" s="167"/>
      <c r="AZ168" s="167"/>
      <c r="BA168" s="167"/>
      <c r="BG168" s="167"/>
      <c r="BH168" s="167"/>
      <c r="BN168" s="167"/>
      <c r="BO168" s="167"/>
      <c r="BU168" s="167"/>
      <c r="BV168" s="167"/>
      <c r="CB168" s="167"/>
      <c r="CC168" s="167"/>
      <c r="CI168" s="167"/>
      <c r="CJ168" s="167"/>
      <c r="CP168" s="167"/>
      <c r="CQ168" s="167"/>
      <c r="CW168" s="167"/>
      <c r="CX168" s="167"/>
      <c r="DD168" s="167"/>
      <c r="DE168" s="167"/>
      <c r="DK168" s="167"/>
      <c r="DL168" s="167"/>
    </row>
    <row r="169" spans="1:116" s="173" customFormat="1" x14ac:dyDescent="0.2">
      <c r="A169" s="167"/>
      <c r="B169" s="167"/>
      <c r="C169" s="167"/>
      <c r="D169" s="167"/>
      <c r="E169" s="177"/>
      <c r="F169" s="316"/>
      <c r="G169" s="168"/>
      <c r="H169" s="168"/>
      <c r="I169" s="168"/>
      <c r="J169" s="174"/>
      <c r="K169" s="168"/>
      <c r="L169" s="174"/>
      <c r="M169" s="174"/>
      <c r="N169" s="174"/>
      <c r="O169" s="174"/>
      <c r="P169" s="174"/>
      <c r="Q169" s="167"/>
      <c r="R169" s="177"/>
      <c r="S169" s="167"/>
      <c r="T169" s="167"/>
      <c r="U169" s="167"/>
      <c r="V169" s="167"/>
      <c r="W169" s="167"/>
      <c r="X169" s="170"/>
      <c r="Y169" s="167"/>
      <c r="Z169" s="320"/>
      <c r="AA169" s="320"/>
      <c r="AB169" s="167"/>
      <c r="AC169" s="167"/>
      <c r="AD169" s="167"/>
      <c r="AE169" s="167"/>
      <c r="AF169" s="167"/>
      <c r="AG169" s="167"/>
      <c r="AH169" s="167"/>
      <c r="AI169" s="167"/>
      <c r="AJ169" s="167"/>
      <c r="AK169" s="321"/>
      <c r="AL169" s="170"/>
      <c r="AM169" s="167"/>
      <c r="AS169" s="167"/>
      <c r="AT169" s="167"/>
      <c r="AZ169" s="167"/>
      <c r="BA169" s="167"/>
      <c r="BG169" s="167"/>
      <c r="BH169" s="167"/>
      <c r="BN169" s="167"/>
      <c r="BO169" s="167"/>
      <c r="BU169" s="167"/>
      <c r="BV169" s="167"/>
      <c r="CB169" s="167"/>
      <c r="CC169" s="167"/>
      <c r="CI169" s="167"/>
      <c r="CJ169" s="167"/>
      <c r="CP169" s="167"/>
      <c r="CQ169" s="167"/>
      <c r="CW169" s="167"/>
      <c r="CX169" s="167"/>
      <c r="DD169" s="167"/>
      <c r="DE169" s="167"/>
      <c r="DK169" s="167"/>
      <c r="DL169" s="167"/>
    </row>
    <row r="170" spans="1:116" s="173" customFormat="1" x14ac:dyDescent="0.2">
      <c r="A170" s="167"/>
      <c r="B170" s="167"/>
      <c r="C170" s="167"/>
      <c r="D170" s="167"/>
      <c r="E170" s="177"/>
      <c r="F170" s="316"/>
      <c r="G170" s="168"/>
      <c r="H170" s="168"/>
      <c r="I170" s="168"/>
      <c r="J170" s="174"/>
      <c r="K170" s="168"/>
      <c r="L170" s="174"/>
      <c r="M170" s="174"/>
      <c r="N170" s="174"/>
      <c r="O170" s="174"/>
      <c r="P170" s="174"/>
      <c r="Q170" s="167"/>
      <c r="R170" s="177"/>
      <c r="S170" s="167"/>
      <c r="T170" s="167"/>
      <c r="U170" s="167"/>
      <c r="V170" s="167"/>
      <c r="W170" s="167"/>
      <c r="X170" s="170"/>
      <c r="Y170" s="167"/>
      <c r="Z170" s="320"/>
      <c r="AA170" s="320"/>
      <c r="AB170" s="167"/>
      <c r="AC170" s="167"/>
      <c r="AD170" s="167"/>
      <c r="AE170" s="167"/>
      <c r="AF170" s="167"/>
      <c r="AG170" s="167"/>
      <c r="AH170" s="167"/>
      <c r="AI170" s="167"/>
      <c r="AJ170" s="167"/>
      <c r="AK170" s="321"/>
      <c r="AL170" s="170"/>
      <c r="AM170" s="167"/>
      <c r="AS170" s="167"/>
      <c r="AT170" s="167"/>
      <c r="AZ170" s="167"/>
      <c r="BA170" s="167"/>
      <c r="BG170" s="167"/>
      <c r="BH170" s="167"/>
      <c r="BN170" s="167"/>
      <c r="BO170" s="167"/>
      <c r="BU170" s="167"/>
      <c r="BV170" s="167"/>
      <c r="CB170" s="167"/>
      <c r="CC170" s="167"/>
      <c r="CI170" s="167"/>
      <c r="CJ170" s="167"/>
      <c r="CP170" s="167"/>
      <c r="CQ170" s="167"/>
      <c r="CW170" s="167"/>
      <c r="CX170" s="167"/>
      <c r="DD170" s="167"/>
      <c r="DE170" s="167"/>
      <c r="DK170" s="167"/>
      <c r="DL170" s="167"/>
    </row>
    <row r="171" spans="1:116" s="173" customFormat="1" x14ac:dyDescent="0.2">
      <c r="A171" s="167"/>
      <c r="B171" s="167"/>
      <c r="C171" s="167"/>
      <c r="D171" s="167"/>
      <c r="E171" s="177"/>
      <c r="F171" s="316"/>
      <c r="G171" s="168"/>
      <c r="H171" s="168"/>
      <c r="I171" s="168"/>
      <c r="J171" s="174"/>
      <c r="K171" s="168"/>
      <c r="L171" s="174"/>
      <c r="M171" s="174"/>
      <c r="N171" s="174"/>
      <c r="O171" s="174"/>
      <c r="P171" s="174"/>
      <c r="Q171" s="167"/>
      <c r="R171" s="177"/>
      <c r="S171" s="167"/>
      <c r="T171" s="167"/>
      <c r="U171" s="167"/>
      <c r="V171" s="167"/>
      <c r="W171" s="167"/>
      <c r="X171" s="170"/>
      <c r="Y171" s="167"/>
      <c r="Z171" s="320"/>
      <c r="AA171" s="320"/>
      <c r="AB171" s="167"/>
      <c r="AC171" s="167"/>
      <c r="AD171" s="167"/>
      <c r="AE171" s="167"/>
      <c r="AF171" s="167"/>
      <c r="AG171" s="167"/>
      <c r="AH171" s="167"/>
      <c r="AI171" s="167"/>
      <c r="AJ171" s="167"/>
      <c r="AK171" s="321"/>
      <c r="AL171" s="170"/>
      <c r="AM171" s="167"/>
      <c r="AS171" s="167"/>
      <c r="AT171" s="167"/>
      <c r="AZ171" s="167"/>
      <c r="BA171" s="167"/>
      <c r="BG171" s="167"/>
      <c r="BH171" s="167"/>
      <c r="BN171" s="167"/>
      <c r="BO171" s="167"/>
      <c r="BU171" s="167"/>
      <c r="BV171" s="167"/>
      <c r="CB171" s="167"/>
      <c r="CC171" s="167"/>
      <c r="CI171" s="167"/>
      <c r="CJ171" s="167"/>
      <c r="CP171" s="167"/>
      <c r="CQ171" s="167"/>
      <c r="CW171" s="167"/>
      <c r="CX171" s="167"/>
      <c r="DD171" s="167"/>
      <c r="DE171" s="167"/>
      <c r="DK171" s="167"/>
      <c r="DL171" s="167"/>
    </row>
    <row r="172" spans="1:116" s="173" customFormat="1" x14ac:dyDescent="0.2">
      <c r="A172" s="167"/>
      <c r="B172" s="167"/>
      <c r="C172" s="167"/>
      <c r="D172" s="167"/>
      <c r="E172" s="177"/>
      <c r="F172" s="316"/>
      <c r="G172" s="168"/>
      <c r="H172" s="168"/>
      <c r="I172" s="168"/>
      <c r="J172" s="174"/>
      <c r="K172" s="168"/>
      <c r="L172" s="174"/>
      <c r="M172" s="174"/>
      <c r="N172" s="174"/>
      <c r="O172" s="174"/>
      <c r="P172" s="174"/>
      <c r="Q172" s="167"/>
      <c r="R172" s="177"/>
      <c r="S172" s="167"/>
      <c r="T172" s="167"/>
      <c r="U172" s="167"/>
      <c r="V172" s="167"/>
      <c r="W172" s="167"/>
      <c r="X172" s="170"/>
      <c r="Y172" s="167"/>
      <c r="Z172" s="320"/>
      <c r="AA172" s="320"/>
      <c r="AB172" s="167"/>
      <c r="AC172" s="167"/>
      <c r="AD172" s="167"/>
      <c r="AE172" s="167"/>
      <c r="AF172" s="167"/>
      <c r="AG172" s="167"/>
      <c r="AH172" s="167"/>
      <c r="AI172" s="167"/>
      <c r="AJ172" s="167"/>
      <c r="AK172" s="321"/>
      <c r="AL172" s="170"/>
      <c r="AM172" s="167"/>
      <c r="AS172" s="167"/>
      <c r="AT172" s="167"/>
      <c r="AZ172" s="167"/>
      <c r="BA172" s="167"/>
      <c r="BG172" s="167"/>
      <c r="BH172" s="167"/>
      <c r="BN172" s="167"/>
      <c r="BO172" s="167"/>
      <c r="BU172" s="167"/>
      <c r="BV172" s="167"/>
      <c r="CB172" s="167"/>
      <c r="CC172" s="167"/>
      <c r="CI172" s="167"/>
      <c r="CJ172" s="167"/>
      <c r="CP172" s="167"/>
      <c r="CQ172" s="167"/>
      <c r="CW172" s="167"/>
      <c r="CX172" s="167"/>
      <c r="DD172" s="167"/>
      <c r="DE172" s="167"/>
      <c r="DK172" s="167"/>
      <c r="DL172" s="167"/>
    </row>
    <row r="173" spans="1:116" s="173" customFormat="1" x14ac:dyDescent="0.2">
      <c r="A173" s="167"/>
      <c r="B173" s="167"/>
      <c r="C173" s="167"/>
      <c r="D173" s="167"/>
      <c r="E173" s="177"/>
      <c r="F173" s="316"/>
      <c r="G173" s="168"/>
      <c r="H173" s="168"/>
      <c r="I173" s="168"/>
      <c r="J173" s="174"/>
      <c r="K173" s="168"/>
      <c r="L173" s="174"/>
      <c r="M173" s="174"/>
      <c r="N173" s="174"/>
      <c r="O173" s="174"/>
      <c r="P173" s="174"/>
      <c r="Q173" s="167"/>
      <c r="R173" s="177"/>
      <c r="S173" s="167"/>
      <c r="T173" s="167"/>
      <c r="U173" s="167"/>
      <c r="V173" s="167"/>
      <c r="W173" s="167"/>
      <c r="X173" s="170"/>
      <c r="Y173" s="167"/>
      <c r="Z173" s="320"/>
      <c r="AA173" s="320"/>
      <c r="AB173" s="167"/>
      <c r="AC173" s="167"/>
      <c r="AD173" s="167"/>
      <c r="AE173" s="167"/>
      <c r="AF173" s="167"/>
      <c r="AG173" s="167"/>
      <c r="AH173" s="167"/>
      <c r="AI173" s="167"/>
      <c r="AJ173" s="167"/>
      <c r="AK173" s="321"/>
      <c r="AL173" s="170"/>
      <c r="AM173" s="167"/>
      <c r="AS173" s="167"/>
      <c r="AT173" s="167"/>
      <c r="AZ173" s="167"/>
      <c r="BA173" s="167"/>
      <c r="BG173" s="167"/>
      <c r="BH173" s="167"/>
      <c r="BN173" s="167"/>
      <c r="BO173" s="167"/>
      <c r="BU173" s="167"/>
      <c r="BV173" s="167"/>
      <c r="CB173" s="167"/>
      <c r="CC173" s="167"/>
      <c r="CI173" s="167"/>
      <c r="CJ173" s="167"/>
      <c r="CP173" s="167"/>
      <c r="CQ173" s="167"/>
      <c r="CW173" s="167"/>
      <c r="CX173" s="167"/>
      <c r="DD173" s="167"/>
      <c r="DE173" s="167"/>
      <c r="DK173" s="167"/>
      <c r="DL173" s="167"/>
    </row>
    <row r="174" spans="1:116" s="173" customFormat="1" x14ac:dyDescent="0.2">
      <c r="A174" s="167"/>
      <c r="B174" s="167"/>
      <c r="C174" s="167"/>
      <c r="D174" s="167"/>
      <c r="E174" s="177"/>
      <c r="F174" s="316"/>
      <c r="G174" s="168"/>
      <c r="H174" s="168"/>
      <c r="I174" s="168"/>
      <c r="J174" s="174"/>
      <c r="K174" s="168"/>
      <c r="L174" s="174"/>
      <c r="M174" s="174"/>
      <c r="N174" s="174"/>
      <c r="O174" s="174"/>
      <c r="P174" s="174"/>
      <c r="Q174" s="167"/>
      <c r="R174" s="177"/>
      <c r="S174" s="167"/>
      <c r="T174" s="167"/>
      <c r="U174" s="167"/>
      <c r="V174" s="167"/>
      <c r="W174" s="167"/>
      <c r="X174" s="170"/>
      <c r="Y174" s="167"/>
      <c r="Z174" s="320"/>
      <c r="AA174" s="320"/>
      <c r="AB174" s="167"/>
      <c r="AC174" s="167"/>
      <c r="AD174" s="167"/>
      <c r="AE174" s="167"/>
      <c r="AF174" s="167"/>
      <c r="AG174" s="167"/>
      <c r="AH174" s="167"/>
      <c r="AI174" s="167"/>
      <c r="AJ174" s="167"/>
      <c r="AK174" s="321"/>
      <c r="AL174" s="170"/>
      <c r="AM174" s="167"/>
      <c r="AS174" s="167"/>
      <c r="AT174" s="167"/>
      <c r="AZ174" s="167"/>
      <c r="BA174" s="167"/>
      <c r="BG174" s="167"/>
      <c r="BH174" s="167"/>
      <c r="BN174" s="167"/>
      <c r="BO174" s="167"/>
      <c r="BU174" s="167"/>
      <c r="BV174" s="167"/>
      <c r="CB174" s="167"/>
      <c r="CC174" s="167"/>
      <c r="CI174" s="167"/>
      <c r="CJ174" s="167"/>
      <c r="CP174" s="167"/>
      <c r="CQ174" s="167"/>
      <c r="CW174" s="167"/>
      <c r="CX174" s="167"/>
      <c r="DD174" s="167"/>
      <c r="DE174" s="167"/>
      <c r="DK174" s="167"/>
      <c r="DL174" s="167"/>
    </row>
    <row r="175" spans="1:116" s="173" customFormat="1" x14ac:dyDescent="0.2">
      <c r="A175" s="167"/>
      <c r="B175" s="167"/>
      <c r="C175" s="167"/>
      <c r="D175" s="167"/>
      <c r="E175" s="177"/>
      <c r="F175" s="316"/>
      <c r="G175" s="168"/>
      <c r="H175" s="168"/>
      <c r="I175" s="168"/>
      <c r="J175" s="174"/>
      <c r="K175" s="168"/>
      <c r="L175" s="174"/>
      <c r="M175" s="174"/>
      <c r="N175" s="174"/>
      <c r="O175" s="174"/>
      <c r="P175" s="174"/>
      <c r="Q175" s="167"/>
      <c r="R175" s="177"/>
      <c r="S175" s="167"/>
      <c r="T175" s="167"/>
      <c r="U175" s="167"/>
      <c r="V175" s="167"/>
      <c r="W175" s="167"/>
      <c r="X175" s="170"/>
      <c r="Y175" s="167"/>
      <c r="Z175" s="320"/>
      <c r="AA175" s="320"/>
      <c r="AB175" s="167"/>
      <c r="AC175" s="167"/>
      <c r="AD175" s="167"/>
      <c r="AE175" s="167"/>
      <c r="AF175" s="167"/>
      <c r="AG175" s="167"/>
      <c r="AH175" s="167"/>
      <c r="AI175" s="167"/>
      <c r="AJ175" s="167"/>
      <c r="AK175" s="321"/>
      <c r="AL175" s="170"/>
      <c r="AM175" s="167"/>
      <c r="AS175" s="167"/>
      <c r="AT175" s="167"/>
      <c r="AZ175" s="167"/>
      <c r="BA175" s="167"/>
      <c r="BG175" s="167"/>
      <c r="BH175" s="167"/>
      <c r="BN175" s="167"/>
      <c r="BO175" s="167"/>
      <c r="BU175" s="167"/>
      <c r="BV175" s="167"/>
      <c r="CB175" s="167"/>
      <c r="CC175" s="167"/>
      <c r="CI175" s="167"/>
      <c r="CJ175" s="167"/>
      <c r="CP175" s="167"/>
      <c r="CQ175" s="167"/>
      <c r="CW175" s="167"/>
      <c r="CX175" s="167"/>
      <c r="DD175" s="167"/>
      <c r="DE175" s="167"/>
      <c r="DK175" s="167"/>
      <c r="DL175" s="167"/>
    </row>
    <row r="176" spans="1:116" s="173" customFormat="1" x14ac:dyDescent="0.2">
      <c r="A176" s="167"/>
      <c r="B176" s="167"/>
      <c r="C176" s="167"/>
      <c r="D176" s="167"/>
      <c r="E176" s="177"/>
      <c r="F176" s="316"/>
      <c r="G176" s="168"/>
      <c r="H176" s="168"/>
      <c r="I176" s="168"/>
      <c r="J176" s="174"/>
      <c r="K176" s="168"/>
      <c r="L176" s="174"/>
      <c r="M176" s="174"/>
      <c r="N176" s="174"/>
      <c r="O176" s="174"/>
      <c r="P176" s="174"/>
      <c r="Q176" s="167"/>
      <c r="R176" s="177"/>
      <c r="S176" s="167"/>
      <c r="T176" s="167"/>
      <c r="U176" s="167"/>
      <c r="V176" s="167"/>
      <c r="W176" s="167"/>
      <c r="X176" s="170"/>
      <c r="Y176" s="167"/>
      <c r="Z176" s="320"/>
      <c r="AA176" s="320"/>
      <c r="AB176" s="167"/>
      <c r="AC176" s="167"/>
      <c r="AD176" s="167"/>
      <c r="AE176" s="167"/>
      <c r="AF176" s="167"/>
      <c r="AG176" s="167"/>
      <c r="AH176" s="167"/>
      <c r="AI176" s="167"/>
      <c r="AJ176" s="167"/>
      <c r="AK176" s="321"/>
      <c r="AL176" s="170"/>
      <c r="AM176" s="167"/>
      <c r="AS176" s="167"/>
      <c r="AT176" s="167"/>
      <c r="AZ176" s="167"/>
      <c r="BA176" s="167"/>
      <c r="BG176" s="167"/>
      <c r="BH176" s="167"/>
      <c r="BN176" s="167"/>
      <c r="BO176" s="167"/>
      <c r="BU176" s="167"/>
      <c r="BV176" s="167"/>
      <c r="CB176" s="167"/>
      <c r="CC176" s="167"/>
      <c r="CI176" s="167"/>
      <c r="CJ176" s="167"/>
      <c r="CP176" s="167"/>
      <c r="CQ176" s="167"/>
      <c r="CW176" s="167"/>
      <c r="CX176" s="167"/>
      <c r="DD176" s="167"/>
      <c r="DE176" s="167"/>
      <c r="DK176" s="167"/>
      <c r="DL176" s="167"/>
    </row>
    <row r="177" spans="1:116" s="173" customFormat="1" x14ac:dyDescent="0.2">
      <c r="A177" s="167"/>
      <c r="B177" s="167"/>
      <c r="C177" s="167"/>
      <c r="D177" s="167"/>
      <c r="E177" s="177"/>
      <c r="F177" s="316"/>
      <c r="G177" s="168"/>
      <c r="H177" s="168"/>
      <c r="I177" s="168"/>
      <c r="J177" s="174"/>
      <c r="K177" s="168"/>
      <c r="L177" s="174"/>
      <c r="M177" s="174"/>
      <c r="N177" s="174"/>
      <c r="O177" s="174"/>
      <c r="P177" s="174"/>
      <c r="Q177" s="167"/>
      <c r="R177" s="177"/>
      <c r="S177" s="167"/>
      <c r="T177" s="167"/>
      <c r="U177" s="167"/>
      <c r="V177" s="167"/>
      <c r="W177" s="167"/>
      <c r="X177" s="170"/>
      <c r="Y177" s="167"/>
      <c r="Z177" s="320"/>
      <c r="AA177" s="320"/>
      <c r="AB177" s="167"/>
      <c r="AC177" s="167"/>
      <c r="AD177" s="167"/>
      <c r="AE177" s="167"/>
      <c r="AF177" s="167"/>
      <c r="AG177" s="167"/>
      <c r="AH177" s="167"/>
      <c r="AI177" s="167"/>
      <c r="AJ177" s="167"/>
      <c r="AK177" s="321"/>
      <c r="AL177" s="170"/>
      <c r="AM177" s="167"/>
      <c r="AS177" s="167"/>
      <c r="AT177" s="167"/>
      <c r="AZ177" s="167"/>
      <c r="BA177" s="167"/>
      <c r="BG177" s="167"/>
      <c r="BH177" s="167"/>
      <c r="BN177" s="167"/>
      <c r="BO177" s="167"/>
      <c r="BU177" s="167"/>
      <c r="BV177" s="167"/>
      <c r="CB177" s="167"/>
      <c r="CC177" s="167"/>
      <c r="CI177" s="167"/>
      <c r="CJ177" s="167"/>
      <c r="CP177" s="167"/>
      <c r="CQ177" s="167"/>
      <c r="CW177" s="167"/>
      <c r="CX177" s="167"/>
      <c r="DD177" s="167"/>
      <c r="DE177" s="167"/>
      <c r="DK177" s="167"/>
      <c r="DL177" s="167"/>
    </row>
    <row r="178" spans="1:116" s="173" customFormat="1" x14ac:dyDescent="0.2">
      <c r="A178" s="167"/>
      <c r="B178" s="167"/>
      <c r="C178" s="167"/>
      <c r="D178" s="167"/>
      <c r="E178" s="177"/>
      <c r="F178" s="316"/>
      <c r="G178" s="168"/>
      <c r="H178" s="168"/>
      <c r="I178" s="168"/>
      <c r="J178" s="174"/>
      <c r="K178" s="168"/>
      <c r="L178" s="174"/>
      <c r="M178" s="174"/>
      <c r="N178" s="174"/>
      <c r="O178" s="174"/>
      <c r="P178" s="174"/>
      <c r="Q178" s="167"/>
      <c r="R178" s="177"/>
      <c r="S178" s="167"/>
      <c r="T178" s="167"/>
      <c r="U178" s="167"/>
      <c r="V178" s="167"/>
      <c r="W178" s="167"/>
      <c r="X178" s="170"/>
      <c r="Y178" s="167"/>
      <c r="Z178" s="320"/>
      <c r="AA178" s="320"/>
      <c r="AB178" s="167"/>
      <c r="AC178" s="167"/>
      <c r="AD178" s="167"/>
      <c r="AE178" s="167"/>
      <c r="AF178" s="167"/>
      <c r="AG178" s="167"/>
      <c r="AH178" s="167"/>
      <c r="AI178" s="167"/>
      <c r="AJ178" s="167"/>
      <c r="AK178" s="321"/>
      <c r="AL178" s="170"/>
      <c r="AM178" s="167"/>
      <c r="AS178" s="167"/>
      <c r="AT178" s="167"/>
      <c r="AZ178" s="167"/>
      <c r="BA178" s="167"/>
      <c r="BG178" s="167"/>
      <c r="BH178" s="167"/>
      <c r="BN178" s="167"/>
      <c r="BO178" s="167"/>
      <c r="BU178" s="167"/>
      <c r="BV178" s="167"/>
      <c r="CB178" s="167"/>
      <c r="CC178" s="167"/>
      <c r="CI178" s="167"/>
      <c r="CJ178" s="167"/>
      <c r="CP178" s="167"/>
      <c r="CQ178" s="167"/>
      <c r="CW178" s="167"/>
      <c r="CX178" s="167"/>
      <c r="DD178" s="167"/>
      <c r="DE178" s="167"/>
      <c r="DK178" s="167"/>
      <c r="DL178" s="167"/>
    </row>
    <row r="179" spans="1:116" s="173" customFormat="1" x14ac:dyDescent="0.2">
      <c r="A179" s="167"/>
      <c r="B179" s="167"/>
      <c r="C179" s="167"/>
      <c r="D179" s="167"/>
      <c r="E179" s="177"/>
      <c r="F179" s="316"/>
      <c r="G179" s="168"/>
      <c r="H179" s="168"/>
      <c r="I179" s="168"/>
      <c r="J179" s="174"/>
      <c r="K179" s="168"/>
      <c r="L179" s="174"/>
      <c r="M179" s="174"/>
      <c r="N179" s="174"/>
      <c r="O179" s="174"/>
      <c r="P179" s="174"/>
      <c r="Q179" s="167"/>
      <c r="R179" s="177"/>
      <c r="S179" s="167"/>
      <c r="T179" s="167"/>
      <c r="U179" s="167"/>
      <c r="V179" s="167"/>
      <c r="W179" s="167"/>
      <c r="X179" s="170"/>
      <c r="Y179" s="167"/>
      <c r="Z179" s="320"/>
      <c r="AA179" s="320"/>
      <c r="AB179" s="167"/>
      <c r="AC179" s="167"/>
      <c r="AD179" s="167"/>
      <c r="AE179" s="167"/>
      <c r="AF179" s="167"/>
      <c r="AG179" s="167"/>
      <c r="AH179" s="167"/>
      <c r="AI179" s="167"/>
      <c r="AJ179" s="167"/>
      <c r="AK179" s="321"/>
      <c r="AL179" s="170"/>
      <c r="AM179" s="167"/>
      <c r="AS179" s="167"/>
      <c r="AT179" s="167"/>
      <c r="AZ179" s="167"/>
      <c r="BA179" s="167"/>
      <c r="BG179" s="167"/>
      <c r="BH179" s="167"/>
      <c r="BN179" s="167"/>
      <c r="BO179" s="167"/>
      <c r="BU179" s="167"/>
      <c r="BV179" s="167"/>
      <c r="CB179" s="167"/>
      <c r="CC179" s="167"/>
      <c r="CI179" s="167"/>
      <c r="CJ179" s="167"/>
      <c r="CP179" s="167"/>
      <c r="CQ179" s="167"/>
      <c r="CW179" s="167"/>
      <c r="CX179" s="167"/>
      <c r="DD179" s="167"/>
      <c r="DE179" s="167"/>
      <c r="DK179" s="167"/>
      <c r="DL179" s="167"/>
    </row>
    <row r="180" spans="1:116" s="173" customFormat="1" x14ac:dyDescent="0.2">
      <c r="A180" s="167"/>
      <c r="B180" s="167"/>
      <c r="C180" s="167"/>
      <c r="D180" s="167"/>
      <c r="E180" s="177"/>
      <c r="F180" s="316"/>
      <c r="G180" s="168"/>
      <c r="H180" s="168"/>
      <c r="I180" s="168"/>
      <c r="J180" s="174"/>
      <c r="K180" s="168"/>
      <c r="L180" s="174"/>
      <c r="M180" s="174"/>
      <c r="N180" s="174"/>
      <c r="O180" s="174"/>
      <c r="P180" s="174"/>
      <c r="Q180" s="167"/>
      <c r="R180" s="177"/>
      <c r="S180" s="167"/>
      <c r="T180" s="167"/>
      <c r="U180" s="167"/>
      <c r="V180" s="167"/>
      <c r="W180" s="167"/>
      <c r="X180" s="170"/>
      <c r="Y180" s="167"/>
      <c r="Z180" s="320"/>
      <c r="AA180" s="320"/>
      <c r="AB180" s="167"/>
      <c r="AC180" s="167"/>
      <c r="AD180" s="167"/>
      <c r="AE180" s="167"/>
      <c r="AF180" s="167"/>
      <c r="AG180" s="167"/>
      <c r="AH180" s="167"/>
      <c r="AI180" s="167"/>
      <c r="AJ180" s="167"/>
      <c r="AK180" s="321"/>
      <c r="AL180" s="170"/>
      <c r="AM180" s="167"/>
      <c r="AS180" s="167"/>
      <c r="AT180" s="167"/>
      <c r="AZ180" s="167"/>
      <c r="BA180" s="167"/>
      <c r="BG180" s="167"/>
      <c r="BH180" s="167"/>
      <c r="BN180" s="167"/>
      <c r="BO180" s="167"/>
      <c r="BU180" s="167"/>
      <c r="BV180" s="167"/>
      <c r="CB180" s="167"/>
      <c r="CC180" s="167"/>
      <c r="CI180" s="167"/>
      <c r="CJ180" s="167"/>
      <c r="CP180" s="167"/>
      <c r="CQ180" s="167"/>
      <c r="CW180" s="167"/>
      <c r="CX180" s="167"/>
      <c r="DD180" s="167"/>
      <c r="DE180" s="167"/>
      <c r="DK180" s="167"/>
      <c r="DL180" s="167"/>
    </row>
    <row r="181" spans="1:116" s="173" customFormat="1" x14ac:dyDescent="0.2">
      <c r="A181" s="167"/>
      <c r="B181" s="167"/>
      <c r="C181" s="167"/>
      <c r="D181" s="167"/>
      <c r="E181" s="177"/>
      <c r="F181" s="316"/>
      <c r="G181" s="168"/>
      <c r="H181" s="168"/>
      <c r="I181" s="168"/>
      <c r="J181" s="174"/>
      <c r="K181" s="168"/>
      <c r="L181" s="174"/>
      <c r="M181" s="174"/>
      <c r="N181" s="174"/>
      <c r="O181" s="174"/>
      <c r="P181" s="174"/>
      <c r="Q181" s="167"/>
      <c r="R181" s="177"/>
      <c r="S181" s="167"/>
      <c r="T181" s="167"/>
      <c r="U181" s="167"/>
      <c r="V181" s="167"/>
      <c r="W181" s="167"/>
      <c r="X181" s="170"/>
      <c r="Y181" s="167"/>
      <c r="Z181" s="320"/>
      <c r="AA181" s="320"/>
      <c r="AB181" s="167"/>
      <c r="AC181" s="167"/>
      <c r="AD181" s="167"/>
      <c r="AE181" s="167"/>
      <c r="AF181" s="167"/>
      <c r="AG181" s="167"/>
      <c r="AH181" s="167"/>
      <c r="AI181" s="167"/>
      <c r="AJ181" s="167"/>
      <c r="AK181" s="321"/>
      <c r="AL181" s="170"/>
      <c r="AM181" s="167"/>
      <c r="AS181" s="167"/>
      <c r="AT181" s="167"/>
      <c r="AZ181" s="167"/>
      <c r="BA181" s="167"/>
      <c r="BG181" s="167"/>
      <c r="BH181" s="167"/>
      <c r="BN181" s="167"/>
      <c r="BO181" s="167"/>
      <c r="BU181" s="167"/>
      <c r="BV181" s="167"/>
      <c r="CB181" s="167"/>
      <c r="CC181" s="167"/>
      <c r="CI181" s="167"/>
      <c r="CJ181" s="167"/>
      <c r="CP181" s="167"/>
      <c r="CQ181" s="167"/>
      <c r="CW181" s="167"/>
      <c r="CX181" s="167"/>
      <c r="DD181" s="167"/>
      <c r="DE181" s="167"/>
      <c r="DK181" s="167"/>
      <c r="DL181" s="167"/>
    </row>
    <row r="182" spans="1:116" s="173" customFormat="1" x14ac:dyDescent="0.2">
      <c r="A182" s="167"/>
      <c r="B182" s="167"/>
      <c r="C182" s="167"/>
      <c r="D182" s="167"/>
      <c r="E182" s="177"/>
      <c r="F182" s="316"/>
      <c r="G182" s="168"/>
      <c r="H182" s="168"/>
      <c r="I182" s="168"/>
      <c r="J182" s="174"/>
      <c r="K182" s="168"/>
      <c r="L182" s="174"/>
      <c r="M182" s="174"/>
      <c r="N182" s="174"/>
      <c r="O182" s="174"/>
      <c r="P182" s="174"/>
      <c r="Q182" s="167"/>
      <c r="R182" s="177"/>
      <c r="S182" s="167"/>
      <c r="T182" s="167"/>
      <c r="U182" s="167"/>
      <c r="V182" s="167"/>
      <c r="W182" s="167"/>
      <c r="X182" s="170"/>
      <c r="Y182" s="167"/>
      <c r="Z182" s="320"/>
      <c r="AA182" s="320"/>
      <c r="AB182" s="167"/>
      <c r="AC182" s="167"/>
      <c r="AD182" s="167"/>
      <c r="AE182" s="167"/>
      <c r="AF182" s="167"/>
      <c r="AG182" s="167"/>
      <c r="AH182" s="167"/>
      <c r="AI182" s="167"/>
      <c r="AJ182" s="167"/>
      <c r="AK182" s="321"/>
      <c r="AL182" s="170"/>
      <c r="AM182" s="167"/>
      <c r="AS182" s="167"/>
      <c r="AT182" s="167"/>
      <c r="AZ182" s="167"/>
      <c r="BA182" s="167"/>
      <c r="BG182" s="167"/>
      <c r="BH182" s="167"/>
      <c r="BN182" s="167"/>
      <c r="BO182" s="167"/>
      <c r="BU182" s="167"/>
      <c r="BV182" s="167"/>
      <c r="CB182" s="167"/>
      <c r="CC182" s="167"/>
      <c r="CI182" s="167"/>
      <c r="CJ182" s="167"/>
      <c r="CP182" s="167"/>
      <c r="CQ182" s="167"/>
      <c r="CW182" s="167"/>
      <c r="CX182" s="167"/>
      <c r="DD182" s="167"/>
      <c r="DE182" s="167"/>
      <c r="DK182" s="167"/>
      <c r="DL182" s="167"/>
    </row>
    <row r="183" spans="1:116" s="173" customFormat="1" x14ac:dyDescent="0.2">
      <c r="A183" s="167"/>
      <c r="B183" s="167"/>
      <c r="C183" s="167"/>
      <c r="D183" s="167"/>
      <c r="E183" s="177"/>
      <c r="F183" s="316"/>
      <c r="G183" s="168"/>
      <c r="H183" s="168"/>
      <c r="I183" s="168"/>
      <c r="J183" s="174"/>
      <c r="K183" s="168"/>
      <c r="L183" s="174"/>
      <c r="M183" s="174"/>
      <c r="N183" s="174"/>
      <c r="O183" s="174"/>
      <c r="P183" s="174"/>
      <c r="Q183" s="167"/>
      <c r="R183" s="177"/>
      <c r="S183" s="167"/>
      <c r="T183" s="167"/>
      <c r="U183" s="167"/>
      <c r="V183" s="167"/>
      <c r="W183" s="167"/>
      <c r="X183" s="170"/>
      <c r="Y183" s="167"/>
      <c r="Z183" s="320"/>
      <c r="AA183" s="320"/>
      <c r="AB183" s="167"/>
      <c r="AC183" s="167"/>
      <c r="AD183" s="167"/>
      <c r="AE183" s="167"/>
      <c r="AF183" s="167"/>
      <c r="AG183" s="167"/>
      <c r="AH183" s="167"/>
      <c r="AI183" s="167"/>
      <c r="AJ183" s="167"/>
      <c r="AK183" s="321"/>
      <c r="AL183" s="170"/>
      <c r="AM183" s="167"/>
      <c r="AS183" s="167"/>
      <c r="AT183" s="167"/>
      <c r="AZ183" s="167"/>
      <c r="BA183" s="167"/>
      <c r="BG183" s="167"/>
      <c r="BH183" s="167"/>
      <c r="BN183" s="167"/>
      <c r="BO183" s="167"/>
      <c r="BU183" s="167"/>
      <c r="BV183" s="167"/>
      <c r="CB183" s="167"/>
      <c r="CC183" s="167"/>
      <c r="CI183" s="167"/>
      <c r="CJ183" s="167"/>
      <c r="CP183" s="167"/>
      <c r="CQ183" s="167"/>
      <c r="CW183" s="167"/>
      <c r="CX183" s="167"/>
      <c r="DD183" s="167"/>
      <c r="DE183" s="167"/>
      <c r="DK183" s="167"/>
      <c r="DL183" s="167"/>
    </row>
    <row r="184" spans="1:116" s="173" customFormat="1" x14ac:dyDescent="0.2">
      <c r="A184" s="167"/>
      <c r="B184" s="167"/>
      <c r="C184" s="167"/>
      <c r="D184" s="167"/>
      <c r="E184" s="177"/>
      <c r="F184" s="316"/>
      <c r="G184" s="168"/>
      <c r="H184" s="168"/>
      <c r="I184" s="168"/>
      <c r="J184" s="174"/>
      <c r="K184" s="168"/>
      <c r="L184" s="174"/>
      <c r="M184" s="174"/>
      <c r="N184" s="174"/>
      <c r="O184" s="174"/>
      <c r="P184" s="174"/>
      <c r="Q184" s="167"/>
      <c r="R184" s="177"/>
      <c r="S184" s="167"/>
      <c r="T184" s="167"/>
      <c r="U184" s="167"/>
      <c r="V184" s="167"/>
      <c r="W184" s="167"/>
      <c r="X184" s="170"/>
      <c r="Y184" s="167"/>
      <c r="Z184" s="320"/>
      <c r="AA184" s="320"/>
      <c r="AB184" s="167"/>
      <c r="AC184" s="167"/>
      <c r="AD184" s="167"/>
      <c r="AE184" s="167"/>
      <c r="AF184" s="167"/>
      <c r="AG184" s="167"/>
      <c r="AH184" s="167"/>
      <c r="AI184" s="167"/>
      <c r="AJ184" s="167"/>
      <c r="AK184" s="321"/>
      <c r="AL184" s="170"/>
      <c r="AM184" s="167"/>
      <c r="AS184" s="167"/>
      <c r="AT184" s="167"/>
      <c r="AZ184" s="167"/>
      <c r="BA184" s="167"/>
      <c r="BG184" s="167"/>
      <c r="BH184" s="167"/>
      <c r="BN184" s="167"/>
      <c r="BO184" s="167"/>
      <c r="BU184" s="167"/>
      <c r="BV184" s="167"/>
      <c r="CB184" s="167"/>
      <c r="CC184" s="167"/>
      <c r="CI184" s="167"/>
      <c r="CJ184" s="167"/>
      <c r="CP184" s="167"/>
      <c r="CQ184" s="167"/>
      <c r="CW184" s="167"/>
      <c r="CX184" s="167"/>
      <c r="DD184" s="167"/>
      <c r="DE184" s="167"/>
      <c r="DK184" s="167"/>
      <c r="DL184" s="167"/>
    </row>
    <row r="185" spans="1:116" s="173" customFormat="1" x14ac:dyDescent="0.2">
      <c r="A185" s="167"/>
      <c r="B185" s="167"/>
      <c r="C185" s="167"/>
      <c r="D185" s="167"/>
      <c r="E185" s="177"/>
      <c r="F185" s="316"/>
      <c r="G185" s="168"/>
      <c r="H185" s="168"/>
      <c r="I185" s="168"/>
      <c r="J185" s="174"/>
      <c r="K185" s="168"/>
      <c r="L185" s="174"/>
      <c r="M185" s="174"/>
      <c r="N185" s="174"/>
      <c r="O185" s="174"/>
      <c r="P185" s="174"/>
      <c r="Q185" s="167"/>
      <c r="R185" s="177"/>
      <c r="S185" s="167"/>
      <c r="T185" s="167"/>
      <c r="U185" s="167"/>
      <c r="V185" s="167"/>
      <c r="W185" s="167"/>
      <c r="X185" s="170"/>
      <c r="Y185" s="167"/>
      <c r="Z185" s="320"/>
      <c r="AA185" s="320"/>
      <c r="AB185" s="167"/>
      <c r="AC185" s="167"/>
      <c r="AD185" s="167"/>
      <c r="AE185" s="167"/>
      <c r="AF185" s="167"/>
      <c r="AG185" s="167"/>
      <c r="AH185" s="167"/>
      <c r="AI185" s="167"/>
      <c r="AJ185" s="167"/>
      <c r="AK185" s="321"/>
      <c r="AL185" s="170"/>
      <c r="AM185" s="167"/>
      <c r="AS185" s="167"/>
      <c r="AT185" s="167"/>
      <c r="AZ185" s="167"/>
      <c r="BA185" s="167"/>
      <c r="BG185" s="167"/>
      <c r="BH185" s="167"/>
      <c r="BN185" s="167"/>
      <c r="BO185" s="167"/>
      <c r="BU185" s="167"/>
      <c r="BV185" s="167"/>
      <c r="CB185" s="167"/>
      <c r="CC185" s="167"/>
      <c r="CI185" s="167"/>
      <c r="CJ185" s="167"/>
      <c r="CP185" s="167"/>
      <c r="CQ185" s="167"/>
      <c r="CW185" s="167"/>
      <c r="CX185" s="167"/>
      <c r="DD185" s="167"/>
      <c r="DE185" s="167"/>
      <c r="DK185" s="167"/>
      <c r="DL185" s="167"/>
    </row>
    <row r="186" spans="1:116" s="173" customFormat="1" x14ac:dyDescent="0.2">
      <c r="A186" s="167"/>
      <c r="B186" s="167"/>
      <c r="C186" s="167"/>
      <c r="D186" s="167"/>
      <c r="E186" s="177"/>
      <c r="F186" s="316"/>
      <c r="G186" s="168"/>
      <c r="H186" s="168"/>
      <c r="I186" s="168"/>
      <c r="J186" s="174"/>
      <c r="K186" s="168"/>
      <c r="L186" s="174"/>
      <c r="M186" s="174"/>
      <c r="N186" s="174"/>
      <c r="O186" s="174"/>
      <c r="P186" s="174"/>
      <c r="Q186" s="167"/>
      <c r="R186" s="177"/>
      <c r="S186" s="167"/>
      <c r="T186" s="167"/>
      <c r="U186" s="167"/>
      <c r="V186" s="167"/>
      <c r="W186" s="167"/>
      <c r="X186" s="170"/>
      <c r="Y186" s="167"/>
      <c r="Z186" s="320"/>
      <c r="AA186" s="320"/>
      <c r="AB186" s="167"/>
      <c r="AC186" s="167"/>
      <c r="AD186" s="167"/>
      <c r="AE186" s="167"/>
      <c r="AF186" s="167"/>
      <c r="AG186" s="167"/>
      <c r="AH186" s="167"/>
      <c r="AI186" s="167"/>
      <c r="AJ186" s="167"/>
      <c r="AK186" s="321"/>
      <c r="AL186" s="170"/>
      <c r="AM186" s="167"/>
      <c r="AS186" s="167"/>
      <c r="AT186" s="167"/>
      <c r="AZ186" s="167"/>
      <c r="BA186" s="167"/>
      <c r="BG186" s="167"/>
      <c r="BH186" s="167"/>
      <c r="BN186" s="167"/>
      <c r="BO186" s="167"/>
      <c r="BU186" s="167"/>
      <c r="BV186" s="167"/>
      <c r="CB186" s="167"/>
      <c r="CC186" s="167"/>
      <c r="CI186" s="167"/>
      <c r="CJ186" s="167"/>
      <c r="CP186" s="167"/>
      <c r="CQ186" s="167"/>
      <c r="CW186" s="167"/>
      <c r="CX186" s="167"/>
      <c r="DD186" s="167"/>
      <c r="DE186" s="167"/>
      <c r="DK186" s="167"/>
      <c r="DL186" s="167"/>
    </row>
    <row r="187" spans="1:116" s="173" customFormat="1" x14ac:dyDescent="0.2">
      <c r="A187" s="167"/>
      <c r="B187" s="167"/>
      <c r="C187" s="167"/>
      <c r="D187" s="167"/>
      <c r="E187" s="177"/>
      <c r="F187" s="316"/>
      <c r="G187" s="168"/>
      <c r="H187" s="168"/>
      <c r="I187" s="168"/>
      <c r="J187" s="174"/>
      <c r="K187" s="168"/>
      <c r="L187" s="174"/>
      <c r="M187" s="174"/>
      <c r="N187" s="174"/>
      <c r="O187" s="174"/>
      <c r="P187" s="174"/>
      <c r="Q187" s="167"/>
      <c r="R187" s="177"/>
      <c r="S187" s="167"/>
      <c r="T187" s="167"/>
      <c r="U187" s="167"/>
      <c r="V187" s="167"/>
      <c r="W187" s="167"/>
      <c r="X187" s="170"/>
      <c r="Y187" s="167"/>
      <c r="Z187" s="320"/>
      <c r="AA187" s="320"/>
      <c r="AB187" s="167"/>
      <c r="AC187" s="167"/>
      <c r="AD187" s="167"/>
      <c r="AE187" s="167"/>
      <c r="AF187" s="167"/>
      <c r="AG187" s="167"/>
      <c r="AH187" s="167"/>
      <c r="AI187" s="167"/>
      <c r="AJ187" s="167"/>
      <c r="AK187" s="321"/>
      <c r="AL187" s="170"/>
      <c r="AM187" s="167"/>
      <c r="AS187" s="167"/>
      <c r="AT187" s="167"/>
      <c r="AZ187" s="167"/>
      <c r="BA187" s="167"/>
      <c r="BG187" s="167"/>
      <c r="BH187" s="167"/>
      <c r="BN187" s="167"/>
      <c r="BO187" s="167"/>
      <c r="BU187" s="167"/>
      <c r="BV187" s="167"/>
      <c r="CB187" s="167"/>
      <c r="CC187" s="167"/>
      <c r="CI187" s="167"/>
      <c r="CJ187" s="167"/>
      <c r="CP187" s="167"/>
      <c r="CQ187" s="167"/>
      <c r="CW187" s="167"/>
      <c r="CX187" s="167"/>
      <c r="DD187" s="167"/>
      <c r="DE187" s="167"/>
      <c r="DK187" s="167"/>
      <c r="DL187" s="167"/>
    </row>
    <row r="188" spans="1:116" s="173" customFormat="1" x14ac:dyDescent="0.2">
      <c r="A188" s="167"/>
      <c r="B188" s="167"/>
      <c r="C188" s="167"/>
      <c r="D188" s="167"/>
      <c r="E188" s="177"/>
      <c r="F188" s="316"/>
      <c r="G188" s="168"/>
      <c r="H188" s="168"/>
      <c r="I188" s="168"/>
      <c r="J188" s="174"/>
      <c r="K188" s="168"/>
      <c r="L188" s="174"/>
      <c r="M188" s="174"/>
      <c r="N188" s="174"/>
      <c r="O188" s="174"/>
      <c r="P188" s="174"/>
      <c r="Q188" s="167"/>
      <c r="R188" s="177"/>
      <c r="S188" s="167"/>
      <c r="T188" s="167"/>
      <c r="U188" s="167"/>
      <c r="V188" s="167"/>
      <c r="W188" s="167"/>
      <c r="X188" s="170"/>
      <c r="Y188" s="167"/>
      <c r="Z188" s="320"/>
      <c r="AA188" s="320"/>
      <c r="AB188" s="167"/>
      <c r="AC188" s="167"/>
      <c r="AD188" s="167"/>
      <c r="AE188" s="167"/>
      <c r="AF188" s="167"/>
      <c r="AG188" s="167"/>
      <c r="AH188" s="167"/>
      <c r="AI188" s="167"/>
      <c r="AJ188" s="167"/>
      <c r="AK188" s="321"/>
      <c r="AL188" s="170"/>
      <c r="AM188" s="167"/>
      <c r="AS188" s="167"/>
      <c r="AT188" s="167"/>
      <c r="AZ188" s="167"/>
      <c r="BA188" s="167"/>
      <c r="BG188" s="167"/>
      <c r="BH188" s="167"/>
      <c r="BN188" s="167"/>
      <c r="BO188" s="167"/>
      <c r="BU188" s="167"/>
      <c r="BV188" s="167"/>
      <c r="CB188" s="167"/>
      <c r="CC188" s="167"/>
      <c r="CI188" s="167"/>
      <c r="CJ188" s="167"/>
      <c r="CP188" s="167"/>
      <c r="CQ188" s="167"/>
      <c r="CW188" s="167"/>
      <c r="CX188" s="167"/>
      <c r="DD188" s="167"/>
      <c r="DE188" s="167"/>
      <c r="DK188" s="167"/>
      <c r="DL188" s="167"/>
    </row>
    <row r="189" spans="1:116" s="173" customFormat="1" x14ac:dyDescent="0.2">
      <c r="A189" s="167"/>
      <c r="B189" s="167"/>
      <c r="C189" s="167"/>
      <c r="D189" s="167"/>
      <c r="E189" s="177"/>
      <c r="F189" s="316"/>
      <c r="G189" s="168"/>
      <c r="H189" s="168"/>
      <c r="I189" s="168"/>
      <c r="J189" s="174"/>
      <c r="K189" s="168"/>
      <c r="L189" s="174"/>
      <c r="M189" s="174"/>
      <c r="N189" s="174"/>
      <c r="O189" s="174"/>
      <c r="P189" s="174"/>
      <c r="Q189" s="167"/>
      <c r="R189" s="177"/>
      <c r="S189" s="167"/>
      <c r="T189" s="167"/>
      <c r="U189" s="167"/>
      <c r="V189" s="167"/>
      <c r="W189" s="167"/>
      <c r="X189" s="170"/>
      <c r="Y189" s="167"/>
      <c r="Z189" s="320"/>
      <c r="AA189" s="320"/>
      <c r="AB189" s="167"/>
      <c r="AC189" s="167"/>
      <c r="AD189" s="167"/>
      <c r="AE189" s="167"/>
      <c r="AF189" s="167"/>
      <c r="AG189" s="167"/>
      <c r="AH189" s="167"/>
      <c r="AI189" s="167"/>
      <c r="AJ189" s="167"/>
      <c r="AK189" s="321"/>
      <c r="AL189" s="170"/>
      <c r="AM189" s="167"/>
      <c r="AS189" s="167"/>
      <c r="AT189" s="167"/>
      <c r="AZ189" s="167"/>
      <c r="BA189" s="167"/>
      <c r="BG189" s="167"/>
      <c r="BH189" s="167"/>
      <c r="BN189" s="167"/>
      <c r="BO189" s="167"/>
      <c r="BU189" s="167"/>
      <c r="BV189" s="167"/>
      <c r="CB189" s="167"/>
      <c r="CC189" s="167"/>
      <c r="CI189" s="167"/>
      <c r="CJ189" s="167"/>
      <c r="CP189" s="167"/>
      <c r="CQ189" s="167"/>
      <c r="CW189" s="167"/>
      <c r="CX189" s="167"/>
      <c r="DD189" s="167"/>
      <c r="DE189" s="167"/>
      <c r="DK189" s="167"/>
      <c r="DL189" s="167"/>
    </row>
    <row r="190" spans="1:116" s="173" customFormat="1" x14ac:dyDescent="0.2">
      <c r="A190" s="167"/>
      <c r="B190" s="167"/>
      <c r="C190" s="167"/>
      <c r="D190" s="167"/>
      <c r="E190" s="177"/>
      <c r="F190" s="316"/>
      <c r="G190" s="168"/>
      <c r="H190" s="168"/>
      <c r="I190" s="168"/>
      <c r="J190" s="174"/>
      <c r="K190" s="168"/>
      <c r="L190" s="174"/>
      <c r="M190" s="174"/>
      <c r="N190" s="174"/>
      <c r="O190" s="174"/>
      <c r="P190" s="174"/>
      <c r="Q190" s="167"/>
      <c r="R190" s="177"/>
      <c r="S190" s="167"/>
      <c r="T190" s="167"/>
      <c r="U190" s="167"/>
      <c r="V190" s="167"/>
      <c r="W190" s="167"/>
      <c r="X190" s="170"/>
      <c r="Y190" s="167"/>
      <c r="Z190" s="320"/>
      <c r="AA190" s="320"/>
      <c r="AB190" s="167"/>
      <c r="AC190" s="167"/>
      <c r="AD190" s="167"/>
      <c r="AE190" s="167"/>
      <c r="AF190" s="167"/>
      <c r="AG190" s="167"/>
      <c r="AH190" s="167"/>
      <c r="AI190" s="167"/>
      <c r="AJ190" s="167"/>
      <c r="AK190" s="321"/>
      <c r="AL190" s="170"/>
      <c r="AM190" s="167"/>
      <c r="AS190" s="167"/>
      <c r="AT190" s="167"/>
      <c r="AZ190" s="167"/>
      <c r="BA190" s="167"/>
      <c r="BG190" s="167"/>
      <c r="BH190" s="167"/>
      <c r="BN190" s="167"/>
      <c r="BO190" s="167"/>
      <c r="BU190" s="167"/>
      <c r="BV190" s="167"/>
      <c r="CB190" s="167"/>
      <c r="CC190" s="167"/>
      <c r="CI190" s="167"/>
      <c r="CJ190" s="167"/>
      <c r="CP190" s="167"/>
      <c r="CQ190" s="167"/>
      <c r="CW190" s="167"/>
      <c r="CX190" s="167"/>
      <c r="DD190" s="167"/>
      <c r="DE190" s="167"/>
      <c r="DK190" s="167"/>
      <c r="DL190" s="167"/>
    </row>
    <row r="191" spans="1:116" s="173" customFormat="1" x14ac:dyDescent="0.2">
      <c r="A191" s="167"/>
      <c r="B191" s="167"/>
      <c r="C191" s="167"/>
      <c r="D191" s="167"/>
      <c r="E191" s="177"/>
      <c r="F191" s="316"/>
      <c r="G191" s="168"/>
      <c r="H191" s="168"/>
      <c r="I191" s="168"/>
      <c r="J191" s="174"/>
      <c r="K191" s="168"/>
      <c r="L191" s="174"/>
      <c r="M191" s="174"/>
      <c r="N191" s="174"/>
      <c r="O191" s="174"/>
      <c r="P191" s="174"/>
      <c r="Q191" s="167"/>
      <c r="R191" s="177"/>
      <c r="S191" s="167"/>
      <c r="T191" s="167"/>
      <c r="U191" s="167"/>
      <c r="V191" s="167"/>
      <c r="W191" s="167"/>
      <c r="X191" s="170"/>
      <c r="Y191" s="167"/>
      <c r="Z191" s="320"/>
      <c r="AA191" s="320"/>
      <c r="AB191" s="167"/>
      <c r="AC191" s="167"/>
      <c r="AD191" s="167"/>
      <c r="AE191" s="167"/>
      <c r="AF191" s="167"/>
      <c r="AG191" s="167"/>
      <c r="AH191" s="167"/>
      <c r="AI191" s="167"/>
      <c r="AJ191" s="167"/>
      <c r="AK191" s="321"/>
      <c r="AL191" s="170"/>
      <c r="AM191" s="167"/>
      <c r="AS191" s="167"/>
      <c r="AT191" s="167"/>
      <c r="AZ191" s="167"/>
      <c r="BA191" s="167"/>
      <c r="BG191" s="167"/>
      <c r="BH191" s="167"/>
      <c r="BN191" s="167"/>
      <c r="BO191" s="167"/>
      <c r="BU191" s="167"/>
      <c r="BV191" s="167"/>
      <c r="CB191" s="167"/>
      <c r="CC191" s="167"/>
      <c r="CI191" s="167"/>
      <c r="CJ191" s="167"/>
      <c r="CP191" s="167"/>
      <c r="CQ191" s="167"/>
      <c r="CW191" s="167"/>
      <c r="CX191" s="167"/>
      <c r="DD191" s="167"/>
      <c r="DE191" s="167"/>
      <c r="DK191" s="167"/>
      <c r="DL191" s="167"/>
    </row>
    <row r="192" spans="1:116" s="173" customFormat="1" x14ac:dyDescent="0.2">
      <c r="A192" s="167"/>
      <c r="B192" s="167"/>
      <c r="C192" s="167"/>
      <c r="D192" s="167"/>
      <c r="E192" s="177"/>
      <c r="F192" s="316"/>
      <c r="G192" s="168"/>
      <c r="H192" s="168"/>
      <c r="I192" s="168"/>
      <c r="J192" s="174"/>
      <c r="K192" s="168"/>
      <c r="L192" s="174"/>
      <c r="M192" s="174"/>
      <c r="N192" s="174"/>
      <c r="O192" s="174"/>
      <c r="P192" s="174"/>
      <c r="Q192" s="167"/>
      <c r="R192" s="177"/>
      <c r="S192" s="167"/>
      <c r="T192" s="167"/>
      <c r="U192" s="167"/>
      <c r="V192" s="167"/>
      <c r="W192" s="167"/>
      <c r="X192" s="170"/>
      <c r="Y192" s="167"/>
      <c r="Z192" s="320"/>
      <c r="AA192" s="320"/>
      <c r="AB192" s="167"/>
      <c r="AC192" s="167"/>
      <c r="AD192" s="167"/>
      <c r="AE192" s="167"/>
      <c r="AF192" s="167"/>
      <c r="AG192" s="167"/>
      <c r="AH192" s="167"/>
      <c r="AI192" s="167"/>
      <c r="AJ192" s="167"/>
      <c r="AK192" s="321"/>
      <c r="AL192" s="170"/>
      <c r="AM192" s="167"/>
      <c r="AS192" s="167"/>
      <c r="AT192" s="167"/>
      <c r="AZ192" s="167"/>
      <c r="BA192" s="167"/>
      <c r="BG192" s="167"/>
      <c r="BH192" s="167"/>
      <c r="BN192" s="167"/>
      <c r="BO192" s="167"/>
      <c r="BU192" s="167"/>
      <c r="BV192" s="167"/>
      <c r="CB192" s="167"/>
      <c r="CC192" s="167"/>
      <c r="CI192" s="167"/>
      <c r="CJ192" s="167"/>
      <c r="CP192" s="167"/>
      <c r="CQ192" s="167"/>
      <c r="CW192" s="167"/>
      <c r="CX192" s="167"/>
      <c r="DD192" s="167"/>
      <c r="DE192" s="167"/>
      <c r="DK192" s="167"/>
      <c r="DL192" s="167"/>
    </row>
    <row r="193" spans="1:116" s="173" customFormat="1" x14ac:dyDescent="0.2">
      <c r="A193" s="167"/>
      <c r="B193" s="167"/>
      <c r="C193" s="167"/>
      <c r="D193" s="167"/>
      <c r="E193" s="177"/>
      <c r="F193" s="316"/>
      <c r="G193" s="168"/>
      <c r="H193" s="168"/>
      <c r="I193" s="168"/>
      <c r="J193" s="174"/>
      <c r="K193" s="168"/>
      <c r="L193" s="174"/>
      <c r="M193" s="174"/>
      <c r="N193" s="174"/>
      <c r="O193" s="174"/>
      <c r="P193" s="174"/>
      <c r="Q193" s="167"/>
      <c r="R193" s="177"/>
      <c r="S193" s="167"/>
      <c r="T193" s="167"/>
      <c r="U193" s="167"/>
      <c r="V193" s="167"/>
      <c r="W193" s="167"/>
      <c r="X193" s="170"/>
      <c r="Y193" s="167"/>
      <c r="Z193" s="320"/>
      <c r="AA193" s="320"/>
      <c r="AB193" s="167"/>
      <c r="AC193" s="167"/>
      <c r="AD193" s="167"/>
      <c r="AE193" s="167"/>
      <c r="AF193" s="167"/>
      <c r="AG193" s="167"/>
      <c r="AH193" s="167"/>
      <c r="AI193" s="167"/>
      <c r="AJ193" s="167"/>
      <c r="AK193" s="321"/>
      <c r="AL193" s="170"/>
      <c r="AM193" s="167"/>
      <c r="AS193" s="167"/>
      <c r="AT193" s="167"/>
      <c r="AZ193" s="167"/>
      <c r="BA193" s="167"/>
      <c r="BG193" s="167"/>
      <c r="BH193" s="167"/>
      <c r="BN193" s="167"/>
      <c r="BO193" s="167"/>
      <c r="BU193" s="167"/>
      <c r="BV193" s="167"/>
      <c r="CB193" s="167"/>
      <c r="CC193" s="167"/>
      <c r="CI193" s="167"/>
      <c r="CJ193" s="167"/>
      <c r="CP193" s="167"/>
      <c r="CQ193" s="167"/>
      <c r="CW193" s="167"/>
      <c r="CX193" s="167"/>
      <c r="DD193" s="167"/>
      <c r="DE193" s="167"/>
      <c r="DK193" s="167"/>
      <c r="DL193" s="167"/>
    </row>
    <row r="194" spans="1:116" s="173" customFormat="1" x14ac:dyDescent="0.2">
      <c r="A194" s="167"/>
      <c r="B194" s="167"/>
      <c r="C194" s="167"/>
      <c r="D194" s="167"/>
      <c r="E194" s="177"/>
      <c r="F194" s="316"/>
      <c r="G194" s="168"/>
      <c r="H194" s="168"/>
      <c r="I194" s="168"/>
      <c r="J194" s="174"/>
      <c r="K194" s="168"/>
      <c r="L194" s="174"/>
      <c r="M194" s="174"/>
      <c r="N194" s="174"/>
      <c r="O194" s="174"/>
      <c r="P194" s="174"/>
      <c r="Q194" s="167"/>
      <c r="R194" s="177"/>
      <c r="S194" s="167"/>
      <c r="T194" s="167"/>
      <c r="U194" s="167"/>
      <c r="V194" s="167"/>
      <c r="W194" s="167"/>
      <c r="X194" s="170"/>
      <c r="Y194" s="167"/>
      <c r="Z194" s="320"/>
      <c r="AA194" s="320"/>
      <c r="AB194" s="167"/>
      <c r="AC194" s="167"/>
      <c r="AD194" s="167"/>
      <c r="AE194" s="167"/>
      <c r="AF194" s="167"/>
      <c r="AG194" s="167"/>
      <c r="AH194" s="167"/>
      <c r="AI194" s="167"/>
      <c r="AJ194" s="167"/>
      <c r="AK194" s="321"/>
      <c r="AL194" s="170"/>
      <c r="AM194" s="167"/>
      <c r="AS194" s="167"/>
      <c r="AT194" s="167"/>
      <c r="AZ194" s="167"/>
      <c r="BA194" s="167"/>
      <c r="BG194" s="167"/>
      <c r="BH194" s="167"/>
      <c r="BN194" s="167"/>
      <c r="BO194" s="167"/>
      <c r="BU194" s="167"/>
      <c r="BV194" s="167"/>
      <c r="CB194" s="167"/>
      <c r="CC194" s="167"/>
      <c r="CI194" s="167"/>
      <c r="CJ194" s="167"/>
      <c r="CP194" s="167"/>
      <c r="CQ194" s="167"/>
      <c r="CW194" s="167"/>
      <c r="CX194" s="167"/>
      <c r="DD194" s="167"/>
      <c r="DE194" s="167"/>
      <c r="DK194" s="167"/>
      <c r="DL194" s="167"/>
    </row>
    <row r="195" spans="1:116" s="173" customFormat="1" x14ac:dyDescent="0.2">
      <c r="A195" s="167"/>
      <c r="B195" s="167"/>
      <c r="C195" s="167"/>
      <c r="D195" s="167"/>
      <c r="E195" s="177"/>
      <c r="F195" s="316"/>
      <c r="G195" s="168"/>
      <c r="H195" s="168"/>
      <c r="I195" s="168"/>
      <c r="J195" s="174"/>
      <c r="K195" s="168"/>
      <c r="L195" s="174"/>
      <c r="M195" s="174"/>
      <c r="N195" s="174"/>
      <c r="O195" s="174"/>
      <c r="P195" s="174"/>
      <c r="Q195" s="167"/>
      <c r="R195" s="177"/>
      <c r="S195" s="167"/>
      <c r="T195" s="167"/>
      <c r="U195" s="167"/>
      <c r="V195" s="167"/>
      <c r="W195" s="167"/>
      <c r="X195" s="170"/>
      <c r="Y195" s="167"/>
      <c r="Z195" s="320"/>
      <c r="AA195" s="320"/>
      <c r="AB195" s="167"/>
      <c r="AC195" s="167"/>
      <c r="AD195" s="167"/>
      <c r="AE195" s="167"/>
      <c r="AF195" s="167"/>
      <c r="AG195" s="167"/>
      <c r="AH195" s="167"/>
      <c r="AI195" s="167"/>
      <c r="AJ195" s="167"/>
      <c r="AK195" s="321"/>
      <c r="AL195" s="170"/>
      <c r="AM195" s="167"/>
      <c r="AS195" s="167"/>
      <c r="AT195" s="167"/>
      <c r="AZ195" s="167"/>
      <c r="BA195" s="167"/>
      <c r="BG195" s="167"/>
      <c r="BH195" s="167"/>
      <c r="BN195" s="167"/>
      <c r="BO195" s="167"/>
      <c r="BU195" s="167"/>
      <c r="BV195" s="167"/>
      <c r="CB195" s="167"/>
      <c r="CC195" s="167"/>
      <c r="CI195" s="167"/>
      <c r="CJ195" s="167"/>
      <c r="CP195" s="167"/>
      <c r="CQ195" s="167"/>
      <c r="CW195" s="167"/>
      <c r="CX195" s="167"/>
      <c r="DD195" s="167"/>
      <c r="DE195" s="167"/>
      <c r="DK195" s="167"/>
      <c r="DL195" s="167"/>
    </row>
    <row r="196" spans="1:116" s="173" customFormat="1" x14ac:dyDescent="0.2">
      <c r="A196" s="167"/>
      <c r="B196" s="167"/>
      <c r="C196" s="167"/>
      <c r="D196" s="167"/>
      <c r="E196" s="177"/>
      <c r="F196" s="316"/>
      <c r="G196" s="168"/>
      <c r="H196" s="168"/>
      <c r="I196" s="168"/>
      <c r="J196" s="174"/>
      <c r="K196" s="168"/>
      <c r="L196" s="174"/>
      <c r="M196" s="174"/>
      <c r="N196" s="174"/>
      <c r="O196" s="174"/>
      <c r="P196" s="174"/>
      <c r="Q196" s="167"/>
      <c r="R196" s="177"/>
      <c r="S196" s="167"/>
      <c r="T196" s="167"/>
      <c r="U196" s="167"/>
      <c r="V196" s="167"/>
      <c r="W196" s="167"/>
      <c r="X196" s="170"/>
      <c r="Y196" s="167"/>
      <c r="Z196" s="320"/>
      <c r="AA196" s="320"/>
      <c r="AB196" s="167"/>
      <c r="AC196" s="167"/>
      <c r="AD196" s="167"/>
      <c r="AE196" s="167"/>
      <c r="AF196" s="167"/>
      <c r="AG196" s="167"/>
      <c r="AH196" s="167"/>
      <c r="AI196" s="167"/>
      <c r="AJ196" s="167"/>
      <c r="AK196" s="321"/>
      <c r="AL196" s="170"/>
      <c r="AM196" s="167"/>
      <c r="AS196" s="167"/>
      <c r="AT196" s="167"/>
      <c r="AZ196" s="167"/>
      <c r="BA196" s="167"/>
      <c r="BG196" s="167"/>
      <c r="BH196" s="167"/>
      <c r="BN196" s="167"/>
      <c r="BO196" s="167"/>
      <c r="BU196" s="167"/>
      <c r="BV196" s="167"/>
      <c r="CB196" s="167"/>
      <c r="CC196" s="167"/>
      <c r="CI196" s="167"/>
      <c r="CJ196" s="167"/>
      <c r="CP196" s="167"/>
      <c r="CQ196" s="167"/>
      <c r="CW196" s="167"/>
      <c r="CX196" s="167"/>
      <c r="DD196" s="167"/>
      <c r="DE196" s="167"/>
      <c r="DK196" s="167"/>
      <c r="DL196" s="167"/>
    </row>
    <row r="197" spans="1:116" s="173" customFormat="1" x14ac:dyDescent="0.2">
      <c r="A197" s="167"/>
      <c r="B197" s="167"/>
      <c r="C197" s="167"/>
      <c r="D197" s="167"/>
      <c r="E197" s="177"/>
      <c r="F197" s="316"/>
      <c r="G197" s="168"/>
      <c r="H197" s="168"/>
      <c r="I197" s="168"/>
      <c r="J197" s="174"/>
      <c r="K197" s="168"/>
      <c r="L197" s="174"/>
      <c r="M197" s="174"/>
      <c r="N197" s="174"/>
      <c r="O197" s="174"/>
      <c r="P197" s="174"/>
      <c r="Q197" s="167"/>
      <c r="R197" s="177"/>
      <c r="S197" s="167"/>
      <c r="T197" s="167"/>
      <c r="U197" s="167"/>
      <c r="V197" s="167"/>
      <c r="W197" s="167"/>
      <c r="X197" s="170"/>
      <c r="Y197" s="167"/>
      <c r="Z197" s="320"/>
      <c r="AA197" s="320"/>
      <c r="AB197" s="167"/>
      <c r="AC197" s="167"/>
      <c r="AD197" s="167"/>
      <c r="AE197" s="167"/>
      <c r="AF197" s="167"/>
      <c r="AG197" s="167"/>
      <c r="AH197" s="167"/>
      <c r="AI197" s="167"/>
      <c r="AJ197" s="167"/>
      <c r="AK197" s="321"/>
      <c r="AL197" s="170"/>
      <c r="AM197" s="167"/>
      <c r="AS197" s="167"/>
      <c r="AT197" s="167"/>
      <c r="AZ197" s="167"/>
      <c r="BA197" s="167"/>
      <c r="BG197" s="167"/>
      <c r="BH197" s="167"/>
      <c r="BN197" s="167"/>
      <c r="BO197" s="167"/>
      <c r="BU197" s="167"/>
      <c r="BV197" s="167"/>
      <c r="CB197" s="167"/>
      <c r="CC197" s="167"/>
      <c r="CI197" s="167"/>
      <c r="CJ197" s="167"/>
      <c r="CP197" s="167"/>
      <c r="CQ197" s="167"/>
      <c r="CW197" s="167"/>
      <c r="CX197" s="167"/>
      <c r="DD197" s="167"/>
      <c r="DE197" s="167"/>
      <c r="DK197" s="167"/>
      <c r="DL197" s="167"/>
    </row>
    <row r="198" spans="1:116" s="173" customFormat="1" x14ac:dyDescent="0.2">
      <c r="A198" s="167"/>
      <c r="B198" s="167"/>
      <c r="C198" s="167"/>
      <c r="D198" s="167"/>
      <c r="E198" s="177"/>
      <c r="F198" s="316"/>
      <c r="G198" s="168"/>
      <c r="H198" s="168"/>
      <c r="I198" s="168"/>
      <c r="J198" s="174"/>
      <c r="K198" s="168"/>
      <c r="L198" s="174"/>
      <c r="M198" s="174"/>
      <c r="N198" s="174"/>
      <c r="O198" s="174"/>
      <c r="P198" s="174"/>
      <c r="Q198" s="167"/>
      <c r="R198" s="177"/>
      <c r="S198" s="167"/>
      <c r="T198" s="167"/>
      <c r="U198" s="167"/>
      <c r="V198" s="167"/>
      <c r="W198" s="167"/>
      <c r="X198" s="170"/>
      <c r="Y198" s="167"/>
      <c r="Z198" s="320"/>
      <c r="AA198" s="320"/>
      <c r="AB198" s="167"/>
      <c r="AC198" s="167"/>
      <c r="AD198" s="167"/>
      <c r="AE198" s="167"/>
      <c r="AF198" s="167"/>
      <c r="AG198" s="167"/>
      <c r="AH198" s="167"/>
      <c r="AI198" s="167"/>
      <c r="AJ198" s="167"/>
      <c r="AK198" s="321"/>
      <c r="AL198" s="170"/>
      <c r="AM198" s="167"/>
      <c r="AS198" s="167"/>
      <c r="AT198" s="167"/>
      <c r="AZ198" s="167"/>
      <c r="BA198" s="167"/>
      <c r="BG198" s="167"/>
      <c r="BH198" s="167"/>
      <c r="BN198" s="167"/>
      <c r="BO198" s="167"/>
      <c r="BU198" s="167"/>
      <c r="BV198" s="167"/>
      <c r="CB198" s="167"/>
      <c r="CC198" s="167"/>
      <c r="CI198" s="167"/>
      <c r="CJ198" s="167"/>
      <c r="CP198" s="167"/>
      <c r="CQ198" s="167"/>
      <c r="CW198" s="167"/>
      <c r="CX198" s="167"/>
      <c r="DD198" s="167"/>
      <c r="DE198" s="167"/>
      <c r="DK198" s="167"/>
      <c r="DL198" s="167"/>
    </row>
    <row r="199" spans="1:116" s="173" customFormat="1" x14ac:dyDescent="0.2">
      <c r="A199" s="167"/>
      <c r="B199" s="167"/>
      <c r="C199" s="167"/>
      <c r="D199" s="167"/>
      <c r="E199" s="177"/>
      <c r="F199" s="316"/>
      <c r="G199" s="168"/>
      <c r="H199" s="168"/>
      <c r="I199" s="168"/>
      <c r="J199" s="174"/>
      <c r="K199" s="168"/>
      <c r="L199" s="174"/>
      <c r="M199" s="174"/>
      <c r="N199" s="174"/>
      <c r="O199" s="174"/>
      <c r="P199" s="174"/>
      <c r="Q199" s="167"/>
      <c r="R199" s="177"/>
      <c r="S199" s="167"/>
      <c r="T199" s="167"/>
      <c r="U199" s="167"/>
      <c r="V199" s="167"/>
      <c r="W199" s="167"/>
      <c r="X199" s="170"/>
      <c r="Y199" s="167"/>
      <c r="Z199" s="320"/>
      <c r="AA199" s="320"/>
      <c r="AB199" s="167"/>
      <c r="AC199" s="167"/>
      <c r="AD199" s="167"/>
      <c r="AE199" s="167"/>
      <c r="AF199" s="167"/>
      <c r="AG199" s="167"/>
      <c r="AH199" s="167"/>
      <c r="AI199" s="167"/>
      <c r="AJ199" s="167"/>
      <c r="AK199" s="321"/>
      <c r="AL199" s="170"/>
      <c r="AM199" s="167"/>
      <c r="AS199" s="167"/>
      <c r="AT199" s="167"/>
      <c r="AZ199" s="167"/>
      <c r="BA199" s="167"/>
      <c r="BG199" s="167"/>
      <c r="BH199" s="167"/>
      <c r="BN199" s="167"/>
      <c r="BO199" s="167"/>
      <c r="BU199" s="167"/>
      <c r="BV199" s="167"/>
      <c r="CB199" s="167"/>
      <c r="CC199" s="167"/>
      <c r="CI199" s="167"/>
      <c r="CJ199" s="167"/>
      <c r="CP199" s="167"/>
      <c r="CQ199" s="167"/>
      <c r="CW199" s="167"/>
      <c r="CX199" s="167"/>
      <c r="DD199" s="167"/>
      <c r="DE199" s="167"/>
      <c r="DK199" s="167"/>
      <c r="DL199" s="167"/>
    </row>
    <row r="200" spans="1:116" s="173" customFormat="1" x14ac:dyDescent="0.2">
      <c r="A200" s="167"/>
      <c r="B200" s="167"/>
      <c r="C200" s="167"/>
      <c r="D200" s="167"/>
      <c r="E200" s="177"/>
      <c r="F200" s="316"/>
      <c r="G200" s="168"/>
      <c r="H200" s="168"/>
      <c r="I200" s="168"/>
      <c r="J200" s="174"/>
      <c r="K200" s="168"/>
      <c r="L200" s="174"/>
      <c r="M200" s="174"/>
      <c r="N200" s="174"/>
      <c r="O200" s="174"/>
      <c r="P200" s="174"/>
      <c r="Q200" s="167"/>
      <c r="R200" s="177"/>
      <c r="S200" s="167"/>
      <c r="T200" s="167"/>
      <c r="U200" s="167"/>
      <c r="V200" s="167"/>
      <c r="W200" s="167"/>
      <c r="X200" s="170"/>
      <c r="Y200" s="167"/>
      <c r="Z200" s="320"/>
      <c r="AA200" s="320"/>
      <c r="AB200" s="167"/>
      <c r="AC200" s="167"/>
      <c r="AD200" s="167"/>
      <c r="AE200" s="167"/>
      <c r="AF200" s="167"/>
      <c r="AG200" s="167"/>
      <c r="AH200" s="167"/>
      <c r="AI200" s="167"/>
      <c r="AJ200" s="167"/>
      <c r="AK200" s="321"/>
      <c r="AL200" s="170"/>
      <c r="AM200" s="167"/>
      <c r="AS200" s="167"/>
      <c r="AT200" s="167"/>
      <c r="AZ200" s="167"/>
      <c r="BA200" s="167"/>
      <c r="BG200" s="167"/>
      <c r="BH200" s="167"/>
      <c r="BN200" s="167"/>
      <c r="BO200" s="167"/>
      <c r="BU200" s="167"/>
      <c r="BV200" s="167"/>
      <c r="CB200" s="167"/>
      <c r="CC200" s="167"/>
      <c r="CI200" s="167"/>
      <c r="CJ200" s="167"/>
      <c r="CP200" s="167"/>
      <c r="CQ200" s="167"/>
      <c r="CW200" s="167"/>
      <c r="CX200" s="167"/>
      <c r="DD200" s="167"/>
      <c r="DE200" s="167"/>
      <c r="DK200" s="167"/>
      <c r="DL200" s="167"/>
    </row>
    <row r="201" spans="1:116" s="173" customFormat="1" x14ac:dyDescent="0.2">
      <c r="A201" s="167"/>
      <c r="B201" s="167"/>
      <c r="C201" s="167"/>
      <c r="D201" s="167"/>
      <c r="E201" s="177"/>
      <c r="F201" s="316"/>
      <c r="G201" s="168"/>
      <c r="H201" s="168"/>
      <c r="I201" s="168"/>
      <c r="J201" s="174"/>
      <c r="K201" s="168"/>
      <c r="L201" s="174"/>
      <c r="M201" s="174"/>
      <c r="N201" s="174"/>
      <c r="O201" s="174"/>
      <c r="P201" s="174"/>
      <c r="Q201" s="167"/>
      <c r="R201" s="177"/>
      <c r="S201" s="167"/>
      <c r="T201" s="167"/>
      <c r="U201" s="167"/>
      <c r="V201" s="167"/>
      <c r="W201" s="167"/>
      <c r="X201" s="170"/>
      <c r="Y201" s="167"/>
      <c r="Z201" s="320"/>
      <c r="AA201" s="320"/>
      <c r="AB201" s="167"/>
      <c r="AC201" s="167"/>
      <c r="AD201" s="167"/>
      <c r="AE201" s="167"/>
      <c r="AF201" s="167"/>
      <c r="AG201" s="167"/>
      <c r="AH201" s="167"/>
      <c r="AI201" s="167"/>
      <c r="AJ201" s="167"/>
      <c r="AK201" s="321"/>
      <c r="AL201" s="170"/>
      <c r="AM201" s="167"/>
      <c r="AS201" s="167"/>
      <c r="AT201" s="167"/>
      <c r="AZ201" s="167"/>
      <c r="BA201" s="167"/>
      <c r="BG201" s="167"/>
      <c r="BH201" s="167"/>
      <c r="BN201" s="167"/>
      <c r="BO201" s="167"/>
      <c r="BU201" s="167"/>
      <c r="BV201" s="167"/>
      <c r="CB201" s="167"/>
      <c r="CC201" s="167"/>
      <c r="CI201" s="167"/>
      <c r="CJ201" s="167"/>
      <c r="CP201" s="167"/>
      <c r="CQ201" s="167"/>
      <c r="CW201" s="167"/>
      <c r="CX201" s="167"/>
      <c r="DD201" s="167"/>
      <c r="DE201" s="167"/>
      <c r="DK201" s="167"/>
      <c r="DL201" s="167"/>
    </row>
    <row r="202" spans="1:116" s="173" customFormat="1" x14ac:dyDescent="0.2">
      <c r="A202" s="167"/>
      <c r="B202" s="167"/>
      <c r="C202" s="167"/>
      <c r="D202" s="167"/>
      <c r="E202" s="177"/>
      <c r="F202" s="316"/>
      <c r="G202" s="168"/>
      <c r="H202" s="168"/>
      <c r="I202" s="168"/>
      <c r="J202" s="174"/>
      <c r="K202" s="168"/>
      <c r="L202" s="174"/>
      <c r="M202" s="174"/>
      <c r="N202" s="174"/>
      <c r="O202" s="174"/>
      <c r="P202" s="174"/>
      <c r="Q202" s="167"/>
      <c r="R202" s="177"/>
      <c r="S202" s="167"/>
      <c r="T202" s="167"/>
      <c r="U202" s="167"/>
      <c r="V202" s="167"/>
      <c r="W202" s="167"/>
      <c r="X202" s="170"/>
      <c r="Y202" s="167"/>
      <c r="Z202" s="320"/>
      <c r="AA202" s="320"/>
      <c r="AB202" s="167"/>
      <c r="AC202" s="167"/>
      <c r="AD202" s="167"/>
      <c r="AE202" s="167"/>
      <c r="AF202" s="167"/>
      <c r="AG202" s="167"/>
      <c r="AH202" s="167"/>
      <c r="AI202" s="167"/>
      <c r="AJ202" s="167"/>
      <c r="AK202" s="321"/>
      <c r="AL202" s="170"/>
      <c r="AM202" s="167"/>
      <c r="AS202" s="167"/>
      <c r="AT202" s="167"/>
      <c r="AZ202" s="167"/>
      <c r="BA202" s="167"/>
      <c r="BG202" s="167"/>
      <c r="BH202" s="167"/>
      <c r="BN202" s="167"/>
      <c r="BO202" s="167"/>
      <c r="BU202" s="167"/>
      <c r="BV202" s="167"/>
      <c r="CB202" s="167"/>
      <c r="CC202" s="167"/>
      <c r="CI202" s="167"/>
      <c r="CJ202" s="167"/>
      <c r="CP202" s="167"/>
      <c r="CQ202" s="167"/>
      <c r="CW202" s="167"/>
      <c r="CX202" s="167"/>
      <c r="DD202" s="167"/>
      <c r="DE202" s="167"/>
      <c r="DK202" s="167"/>
      <c r="DL202" s="167"/>
    </row>
    <row r="203" spans="1:116" s="173" customFormat="1" x14ac:dyDescent="0.2">
      <c r="A203" s="167"/>
      <c r="B203" s="167"/>
      <c r="C203" s="167"/>
      <c r="D203" s="167"/>
      <c r="E203" s="177"/>
      <c r="F203" s="316"/>
      <c r="G203" s="168"/>
      <c r="H203" s="168"/>
      <c r="I203" s="168"/>
      <c r="J203" s="174"/>
      <c r="K203" s="168"/>
      <c r="L203" s="174"/>
      <c r="M203" s="174"/>
      <c r="N203" s="174"/>
      <c r="O203" s="174"/>
      <c r="P203" s="174"/>
      <c r="Q203" s="167"/>
      <c r="R203" s="177"/>
      <c r="S203" s="167"/>
      <c r="T203" s="167"/>
      <c r="U203" s="167"/>
      <c r="V203" s="167"/>
      <c r="W203" s="167"/>
      <c r="X203" s="170"/>
      <c r="Y203" s="167"/>
      <c r="Z203" s="320"/>
      <c r="AA203" s="320"/>
      <c r="AB203" s="167"/>
      <c r="AC203" s="167"/>
      <c r="AD203" s="167"/>
      <c r="AE203" s="167"/>
      <c r="AF203" s="167"/>
      <c r="AG203" s="167"/>
      <c r="AH203" s="167"/>
      <c r="AI203" s="167"/>
      <c r="AJ203" s="167"/>
      <c r="AK203" s="321"/>
      <c r="AL203" s="170"/>
      <c r="AM203" s="167"/>
      <c r="AS203" s="167"/>
      <c r="AT203" s="167"/>
      <c r="AZ203" s="167"/>
      <c r="BA203" s="167"/>
      <c r="BG203" s="167"/>
      <c r="BH203" s="167"/>
      <c r="BN203" s="167"/>
      <c r="BO203" s="167"/>
      <c r="BU203" s="167"/>
      <c r="BV203" s="167"/>
      <c r="CB203" s="167"/>
      <c r="CC203" s="167"/>
      <c r="CI203" s="167"/>
      <c r="CJ203" s="167"/>
      <c r="CP203" s="167"/>
      <c r="CQ203" s="167"/>
      <c r="CW203" s="167"/>
      <c r="CX203" s="167"/>
      <c r="DD203" s="167"/>
      <c r="DE203" s="167"/>
      <c r="DK203" s="167"/>
      <c r="DL203" s="167"/>
    </row>
    <row r="204" spans="1:116" s="173" customFormat="1" x14ac:dyDescent="0.2">
      <c r="A204" s="167"/>
      <c r="B204" s="167"/>
      <c r="C204" s="167"/>
      <c r="D204" s="167"/>
      <c r="E204" s="177"/>
      <c r="F204" s="316"/>
      <c r="G204" s="168"/>
      <c r="H204" s="168"/>
      <c r="I204" s="168"/>
      <c r="J204" s="174"/>
      <c r="K204" s="168"/>
      <c r="L204" s="174"/>
      <c r="M204" s="174"/>
      <c r="N204" s="174"/>
      <c r="O204" s="174"/>
      <c r="P204" s="174"/>
      <c r="Q204" s="167"/>
      <c r="R204" s="177"/>
      <c r="S204" s="167"/>
      <c r="T204" s="167"/>
      <c r="U204" s="167"/>
      <c r="V204" s="167"/>
      <c r="W204" s="167"/>
      <c r="X204" s="170"/>
      <c r="Y204" s="167"/>
      <c r="Z204" s="320"/>
      <c r="AA204" s="320"/>
      <c r="AB204" s="167"/>
      <c r="AC204" s="167"/>
      <c r="AD204" s="167"/>
      <c r="AE204" s="167"/>
      <c r="AF204" s="167"/>
      <c r="AG204" s="167"/>
      <c r="AH204" s="167"/>
      <c r="AI204" s="167"/>
      <c r="AJ204" s="167"/>
      <c r="AK204" s="321"/>
      <c r="AL204" s="170"/>
      <c r="AM204" s="167"/>
      <c r="AS204" s="167"/>
      <c r="AT204" s="167"/>
      <c r="AZ204" s="167"/>
      <c r="BA204" s="167"/>
      <c r="BG204" s="167"/>
      <c r="BH204" s="167"/>
      <c r="BN204" s="167"/>
      <c r="BO204" s="167"/>
      <c r="BU204" s="167"/>
      <c r="BV204" s="167"/>
      <c r="CB204" s="167"/>
      <c r="CC204" s="167"/>
      <c r="CI204" s="167"/>
      <c r="CJ204" s="167"/>
      <c r="CP204" s="167"/>
      <c r="CQ204" s="167"/>
      <c r="CW204" s="167"/>
      <c r="CX204" s="167"/>
      <c r="DD204" s="167"/>
      <c r="DE204" s="167"/>
      <c r="DK204" s="167"/>
      <c r="DL204" s="167"/>
    </row>
    <row r="205" spans="1:116" s="173" customFormat="1" x14ac:dyDescent="0.2">
      <c r="A205" s="167"/>
      <c r="B205" s="167"/>
      <c r="C205" s="167"/>
      <c r="D205" s="167"/>
      <c r="E205" s="177"/>
      <c r="F205" s="316"/>
      <c r="G205" s="168"/>
      <c r="H205" s="168"/>
      <c r="I205" s="168"/>
      <c r="J205" s="174"/>
      <c r="K205" s="168"/>
      <c r="L205" s="174"/>
      <c r="M205" s="174"/>
      <c r="N205" s="174"/>
      <c r="O205" s="174"/>
      <c r="P205" s="174"/>
      <c r="Q205" s="167"/>
      <c r="R205" s="177"/>
      <c r="S205" s="167"/>
      <c r="T205" s="167"/>
      <c r="U205" s="167"/>
      <c r="V205" s="167"/>
      <c r="W205" s="167"/>
      <c r="X205" s="170"/>
      <c r="Y205" s="167"/>
      <c r="Z205" s="320"/>
      <c r="AA205" s="320"/>
      <c r="AB205" s="167"/>
      <c r="AC205" s="167"/>
      <c r="AD205" s="167"/>
      <c r="AE205" s="167"/>
      <c r="AF205" s="167"/>
      <c r="AG205" s="167"/>
      <c r="AH205" s="167"/>
      <c r="AI205" s="167"/>
      <c r="AJ205" s="167"/>
      <c r="AK205" s="321"/>
      <c r="AL205" s="170"/>
      <c r="AM205" s="167"/>
      <c r="AS205" s="167"/>
      <c r="AT205" s="167"/>
      <c r="AZ205" s="167"/>
      <c r="BA205" s="167"/>
      <c r="BG205" s="167"/>
      <c r="BH205" s="167"/>
      <c r="BN205" s="167"/>
      <c r="BO205" s="167"/>
      <c r="BU205" s="167"/>
      <c r="BV205" s="167"/>
      <c r="CB205" s="167"/>
      <c r="CC205" s="167"/>
      <c r="CI205" s="167"/>
      <c r="CJ205" s="167"/>
      <c r="CP205" s="167"/>
      <c r="CQ205" s="167"/>
      <c r="CW205" s="167"/>
      <c r="CX205" s="167"/>
      <c r="DD205" s="167"/>
      <c r="DE205" s="167"/>
      <c r="DK205" s="167"/>
      <c r="DL205" s="167"/>
    </row>
    <row r="206" spans="1:116" s="173" customFormat="1" x14ac:dyDescent="0.2">
      <c r="A206" s="167"/>
      <c r="B206" s="167"/>
      <c r="C206" s="167"/>
      <c r="D206" s="167"/>
      <c r="E206" s="177"/>
      <c r="F206" s="316"/>
      <c r="G206" s="168"/>
      <c r="H206" s="168"/>
      <c r="I206" s="168"/>
      <c r="J206" s="174"/>
      <c r="K206" s="168"/>
      <c r="L206" s="174"/>
      <c r="M206" s="174"/>
      <c r="N206" s="174"/>
      <c r="O206" s="174"/>
      <c r="P206" s="174"/>
      <c r="Q206" s="167"/>
      <c r="R206" s="177"/>
      <c r="S206" s="167"/>
      <c r="T206" s="167"/>
      <c r="U206" s="167"/>
      <c r="V206" s="167"/>
      <c r="W206" s="167"/>
      <c r="X206" s="170"/>
      <c r="Y206" s="167"/>
      <c r="Z206" s="320"/>
      <c r="AA206" s="320"/>
      <c r="AB206" s="167"/>
      <c r="AC206" s="167"/>
      <c r="AD206" s="167"/>
      <c r="AE206" s="167"/>
      <c r="AF206" s="167"/>
      <c r="AG206" s="167"/>
      <c r="AH206" s="167"/>
      <c r="AI206" s="167"/>
      <c r="AJ206" s="167"/>
      <c r="AK206" s="321"/>
      <c r="AL206" s="170"/>
      <c r="AM206" s="167"/>
      <c r="AS206" s="167"/>
      <c r="AT206" s="167"/>
      <c r="AZ206" s="167"/>
      <c r="BA206" s="167"/>
      <c r="BG206" s="167"/>
      <c r="BH206" s="167"/>
      <c r="BN206" s="167"/>
      <c r="BO206" s="167"/>
      <c r="BU206" s="167"/>
      <c r="BV206" s="167"/>
      <c r="CB206" s="167"/>
      <c r="CC206" s="167"/>
      <c r="CI206" s="167"/>
      <c r="CJ206" s="167"/>
      <c r="CP206" s="167"/>
      <c r="CQ206" s="167"/>
      <c r="CW206" s="167"/>
      <c r="CX206" s="167"/>
      <c r="DD206" s="167"/>
      <c r="DE206" s="167"/>
      <c r="DK206" s="167"/>
      <c r="DL206" s="167"/>
    </row>
    <row r="207" spans="1:116" s="173" customFormat="1" x14ac:dyDescent="0.2">
      <c r="A207" s="167"/>
      <c r="B207" s="167"/>
      <c r="C207" s="167"/>
      <c r="D207" s="167"/>
      <c r="E207" s="177"/>
      <c r="F207" s="316"/>
      <c r="G207" s="168"/>
      <c r="H207" s="168"/>
      <c r="I207" s="168"/>
      <c r="J207" s="174"/>
      <c r="K207" s="168"/>
      <c r="L207" s="174"/>
      <c r="M207" s="174"/>
      <c r="N207" s="174"/>
      <c r="O207" s="174"/>
      <c r="P207" s="174"/>
      <c r="Q207" s="167"/>
      <c r="R207" s="177"/>
      <c r="S207" s="167"/>
      <c r="T207" s="167"/>
      <c r="U207" s="167"/>
      <c r="V207" s="167"/>
      <c r="W207" s="167"/>
      <c r="X207" s="170"/>
      <c r="Y207" s="167"/>
      <c r="Z207" s="320"/>
      <c r="AA207" s="320"/>
      <c r="AB207" s="167"/>
      <c r="AC207" s="167"/>
      <c r="AD207" s="167"/>
      <c r="AE207" s="167"/>
      <c r="AF207" s="167"/>
      <c r="AG207" s="167"/>
      <c r="AH207" s="167"/>
      <c r="AI207" s="167"/>
      <c r="AJ207" s="167"/>
      <c r="AK207" s="321"/>
      <c r="AL207" s="170"/>
      <c r="AM207" s="167"/>
      <c r="AS207" s="167"/>
      <c r="AT207" s="167"/>
      <c r="AZ207" s="167"/>
      <c r="BA207" s="167"/>
      <c r="BG207" s="167"/>
      <c r="BH207" s="167"/>
      <c r="BN207" s="167"/>
      <c r="BO207" s="167"/>
      <c r="BU207" s="167"/>
      <c r="BV207" s="167"/>
      <c r="CB207" s="167"/>
      <c r="CC207" s="167"/>
      <c r="CI207" s="167"/>
      <c r="CJ207" s="167"/>
      <c r="CP207" s="167"/>
      <c r="CQ207" s="167"/>
      <c r="CW207" s="167"/>
      <c r="CX207" s="167"/>
      <c r="DD207" s="167"/>
      <c r="DE207" s="167"/>
      <c r="DK207" s="167"/>
      <c r="DL207" s="167"/>
    </row>
    <row r="208" spans="1:116" s="173" customFormat="1" x14ac:dyDescent="0.2">
      <c r="A208" s="167"/>
      <c r="B208" s="167"/>
      <c r="C208" s="167"/>
      <c r="D208" s="167"/>
      <c r="E208" s="177"/>
      <c r="F208" s="316"/>
      <c r="G208" s="168"/>
      <c r="H208" s="168"/>
      <c r="I208" s="168"/>
      <c r="J208" s="174"/>
      <c r="K208" s="168"/>
      <c r="L208" s="174"/>
      <c r="M208" s="174"/>
      <c r="N208" s="174"/>
      <c r="O208" s="174"/>
      <c r="P208" s="174"/>
      <c r="Q208" s="167"/>
      <c r="R208" s="177"/>
      <c r="S208" s="167"/>
      <c r="T208" s="167"/>
      <c r="U208" s="167"/>
      <c r="V208" s="167"/>
      <c r="W208" s="167"/>
      <c r="X208" s="170"/>
      <c r="Y208" s="167"/>
      <c r="Z208" s="320"/>
      <c r="AA208" s="320"/>
      <c r="AB208" s="167"/>
      <c r="AC208" s="167"/>
      <c r="AD208" s="167"/>
      <c r="AE208" s="167"/>
      <c r="AF208" s="167"/>
      <c r="AG208" s="167"/>
      <c r="AH208" s="167"/>
      <c r="AI208" s="167"/>
      <c r="AJ208" s="167"/>
      <c r="AK208" s="321"/>
      <c r="AL208" s="170"/>
      <c r="AM208" s="167"/>
      <c r="AS208" s="167"/>
      <c r="AT208" s="167"/>
      <c r="AZ208" s="167"/>
      <c r="BA208" s="167"/>
      <c r="BG208" s="167"/>
      <c r="BH208" s="167"/>
      <c r="BN208" s="167"/>
      <c r="BO208" s="167"/>
      <c r="BU208" s="167"/>
      <c r="BV208" s="167"/>
      <c r="CB208" s="167"/>
      <c r="CC208" s="167"/>
      <c r="CI208" s="167"/>
      <c r="CJ208" s="167"/>
      <c r="CP208" s="167"/>
      <c r="CQ208" s="167"/>
      <c r="CW208" s="167"/>
      <c r="CX208" s="167"/>
      <c r="DD208" s="167"/>
      <c r="DE208" s="167"/>
      <c r="DK208" s="167"/>
      <c r="DL208" s="167"/>
    </row>
    <row r="209" spans="1:116" s="173" customFormat="1" x14ac:dyDescent="0.2">
      <c r="A209" s="167"/>
      <c r="B209" s="167"/>
      <c r="C209" s="167"/>
      <c r="D209" s="167"/>
      <c r="E209" s="177"/>
      <c r="F209" s="316"/>
      <c r="G209" s="168"/>
      <c r="H209" s="168"/>
      <c r="I209" s="168"/>
      <c r="J209" s="174"/>
      <c r="K209" s="168"/>
      <c r="L209" s="174"/>
      <c r="M209" s="174"/>
      <c r="N209" s="174"/>
      <c r="O209" s="174"/>
      <c r="P209" s="174"/>
      <c r="Q209" s="167"/>
      <c r="R209" s="177"/>
      <c r="S209" s="167"/>
      <c r="T209" s="167"/>
      <c r="U209" s="167"/>
      <c r="V209" s="167"/>
      <c r="W209" s="167"/>
      <c r="X209" s="170"/>
      <c r="Y209" s="167"/>
      <c r="Z209" s="320"/>
      <c r="AA209" s="320"/>
      <c r="AB209" s="167"/>
      <c r="AC209" s="167"/>
      <c r="AD209" s="167"/>
      <c r="AE209" s="167"/>
      <c r="AF209" s="167"/>
      <c r="AG209" s="167"/>
      <c r="AH209" s="167"/>
      <c r="AI209" s="167"/>
      <c r="AJ209" s="167"/>
      <c r="AK209" s="321"/>
      <c r="AL209" s="170"/>
      <c r="AM209" s="167"/>
      <c r="AS209" s="167"/>
      <c r="AT209" s="167"/>
      <c r="AZ209" s="167"/>
      <c r="BA209" s="167"/>
      <c r="BG209" s="167"/>
      <c r="BH209" s="167"/>
      <c r="BN209" s="167"/>
      <c r="BO209" s="167"/>
      <c r="BU209" s="167"/>
      <c r="BV209" s="167"/>
      <c r="CB209" s="167"/>
      <c r="CC209" s="167"/>
      <c r="CI209" s="167"/>
      <c r="CJ209" s="167"/>
      <c r="CP209" s="167"/>
      <c r="CQ209" s="167"/>
      <c r="CW209" s="167"/>
      <c r="CX209" s="167"/>
      <c r="DD209" s="167"/>
      <c r="DE209" s="167"/>
      <c r="DK209" s="167"/>
      <c r="DL209" s="167"/>
    </row>
    <row r="210" spans="1:116" s="173" customFormat="1" x14ac:dyDescent="0.2">
      <c r="A210" s="167"/>
      <c r="B210" s="167"/>
      <c r="C210" s="167"/>
      <c r="D210" s="167"/>
      <c r="E210" s="177"/>
      <c r="F210" s="316"/>
      <c r="G210" s="168"/>
      <c r="H210" s="168"/>
      <c r="I210" s="168"/>
      <c r="J210" s="174"/>
      <c r="K210" s="168"/>
      <c r="L210" s="174"/>
      <c r="M210" s="174"/>
      <c r="N210" s="174"/>
      <c r="O210" s="174"/>
      <c r="P210" s="174"/>
      <c r="Q210" s="167"/>
      <c r="R210" s="177"/>
      <c r="S210" s="167"/>
      <c r="T210" s="167"/>
      <c r="U210" s="167"/>
      <c r="V210" s="167"/>
      <c r="W210" s="167"/>
      <c r="X210" s="170"/>
      <c r="Y210" s="167"/>
      <c r="Z210" s="320"/>
      <c r="AA210" s="320"/>
      <c r="AB210" s="167"/>
      <c r="AC210" s="167"/>
      <c r="AD210" s="167"/>
      <c r="AE210" s="167"/>
      <c r="AF210" s="167"/>
      <c r="AG210" s="167"/>
      <c r="AH210" s="167"/>
      <c r="AI210" s="167"/>
      <c r="AJ210" s="167"/>
      <c r="AK210" s="321"/>
      <c r="AL210" s="170"/>
      <c r="AM210" s="167"/>
      <c r="AS210" s="167"/>
      <c r="AT210" s="167"/>
      <c r="AZ210" s="167"/>
      <c r="BA210" s="167"/>
      <c r="BG210" s="167"/>
      <c r="BH210" s="167"/>
      <c r="BN210" s="167"/>
      <c r="BO210" s="167"/>
      <c r="BU210" s="167"/>
      <c r="BV210" s="167"/>
      <c r="CB210" s="167"/>
      <c r="CC210" s="167"/>
      <c r="CI210" s="167"/>
      <c r="CJ210" s="167"/>
      <c r="CP210" s="167"/>
      <c r="CQ210" s="167"/>
      <c r="CW210" s="167"/>
      <c r="CX210" s="167"/>
      <c r="DD210" s="167"/>
      <c r="DE210" s="167"/>
      <c r="DK210" s="167"/>
      <c r="DL210" s="167"/>
    </row>
    <row r="211" spans="1:116" s="173" customFormat="1" x14ac:dyDescent="0.2">
      <c r="A211" s="167"/>
      <c r="B211" s="167"/>
      <c r="C211" s="167"/>
      <c r="D211" s="167"/>
      <c r="E211" s="177"/>
      <c r="F211" s="316"/>
      <c r="G211" s="168"/>
      <c r="H211" s="168"/>
      <c r="I211" s="168"/>
      <c r="J211" s="174"/>
      <c r="K211" s="168"/>
      <c r="L211" s="174"/>
      <c r="M211" s="174"/>
      <c r="N211" s="174"/>
      <c r="O211" s="174"/>
      <c r="P211" s="174"/>
      <c r="Q211" s="167"/>
      <c r="R211" s="177"/>
      <c r="S211" s="167"/>
      <c r="T211" s="167"/>
      <c r="U211" s="167"/>
      <c r="V211" s="167"/>
      <c r="W211" s="167"/>
      <c r="X211" s="170"/>
      <c r="Y211" s="167"/>
      <c r="Z211" s="320"/>
      <c r="AA211" s="320"/>
      <c r="AB211" s="167"/>
      <c r="AC211" s="167"/>
      <c r="AD211" s="167"/>
      <c r="AE211" s="167"/>
      <c r="AF211" s="167"/>
      <c r="AG211" s="167"/>
      <c r="AH211" s="167"/>
      <c r="AI211" s="167"/>
      <c r="AJ211" s="167"/>
      <c r="AK211" s="321"/>
      <c r="AL211" s="170"/>
      <c r="AM211" s="167"/>
      <c r="AS211" s="167"/>
      <c r="AT211" s="167"/>
      <c r="AZ211" s="167"/>
      <c r="BA211" s="167"/>
      <c r="BG211" s="167"/>
      <c r="BH211" s="167"/>
      <c r="BN211" s="167"/>
      <c r="BO211" s="167"/>
      <c r="BU211" s="167"/>
      <c r="BV211" s="167"/>
      <c r="CB211" s="167"/>
      <c r="CC211" s="167"/>
      <c r="CI211" s="167"/>
      <c r="CJ211" s="167"/>
      <c r="CP211" s="167"/>
      <c r="CQ211" s="167"/>
      <c r="CW211" s="167"/>
      <c r="CX211" s="167"/>
      <c r="DD211" s="167"/>
      <c r="DE211" s="167"/>
      <c r="DK211" s="167"/>
      <c r="DL211" s="167"/>
    </row>
    <row r="212" spans="1:116" s="173" customFormat="1" x14ac:dyDescent="0.2">
      <c r="A212" s="167"/>
      <c r="B212" s="167"/>
      <c r="C212" s="167"/>
      <c r="D212" s="167"/>
      <c r="E212" s="177"/>
      <c r="F212" s="316"/>
      <c r="G212" s="168"/>
      <c r="H212" s="168"/>
      <c r="I212" s="168"/>
      <c r="J212" s="174"/>
      <c r="K212" s="168"/>
      <c r="L212" s="174"/>
      <c r="M212" s="174"/>
      <c r="N212" s="174"/>
      <c r="O212" s="174"/>
      <c r="P212" s="174"/>
      <c r="Q212" s="167"/>
      <c r="R212" s="177"/>
      <c r="S212" s="167"/>
      <c r="T212" s="167"/>
      <c r="U212" s="167"/>
      <c r="V212" s="167"/>
      <c r="W212" s="167"/>
      <c r="X212" s="170"/>
      <c r="Y212" s="167"/>
      <c r="Z212" s="320"/>
      <c r="AA212" s="320"/>
      <c r="AB212" s="167"/>
      <c r="AC212" s="167"/>
      <c r="AD212" s="167"/>
      <c r="AE212" s="167"/>
      <c r="AF212" s="167"/>
      <c r="AG212" s="167"/>
      <c r="AH212" s="167"/>
      <c r="AI212" s="167"/>
      <c r="AJ212" s="167"/>
      <c r="AK212" s="321"/>
      <c r="AL212" s="170"/>
      <c r="AM212" s="167"/>
      <c r="AS212" s="167"/>
      <c r="AT212" s="167"/>
      <c r="AZ212" s="167"/>
      <c r="BA212" s="167"/>
      <c r="BG212" s="167"/>
      <c r="BH212" s="167"/>
      <c r="BN212" s="167"/>
      <c r="BO212" s="167"/>
      <c r="BU212" s="167"/>
      <c r="BV212" s="167"/>
      <c r="CB212" s="167"/>
      <c r="CC212" s="167"/>
      <c r="CI212" s="167"/>
      <c r="CJ212" s="167"/>
      <c r="CP212" s="167"/>
      <c r="CQ212" s="167"/>
      <c r="CW212" s="167"/>
      <c r="CX212" s="167"/>
      <c r="DD212" s="167"/>
      <c r="DE212" s="167"/>
      <c r="DK212" s="167"/>
      <c r="DL212" s="167"/>
    </row>
    <row r="213" spans="1:116" s="173" customFormat="1" x14ac:dyDescent="0.2">
      <c r="A213" s="167"/>
      <c r="B213" s="167"/>
      <c r="C213" s="167"/>
      <c r="D213" s="167"/>
      <c r="E213" s="177"/>
      <c r="F213" s="316"/>
      <c r="G213" s="168"/>
      <c r="H213" s="168"/>
      <c r="I213" s="168"/>
      <c r="J213" s="174"/>
      <c r="K213" s="168"/>
      <c r="L213" s="174"/>
      <c r="M213" s="174"/>
      <c r="N213" s="174"/>
      <c r="O213" s="174"/>
      <c r="P213" s="174"/>
      <c r="Q213" s="167"/>
      <c r="R213" s="177"/>
      <c r="S213" s="167"/>
      <c r="T213" s="167"/>
      <c r="U213" s="167"/>
      <c r="V213" s="167"/>
      <c r="W213" s="167"/>
      <c r="X213" s="170"/>
      <c r="Y213" s="167"/>
      <c r="Z213" s="320"/>
      <c r="AA213" s="320"/>
      <c r="AB213" s="167"/>
      <c r="AC213" s="167"/>
      <c r="AD213" s="167"/>
      <c r="AE213" s="167"/>
      <c r="AF213" s="167"/>
      <c r="AG213" s="167"/>
      <c r="AH213" s="167"/>
      <c r="AI213" s="167"/>
      <c r="AJ213" s="167"/>
      <c r="AK213" s="321"/>
      <c r="AL213" s="170"/>
      <c r="AM213" s="167"/>
      <c r="AS213" s="167"/>
      <c r="AT213" s="167"/>
      <c r="AZ213" s="167"/>
      <c r="BA213" s="167"/>
      <c r="BG213" s="167"/>
      <c r="BH213" s="167"/>
      <c r="BN213" s="167"/>
      <c r="BO213" s="167"/>
      <c r="BU213" s="167"/>
      <c r="BV213" s="167"/>
      <c r="CB213" s="167"/>
      <c r="CC213" s="167"/>
      <c r="CI213" s="167"/>
      <c r="CJ213" s="167"/>
      <c r="CP213" s="167"/>
      <c r="CQ213" s="167"/>
      <c r="CW213" s="167"/>
      <c r="CX213" s="167"/>
      <c r="DD213" s="167"/>
      <c r="DE213" s="167"/>
      <c r="DK213" s="167"/>
      <c r="DL213" s="167"/>
    </row>
    <row r="214" spans="1:116" s="173" customFormat="1" x14ac:dyDescent="0.2">
      <c r="A214" s="167"/>
      <c r="B214" s="167"/>
      <c r="C214" s="167"/>
      <c r="D214" s="167"/>
      <c r="E214" s="177"/>
      <c r="F214" s="316"/>
      <c r="G214" s="168"/>
      <c r="H214" s="168"/>
      <c r="I214" s="168"/>
      <c r="J214" s="174"/>
      <c r="K214" s="168"/>
      <c r="L214" s="174"/>
      <c r="M214" s="174"/>
      <c r="N214" s="174"/>
      <c r="O214" s="174"/>
      <c r="P214" s="174"/>
      <c r="Q214" s="167"/>
      <c r="R214" s="177"/>
      <c r="S214" s="167"/>
      <c r="T214" s="167"/>
      <c r="U214" s="167"/>
      <c r="V214" s="167"/>
      <c r="W214" s="167"/>
      <c r="X214" s="170"/>
      <c r="Y214" s="167"/>
      <c r="Z214" s="320"/>
      <c r="AA214" s="320"/>
      <c r="AB214" s="167"/>
      <c r="AC214" s="167"/>
      <c r="AD214" s="167"/>
      <c r="AE214" s="167"/>
      <c r="AF214" s="167"/>
      <c r="AG214" s="167"/>
      <c r="AH214" s="167"/>
      <c r="AI214" s="167"/>
      <c r="AJ214" s="167"/>
      <c r="AK214" s="321"/>
      <c r="AL214" s="170"/>
      <c r="AM214" s="167"/>
      <c r="AS214" s="167"/>
      <c r="AT214" s="167"/>
      <c r="AZ214" s="167"/>
      <c r="BA214" s="167"/>
      <c r="BG214" s="167"/>
      <c r="BH214" s="167"/>
      <c r="BN214" s="167"/>
      <c r="BO214" s="167"/>
      <c r="BU214" s="167"/>
      <c r="BV214" s="167"/>
      <c r="CB214" s="167"/>
      <c r="CC214" s="167"/>
      <c r="CI214" s="167"/>
      <c r="CJ214" s="167"/>
      <c r="CP214" s="167"/>
      <c r="CQ214" s="167"/>
      <c r="CW214" s="167"/>
      <c r="CX214" s="167"/>
      <c r="DD214" s="167"/>
      <c r="DE214" s="167"/>
      <c r="DK214" s="167"/>
      <c r="DL214" s="167"/>
    </row>
    <row r="215" spans="1:116" s="173" customFormat="1" x14ac:dyDescent="0.2">
      <c r="A215" s="167"/>
      <c r="B215" s="167"/>
      <c r="C215" s="167"/>
      <c r="D215" s="167"/>
      <c r="E215" s="177"/>
      <c r="F215" s="316"/>
      <c r="G215" s="168"/>
      <c r="H215" s="168"/>
      <c r="I215" s="168"/>
      <c r="J215" s="174"/>
      <c r="K215" s="168"/>
      <c r="L215" s="174"/>
      <c r="M215" s="174"/>
      <c r="N215" s="174"/>
      <c r="O215" s="174"/>
      <c r="P215" s="174"/>
      <c r="Q215" s="167"/>
      <c r="R215" s="177"/>
      <c r="S215" s="167"/>
      <c r="T215" s="167"/>
      <c r="U215" s="167"/>
      <c r="V215" s="167"/>
      <c r="W215" s="167"/>
      <c r="X215" s="170"/>
      <c r="Y215" s="167"/>
      <c r="Z215" s="320"/>
      <c r="AA215" s="320"/>
      <c r="AB215" s="167"/>
      <c r="AC215" s="167"/>
      <c r="AD215" s="167"/>
      <c r="AE215" s="167"/>
      <c r="AF215" s="167"/>
      <c r="AG215" s="167"/>
      <c r="AH215" s="167"/>
      <c r="AI215" s="167"/>
      <c r="AJ215" s="167"/>
      <c r="AK215" s="321"/>
      <c r="AL215" s="170"/>
      <c r="AM215" s="167"/>
      <c r="AS215" s="167"/>
      <c r="AT215" s="167"/>
      <c r="AZ215" s="167"/>
      <c r="BA215" s="167"/>
      <c r="BG215" s="167"/>
      <c r="BH215" s="167"/>
      <c r="BN215" s="167"/>
      <c r="BO215" s="167"/>
      <c r="BU215" s="167"/>
      <c r="BV215" s="167"/>
      <c r="CB215" s="167"/>
      <c r="CC215" s="167"/>
      <c r="CI215" s="167"/>
      <c r="CJ215" s="167"/>
      <c r="CP215" s="167"/>
      <c r="CQ215" s="167"/>
      <c r="CW215" s="167"/>
      <c r="CX215" s="167"/>
      <c r="DD215" s="167"/>
      <c r="DE215" s="167"/>
      <c r="DK215" s="167"/>
      <c r="DL215" s="167"/>
    </row>
    <row r="216" spans="1:116" s="173" customFormat="1" x14ac:dyDescent="0.2">
      <c r="A216" s="167"/>
      <c r="B216" s="167"/>
      <c r="C216" s="167"/>
      <c r="D216" s="167"/>
      <c r="E216" s="177"/>
      <c r="F216" s="316"/>
      <c r="G216" s="168"/>
      <c r="H216" s="168"/>
      <c r="I216" s="168"/>
      <c r="J216" s="174"/>
      <c r="K216" s="168"/>
      <c r="L216" s="174"/>
      <c r="M216" s="174"/>
      <c r="N216" s="174"/>
      <c r="O216" s="174"/>
      <c r="P216" s="174"/>
      <c r="Q216" s="167"/>
      <c r="R216" s="177"/>
      <c r="S216" s="167"/>
      <c r="T216" s="167"/>
      <c r="U216" s="167"/>
      <c r="V216" s="167"/>
      <c r="W216" s="167"/>
      <c r="X216" s="170"/>
      <c r="Y216" s="167"/>
      <c r="Z216" s="320"/>
      <c r="AA216" s="320"/>
      <c r="AB216" s="167"/>
      <c r="AC216" s="167"/>
      <c r="AD216" s="167"/>
      <c r="AE216" s="167"/>
      <c r="AF216" s="167"/>
      <c r="AG216" s="167"/>
      <c r="AH216" s="167"/>
      <c r="AI216" s="167"/>
      <c r="AJ216" s="167"/>
      <c r="AK216" s="321"/>
      <c r="AL216" s="170"/>
      <c r="AM216" s="167"/>
      <c r="AS216" s="167"/>
      <c r="AT216" s="167"/>
      <c r="AZ216" s="167"/>
      <c r="BA216" s="167"/>
      <c r="BG216" s="167"/>
      <c r="BH216" s="167"/>
      <c r="BN216" s="167"/>
      <c r="BO216" s="167"/>
      <c r="BU216" s="167"/>
      <c r="BV216" s="167"/>
      <c r="CB216" s="167"/>
      <c r="CC216" s="167"/>
      <c r="CI216" s="167"/>
      <c r="CJ216" s="167"/>
      <c r="CP216" s="167"/>
      <c r="CQ216" s="167"/>
      <c r="CW216" s="167"/>
      <c r="CX216" s="167"/>
      <c r="DD216" s="167"/>
      <c r="DE216" s="167"/>
      <c r="DK216" s="167"/>
      <c r="DL216" s="167"/>
    </row>
    <row r="217" spans="1:116" s="173" customFormat="1" x14ac:dyDescent="0.2">
      <c r="A217" s="167"/>
      <c r="B217" s="167"/>
      <c r="C217" s="167"/>
      <c r="D217" s="167"/>
      <c r="E217" s="177"/>
      <c r="F217" s="316"/>
      <c r="G217" s="168"/>
      <c r="H217" s="168"/>
      <c r="I217" s="168"/>
      <c r="J217" s="174"/>
      <c r="K217" s="168"/>
      <c r="L217" s="174"/>
      <c r="M217" s="174"/>
      <c r="N217" s="174"/>
      <c r="O217" s="174"/>
      <c r="P217" s="174"/>
      <c r="Q217" s="167"/>
      <c r="R217" s="177"/>
      <c r="S217" s="167"/>
      <c r="T217" s="167"/>
      <c r="U217" s="167"/>
      <c r="V217" s="167"/>
      <c r="W217" s="167"/>
      <c r="X217" s="170"/>
      <c r="Y217" s="167"/>
      <c r="Z217" s="320"/>
      <c r="AA217" s="320"/>
      <c r="AB217" s="167"/>
      <c r="AC217" s="167"/>
      <c r="AD217" s="167"/>
      <c r="AE217" s="167"/>
      <c r="AF217" s="167"/>
      <c r="AG217" s="167"/>
      <c r="AH217" s="167"/>
      <c r="AI217" s="167"/>
      <c r="AJ217" s="167"/>
      <c r="AK217" s="321"/>
      <c r="AL217" s="170"/>
      <c r="AM217" s="167"/>
      <c r="AS217" s="167"/>
      <c r="AT217" s="167"/>
      <c r="AZ217" s="167"/>
      <c r="BA217" s="167"/>
      <c r="BG217" s="167"/>
      <c r="BH217" s="167"/>
      <c r="BN217" s="167"/>
      <c r="BO217" s="167"/>
      <c r="BU217" s="167"/>
      <c r="BV217" s="167"/>
      <c r="CB217" s="167"/>
      <c r="CC217" s="167"/>
      <c r="CI217" s="167"/>
      <c r="CJ217" s="167"/>
      <c r="CP217" s="167"/>
      <c r="CQ217" s="167"/>
      <c r="CW217" s="167"/>
      <c r="CX217" s="167"/>
      <c r="DD217" s="167"/>
      <c r="DE217" s="167"/>
      <c r="DK217" s="167"/>
      <c r="DL217" s="167"/>
    </row>
    <row r="218" spans="1:116" s="173" customFormat="1" x14ac:dyDescent="0.2">
      <c r="A218" s="167"/>
      <c r="B218" s="167"/>
      <c r="C218" s="167"/>
      <c r="D218" s="167"/>
      <c r="E218" s="177"/>
      <c r="F218" s="316"/>
      <c r="G218" s="168"/>
      <c r="H218" s="168"/>
      <c r="I218" s="168"/>
      <c r="J218" s="174"/>
      <c r="K218" s="168"/>
      <c r="L218" s="174"/>
      <c r="M218" s="174"/>
      <c r="N218" s="174"/>
      <c r="O218" s="174"/>
      <c r="P218" s="174"/>
      <c r="Q218" s="167"/>
      <c r="R218" s="177"/>
      <c r="S218" s="167"/>
      <c r="T218" s="167"/>
      <c r="U218" s="167"/>
      <c r="V218" s="167"/>
      <c r="W218" s="167"/>
      <c r="X218" s="170"/>
      <c r="Y218" s="167"/>
      <c r="Z218" s="320"/>
      <c r="AA218" s="320"/>
      <c r="AB218" s="167"/>
      <c r="AC218" s="167"/>
      <c r="AD218" s="167"/>
      <c r="AE218" s="167"/>
      <c r="AF218" s="167"/>
      <c r="AG218" s="167"/>
      <c r="AH218" s="167"/>
      <c r="AI218" s="167"/>
      <c r="AJ218" s="167"/>
      <c r="AK218" s="321"/>
      <c r="AL218" s="170"/>
      <c r="AM218" s="167"/>
      <c r="AS218" s="167"/>
      <c r="AT218" s="167"/>
      <c r="AZ218" s="167"/>
      <c r="BA218" s="167"/>
      <c r="BG218" s="167"/>
      <c r="BH218" s="167"/>
      <c r="BN218" s="167"/>
      <c r="BO218" s="167"/>
      <c r="BU218" s="167"/>
      <c r="BV218" s="167"/>
      <c r="CB218" s="167"/>
      <c r="CC218" s="167"/>
      <c r="CI218" s="167"/>
      <c r="CJ218" s="167"/>
      <c r="CP218" s="167"/>
      <c r="CQ218" s="167"/>
      <c r="CW218" s="167"/>
      <c r="CX218" s="167"/>
      <c r="DD218" s="167"/>
      <c r="DE218" s="167"/>
      <c r="DK218" s="167"/>
      <c r="DL218" s="167"/>
    </row>
    <row r="219" spans="1:116" s="173" customFormat="1" x14ac:dyDescent="0.2">
      <c r="A219" s="167"/>
      <c r="B219" s="167"/>
      <c r="C219" s="167"/>
      <c r="D219" s="167"/>
      <c r="E219" s="177"/>
      <c r="F219" s="316"/>
      <c r="G219" s="168"/>
      <c r="H219" s="168"/>
      <c r="I219" s="168"/>
      <c r="J219" s="174"/>
      <c r="K219" s="168"/>
      <c r="L219" s="174"/>
      <c r="M219" s="174"/>
      <c r="N219" s="174"/>
      <c r="O219" s="174"/>
      <c r="P219" s="174"/>
      <c r="Q219" s="167"/>
      <c r="R219" s="177"/>
      <c r="S219" s="167"/>
      <c r="T219" s="167"/>
      <c r="U219" s="167"/>
      <c r="V219" s="167"/>
      <c r="W219" s="167"/>
      <c r="X219" s="170"/>
      <c r="Y219" s="167"/>
      <c r="Z219" s="320"/>
      <c r="AA219" s="320"/>
      <c r="AB219" s="167"/>
      <c r="AC219" s="167"/>
      <c r="AD219" s="167"/>
      <c r="AE219" s="167"/>
      <c r="AF219" s="167"/>
      <c r="AG219" s="167"/>
      <c r="AH219" s="167"/>
      <c r="AI219" s="167"/>
      <c r="AJ219" s="167"/>
      <c r="AK219" s="321"/>
      <c r="AL219" s="170"/>
      <c r="AM219" s="167"/>
      <c r="AS219" s="167"/>
      <c r="AT219" s="167"/>
      <c r="AZ219" s="167"/>
      <c r="BA219" s="167"/>
      <c r="BG219" s="167"/>
      <c r="BH219" s="167"/>
      <c r="BN219" s="167"/>
      <c r="BO219" s="167"/>
      <c r="BU219" s="167"/>
      <c r="BV219" s="167"/>
      <c r="CB219" s="167"/>
      <c r="CC219" s="167"/>
      <c r="CI219" s="167"/>
      <c r="CJ219" s="167"/>
      <c r="CP219" s="167"/>
      <c r="CQ219" s="167"/>
      <c r="CW219" s="167"/>
      <c r="CX219" s="167"/>
      <c r="DD219" s="167"/>
      <c r="DE219" s="167"/>
      <c r="DK219" s="167"/>
      <c r="DL219" s="167"/>
    </row>
    <row r="220" spans="1:116" s="173" customFormat="1" x14ac:dyDescent="0.2">
      <c r="A220" s="167"/>
      <c r="B220" s="167"/>
      <c r="C220" s="167"/>
      <c r="D220" s="167"/>
      <c r="E220" s="177"/>
      <c r="F220" s="316"/>
      <c r="G220" s="168"/>
      <c r="H220" s="168"/>
      <c r="I220" s="168"/>
      <c r="J220" s="174"/>
      <c r="K220" s="168"/>
      <c r="L220" s="174"/>
      <c r="M220" s="174"/>
      <c r="N220" s="174"/>
      <c r="O220" s="174"/>
      <c r="P220" s="174"/>
      <c r="Q220" s="167"/>
      <c r="R220" s="177"/>
      <c r="S220" s="167"/>
      <c r="T220" s="167"/>
      <c r="U220" s="167"/>
      <c r="V220" s="167"/>
      <c r="W220" s="167"/>
      <c r="X220" s="170"/>
      <c r="Y220" s="167"/>
      <c r="Z220" s="320"/>
      <c r="AA220" s="320"/>
      <c r="AB220" s="167"/>
      <c r="AC220" s="167"/>
      <c r="AD220" s="167"/>
      <c r="AE220" s="167"/>
      <c r="AF220" s="167"/>
      <c r="AG220" s="167"/>
      <c r="AH220" s="167"/>
      <c r="AI220" s="167"/>
      <c r="AJ220" s="167"/>
      <c r="AK220" s="321"/>
      <c r="AL220" s="170"/>
      <c r="AM220" s="167"/>
      <c r="AS220" s="167"/>
      <c r="AT220" s="167"/>
      <c r="AZ220" s="167"/>
      <c r="BA220" s="167"/>
      <c r="BG220" s="167"/>
      <c r="BH220" s="167"/>
      <c r="BN220" s="167"/>
      <c r="BO220" s="167"/>
      <c r="BU220" s="167"/>
      <c r="BV220" s="167"/>
      <c r="CB220" s="167"/>
      <c r="CC220" s="167"/>
      <c r="CI220" s="167"/>
      <c r="CJ220" s="167"/>
      <c r="CP220" s="167"/>
      <c r="CQ220" s="167"/>
      <c r="CW220" s="167"/>
      <c r="CX220" s="167"/>
      <c r="DD220" s="167"/>
      <c r="DE220" s="167"/>
      <c r="DK220" s="167"/>
      <c r="DL220" s="167"/>
    </row>
    <row r="221" spans="1:116" s="173" customFormat="1" x14ac:dyDescent="0.2">
      <c r="A221" s="167"/>
      <c r="B221" s="167"/>
      <c r="C221" s="167"/>
      <c r="D221" s="167"/>
      <c r="E221" s="177"/>
      <c r="F221" s="316"/>
      <c r="G221" s="168"/>
      <c r="H221" s="168"/>
      <c r="I221" s="168"/>
      <c r="J221" s="174"/>
      <c r="K221" s="168"/>
      <c r="L221" s="174"/>
      <c r="M221" s="174"/>
      <c r="N221" s="174"/>
      <c r="O221" s="174"/>
      <c r="P221" s="174"/>
      <c r="Q221" s="167"/>
      <c r="R221" s="177"/>
      <c r="S221" s="167"/>
      <c r="T221" s="167"/>
      <c r="U221" s="167"/>
      <c r="V221" s="167"/>
      <c r="W221" s="167"/>
      <c r="X221" s="170"/>
      <c r="Y221" s="167"/>
      <c r="Z221" s="320"/>
      <c r="AA221" s="320"/>
      <c r="AB221" s="167"/>
      <c r="AC221" s="167"/>
      <c r="AD221" s="167"/>
      <c r="AE221" s="167"/>
      <c r="AF221" s="167"/>
      <c r="AG221" s="167"/>
      <c r="AH221" s="167"/>
      <c r="AI221" s="167"/>
      <c r="AJ221" s="167"/>
      <c r="AK221" s="321"/>
      <c r="AL221" s="170"/>
      <c r="AM221" s="167"/>
      <c r="AS221" s="167"/>
      <c r="AT221" s="167"/>
      <c r="AZ221" s="167"/>
      <c r="BA221" s="167"/>
      <c r="BG221" s="167"/>
      <c r="BH221" s="167"/>
      <c r="BN221" s="167"/>
      <c r="BO221" s="167"/>
      <c r="BU221" s="167"/>
      <c r="BV221" s="167"/>
      <c r="CB221" s="167"/>
      <c r="CC221" s="167"/>
      <c r="CI221" s="167"/>
      <c r="CJ221" s="167"/>
      <c r="CP221" s="167"/>
      <c r="CQ221" s="167"/>
      <c r="CW221" s="167"/>
      <c r="CX221" s="167"/>
      <c r="DD221" s="167"/>
      <c r="DE221" s="167"/>
      <c r="DK221" s="167"/>
      <c r="DL221" s="167"/>
    </row>
    <row r="222" spans="1:116" s="173" customFormat="1" x14ac:dyDescent="0.2">
      <c r="A222" s="167"/>
      <c r="B222" s="167"/>
      <c r="C222" s="167"/>
      <c r="D222" s="167"/>
      <c r="E222" s="177"/>
      <c r="F222" s="316"/>
      <c r="G222" s="168"/>
      <c r="H222" s="168"/>
      <c r="I222" s="168"/>
      <c r="J222" s="174"/>
      <c r="K222" s="168"/>
      <c r="L222" s="174"/>
      <c r="M222" s="174"/>
      <c r="N222" s="174"/>
      <c r="O222" s="174"/>
      <c r="P222" s="174"/>
      <c r="Q222" s="167"/>
      <c r="R222" s="177"/>
      <c r="S222" s="167"/>
      <c r="T222" s="167"/>
      <c r="U222" s="167"/>
      <c r="V222" s="167"/>
      <c r="W222" s="167"/>
      <c r="X222" s="170"/>
      <c r="Y222" s="167"/>
      <c r="Z222" s="320"/>
      <c r="AA222" s="320"/>
      <c r="AB222" s="167"/>
      <c r="AC222" s="167"/>
      <c r="AD222" s="167"/>
      <c r="AE222" s="167"/>
      <c r="AF222" s="167"/>
      <c r="AG222" s="167"/>
      <c r="AH222" s="167"/>
      <c r="AI222" s="167"/>
      <c r="AJ222" s="167"/>
      <c r="AK222" s="321"/>
      <c r="AL222" s="170"/>
      <c r="AM222" s="167"/>
      <c r="AS222" s="167"/>
      <c r="AT222" s="167"/>
      <c r="AZ222" s="167"/>
      <c r="BA222" s="167"/>
      <c r="BG222" s="167"/>
      <c r="BH222" s="167"/>
      <c r="BN222" s="167"/>
      <c r="BO222" s="167"/>
      <c r="BU222" s="167"/>
      <c r="BV222" s="167"/>
      <c r="CB222" s="167"/>
      <c r="CC222" s="167"/>
      <c r="CI222" s="167"/>
      <c r="CJ222" s="167"/>
      <c r="CP222" s="167"/>
      <c r="CQ222" s="167"/>
      <c r="CW222" s="167"/>
      <c r="CX222" s="167"/>
      <c r="DD222" s="167"/>
      <c r="DE222" s="167"/>
      <c r="DK222" s="167"/>
      <c r="DL222" s="167"/>
    </row>
    <row r="223" spans="1:116" s="173" customFormat="1" x14ac:dyDescent="0.2">
      <c r="A223" s="167"/>
      <c r="B223" s="167"/>
      <c r="C223" s="167"/>
      <c r="D223" s="167"/>
      <c r="E223" s="177"/>
      <c r="F223" s="316"/>
      <c r="G223" s="168"/>
      <c r="H223" s="168"/>
      <c r="I223" s="168"/>
      <c r="J223" s="174"/>
      <c r="K223" s="168"/>
      <c r="L223" s="174"/>
      <c r="M223" s="174"/>
      <c r="N223" s="174"/>
      <c r="O223" s="174"/>
      <c r="P223" s="174"/>
      <c r="Q223" s="167"/>
      <c r="R223" s="177"/>
      <c r="S223" s="167"/>
      <c r="T223" s="167"/>
      <c r="U223" s="167"/>
      <c r="V223" s="167"/>
      <c r="W223" s="167"/>
      <c r="X223" s="170"/>
      <c r="Y223" s="167"/>
      <c r="Z223" s="320"/>
      <c r="AA223" s="320"/>
      <c r="AB223" s="167"/>
      <c r="AC223" s="167"/>
      <c r="AD223" s="167"/>
      <c r="AE223" s="167"/>
      <c r="AF223" s="167"/>
      <c r="AG223" s="167"/>
      <c r="AH223" s="167"/>
      <c r="AI223" s="167"/>
      <c r="AJ223" s="167"/>
      <c r="AK223" s="321"/>
      <c r="AL223" s="170"/>
      <c r="AM223" s="167"/>
      <c r="AS223" s="167"/>
      <c r="AT223" s="167"/>
      <c r="AZ223" s="167"/>
      <c r="BA223" s="167"/>
      <c r="BG223" s="167"/>
      <c r="BH223" s="167"/>
      <c r="BN223" s="167"/>
      <c r="BO223" s="167"/>
      <c r="BU223" s="167"/>
      <c r="BV223" s="167"/>
      <c r="CB223" s="167"/>
      <c r="CC223" s="167"/>
      <c r="CI223" s="167"/>
      <c r="CJ223" s="167"/>
      <c r="CP223" s="167"/>
      <c r="CQ223" s="167"/>
      <c r="CW223" s="167"/>
      <c r="CX223" s="167"/>
      <c r="DD223" s="167"/>
      <c r="DE223" s="167"/>
      <c r="DK223" s="167"/>
      <c r="DL223" s="167"/>
    </row>
    <row r="224" spans="1:116" s="173" customFormat="1" x14ac:dyDescent="0.2">
      <c r="A224" s="167"/>
      <c r="B224" s="167"/>
      <c r="C224" s="167"/>
      <c r="D224" s="167"/>
      <c r="E224" s="177"/>
      <c r="F224" s="316"/>
      <c r="G224" s="168"/>
      <c r="H224" s="168"/>
      <c r="I224" s="168"/>
      <c r="J224" s="174"/>
      <c r="K224" s="168"/>
      <c r="L224" s="174"/>
      <c r="M224" s="174"/>
      <c r="N224" s="174"/>
      <c r="O224" s="174"/>
      <c r="P224" s="174"/>
      <c r="Q224" s="167"/>
      <c r="R224" s="177"/>
      <c r="S224" s="167"/>
      <c r="T224" s="167"/>
      <c r="U224" s="167"/>
      <c r="V224" s="167"/>
      <c r="W224" s="167"/>
      <c r="X224" s="170"/>
      <c r="Y224" s="167"/>
      <c r="Z224" s="320"/>
      <c r="AA224" s="320"/>
      <c r="AB224" s="167"/>
      <c r="AC224" s="167"/>
      <c r="AD224" s="167"/>
      <c r="AE224" s="167"/>
      <c r="AF224" s="167"/>
      <c r="AG224" s="167"/>
      <c r="AH224" s="167"/>
      <c r="AI224" s="167"/>
      <c r="AJ224" s="167"/>
      <c r="AK224" s="321"/>
      <c r="AL224" s="170"/>
      <c r="AM224" s="167"/>
      <c r="AS224" s="167"/>
      <c r="AT224" s="167"/>
      <c r="AZ224" s="167"/>
      <c r="BA224" s="167"/>
      <c r="BG224" s="167"/>
      <c r="BH224" s="167"/>
      <c r="BN224" s="167"/>
      <c r="BO224" s="167"/>
      <c r="BU224" s="167"/>
      <c r="BV224" s="167"/>
      <c r="CB224" s="167"/>
      <c r="CC224" s="167"/>
      <c r="CI224" s="167"/>
      <c r="CJ224" s="167"/>
      <c r="CP224" s="167"/>
      <c r="CQ224" s="167"/>
      <c r="CW224" s="167"/>
      <c r="CX224" s="167"/>
      <c r="DD224" s="167"/>
      <c r="DE224" s="167"/>
      <c r="DK224" s="167"/>
      <c r="DL224" s="167"/>
    </row>
    <row r="225" spans="1:116" s="173" customFormat="1" x14ac:dyDescent="0.2">
      <c r="A225" s="167"/>
      <c r="B225" s="167"/>
      <c r="C225" s="167"/>
      <c r="D225" s="167"/>
      <c r="E225" s="177"/>
      <c r="F225" s="316"/>
      <c r="G225" s="168"/>
      <c r="H225" s="168"/>
      <c r="I225" s="168"/>
      <c r="J225" s="174"/>
      <c r="K225" s="168"/>
      <c r="L225" s="174"/>
      <c r="M225" s="174"/>
      <c r="N225" s="174"/>
      <c r="O225" s="174"/>
      <c r="P225" s="174"/>
      <c r="Q225" s="167"/>
      <c r="R225" s="177"/>
      <c r="S225" s="167"/>
      <c r="T225" s="167"/>
      <c r="U225" s="167"/>
      <c r="V225" s="167"/>
      <c r="W225" s="167"/>
      <c r="X225" s="170"/>
      <c r="Y225" s="167"/>
      <c r="Z225" s="320"/>
      <c r="AA225" s="320"/>
      <c r="AB225" s="167"/>
      <c r="AC225" s="167"/>
      <c r="AD225" s="167"/>
      <c r="AE225" s="167"/>
      <c r="AF225" s="167"/>
      <c r="AG225" s="167"/>
      <c r="AH225" s="167"/>
      <c r="AI225" s="167"/>
      <c r="AJ225" s="167"/>
      <c r="AK225" s="321"/>
      <c r="AL225" s="170"/>
      <c r="AM225" s="167"/>
      <c r="AS225" s="167"/>
      <c r="AT225" s="167"/>
      <c r="AZ225" s="167"/>
      <c r="BA225" s="167"/>
      <c r="BG225" s="167"/>
      <c r="BH225" s="167"/>
      <c r="BN225" s="167"/>
      <c r="BO225" s="167"/>
      <c r="BU225" s="167"/>
      <c r="BV225" s="167"/>
      <c r="CB225" s="167"/>
      <c r="CC225" s="167"/>
      <c r="CI225" s="167"/>
      <c r="CJ225" s="167"/>
      <c r="CP225" s="167"/>
      <c r="CQ225" s="167"/>
      <c r="CW225" s="167"/>
      <c r="CX225" s="167"/>
      <c r="DD225" s="167"/>
      <c r="DE225" s="167"/>
      <c r="DK225" s="167"/>
      <c r="DL225" s="167"/>
    </row>
    <row r="226" spans="1:116" s="173" customFormat="1" x14ac:dyDescent="0.2">
      <c r="A226" s="167"/>
      <c r="B226" s="167"/>
      <c r="C226" s="167"/>
      <c r="D226" s="167"/>
      <c r="E226" s="177"/>
      <c r="F226" s="316"/>
      <c r="G226" s="168"/>
      <c r="H226" s="168"/>
      <c r="I226" s="168"/>
      <c r="J226" s="174"/>
      <c r="K226" s="168"/>
      <c r="L226" s="174"/>
      <c r="M226" s="174"/>
      <c r="N226" s="174"/>
      <c r="O226" s="174"/>
      <c r="P226" s="174"/>
      <c r="Q226" s="167"/>
      <c r="R226" s="177"/>
      <c r="S226" s="167"/>
      <c r="T226" s="167"/>
      <c r="U226" s="167"/>
      <c r="V226" s="167"/>
      <c r="W226" s="167"/>
      <c r="X226" s="170"/>
      <c r="Y226" s="167"/>
      <c r="Z226" s="320"/>
      <c r="AA226" s="320"/>
      <c r="AB226" s="167"/>
      <c r="AC226" s="167"/>
      <c r="AD226" s="167"/>
      <c r="AE226" s="167"/>
      <c r="AF226" s="167"/>
      <c r="AG226" s="167"/>
      <c r="AH226" s="167"/>
      <c r="AI226" s="167"/>
      <c r="AJ226" s="167"/>
      <c r="AK226" s="321"/>
      <c r="AL226" s="170"/>
      <c r="AM226" s="167"/>
      <c r="AS226" s="167"/>
      <c r="AT226" s="167"/>
      <c r="AZ226" s="167"/>
      <c r="BA226" s="167"/>
      <c r="BG226" s="167"/>
      <c r="BH226" s="167"/>
      <c r="BN226" s="167"/>
      <c r="BO226" s="167"/>
      <c r="BU226" s="167"/>
      <c r="BV226" s="167"/>
      <c r="CB226" s="167"/>
      <c r="CC226" s="167"/>
      <c r="CI226" s="167"/>
      <c r="CJ226" s="167"/>
      <c r="CP226" s="167"/>
      <c r="CQ226" s="167"/>
      <c r="CW226" s="167"/>
      <c r="CX226" s="167"/>
      <c r="DD226" s="167"/>
      <c r="DE226" s="167"/>
      <c r="DK226" s="167"/>
      <c r="DL226" s="167"/>
    </row>
    <row r="227" spans="1:116" s="173" customFormat="1" x14ac:dyDescent="0.2">
      <c r="A227" s="167"/>
      <c r="B227" s="167"/>
      <c r="C227" s="167"/>
      <c r="D227" s="167"/>
      <c r="E227" s="177"/>
      <c r="F227" s="316"/>
      <c r="G227" s="168"/>
      <c r="H227" s="168"/>
      <c r="I227" s="168"/>
      <c r="J227" s="174"/>
      <c r="K227" s="168"/>
      <c r="L227" s="174"/>
      <c r="M227" s="174"/>
      <c r="N227" s="174"/>
      <c r="O227" s="174"/>
      <c r="P227" s="174"/>
      <c r="Q227" s="167"/>
      <c r="R227" s="177"/>
      <c r="S227" s="167"/>
      <c r="T227" s="167"/>
      <c r="U227" s="167"/>
      <c r="V227" s="167"/>
      <c r="W227" s="167"/>
      <c r="X227" s="170"/>
      <c r="Y227" s="167"/>
      <c r="Z227" s="320"/>
      <c r="AA227" s="320"/>
      <c r="AB227" s="167"/>
      <c r="AC227" s="167"/>
      <c r="AD227" s="167"/>
      <c r="AE227" s="167"/>
      <c r="AF227" s="167"/>
      <c r="AG227" s="167"/>
      <c r="AH227" s="167"/>
      <c r="AI227" s="167"/>
      <c r="AJ227" s="167"/>
      <c r="AK227" s="321"/>
      <c r="AL227" s="170"/>
      <c r="AM227" s="167"/>
      <c r="AS227" s="167"/>
      <c r="AT227" s="167"/>
      <c r="AZ227" s="167"/>
      <c r="BA227" s="167"/>
      <c r="BG227" s="167"/>
      <c r="BH227" s="167"/>
      <c r="BN227" s="167"/>
      <c r="BO227" s="167"/>
      <c r="BU227" s="167"/>
      <c r="BV227" s="167"/>
      <c r="CB227" s="167"/>
      <c r="CC227" s="167"/>
      <c r="CI227" s="167"/>
      <c r="CJ227" s="167"/>
      <c r="CP227" s="167"/>
      <c r="CQ227" s="167"/>
      <c r="CW227" s="167"/>
      <c r="CX227" s="167"/>
      <c r="DD227" s="167"/>
      <c r="DE227" s="167"/>
      <c r="DK227" s="167"/>
      <c r="DL227" s="167"/>
    </row>
    <row r="228" spans="1:116" s="173" customFormat="1" x14ac:dyDescent="0.2">
      <c r="A228" s="167"/>
      <c r="B228" s="167"/>
      <c r="C228" s="167"/>
      <c r="D228" s="167"/>
      <c r="E228" s="177"/>
      <c r="F228" s="316"/>
      <c r="G228" s="168"/>
      <c r="H228" s="168"/>
      <c r="I228" s="168"/>
      <c r="J228" s="174"/>
      <c r="K228" s="168"/>
      <c r="L228" s="174"/>
      <c r="M228" s="174"/>
      <c r="N228" s="174"/>
      <c r="O228" s="174"/>
      <c r="P228" s="174"/>
      <c r="Q228" s="167"/>
      <c r="R228" s="177"/>
      <c r="S228" s="167"/>
      <c r="T228" s="167"/>
      <c r="U228" s="167"/>
      <c r="V228" s="167"/>
      <c r="W228" s="167"/>
      <c r="X228" s="170"/>
      <c r="Y228" s="167"/>
      <c r="Z228" s="320"/>
      <c r="AA228" s="320"/>
      <c r="AB228" s="167"/>
      <c r="AC228" s="167"/>
      <c r="AD228" s="167"/>
      <c r="AE228" s="167"/>
      <c r="AF228" s="167"/>
      <c r="AG228" s="167"/>
      <c r="AH228" s="167"/>
      <c r="AI228" s="167"/>
      <c r="AJ228" s="167"/>
      <c r="AK228" s="321"/>
      <c r="AL228" s="170"/>
      <c r="AM228" s="167"/>
      <c r="AS228" s="167"/>
      <c r="AT228" s="167"/>
      <c r="AZ228" s="167"/>
      <c r="BA228" s="167"/>
      <c r="BG228" s="167"/>
      <c r="BH228" s="167"/>
      <c r="BN228" s="167"/>
      <c r="BO228" s="167"/>
      <c r="BU228" s="167"/>
      <c r="BV228" s="167"/>
      <c r="CB228" s="167"/>
      <c r="CC228" s="167"/>
      <c r="CI228" s="167"/>
      <c r="CJ228" s="167"/>
      <c r="CP228" s="167"/>
      <c r="CQ228" s="167"/>
      <c r="CW228" s="167"/>
      <c r="CX228" s="167"/>
      <c r="DD228" s="167"/>
      <c r="DE228" s="167"/>
      <c r="DK228" s="167"/>
      <c r="DL228" s="167"/>
    </row>
    <row r="229" spans="1:116" s="173" customFormat="1" x14ac:dyDescent="0.2">
      <c r="A229" s="167"/>
      <c r="B229" s="167"/>
      <c r="C229" s="167"/>
      <c r="D229" s="167"/>
      <c r="E229" s="177"/>
      <c r="F229" s="316"/>
      <c r="G229" s="168"/>
      <c r="H229" s="168"/>
      <c r="I229" s="168"/>
      <c r="J229" s="174"/>
      <c r="K229" s="168"/>
      <c r="L229" s="174"/>
      <c r="M229" s="174"/>
      <c r="N229" s="174"/>
      <c r="O229" s="174"/>
      <c r="P229" s="174"/>
      <c r="Q229" s="167"/>
      <c r="R229" s="177"/>
      <c r="S229" s="167"/>
      <c r="T229" s="167"/>
      <c r="U229" s="167"/>
      <c r="V229" s="167"/>
      <c r="W229" s="167"/>
      <c r="X229" s="170"/>
      <c r="Y229" s="167"/>
      <c r="Z229" s="320"/>
      <c r="AA229" s="320"/>
      <c r="AB229" s="167"/>
      <c r="AC229" s="167"/>
      <c r="AD229" s="167"/>
      <c r="AE229" s="167"/>
      <c r="AF229" s="167"/>
      <c r="AG229" s="167"/>
      <c r="AH229" s="167"/>
      <c r="AI229" s="167"/>
      <c r="AJ229" s="167"/>
      <c r="AK229" s="321"/>
      <c r="AL229" s="170"/>
      <c r="AM229" s="167"/>
      <c r="AS229" s="167"/>
      <c r="AT229" s="167"/>
      <c r="AZ229" s="167"/>
      <c r="BA229" s="167"/>
      <c r="BG229" s="167"/>
      <c r="BH229" s="167"/>
      <c r="BN229" s="167"/>
      <c r="BO229" s="167"/>
      <c r="BU229" s="167"/>
      <c r="BV229" s="167"/>
      <c r="CB229" s="167"/>
      <c r="CC229" s="167"/>
      <c r="CI229" s="167"/>
      <c r="CJ229" s="167"/>
      <c r="CP229" s="167"/>
      <c r="CQ229" s="167"/>
      <c r="CW229" s="167"/>
      <c r="CX229" s="167"/>
      <c r="DD229" s="167"/>
      <c r="DE229" s="167"/>
      <c r="DK229" s="167"/>
      <c r="DL229" s="167"/>
    </row>
    <row r="230" spans="1:116" s="173" customFormat="1" x14ac:dyDescent="0.2">
      <c r="A230" s="167"/>
      <c r="B230" s="167"/>
      <c r="C230" s="167"/>
      <c r="D230" s="167"/>
      <c r="E230" s="177"/>
      <c r="F230" s="316"/>
      <c r="G230" s="168"/>
      <c r="H230" s="168"/>
      <c r="I230" s="168"/>
      <c r="J230" s="174"/>
      <c r="K230" s="168"/>
      <c r="L230" s="174"/>
      <c r="M230" s="174"/>
      <c r="N230" s="174"/>
      <c r="O230" s="174"/>
      <c r="P230" s="174"/>
      <c r="Q230" s="167"/>
      <c r="R230" s="177"/>
      <c r="S230" s="167"/>
      <c r="T230" s="167"/>
      <c r="U230" s="167"/>
      <c r="V230" s="167"/>
      <c r="W230" s="167"/>
      <c r="X230" s="170"/>
      <c r="Y230" s="167"/>
      <c r="Z230" s="320"/>
      <c r="AA230" s="320"/>
      <c r="AB230" s="167"/>
      <c r="AC230" s="167"/>
      <c r="AD230" s="167"/>
      <c r="AE230" s="167"/>
      <c r="AF230" s="167"/>
      <c r="AG230" s="167"/>
      <c r="AH230" s="167"/>
      <c r="AI230" s="167"/>
      <c r="AJ230" s="167"/>
      <c r="AK230" s="321"/>
      <c r="AL230" s="170"/>
      <c r="AM230" s="167"/>
      <c r="AS230" s="167"/>
      <c r="AT230" s="167"/>
      <c r="AZ230" s="167"/>
      <c r="BA230" s="167"/>
      <c r="BG230" s="167"/>
      <c r="BH230" s="167"/>
      <c r="BN230" s="167"/>
      <c r="BO230" s="167"/>
      <c r="BU230" s="167"/>
      <c r="BV230" s="167"/>
      <c r="CB230" s="167"/>
      <c r="CC230" s="167"/>
      <c r="CI230" s="167"/>
      <c r="CJ230" s="167"/>
      <c r="CP230" s="167"/>
      <c r="CQ230" s="167"/>
      <c r="CW230" s="167"/>
      <c r="CX230" s="167"/>
      <c r="DD230" s="167"/>
      <c r="DE230" s="167"/>
      <c r="DK230" s="167"/>
      <c r="DL230" s="167"/>
    </row>
    <row r="231" spans="1:116" s="173" customFormat="1" x14ac:dyDescent="0.2">
      <c r="A231" s="167"/>
      <c r="B231" s="167"/>
      <c r="C231" s="167"/>
      <c r="D231" s="167"/>
      <c r="E231" s="177"/>
      <c r="F231" s="316"/>
      <c r="G231" s="168"/>
      <c r="H231" s="168"/>
      <c r="I231" s="168"/>
      <c r="J231" s="174"/>
      <c r="K231" s="168"/>
      <c r="L231" s="174"/>
      <c r="M231" s="174"/>
      <c r="N231" s="174"/>
      <c r="O231" s="174"/>
      <c r="P231" s="174"/>
      <c r="Q231" s="167"/>
      <c r="R231" s="177"/>
      <c r="S231" s="167"/>
      <c r="T231" s="167"/>
      <c r="U231" s="167"/>
      <c r="V231" s="167"/>
      <c r="W231" s="167"/>
      <c r="X231" s="170"/>
      <c r="Y231" s="167"/>
      <c r="Z231" s="320"/>
      <c r="AA231" s="320"/>
      <c r="AB231" s="167"/>
      <c r="AC231" s="167"/>
      <c r="AD231" s="167"/>
      <c r="AE231" s="167"/>
      <c r="AF231" s="167"/>
      <c r="AG231" s="167"/>
      <c r="AH231" s="167"/>
      <c r="AI231" s="167"/>
      <c r="AJ231" s="167"/>
      <c r="AK231" s="321"/>
      <c r="AL231" s="170"/>
      <c r="AM231" s="167"/>
      <c r="AS231" s="167"/>
      <c r="AT231" s="167"/>
      <c r="AZ231" s="167"/>
      <c r="BA231" s="167"/>
      <c r="BG231" s="167"/>
      <c r="BH231" s="167"/>
      <c r="BN231" s="167"/>
      <c r="BO231" s="167"/>
      <c r="BU231" s="167"/>
      <c r="BV231" s="167"/>
      <c r="CB231" s="167"/>
      <c r="CC231" s="167"/>
      <c r="CI231" s="167"/>
      <c r="CJ231" s="167"/>
      <c r="CP231" s="167"/>
      <c r="CQ231" s="167"/>
      <c r="CW231" s="167"/>
      <c r="CX231" s="167"/>
      <c r="DD231" s="167"/>
      <c r="DE231" s="167"/>
      <c r="DK231" s="167"/>
      <c r="DL231" s="167"/>
    </row>
    <row r="232" spans="1:116" s="173" customFormat="1" x14ac:dyDescent="0.2">
      <c r="A232" s="167"/>
      <c r="B232" s="167"/>
      <c r="C232" s="167"/>
      <c r="D232" s="167"/>
      <c r="E232" s="177"/>
      <c r="F232" s="316"/>
      <c r="G232" s="168"/>
      <c r="H232" s="168"/>
      <c r="I232" s="168"/>
      <c r="J232" s="174"/>
      <c r="K232" s="168"/>
      <c r="L232" s="174"/>
      <c r="M232" s="174"/>
      <c r="N232" s="174"/>
      <c r="O232" s="174"/>
      <c r="P232" s="174"/>
      <c r="Q232" s="167"/>
      <c r="R232" s="177"/>
      <c r="S232" s="167"/>
      <c r="T232" s="167"/>
      <c r="U232" s="167"/>
      <c r="V232" s="167"/>
      <c r="W232" s="167"/>
      <c r="X232" s="170"/>
      <c r="Y232" s="167"/>
      <c r="Z232" s="320"/>
      <c r="AA232" s="320"/>
      <c r="AB232" s="167"/>
      <c r="AC232" s="167"/>
      <c r="AD232" s="167"/>
      <c r="AE232" s="167"/>
      <c r="AF232" s="167"/>
      <c r="AG232" s="167"/>
      <c r="AH232" s="167"/>
      <c r="AI232" s="167"/>
      <c r="AJ232" s="167"/>
      <c r="AK232" s="321"/>
      <c r="AL232" s="170"/>
      <c r="AM232" s="167"/>
      <c r="AS232" s="167"/>
      <c r="AT232" s="167"/>
      <c r="AZ232" s="167"/>
      <c r="BA232" s="167"/>
      <c r="BG232" s="167"/>
      <c r="BH232" s="167"/>
      <c r="BN232" s="167"/>
      <c r="BO232" s="167"/>
      <c r="BU232" s="167"/>
      <c r="BV232" s="167"/>
      <c r="CB232" s="167"/>
      <c r="CC232" s="167"/>
      <c r="CI232" s="167"/>
      <c r="CJ232" s="167"/>
      <c r="CP232" s="167"/>
      <c r="CQ232" s="167"/>
      <c r="CW232" s="167"/>
      <c r="CX232" s="167"/>
      <c r="DD232" s="167"/>
      <c r="DE232" s="167"/>
      <c r="DK232" s="167"/>
      <c r="DL232" s="167"/>
    </row>
    <row r="233" spans="1:116" s="173" customFormat="1" x14ac:dyDescent="0.2">
      <c r="A233" s="167"/>
      <c r="B233" s="167"/>
      <c r="C233" s="167"/>
      <c r="D233" s="167"/>
      <c r="E233" s="177"/>
      <c r="F233" s="316"/>
      <c r="G233" s="168"/>
      <c r="H233" s="168"/>
      <c r="I233" s="168"/>
      <c r="J233" s="174"/>
      <c r="K233" s="168"/>
      <c r="L233" s="174"/>
      <c r="M233" s="174"/>
      <c r="N233" s="174"/>
      <c r="O233" s="174"/>
      <c r="P233" s="174"/>
      <c r="Q233" s="167"/>
      <c r="R233" s="177"/>
      <c r="S233" s="167"/>
      <c r="T233" s="167"/>
      <c r="U233" s="167"/>
      <c r="V233" s="167"/>
      <c r="W233" s="167"/>
      <c r="X233" s="170"/>
      <c r="Y233" s="167"/>
      <c r="Z233" s="320"/>
      <c r="AA233" s="320"/>
      <c r="AB233" s="167"/>
      <c r="AC233" s="167"/>
      <c r="AD233" s="167"/>
      <c r="AE233" s="167"/>
      <c r="AF233" s="167"/>
      <c r="AG233" s="167"/>
      <c r="AH233" s="167"/>
      <c r="AI233" s="167"/>
      <c r="AJ233" s="167"/>
      <c r="AK233" s="321"/>
      <c r="AL233" s="170"/>
      <c r="AM233" s="167"/>
      <c r="AS233" s="167"/>
      <c r="AT233" s="167"/>
      <c r="AZ233" s="167"/>
      <c r="BA233" s="167"/>
      <c r="BG233" s="167"/>
      <c r="BH233" s="167"/>
      <c r="BN233" s="167"/>
      <c r="BO233" s="167"/>
      <c r="BU233" s="167"/>
      <c r="BV233" s="167"/>
      <c r="CB233" s="167"/>
      <c r="CC233" s="167"/>
      <c r="CI233" s="167"/>
      <c r="CJ233" s="167"/>
      <c r="CP233" s="167"/>
      <c r="CQ233" s="167"/>
      <c r="CW233" s="167"/>
      <c r="CX233" s="167"/>
      <c r="DD233" s="167"/>
      <c r="DE233" s="167"/>
      <c r="DK233" s="167"/>
      <c r="DL233" s="167"/>
    </row>
    <row r="234" spans="1:116" s="173" customFormat="1" x14ac:dyDescent="0.2">
      <c r="A234" s="167"/>
      <c r="B234" s="167"/>
      <c r="C234" s="167"/>
      <c r="D234" s="167"/>
      <c r="E234" s="177"/>
      <c r="F234" s="316"/>
      <c r="G234" s="168"/>
      <c r="H234" s="168"/>
      <c r="I234" s="168"/>
      <c r="J234" s="174"/>
      <c r="K234" s="168"/>
      <c r="L234" s="174"/>
      <c r="M234" s="174"/>
      <c r="N234" s="174"/>
      <c r="O234" s="174"/>
      <c r="P234" s="174"/>
      <c r="Q234" s="167"/>
      <c r="R234" s="177"/>
      <c r="S234" s="167"/>
      <c r="T234" s="167"/>
      <c r="U234" s="167"/>
      <c r="V234" s="167"/>
      <c r="W234" s="167"/>
      <c r="X234" s="170"/>
      <c r="Y234" s="167"/>
      <c r="Z234" s="320"/>
      <c r="AA234" s="320"/>
      <c r="AB234" s="167"/>
      <c r="AC234" s="167"/>
      <c r="AD234" s="167"/>
      <c r="AE234" s="167"/>
      <c r="AF234" s="167"/>
      <c r="AG234" s="167"/>
      <c r="AH234" s="167"/>
      <c r="AI234" s="167"/>
      <c r="AJ234" s="167"/>
      <c r="AK234" s="321"/>
      <c r="AL234" s="170"/>
      <c r="AM234" s="167"/>
      <c r="AS234" s="167"/>
      <c r="AT234" s="167"/>
      <c r="AZ234" s="167"/>
      <c r="BA234" s="167"/>
      <c r="BG234" s="167"/>
      <c r="BH234" s="167"/>
      <c r="BN234" s="167"/>
      <c r="BO234" s="167"/>
      <c r="BU234" s="167"/>
      <c r="BV234" s="167"/>
      <c r="CB234" s="167"/>
      <c r="CC234" s="167"/>
      <c r="CI234" s="167"/>
      <c r="CJ234" s="167"/>
      <c r="CP234" s="167"/>
      <c r="CQ234" s="167"/>
      <c r="CW234" s="167"/>
      <c r="CX234" s="167"/>
      <c r="DD234" s="167"/>
      <c r="DE234" s="167"/>
      <c r="DK234" s="167"/>
      <c r="DL234" s="167"/>
    </row>
    <row r="235" spans="1:116" s="173" customFormat="1" x14ac:dyDescent="0.2">
      <c r="A235" s="167"/>
      <c r="B235" s="167"/>
      <c r="C235" s="167"/>
      <c r="D235" s="167"/>
      <c r="E235" s="177"/>
      <c r="F235" s="316"/>
      <c r="G235" s="168"/>
      <c r="H235" s="168"/>
      <c r="I235" s="168"/>
      <c r="J235" s="174"/>
      <c r="K235" s="168"/>
      <c r="L235" s="174"/>
      <c r="M235" s="174"/>
      <c r="N235" s="174"/>
      <c r="O235" s="174"/>
      <c r="P235" s="174"/>
      <c r="Q235" s="167"/>
      <c r="R235" s="177"/>
      <c r="S235" s="167"/>
      <c r="T235" s="167"/>
      <c r="U235" s="167"/>
      <c r="V235" s="167"/>
      <c r="W235" s="167"/>
      <c r="X235" s="170"/>
      <c r="Y235" s="167"/>
      <c r="Z235" s="320"/>
      <c r="AA235" s="320"/>
      <c r="AB235" s="167"/>
      <c r="AC235" s="167"/>
      <c r="AD235" s="167"/>
      <c r="AE235" s="167"/>
      <c r="AF235" s="167"/>
      <c r="AG235" s="167"/>
      <c r="AH235" s="167"/>
      <c r="AI235" s="167"/>
      <c r="AJ235" s="167"/>
      <c r="AK235" s="321"/>
      <c r="AL235" s="170"/>
      <c r="AM235" s="167"/>
      <c r="AS235" s="167"/>
      <c r="AT235" s="167"/>
      <c r="AZ235" s="167"/>
      <c r="BA235" s="167"/>
      <c r="BG235" s="167"/>
      <c r="BH235" s="167"/>
      <c r="BN235" s="167"/>
      <c r="BO235" s="167"/>
      <c r="BU235" s="167"/>
      <c r="BV235" s="167"/>
      <c r="CB235" s="167"/>
      <c r="CC235" s="167"/>
      <c r="CI235" s="167"/>
      <c r="CJ235" s="167"/>
      <c r="CP235" s="167"/>
      <c r="CQ235" s="167"/>
      <c r="CW235" s="167"/>
      <c r="CX235" s="167"/>
      <c r="DD235" s="167"/>
      <c r="DE235" s="167"/>
      <c r="DK235" s="167"/>
      <c r="DL235" s="167"/>
    </row>
    <row r="236" spans="1:116" s="173" customFormat="1" x14ac:dyDescent="0.2">
      <c r="A236" s="167"/>
      <c r="B236" s="167"/>
      <c r="C236" s="167"/>
      <c r="D236" s="167"/>
      <c r="E236" s="177"/>
      <c r="F236" s="316"/>
      <c r="G236" s="168"/>
      <c r="H236" s="168"/>
      <c r="I236" s="168"/>
      <c r="J236" s="174"/>
      <c r="K236" s="168"/>
      <c r="L236" s="174"/>
      <c r="M236" s="174"/>
      <c r="N236" s="174"/>
      <c r="O236" s="174"/>
      <c r="P236" s="174"/>
      <c r="Q236" s="167"/>
      <c r="R236" s="177"/>
      <c r="S236" s="167"/>
      <c r="T236" s="167"/>
      <c r="U236" s="167"/>
      <c r="V236" s="167"/>
      <c r="W236" s="167"/>
      <c r="X236" s="170"/>
      <c r="Y236" s="167"/>
      <c r="Z236" s="320"/>
      <c r="AA236" s="320"/>
      <c r="AB236" s="167"/>
      <c r="AC236" s="167"/>
      <c r="AD236" s="167"/>
      <c r="AE236" s="167"/>
      <c r="AF236" s="167"/>
      <c r="AG236" s="167"/>
      <c r="AH236" s="167"/>
      <c r="AI236" s="167"/>
      <c r="AJ236" s="167"/>
      <c r="AK236" s="321"/>
      <c r="AL236" s="170"/>
      <c r="AM236" s="167"/>
      <c r="AS236" s="167"/>
      <c r="AT236" s="167"/>
      <c r="AZ236" s="167"/>
      <c r="BA236" s="167"/>
      <c r="BG236" s="167"/>
      <c r="BH236" s="167"/>
      <c r="BN236" s="167"/>
      <c r="BO236" s="167"/>
      <c r="BU236" s="167"/>
      <c r="BV236" s="167"/>
      <c r="CB236" s="167"/>
      <c r="CC236" s="167"/>
      <c r="CI236" s="167"/>
      <c r="CJ236" s="167"/>
      <c r="CP236" s="167"/>
      <c r="CQ236" s="167"/>
      <c r="CW236" s="167"/>
      <c r="CX236" s="167"/>
      <c r="DD236" s="167"/>
      <c r="DE236" s="167"/>
      <c r="DK236" s="167"/>
      <c r="DL236" s="167"/>
    </row>
    <row r="237" spans="1:116" s="173" customFormat="1" x14ac:dyDescent="0.2">
      <c r="A237" s="167"/>
      <c r="B237" s="167"/>
      <c r="C237" s="167"/>
      <c r="D237" s="167"/>
      <c r="E237" s="177"/>
      <c r="F237" s="316"/>
      <c r="G237" s="168"/>
      <c r="H237" s="168"/>
      <c r="I237" s="168"/>
      <c r="J237" s="174"/>
      <c r="K237" s="168"/>
      <c r="L237" s="174"/>
      <c r="M237" s="174"/>
      <c r="N237" s="174"/>
      <c r="O237" s="174"/>
      <c r="P237" s="174"/>
      <c r="Q237" s="167"/>
      <c r="R237" s="177"/>
      <c r="S237" s="167"/>
      <c r="T237" s="167"/>
      <c r="U237" s="167"/>
      <c r="V237" s="167"/>
      <c r="W237" s="167"/>
      <c r="X237" s="170"/>
      <c r="Y237" s="167"/>
      <c r="Z237" s="320"/>
      <c r="AA237" s="320"/>
      <c r="AB237" s="167"/>
      <c r="AC237" s="167"/>
      <c r="AD237" s="167"/>
      <c r="AE237" s="167"/>
      <c r="AF237" s="167"/>
      <c r="AG237" s="167"/>
      <c r="AH237" s="167"/>
      <c r="AI237" s="167"/>
      <c r="AJ237" s="167"/>
      <c r="AK237" s="321"/>
      <c r="AL237" s="170"/>
      <c r="AM237" s="167"/>
      <c r="AS237" s="167"/>
      <c r="AT237" s="167"/>
      <c r="AZ237" s="167"/>
      <c r="BA237" s="167"/>
      <c r="BG237" s="167"/>
      <c r="BH237" s="167"/>
      <c r="BN237" s="167"/>
      <c r="BO237" s="167"/>
      <c r="BU237" s="167"/>
      <c r="BV237" s="167"/>
      <c r="CB237" s="167"/>
      <c r="CC237" s="167"/>
      <c r="CI237" s="167"/>
      <c r="CJ237" s="167"/>
      <c r="CP237" s="167"/>
      <c r="CQ237" s="167"/>
      <c r="CW237" s="167"/>
      <c r="CX237" s="167"/>
      <c r="DD237" s="167"/>
      <c r="DE237" s="167"/>
      <c r="DK237" s="167"/>
      <c r="DL237" s="167"/>
    </row>
    <row r="238" spans="1:116" s="173" customFormat="1" x14ac:dyDescent="0.2">
      <c r="A238" s="167"/>
      <c r="B238" s="167"/>
      <c r="C238" s="167"/>
      <c r="D238" s="167"/>
      <c r="E238" s="177"/>
      <c r="F238" s="316"/>
      <c r="G238" s="168"/>
      <c r="H238" s="168"/>
      <c r="I238" s="168"/>
      <c r="J238" s="174"/>
      <c r="K238" s="168"/>
      <c r="L238" s="174"/>
      <c r="M238" s="174"/>
      <c r="N238" s="174"/>
      <c r="O238" s="174"/>
      <c r="P238" s="174"/>
      <c r="Q238" s="167"/>
      <c r="R238" s="177"/>
      <c r="S238" s="167"/>
      <c r="T238" s="167"/>
      <c r="U238" s="167"/>
      <c r="V238" s="167"/>
      <c r="W238" s="167"/>
      <c r="X238" s="170"/>
      <c r="Y238" s="167"/>
      <c r="Z238" s="320"/>
      <c r="AA238" s="320"/>
      <c r="AB238" s="167"/>
      <c r="AC238" s="167"/>
      <c r="AD238" s="167"/>
      <c r="AE238" s="167"/>
      <c r="AF238" s="167"/>
      <c r="AG238" s="167"/>
      <c r="AH238" s="167"/>
      <c r="AI238" s="167"/>
      <c r="AJ238" s="167"/>
      <c r="AK238" s="321"/>
      <c r="AL238" s="170"/>
      <c r="AM238" s="167"/>
      <c r="AS238" s="167"/>
      <c r="AT238" s="167"/>
      <c r="AZ238" s="167"/>
      <c r="BA238" s="167"/>
      <c r="BG238" s="167"/>
      <c r="BH238" s="167"/>
      <c r="BN238" s="167"/>
      <c r="BO238" s="167"/>
      <c r="BU238" s="167"/>
      <c r="BV238" s="167"/>
      <c r="CB238" s="167"/>
      <c r="CC238" s="167"/>
      <c r="CI238" s="167"/>
      <c r="CJ238" s="167"/>
      <c r="CP238" s="167"/>
      <c r="CQ238" s="167"/>
      <c r="CW238" s="167"/>
      <c r="CX238" s="167"/>
      <c r="DD238" s="167"/>
      <c r="DE238" s="167"/>
      <c r="DK238" s="167"/>
      <c r="DL238" s="167"/>
    </row>
    <row r="239" spans="1:116" s="173" customFormat="1" x14ac:dyDescent="0.2">
      <c r="A239" s="167"/>
      <c r="B239" s="167"/>
      <c r="C239" s="167"/>
      <c r="D239" s="167"/>
      <c r="E239" s="177"/>
      <c r="F239" s="316"/>
      <c r="G239" s="168"/>
      <c r="H239" s="168"/>
      <c r="I239" s="168"/>
      <c r="J239" s="174"/>
      <c r="K239" s="168"/>
      <c r="L239" s="174"/>
      <c r="M239" s="174"/>
      <c r="N239" s="174"/>
      <c r="O239" s="174"/>
      <c r="P239" s="174"/>
      <c r="Q239" s="167"/>
      <c r="R239" s="177"/>
      <c r="S239" s="167"/>
      <c r="T239" s="167"/>
      <c r="U239" s="167"/>
      <c r="V239" s="167"/>
      <c r="W239" s="167"/>
      <c r="X239" s="170"/>
      <c r="Y239" s="167"/>
      <c r="Z239" s="320"/>
      <c r="AA239" s="320"/>
      <c r="AB239" s="167"/>
      <c r="AC239" s="167"/>
      <c r="AD239" s="167"/>
      <c r="AE239" s="167"/>
      <c r="AF239" s="167"/>
      <c r="AG239" s="167"/>
      <c r="AH239" s="167"/>
      <c r="AI239" s="167"/>
      <c r="AJ239" s="167"/>
      <c r="AK239" s="321"/>
      <c r="AL239" s="170"/>
      <c r="AM239" s="167"/>
      <c r="AS239" s="167"/>
      <c r="AT239" s="167"/>
      <c r="AZ239" s="167"/>
      <c r="BA239" s="167"/>
      <c r="BG239" s="167"/>
      <c r="BH239" s="167"/>
      <c r="BN239" s="167"/>
      <c r="BO239" s="167"/>
      <c r="BU239" s="167"/>
      <c r="BV239" s="167"/>
      <c r="CB239" s="167"/>
      <c r="CC239" s="167"/>
      <c r="CI239" s="167"/>
      <c r="CJ239" s="167"/>
      <c r="CP239" s="167"/>
      <c r="CQ239" s="167"/>
      <c r="CW239" s="167"/>
      <c r="CX239" s="167"/>
      <c r="DD239" s="167"/>
      <c r="DE239" s="167"/>
      <c r="DK239" s="167"/>
      <c r="DL239" s="167"/>
    </row>
    <row r="240" spans="1:116" s="173" customFormat="1" x14ac:dyDescent="0.2">
      <c r="A240" s="167"/>
      <c r="B240" s="167"/>
      <c r="C240" s="167"/>
      <c r="D240" s="167"/>
      <c r="E240" s="177"/>
      <c r="F240" s="316"/>
      <c r="G240" s="168"/>
      <c r="H240" s="168"/>
      <c r="I240" s="168"/>
      <c r="J240" s="174"/>
      <c r="K240" s="168"/>
      <c r="L240" s="174"/>
      <c r="M240" s="174"/>
      <c r="N240" s="174"/>
      <c r="O240" s="174"/>
      <c r="P240" s="174"/>
      <c r="Q240" s="167"/>
      <c r="R240" s="177"/>
      <c r="S240" s="167"/>
      <c r="T240" s="167"/>
      <c r="U240" s="167"/>
      <c r="V240" s="167"/>
      <c r="W240" s="167"/>
      <c r="X240" s="170"/>
      <c r="Y240" s="167"/>
      <c r="Z240" s="320"/>
      <c r="AA240" s="320"/>
      <c r="AB240" s="167"/>
      <c r="AC240" s="167"/>
      <c r="AD240" s="167"/>
      <c r="AE240" s="167"/>
      <c r="AF240" s="167"/>
      <c r="AG240" s="167"/>
      <c r="AH240" s="167"/>
      <c r="AI240" s="167"/>
      <c r="AJ240" s="167"/>
      <c r="AK240" s="321"/>
      <c r="AL240" s="170"/>
      <c r="AM240" s="167"/>
      <c r="AS240" s="167"/>
      <c r="AT240" s="167"/>
      <c r="AZ240" s="167"/>
      <c r="BA240" s="167"/>
      <c r="BG240" s="167"/>
      <c r="BH240" s="167"/>
      <c r="BN240" s="167"/>
      <c r="BO240" s="167"/>
      <c r="BU240" s="167"/>
      <c r="BV240" s="167"/>
      <c r="CB240" s="167"/>
      <c r="CC240" s="167"/>
      <c r="CI240" s="167"/>
      <c r="CJ240" s="167"/>
      <c r="CP240" s="167"/>
      <c r="CQ240" s="167"/>
      <c r="CW240" s="167"/>
      <c r="CX240" s="167"/>
      <c r="DD240" s="167"/>
      <c r="DE240" s="167"/>
      <c r="DK240" s="167"/>
      <c r="DL240" s="167"/>
    </row>
    <row r="241" spans="1:116" s="173" customFormat="1" x14ac:dyDescent="0.2">
      <c r="A241" s="167"/>
      <c r="B241" s="167"/>
      <c r="C241" s="167"/>
      <c r="D241" s="167"/>
      <c r="E241" s="177"/>
      <c r="F241" s="316"/>
      <c r="G241" s="168"/>
      <c r="H241" s="168"/>
      <c r="I241" s="168"/>
      <c r="J241" s="174"/>
      <c r="K241" s="168"/>
      <c r="L241" s="174"/>
      <c r="M241" s="174"/>
      <c r="N241" s="174"/>
      <c r="O241" s="174"/>
      <c r="P241" s="174"/>
      <c r="Q241" s="167"/>
      <c r="R241" s="177"/>
      <c r="S241" s="167"/>
      <c r="T241" s="167"/>
      <c r="U241" s="167"/>
      <c r="V241" s="167"/>
      <c r="W241" s="167"/>
      <c r="X241" s="170"/>
      <c r="Y241" s="167"/>
      <c r="Z241" s="320"/>
      <c r="AA241" s="320"/>
      <c r="AB241" s="167"/>
      <c r="AC241" s="167"/>
      <c r="AD241" s="167"/>
      <c r="AE241" s="167"/>
      <c r="AF241" s="167"/>
      <c r="AG241" s="167"/>
      <c r="AH241" s="167"/>
      <c r="AI241" s="167"/>
      <c r="AJ241" s="167"/>
      <c r="AK241" s="321"/>
      <c r="AL241" s="170"/>
      <c r="AM241" s="167"/>
      <c r="AS241" s="167"/>
      <c r="AT241" s="167"/>
      <c r="AZ241" s="167"/>
      <c r="BA241" s="167"/>
      <c r="BG241" s="167"/>
      <c r="BH241" s="167"/>
      <c r="BN241" s="167"/>
      <c r="BO241" s="167"/>
      <c r="BU241" s="167"/>
      <c r="BV241" s="167"/>
      <c r="CB241" s="167"/>
      <c r="CC241" s="167"/>
      <c r="CI241" s="167"/>
      <c r="CJ241" s="167"/>
      <c r="CP241" s="167"/>
      <c r="CQ241" s="167"/>
      <c r="CW241" s="167"/>
      <c r="CX241" s="167"/>
      <c r="DD241" s="167"/>
      <c r="DE241" s="167"/>
      <c r="DK241" s="167"/>
      <c r="DL241" s="167"/>
    </row>
    <row r="242" spans="1:116" s="173" customFormat="1" x14ac:dyDescent="0.2">
      <c r="A242" s="167"/>
      <c r="B242" s="167"/>
      <c r="C242" s="167"/>
      <c r="D242" s="167"/>
      <c r="E242" s="177"/>
      <c r="F242" s="316"/>
      <c r="G242" s="168"/>
      <c r="H242" s="168"/>
      <c r="I242" s="168"/>
      <c r="J242" s="174"/>
      <c r="K242" s="168"/>
      <c r="L242" s="174"/>
      <c r="M242" s="174"/>
      <c r="N242" s="174"/>
      <c r="O242" s="174"/>
      <c r="P242" s="174"/>
      <c r="Q242" s="167"/>
      <c r="R242" s="177"/>
      <c r="S242" s="167"/>
      <c r="T242" s="167"/>
      <c r="U242" s="167"/>
      <c r="V242" s="167"/>
      <c r="W242" s="167"/>
      <c r="X242" s="170"/>
      <c r="Y242" s="167"/>
      <c r="Z242" s="320"/>
      <c r="AA242" s="320"/>
      <c r="AB242" s="167"/>
      <c r="AC242" s="167"/>
      <c r="AD242" s="167"/>
      <c r="AE242" s="167"/>
      <c r="AF242" s="167"/>
      <c r="AG242" s="167"/>
      <c r="AH242" s="167"/>
      <c r="AI242" s="167"/>
      <c r="AJ242" s="167"/>
      <c r="AK242" s="321"/>
      <c r="AL242" s="170"/>
      <c r="AM242" s="167"/>
      <c r="AS242" s="167"/>
      <c r="AT242" s="167"/>
      <c r="AZ242" s="167"/>
      <c r="BA242" s="167"/>
      <c r="BG242" s="167"/>
      <c r="BH242" s="167"/>
      <c r="BN242" s="167"/>
      <c r="BO242" s="167"/>
      <c r="BU242" s="167"/>
      <c r="BV242" s="167"/>
      <c r="CB242" s="167"/>
      <c r="CC242" s="167"/>
      <c r="CI242" s="167"/>
      <c r="CJ242" s="167"/>
      <c r="CP242" s="167"/>
      <c r="CQ242" s="167"/>
      <c r="CW242" s="167"/>
      <c r="CX242" s="167"/>
      <c r="DD242" s="167"/>
      <c r="DE242" s="167"/>
      <c r="DK242" s="167"/>
      <c r="DL242" s="167"/>
    </row>
    <row r="243" spans="1:116" s="173" customFormat="1" x14ac:dyDescent="0.2">
      <c r="A243" s="167"/>
      <c r="B243" s="167"/>
      <c r="C243" s="167"/>
      <c r="D243" s="167"/>
      <c r="E243" s="177"/>
      <c r="F243" s="316"/>
      <c r="G243" s="168"/>
      <c r="H243" s="168"/>
      <c r="I243" s="168"/>
      <c r="J243" s="174"/>
      <c r="K243" s="168"/>
      <c r="L243" s="174"/>
      <c r="M243" s="174"/>
      <c r="N243" s="174"/>
      <c r="O243" s="174"/>
      <c r="P243" s="174"/>
      <c r="Q243" s="167"/>
      <c r="R243" s="177"/>
      <c r="S243" s="167"/>
      <c r="T243" s="167"/>
      <c r="U243" s="167"/>
      <c r="V243" s="167"/>
      <c r="W243" s="167"/>
      <c r="X243" s="170"/>
      <c r="Y243" s="167"/>
      <c r="Z243" s="320"/>
      <c r="AA243" s="320"/>
      <c r="AB243" s="167"/>
      <c r="AC243" s="167"/>
      <c r="AD243" s="167"/>
      <c r="AE243" s="167"/>
      <c r="AF243" s="167"/>
      <c r="AG243" s="167"/>
      <c r="AH243" s="167"/>
      <c r="AI243" s="167"/>
      <c r="AJ243" s="167"/>
      <c r="AK243" s="321"/>
      <c r="AL243" s="170"/>
      <c r="AM243" s="167"/>
      <c r="AS243" s="167"/>
      <c r="AT243" s="167"/>
      <c r="AZ243" s="167"/>
      <c r="BA243" s="167"/>
      <c r="BG243" s="167"/>
      <c r="BH243" s="167"/>
      <c r="BN243" s="167"/>
      <c r="BO243" s="167"/>
      <c r="BU243" s="167"/>
      <c r="BV243" s="167"/>
      <c r="CB243" s="167"/>
      <c r="CC243" s="167"/>
      <c r="CI243" s="167"/>
      <c r="CJ243" s="167"/>
      <c r="CP243" s="167"/>
      <c r="CQ243" s="167"/>
      <c r="CW243" s="167"/>
      <c r="CX243" s="167"/>
      <c r="DD243" s="167"/>
      <c r="DE243" s="167"/>
      <c r="DK243" s="167"/>
      <c r="DL243" s="167"/>
    </row>
    <row r="244" spans="1:116" s="173" customFormat="1" x14ac:dyDescent="0.2">
      <c r="A244" s="167"/>
      <c r="B244" s="167"/>
      <c r="C244" s="167"/>
      <c r="D244" s="167"/>
      <c r="E244" s="177"/>
      <c r="F244" s="316"/>
      <c r="G244" s="168"/>
      <c r="H244" s="168"/>
      <c r="I244" s="168"/>
      <c r="J244" s="174"/>
      <c r="K244" s="168"/>
      <c r="L244" s="174"/>
      <c r="M244" s="174"/>
      <c r="N244" s="174"/>
      <c r="O244" s="174"/>
      <c r="P244" s="174"/>
      <c r="Q244" s="167"/>
      <c r="R244" s="177"/>
      <c r="S244" s="167"/>
      <c r="T244" s="167"/>
      <c r="U244" s="167"/>
      <c r="V244" s="167"/>
      <c r="W244" s="167"/>
      <c r="X244" s="170"/>
      <c r="Y244" s="167"/>
      <c r="Z244" s="320"/>
      <c r="AA244" s="320"/>
      <c r="AB244" s="167"/>
      <c r="AC244" s="167"/>
      <c r="AD244" s="167"/>
      <c r="AE244" s="167"/>
      <c r="AF244" s="167"/>
      <c r="AG244" s="167"/>
      <c r="AH244" s="167"/>
      <c r="AI244" s="167"/>
      <c r="AJ244" s="167"/>
      <c r="AK244" s="321"/>
      <c r="AL244" s="170"/>
      <c r="AM244" s="167"/>
      <c r="AS244" s="167"/>
      <c r="AT244" s="167"/>
      <c r="AZ244" s="167"/>
      <c r="BA244" s="167"/>
      <c r="BG244" s="167"/>
      <c r="BH244" s="167"/>
      <c r="BN244" s="167"/>
      <c r="BO244" s="167"/>
      <c r="BU244" s="167"/>
      <c r="BV244" s="167"/>
      <c r="CB244" s="167"/>
      <c r="CC244" s="167"/>
      <c r="CI244" s="167"/>
      <c r="CJ244" s="167"/>
      <c r="CP244" s="167"/>
      <c r="CQ244" s="167"/>
      <c r="CW244" s="167"/>
      <c r="CX244" s="167"/>
      <c r="DD244" s="167"/>
      <c r="DE244" s="167"/>
      <c r="DK244" s="167"/>
      <c r="DL244" s="167"/>
    </row>
    <row r="245" spans="1:116" s="173" customFormat="1" x14ac:dyDescent="0.2">
      <c r="A245" s="167"/>
      <c r="B245" s="167"/>
      <c r="C245" s="167"/>
      <c r="D245" s="167"/>
      <c r="E245" s="177"/>
      <c r="F245" s="316"/>
      <c r="G245" s="168"/>
      <c r="H245" s="168"/>
      <c r="I245" s="168"/>
      <c r="J245" s="174"/>
      <c r="K245" s="168"/>
      <c r="L245" s="174"/>
      <c r="M245" s="174"/>
      <c r="N245" s="174"/>
      <c r="O245" s="174"/>
      <c r="P245" s="174"/>
      <c r="Q245" s="167"/>
      <c r="R245" s="177"/>
      <c r="S245" s="167"/>
      <c r="T245" s="167"/>
      <c r="U245" s="167"/>
      <c r="V245" s="167"/>
      <c r="W245" s="167"/>
      <c r="X245" s="170"/>
      <c r="Y245" s="167"/>
      <c r="Z245" s="320"/>
      <c r="AA245" s="320"/>
      <c r="AB245" s="167"/>
      <c r="AC245" s="167"/>
      <c r="AD245" s="167"/>
      <c r="AE245" s="167"/>
      <c r="AF245" s="167"/>
      <c r="AG245" s="167"/>
      <c r="AH245" s="167"/>
      <c r="AI245" s="167"/>
      <c r="AJ245" s="167"/>
      <c r="AK245" s="321"/>
      <c r="AL245" s="170"/>
      <c r="AM245" s="167"/>
      <c r="AS245" s="167"/>
      <c r="AT245" s="167"/>
      <c r="AZ245" s="167"/>
      <c r="BA245" s="167"/>
      <c r="BG245" s="167"/>
      <c r="BH245" s="167"/>
      <c r="BN245" s="167"/>
      <c r="BO245" s="167"/>
      <c r="BU245" s="167"/>
      <c r="BV245" s="167"/>
      <c r="CB245" s="167"/>
      <c r="CC245" s="167"/>
      <c r="CI245" s="167"/>
      <c r="CJ245" s="167"/>
      <c r="CP245" s="167"/>
      <c r="CQ245" s="167"/>
      <c r="CW245" s="167"/>
      <c r="CX245" s="167"/>
      <c r="DD245" s="167"/>
      <c r="DE245" s="167"/>
      <c r="DK245" s="167"/>
      <c r="DL245" s="167"/>
    </row>
    <row r="246" spans="1:116" s="173" customFormat="1" x14ac:dyDescent="0.2">
      <c r="A246" s="167"/>
      <c r="B246" s="167"/>
      <c r="C246" s="167"/>
      <c r="D246" s="167"/>
      <c r="E246" s="177"/>
      <c r="F246" s="316"/>
      <c r="G246" s="168"/>
      <c r="H246" s="168"/>
      <c r="I246" s="168"/>
      <c r="J246" s="174"/>
      <c r="K246" s="168"/>
      <c r="L246" s="174"/>
      <c r="M246" s="174"/>
      <c r="N246" s="174"/>
      <c r="O246" s="174"/>
      <c r="P246" s="174"/>
      <c r="Q246" s="167"/>
      <c r="R246" s="177"/>
      <c r="S246" s="167"/>
      <c r="T246" s="167"/>
      <c r="U246" s="167"/>
      <c r="V246" s="167"/>
      <c r="W246" s="167"/>
      <c r="X246" s="170"/>
      <c r="Y246" s="167"/>
      <c r="Z246" s="320"/>
      <c r="AA246" s="320"/>
      <c r="AB246" s="167"/>
      <c r="AC246" s="167"/>
      <c r="AD246" s="167"/>
      <c r="AE246" s="167"/>
      <c r="AF246" s="167"/>
      <c r="AG246" s="167"/>
      <c r="AH246" s="167"/>
      <c r="AI246" s="167"/>
      <c r="AJ246" s="167"/>
      <c r="AK246" s="321"/>
      <c r="AL246" s="170"/>
      <c r="AM246" s="167"/>
      <c r="AS246" s="167"/>
      <c r="AT246" s="167"/>
      <c r="AZ246" s="167"/>
      <c r="BA246" s="167"/>
      <c r="BG246" s="167"/>
      <c r="BH246" s="167"/>
      <c r="BN246" s="167"/>
      <c r="BO246" s="167"/>
      <c r="BU246" s="167"/>
      <c r="BV246" s="167"/>
      <c r="CB246" s="167"/>
      <c r="CC246" s="167"/>
      <c r="CI246" s="167"/>
      <c r="CJ246" s="167"/>
      <c r="CP246" s="167"/>
      <c r="CQ246" s="167"/>
      <c r="CW246" s="167"/>
      <c r="CX246" s="167"/>
      <c r="DD246" s="167"/>
      <c r="DE246" s="167"/>
      <c r="DK246" s="167"/>
      <c r="DL246" s="167"/>
    </row>
    <row r="247" spans="1:116" s="173" customFormat="1" x14ac:dyDescent="0.2">
      <c r="A247" s="167"/>
      <c r="B247" s="167"/>
      <c r="C247" s="167"/>
      <c r="D247" s="167"/>
      <c r="E247" s="177"/>
      <c r="F247" s="316"/>
      <c r="G247" s="168"/>
      <c r="H247" s="168"/>
      <c r="I247" s="168"/>
      <c r="J247" s="174"/>
      <c r="K247" s="168"/>
      <c r="L247" s="174"/>
      <c r="M247" s="174"/>
      <c r="N247" s="174"/>
      <c r="O247" s="174"/>
      <c r="P247" s="174"/>
      <c r="Q247" s="167"/>
      <c r="R247" s="177"/>
      <c r="S247" s="167"/>
      <c r="T247" s="167"/>
      <c r="U247" s="167"/>
      <c r="V247" s="167"/>
      <c r="W247" s="167"/>
      <c r="X247" s="170"/>
      <c r="Y247" s="167"/>
      <c r="Z247" s="320"/>
      <c r="AA247" s="320"/>
      <c r="AB247" s="167"/>
      <c r="AC247" s="167"/>
      <c r="AD247" s="167"/>
      <c r="AE247" s="167"/>
      <c r="AF247" s="167"/>
      <c r="AG247" s="167"/>
      <c r="AH247" s="167"/>
      <c r="AI247" s="167"/>
      <c r="AJ247" s="167"/>
      <c r="AK247" s="321"/>
      <c r="AL247" s="170"/>
      <c r="AM247" s="167"/>
      <c r="AS247" s="167"/>
      <c r="AT247" s="167"/>
      <c r="AZ247" s="167"/>
      <c r="BA247" s="167"/>
      <c r="BG247" s="167"/>
      <c r="BH247" s="167"/>
      <c r="BN247" s="167"/>
      <c r="BO247" s="167"/>
      <c r="BU247" s="167"/>
      <c r="BV247" s="167"/>
      <c r="CB247" s="167"/>
      <c r="CC247" s="167"/>
      <c r="CI247" s="167"/>
      <c r="CJ247" s="167"/>
      <c r="CP247" s="167"/>
      <c r="CQ247" s="167"/>
      <c r="CW247" s="167"/>
      <c r="CX247" s="167"/>
      <c r="DD247" s="167"/>
      <c r="DE247" s="167"/>
      <c r="DK247" s="167"/>
      <c r="DL247" s="167"/>
    </row>
    <row r="248" spans="1:116" s="173" customFormat="1" x14ac:dyDescent="0.2">
      <c r="A248" s="167"/>
      <c r="B248" s="167"/>
      <c r="C248" s="167"/>
      <c r="D248" s="167"/>
      <c r="E248" s="177"/>
      <c r="F248" s="316"/>
      <c r="G248" s="168"/>
      <c r="H248" s="168"/>
      <c r="I248" s="168"/>
      <c r="J248" s="174"/>
      <c r="K248" s="168"/>
      <c r="L248" s="174"/>
      <c r="M248" s="174"/>
      <c r="N248" s="174"/>
      <c r="O248" s="174"/>
      <c r="P248" s="174"/>
      <c r="Q248" s="167"/>
      <c r="R248" s="177"/>
      <c r="S248" s="167"/>
      <c r="T248" s="167"/>
      <c r="U248" s="167"/>
      <c r="V248" s="167"/>
      <c r="W248" s="167"/>
      <c r="X248" s="170"/>
      <c r="Y248" s="167"/>
      <c r="Z248" s="320"/>
      <c r="AA248" s="320"/>
      <c r="AB248" s="167"/>
      <c r="AC248" s="167"/>
      <c r="AD248" s="167"/>
      <c r="AE248" s="167"/>
      <c r="AF248" s="167"/>
      <c r="AG248" s="167"/>
      <c r="AH248" s="167"/>
      <c r="AI248" s="167"/>
      <c r="AJ248" s="167"/>
      <c r="AK248" s="321"/>
      <c r="AL248" s="170"/>
      <c r="AM248" s="167"/>
      <c r="AS248" s="167"/>
      <c r="AT248" s="167"/>
      <c r="AZ248" s="167"/>
      <c r="BA248" s="167"/>
      <c r="BG248" s="167"/>
      <c r="BH248" s="167"/>
      <c r="BN248" s="167"/>
      <c r="BO248" s="167"/>
      <c r="BU248" s="167"/>
      <c r="BV248" s="167"/>
      <c r="CB248" s="167"/>
      <c r="CC248" s="167"/>
      <c r="CI248" s="167"/>
      <c r="CJ248" s="167"/>
      <c r="CP248" s="167"/>
      <c r="CQ248" s="167"/>
      <c r="CW248" s="167"/>
      <c r="CX248" s="167"/>
      <c r="DD248" s="167"/>
      <c r="DE248" s="167"/>
      <c r="DK248" s="167"/>
      <c r="DL248" s="167"/>
    </row>
    <row r="249" spans="1:116" s="173" customFormat="1" x14ac:dyDescent="0.2">
      <c r="A249" s="167"/>
      <c r="B249" s="167"/>
      <c r="C249" s="167"/>
      <c r="D249" s="167"/>
      <c r="E249" s="177"/>
      <c r="F249" s="316"/>
      <c r="G249" s="168"/>
      <c r="H249" s="168"/>
      <c r="I249" s="168"/>
      <c r="J249" s="174"/>
      <c r="K249" s="168"/>
      <c r="L249" s="174"/>
      <c r="M249" s="174"/>
      <c r="N249" s="174"/>
      <c r="O249" s="174"/>
      <c r="P249" s="174"/>
      <c r="Q249" s="167"/>
      <c r="R249" s="177"/>
      <c r="S249" s="167"/>
      <c r="T249" s="167"/>
      <c r="U249" s="167"/>
      <c r="V249" s="167"/>
      <c r="W249" s="167"/>
      <c r="X249" s="170"/>
      <c r="Y249" s="167"/>
      <c r="Z249" s="320"/>
      <c r="AA249" s="320"/>
      <c r="AB249" s="167"/>
      <c r="AC249" s="167"/>
      <c r="AD249" s="167"/>
      <c r="AE249" s="167"/>
      <c r="AF249" s="167"/>
      <c r="AG249" s="167"/>
      <c r="AH249" s="167"/>
      <c r="AI249" s="167"/>
      <c r="AJ249" s="167"/>
      <c r="AK249" s="321"/>
      <c r="AL249" s="170"/>
      <c r="AM249" s="167"/>
      <c r="AS249" s="167"/>
      <c r="AT249" s="167"/>
      <c r="AZ249" s="167"/>
      <c r="BA249" s="167"/>
      <c r="BG249" s="167"/>
      <c r="BH249" s="167"/>
      <c r="BN249" s="167"/>
      <c r="BO249" s="167"/>
      <c r="BU249" s="167"/>
      <c r="BV249" s="167"/>
      <c r="CB249" s="167"/>
      <c r="CC249" s="167"/>
      <c r="CI249" s="167"/>
      <c r="CJ249" s="167"/>
      <c r="CP249" s="167"/>
      <c r="CQ249" s="167"/>
      <c r="CW249" s="167"/>
      <c r="CX249" s="167"/>
      <c r="DD249" s="167"/>
      <c r="DE249" s="167"/>
      <c r="DK249" s="167"/>
      <c r="DL249" s="167"/>
    </row>
    <row r="250" spans="1:116" s="173" customFormat="1" x14ac:dyDescent="0.2">
      <c r="A250" s="167"/>
      <c r="B250" s="167"/>
      <c r="C250" s="167"/>
      <c r="D250" s="167"/>
      <c r="E250" s="177"/>
      <c r="F250" s="316"/>
      <c r="G250" s="168"/>
      <c r="H250" s="168"/>
      <c r="I250" s="168"/>
      <c r="J250" s="174"/>
      <c r="K250" s="168"/>
      <c r="L250" s="174"/>
      <c r="M250" s="174"/>
      <c r="N250" s="174"/>
      <c r="O250" s="174"/>
      <c r="P250" s="174"/>
      <c r="Q250" s="167"/>
      <c r="R250" s="177"/>
      <c r="S250" s="167"/>
      <c r="T250" s="167"/>
      <c r="U250" s="167"/>
      <c r="V250" s="167"/>
      <c r="W250" s="167"/>
      <c r="X250" s="170"/>
      <c r="Y250" s="167"/>
      <c r="Z250" s="320"/>
      <c r="AA250" s="320"/>
      <c r="AB250" s="167"/>
      <c r="AC250" s="167"/>
      <c r="AD250" s="167"/>
      <c r="AE250" s="167"/>
      <c r="AF250" s="167"/>
      <c r="AG250" s="167"/>
      <c r="AH250" s="167"/>
      <c r="AI250" s="167"/>
      <c r="AJ250" s="167"/>
      <c r="AK250" s="321"/>
      <c r="AL250" s="170"/>
      <c r="AM250" s="167"/>
      <c r="AS250" s="167"/>
      <c r="AT250" s="167"/>
      <c r="AZ250" s="167"/>
      <c r="BA250" s="167"/>
      <c r="BG250" s="167"/>
      <c r="BH250" s="167"/>
      <c r="BN250" s="167"/>
      <c r="BO250" s="167"/>
      <c r="BU250" s="167"/>
      <c r="BV250" s="167"/>
      <c r="CB250" s="167"/>
      <c r="CC250" s="167"/>
      <c r="CI250" s="167"/>
      <c r="CJ250" s="167"/>
      <c r="CP250" s="167"/>
      <c r="CQ250" s="167"/>
      <c r="CW250" s="167"/>
      <c r="CX250" s="167"/>
      <c r="DD250" s="167"/>
      <c r="DE250" s="167"/>
      <c r="DK250" s="167"/>
      <c r="DL250" s="167"/>
    </row>
    <row r="251" spans="1:116" s="173" customFormat="1" x14ac:dyDescent="0.2">
      <c r="A251" s="167"/>
      <c r="B251" s="167"/>
      <c r="C251" s="167"/>
      <c r="D251" s="167"/>
      <c r="E251" s="177"/>
      <c r="F251" s="316"/>
      <c r="G251" s="168"/>
      <c r="H251" s="168"/>
      <c r="I251" s="168"/>
      <c r="J251" s="174"/>
      <c r="K251" s="168"/>
      <c r="L251" s="174"/>
      <c r="M251" s="174"/>
      <c r="N251" s="174"/>
      <c r="O251" s="174"/>
      <c r="P251" s="174"/>
      <c r="Q251" s="167"/>
      <c r="R251" s="177"/>
      <c r="S251" s="167"/>
      <c r="T251" s="167"/>
      <c r="U251" s="167"/>
      <c r="V251" s="167"/>
      <c r="W251" s="167"/>
      <c r="X251" s="170"/>
      <c r="Y251" s="167"/>
      <c r="Z251" s="320"/>
      <c r="AA251" s="320"/>
      <c r="AB251" s="167"/>
      <c r="AC251" s="167"/>
      <c r="AD251" s="167"/>
      <c r="AE251" s="167"/>
      <c r="AF251" s="167"/>
      <c r="AG251" s="167"/>
      <c r="AH251" s="167"/>
      <c r="AI251" s="167"/>
      <c r="AJ251" s="167"/>
      <c r="AK251" s="321"/>
      <c r="AL251" s="170"/>
      <c r="AM251" s="167"/>
      <c r="AS251" s="167"/>
      <c r="AT251" s="167"/>
      <c r="AZ251" s="167"/>
      <c r="BA251" s="167"/>
      <c r="BG251" s="167"/>
      <c r="BH251" s="167"/>
      <c r="BN251" s="167"/>
      <c r="BO251" s="167"/>
      <c r="BU251" s="167"/>
      <c r="BV251" s="167"/>
      <c r="CB251" s="167"/>
      <c r="CC251" s="167"/>
      <c r="CI251" s="167"/>
      <c r="CJ251" s="167"/>
      <c r="CP251" s="167"/>
      <c r="CQ251" s="167"/>
      <c r="CW251" s="167"/>
      <c r="CX251" s="167"/>
      <c r="DD251" s="167"/>
      <c r="DE251" s="167"/>
      <c r="DK251" s="167"/>
      <c r="DL251" s="167"/>
    </row>
    <row r="252" spans="1:116" s="173" customFormat="1" x14ac:dyDescent="0.2">
      <c r="A252" s="167"/>
      <c r="B252" s="167"/>
      <c r="C252" s="167"/>
      <c r="D252" s="167"/>
      <c r="E252" s="177"/>
      <c r="F252" s="316"/>
      <c r="G252" s="168"/>
      <c r="H252" s="168"/>
      <c r="I252" s="168"/>
      <c r="J252" s="174"/>
      <c r="K252" s="168"/>
      <c r="L252" s="174"/>
      <c r="M252" s="174"/>
      <c r="N252" s="174"/>
      <c r="O252" s="174"/>
      <c r="P252" s="174"/>
      <c r="Q252" s="167"/>
      <c r="R252" s="177"/>
      <c r="S252" s="167"/>
      <c r="T252" s="167"/>
      <c r="U252" s="167"/>
      <c r="V252" s="167"/>
      <c r="W252" s="167"/>
      <c r="X252" s="170"/>
      <c r="Y252" s="167"/>
      <c r="Z252" s="320"/>
      <c r="AA252" s="320"/>
      <c r="AB252" s="167"/>
      <c r="AC252" s="167"/>
      <c r="AD252" s="167"/>
      <c r="AE252" s="167"/>
      <c r="AF252" s="167"/>
      <c r="AG252" s="167"/>
      <c r="AH252" s="167"/>
      <c r="AI252" s="167"/>
      <c r="AJ252" s="167"/>
      <c r="AK252" s="321"/>
      <c r="AL252" s="170"/>
      <c r="AM252" s="167"/>
      <c r="AS252" s="167"/>
      <c r="AT252" s="167"/>
      <c r="AZ252" s="167"/>
      <c r="BA252" s="167"/>
      <c r="BG252" s="167"/>
      <c r="BH252" s="167"/>
      <c r="BN252" s="167"/>
      <c r="BO252" s="167"/>
      <c r="BU252" s="167"/>
      <c r="BV252" s="167"/>
      <c r="CB252" s="167"/>
      <c r="CC252" s="167"/>
      <c r="CI252" s="167"/>
      <c r="CJ252" s="167"/>
      <c r="CP252" s="167"/>
      <c r="CQ252" s="167"/>
      <c r="CW252" s="167"/>
      <c r="CX252" s="167"/>
      <c r="DD252" s="167"/>
      <c r="DE252" s="167"/>
      <c r="DK252" s="167"/>
      <c r="DL252" s="167"/>
    </row>
    <row r="253" spans="1:116" s="173" customFormat="1" x14ac:dyDescent="0.2">
      <c r="A253" s="167"/>
      <c r="B253" s="167"/>
      <c r="C253" s="167"/>
      <c r="D253" s="167"/>
      <c r="E253" s="177"/>
      <c r="F253" s="316"/>
      <c r="G253" s="168"/>
      <c r="H253" s="168"/>
      <c r="I253" s="168"/>
      <c r="J253" s="174"/>
      <c r="K253" s="168"/>
      <c r="L253" s="174"/>
      <c r="M253" s="174"/>
      <c r="N253" s="174"/>
      <c r="O253" s="174"/>
      <c r="P253" s="174"/>
      <c r="Q253" s="167"/>
      <c r="R253" s="177"/>
      <c r="S253" s="167"/>
      <c r="T253" s="167"/>
      <c r="U253" s="167"/>
      <c r="V253" s="167"/>
      <c r="W253" s="167"/>
      <c r="X253" s="170"/>
      <c r="Y253" s="167"/>
      <c r="Z253" s="320"/>
      <c r="AA253" s="320"/>
      <c r="AB253" s="167"/>
      <c r="AC253" s="167"/>
      <c r="AD253" s="167"/>
      <c r="AE253" s="167"/>
      <c r="AF253" s="167"/>
      <c r="AG253" s="167"/>
      <c r="AH253" s="167"/>
      <c r="AI253" s="167"/>
      <c r="AJ253" s="167"/>
      <c r="AK253" s="321"/>
      <c r="AL253" s="170"/>
      <c r="AM253" s="167"/>
      <c r="AS253" s="167"/>
      <c r="AT253" s="167"/>
      <c r="AZ253" s="167"/>
      <c r="BA253" s="167"/>
      <c r="BG253" s="167"/>
      <c r="BH253" s="167"/>
      <c r="BN253" s="167"/>
      <c r="BO253" s="167"/>
      <c r="BU253" s="167"/>
      <c r="BV253" s="167"/>
      <c r="CB253" s="167"/>
      <c r="CC253" s="167"/>
      <c r="CI253" s="167"/>
      <c r="CJ253" s="167"/>
      <c r="CP253" s="167"/>
      <c r="CQ253" s="167"/>
      <c r="CW253" s="167"/>
      <c r="CX253" s="167"/>
      <c r="DD253" s="167"/>
      <c r="DE253" s="167"/>
      <c r="DK253" s="167"/>
      <c r="DL253" s="167"/>
    </row>
    <row r="254" spans="1:116" s="173" customFormat="1" x14ac:dyDescent="0.2">
      <c r="A254" s="167"/>
      <c r="B254" s="167"/>
      <c r="C254" s="167"/>
      <c r="D254" s="167"/>
      <c r="E254" s="177"/>
      <c r="F254" s="316"/>
      <c r="G254" s="168"/>
      <c r="H254" s="168"/>
      <c r="I254" s="168"/>
      <c r="J254" s="174"/>
      <c r="K254" s="168"/>
      <c r="L254" s="174"/>
      <c r="M254" s="174"/>
      <c r="N254" s="174"/>
      <c r="O254" s="174"/>
      <c r="P254" s="174"/>
      <c r="Q254" s="167"/>
      <c r="R254" s="177"/>
      <c r="S254" s="167"/>
      <c r="T254" s="167"/>
      <c r="U254" s="167"/>
      <c r="V254" s="167"/>
      <c r="W254" s="167"/>
      <c r="X254" s="170"/>
      <c r="Y254" s="167"/>
      <c r="Z254" s="320"/>
      <c r="AA254" s="320"/>
      <c r="AB254" s="167"/>
      <c r="AC254" s="167"/>
      <c r="AD254" s="167"/>
      <c r="AE254" s="167"/>
      <c r="AF254" s="167"/>
      <c r="AG254" s="167"/>
      <c r="AH254" s="167"/>
      <c r="AI254" s="167"/>
      <c r="AJ254" s="167"/>
      <c r="AK254" s="321"/>
      <c r="AL254" s="170"/>
      <c r="AM254" s="167"/>
      <c r="AS254" s="167"/>
      <c r="AT254" s="167"/>
      <c r="AZ254" s="167"/>
      <c r="BA254" s="167"/>
      <c r="BG254" s="167"/>
      <c r="BH254" s="167"/>
      <c r="BN254" s="167"/>
      <c r="BO254" s="167"/>
      <c r="BU254" s="167"/>
      <c r="BV254" s="167"/>
      <c r="CB254" s="167"/>
      <c r="CC254" s="167"/>
      <c r="CI254" s="167"/>
      <c r="CJ254" s="167"/>
      <c r="CP254" s="167"/>
      <c r="CQ254" s="167"/>
      <c r="CW254" s="167"/>
      <c r="CX254" s="167"/>
      <c r="DD254" s="167"/>
      <c r="DE254" s="167"/>
      <c r="DK254" s="167"/>
      <c r="DL254" s="167"/>
    </row>
    <row r="255" spans="1:116" s="173" customFormat="1" x14ac:dyDescent="0.2">
      <c r="A255" s="167"/>
      <c r="B255" s="167"/>
      <c r="C255" s="167"/>
      <c r="D255" s="167"/>
      <c r="E255" s="177"/>
      <c r="F255" s="316"/>
      <c r="G255" s="168"/>
      <c r="H255" s="168"/>
      <c r="I255" s="168"/>
      <c r="J255" s="174"/>
      <c r="K255" s="168"/>
      <c r="L255" s="174"/>
      <c r="M255" s="174"/>
      <c r="N255" s="174"/>
      <c r="O255" s="174"/>
      <c r="P255" s="174"/>
      <c r="Q255" s="167"/>
      <c r="R255" s="177"/>
      <c r="S255" s="167"/>
      <c r="T255" s="167"/>
      <c r="U255" s="167"/>
      <c r="V255" s="167"/>
      <c r="W255" s="167"/>
      <c r="X255" s="170"/>
      <c r="Y255" s="167"/>
      <c r="Z255" s="320"/>
      <c r="AA255" s="320"/>
      <c r="AB255" s="167"/>
      <c r="AC255" s="167"/>
      <c r="AD255" s="167"/>
      <c r="AE255" s="167"/>
      <c r="AF255" s="167"/>
      <c r="AG255" s="167"/>
      <c r="AH255" s="167"/>
      <c r="AI255" s="167"/>
      <c r="AJ255" s="167"/>
      <c r="AK255" s="321"/>
      <c r="AL255" s="170"/>
      <c r="AM255" s="167"/>
      <c r="AS255" s="167"/>
      <c r="AT255" s="167"/>
      <c r="AZ255" s="167"/>
      <c r="BA255" s="167"/>
      <c r="BG255" s="167"/>
      <c r="BH255" s="167"/>
      <c r="BN255" s="167"/>
      <c r="BO255" s="167"/>
      <c r="BU255" s="167"/>
      <c r="BV255" s="167"/>
      <c r="CB255" s="167"/>
      <c r="CC255" s="167"/>
      <c r="CI255" s="167"/>
      <c r="CJ255" s="167"/>
      <c r="CP255" s="167"/>
      <c r="CQ255" s="167"/>
      <c r="CW255" s="167"/>
      <c r="CX255" s="167"/>
      <c r="DD255" s="167"/>
      <c r="DE255" s="167"/>
      <c r="DK255" s="167"/>
      <c r="DL255" s="167"/>
    </row>
    <row r="256" spans="1:116" s="173" customFormat="1" x14ac:dyDescent="0.2">
      <c r="A256" s="167"/>
      <c r="B256" s="167"/>
      <c r="C256" s="167"/>
      <c r="D256" s="167"/>
      <c r="E256" s="177"/>
      <c r="F256" s="316"/>
      <c r="G256" s="168"/>
      <c r="H256" s="168"/>
      <c r="I256" s="168"/>
      <c r="J256" s="174"/>
      <c r="K256" s="168"/>
      <c r="L256" s="174"/>
      <c r="M256" s="174"/>
      <c r="N256" s="174"/>
      <c r="O256" s="174"/>
      <c r="P256" s="174"/>
      <c r="Q256" s="167"/>
      <c r="R256" s="177"/>
      <c r="S256" s="167"/>
      <c r="T256" s="167"/>
      <c r="U256" s="167"/>
      <c r="V256" s="167"/>
      <c r="W256" s="167"/>
      <c r="X256" s="170"/>
      <c r="Y256" s="167"/>
      <c r="Z256" s="320"/>
      <c r="AA256" s="320"/>
      <c r="AB256" s="167"/>
      <c r="AC256" s="167"/>
      <c r="AD256" s="167"/>
      <c r="AE256" s="167"/>
      <c r="AF256" s="167"/>
      <c r="AG256" s="167"/>
      <c r="AH256" s="167"/>
      <c r="AI256" s="167"/>
      <c r="AJ256" s="167"/>
      <c r="AK256" s="321"/>
      <c r="AL256" s="170"/>
      <c r="AM256" s="167"/>
      <c r="AS256" s="167"/>
      <c r="AT256" s="167"/>
      <c r="AZ256" s="167"/>
      <c r="BA256" s="167"/>
      <c r="BG256" s="167"/>
      <c r="BH256" s="167"/>
      <c r="BN256" s="167"/>
      <c r="BO256" s="167"/>
      <c r="BU256" s="167"/>
      <c r="BV256" s="167"/>
      <c r="CB256" s="167"/>
      <c r="CC256" s="167"/>
      <c r="CI256" s="167"/>
      <c r="CJ256" s="167"/>
      <c r="CP256" s="167"/>
      <c r="CQ256" s="167"/>
      <c r="CW256" s="167"/>
      <c r="CX256" s="167"/>
      <c r="DD256" s="167"/>
      <c r="DE256" s="167"/>
      <c r="DK256" s="167"/>
      <c r="DL256" s="167"/>
    </row>
    <row r="257" spans="1:116" s="173" customFormat="1" x14ac:dyDescent="0.2">
      <c r="A257" s="167"/>
      <c r="B257" s="167"/>
      <c r="C257" s="167"/>
      <c r="D257" s="167"/>
      <c r="E257" s="177"/>
      <c r="F257" s="316"/>
      <c r="G257" s="168"/>
      <c r="H257" s="168"/>
      <c r="I257" s="168"/>
      <c r="J257" s="174"/>
      <c r="K257" s="168"/>
      <c r="L257" s="174"/>
      <c r="M257" s="174"/>
      <c r="N257" s="174"/>
      <c r="O257" s="174"/>
      <c r="P257" s="174"/>
      <c r="Q257" s="167"/>
      <c r="R257" s="177"/>
      <c r="S257" s="167"/>
      <c r="T257" s="167"/>
      <c r="U257" s="167"/>
      <c r="V257" s="167"/>
      <c r="W257" s="167"/>
      <c r="X257" s="170"/>
      <c r="Y257" s="167"/>
      <c r="Z257" s="320"/>
      <c r="AA257" s="320"/>
      <c r="AB257" s="167"/>
      <c r="AC257" s="167"/>
      <c r="AD257" s="167"/>
      <c r="AE257" s="167"/>
      <c r="AF257" s="167"/>
      <c r="AG257" s="167"/>
      <c r="AH257" s="167"/>
      <c r="AI257" s="167"/>
      <c r="AJ257" s="167"/>
      <c r="AK257" s="321"/>
      <c r="AL257" s="170"/>
      <c r="AM257" s="167"/>
      <c r="AS257" s="167"/>
      <c r="AT257" s="167"/>
      <c r="AZ257" s="167"/>
      <c r="BA257" s="167"/>
      <c r="BG257" s="167"/>
      <c r="BH257" s="167"/>
      <c r="BN257" s="167"/>
      <c r="BO257" s="167"/>
      <c r="BU257" s="167"/>
      <c r="BV257" s="167"/>
      <c r="CB257" s="167"/>
      <c r="CC257" s="167"/>
      <c r="CI257" s="167"/>
      <c r="CJ257" s="167"/>
      <c r="CP257" s="167"/>
      <c r="CQ257" s="167"/>
      <c r="CW257" s="167"/>
      <c r="CX257" s="167"/>
      <c r="DD257" s="167"/>
      <c r="DE257" s="167"/>
      <c r="DK257" s="167"/>
      <c r="DL257" s="167"/>
    </row>
    <row r="258" spans="1:116" s="173" customFormat="1" x14ac:dyDescent="0.2">
      <c r="A258" s="167"/>
      <c r="B258" s="167"/>
      <c r="C258" s="167"/>
      <c r="D258" s="167"/>
      <c r="E258" s="177"/>
      <c r="F258" s="316"/>
      <c r="G258" s="168"/>
      <c r="H258" s="168"/>
      <c r="I258" s="168"/>
      <c r="J258" s="174"/>
      <c r="K258" s="168"/>
      <c r="L258" s="174"/>
      <c r="M258" s="174"/>
      <c r="N258" s="174"/>
      <c r="O258" s="174"/>
      <c r="P258" s="174"/>
      <c r="Q258" s="167"/>
      <c r="R258" s="177"/>
      <c r="S258" s="167"/>
      <c r="T258" s="167"/>
      <c r="U258" s="167"/>
      <c r="V258" s="167"/>
      <c r="W258" s="167"/>
      <c r="X258" s="170"/>
      <c r="Y258" s="167"/>
      <c r="Z258" s="320"/>
      <c r="AA258" s="320"/>
      <c r="AB258" s="167"/>
      <c r="AC258" s="167"/>
      <c r="AD258" s="167"/>
      <c r="AE258" s="167"/>
      <c r="AF258" s="167"/>
      <c r="AG258" s="167"/>
      <c r="AH258" s="167"/>
      <c r="AI258" s="167"/>
      <c r="AJ258" s="167"/>
      <c r="AK258" s="321"/>
      <c r="AL258" s="170"/>
      <c r="AM258" s="167"/>
      <c r="AS258" s="167"/>
      <c r="AT258" s="167"/>
      <c r="AZ258" s="167"/>
      <c r="BA258" s="167"/>
      <c r="BG258" s="167"/>
      <c r="BH258" s="167"/>
      <c r="BN258" s="167"/>
      <c r="BO258" s="167"/>
      <c r="BU258" s="167"/>
      <c r="BV258" s="167"/>
      <c r="CB258" s="167"/>
      <c r="CC258" s="167"/>
      <c r="CI258" s="167"/>
      <c r="CJ258" s="167"/>
      <c r="CP258" s="167"/>
      <c r="CQ258" s="167"/>
      <c r="CW258" s="167"/>
      <c r="CX258" s="167"/>
      <c r="DD258" s="167"/>
      <c r="DE258" s="167"/>
      <c r="DK258" s="167"/>
      <c r="DL258" s="167"/>
    </row>
    <row r="259" spans="1:116" s="173" customFormat="1" x14ac:dyDescent="0.2">
      <c r="A259" s="167"/>
      <c r="B259" s="167"/>
      <c r="C259" s="167"/>
      <c r="D259" s="167"/>
      <c r="E259" s="177"/>
      <c r="F259" s="316"/>
      <c r="G259" s="168"/>
      <c r="H259" s="168"/>
      <c r="I259" s="168"/>
      <c r="J259" s="174"/>
      <c r="K259" s="168"/>
      <c r="L259" s="174"/>
      <c r="M259" s="174"/>
      <c r="N259" s="174"/>
      <c r="O259" s="174"/>
      <c r="P259" s="174"/>
      <c r="Q259" s="167"/>
      <c r="R259" s="177"/>
      <c r="S259" s="167"/>
      <c r="T259" s="167"/>
      <c r="U259" s="167"/>
      <c r="V259" s="167"/>
      <c r="W259" s="167"/>
      <c r="X259" s="170"/>
      <c r="Y259" s="167"/>
      <c r="Z259" s="320"/>
      <c r="AA259" s="320"/>
      <c r="AB259" s="167"/>
      <c r="AC259" s="167"/>
      <c r="AD259" s="167"/>
      <c r="AE259" s="167"/>
      <c r="AF259" s="167"/>
      <c r="AG259" s="167"/>
      <c r="AH259" s="167"/>
      <c r="AI259" s="167"/>
      <c r="AJ259" s="167"/>
      <c r="AK259" s="321"/>
      <c r="AL259" s="170"/>
      <c r="AM259" s="167"/>
      <c r="AS259" s="167"/>
      <c r="AT259" s="167"/>
      <c r="AZ259" s="167"/>
      <c r="BA259" s="167"/>
      <c r="BG259" s="167"/>
      <c r="BH259" s="167"/>
      <c r="BN259" s="167"/>
      <c r="BO259" s="167"/>
      <c r="BU259" s="167"/>
      <c r="BV259" s="167"/>
      <c r="CB259" s="167"/>
      <c r="CC259" s="167"/>
      <c r="CI259" s="167"/>
      <c r="CJ259" s="167"/>
      <c r="CP259" s="167"/>
      <c r="CQ259" s="167"/>
      <c r="CW259" s="167"/>
      <c r="CX259" s="167"/>
      <c r="DD259" s="167"/>
      <c r="DE259" s="167"/>
      <c r="DK259" s="167"/>
      <c r="DL259" s="167"/>
    </row>
    <row r="260" spans="1:116" s="173" customFormat="1" x14ac:dyDescent="0.2">
      <c r="A260" s="167"/>
      <c r="B260" s="167"/>
      <c r="C260" s="167"/>
      <c r="D260" s="167"/>
      <c r="E260" s="177"/>
      <c r="F260" s="316"/>
      <c r="G260" s="168"/>
      <c r="H260" s="168"/>
      <c r="I260" s="168"/>
      <c r="J260" s="174"/>
      <c r="K260" s="168"/>
      <c r="L260" s="174"/>
      <c r="M260" s="174"/>
      <c r="N260" s="174"/>
      <c r="O260" s="174"/>
      <c r="P260" s="174"/>
      <c r="Q260" s="167"/>
      <c r="R260" s="177"/>
      <c r="S260" s="167"/>
      <c r="T260" s="167"/>
      <c r="U260" s="167"/>
      <c r="V260" s="167"/>
      <c r="W260" s="167"/>
      <c r="X260" s="170"/>
      <c r="Y260" s="167"/>
      <c r="Z260" s="320"/>
      <c r="AA260" s="320"/>
      <c r="AB260" s="167"/>
      <c r="AC260" s="167"/>
      <c r="AD260" s="167"/>
      <c r="AE260" s="167"/>
      <c r="AF260" s="167"/>
      <c r="AG260" s="167"/>
      <c r="AH260" s="167"/>
      <c r="AI260" s="167"/>
      <c r="AJ260" s="167"/>
      <c r="AK260" s="321"/>
      <c r="AL260" s="170"/>
      <c r="AM260" s="167"/>
      <c r="AS260" s="167"/>
      <c r="AT260" s="167"/>
      <c r="AZ260" s="167"/>
      <c r="BA260" s="167"/>
      <c r="BG260" s="167"/>
      <c r="BH260" s="167"/>
      <c r="BN260" s="167"/>
      <c r="BO260" s="167"/>
      <c r="BU260" s="167"/>
      <c r="BV260" s="167"/>
      <c r="CB260" s="167"/>
      <c r="CC260" s="167"/>
      <c r="CI260" s="167"/>
      <c r="CJ260" s="167"/>
      <c r="CP260" s="167"/>
      <c r="CQ260" s="167"/>
      <c r="CW260" s="167"/>
      <c r="CX260" s="167"/>
      <c r="DD260" s="167"/>
      <c r="DE260" s="167"/>
      <c r="DK260" s="167"/>
      <c r="DL260" s="167"/>
    </row>
    <row r="261" spans="1:116" s="173" customFormat="1" x14ac:dyDescent="0.2">
      <c r="A261" s="167"/>
      <c r="B261" s="167"/>
      <c r="C261" s="167"/>
      <c r="D261" s="167"/>
      <c r="E261" s="177"/>
      <c r="F261" s="316"/>
      <c r="G261" s="168"/>
      <c r="H261" s="168"/>
      <c r="I261" s="168"/>
      <c r="J261" s="174"/>
      <c r="K261" s="168"/>
      <c r="L261" s="174"/>
      <c r="M261" s="174"/>
      <c r="N261" s="174"/>
      <c r="O261" s="174"/>
      <c r="P261" s="174"/>
      <c r="Q261" s="167"/>
      <c r="R261" s="177"/>
      <c r="S261" s="167"/>
      <c r="T261" s="167"/>
      <c r="U261" s="167"/>
      <c r="V261" s="167"/>
      <c r="W261" s="167"/>
      <c r="X261" s="170"/>
      <c r="Y261" s="167"/>
      <c r="Z261" s="320"/>
      <c r="AA261" s="320"/>
      <c r="AB261" s="167"/>
      <c r="AC261" s="167"/>
      <c r="AD261" s="167"/>
      <c r="AE261" s="167"/>
      <c r="AF261" s="167"/>
      <c r="AG261" s="167"/>
      <c r="AH261" s="167"/>
      <c r="AI261" s="167"/>
      <c r="AJ261" s="167"/>
      <c r="AK261" s="321"/>
      <c r="AL261" s="170"/>
      <c r="AM261" s="167"/>
      <c r="AS261" s="167"/>
      <c r="AT261" s="167"/>
      <c r="AZ261" s="167"/>
      <c r="BA261" s="167"/>
      <c r="BG261" s="167"/>
      <c r="BH261" s="167"/>
      <c r="BN261" s="167"/>
      <c r="BO261" s="167"/>
      <c r="BU261" s="167"/>
      <c r="BV261" s="167"/>
      <c r="CB261" s="167"/>
      <c r="CC261" s="167"/>
      <c r="CI261" s="167"/>
      <c r="CJ261" s="167"/>
      <c r="CP261" s="167"/>
      <c r="CQ261" s="167"/>
      <c r="CW261" s="167"/>
      <c r="CX261" s="167"/>
      <c r="DD261" s="167"/>
      <c r="DE261" s="167"/>
      <c r="DK261" s="167"/>
      <c r="DL261" s="167"/>
    </row>
    <row r="262" spans="1:116" s="173" customFormat="1" x14ac:dyDescent="0.2">
      <c r="A262" s="167"/>
      <c r="B262" s="167"/>
      <c r="C262" s="167"/>
      <c r="D262" s="167"/>
      <c r="E262" s="177"/>
      <c r="F262" s="316"/>
      <c r="G262" s="168"/>
      <c r="H262" s="168"/>
      <c r="I262" s="168"/>
      <c r="J262" s="174"/>
      <c r="K262" s="168"/>
      <c r="L262" s="174"/>
      <c r="M262" s="174"/>
      <c r="N262" s="174"/>
      <c r="O262" s="174"/>
      <c r="P262" s="174"/>
      <c r="Q262" s="167"/>
      <c r="R262" s="177"/>
      <c r="S262" s="167"/>
      <c r="T262" s="167"/>
      <c r="U262" s="167"/>
      <c r="V262" s="167"/>
      <c r="W262" s="167"/>
      <c r="X262" s="170"/>
      <c r="Y262" s="167"/>
      <c r="Z262" s="320"/>
      <c r="AA262" s="320"/>
      <c r="AB262" s="167"/>
      <c r="AC262" s="167"/>
      <c r="AD262" s="167"/>
      <c r="AE262" s="167"/>
      <c r="AF262" s="167"/>
      <c r="AG262" s="167"/>
      <c r="AH262" s="167"/>
      <c r="AI262" s="167"/>
      <c r="AJ262" s="167"/>
      <c r="AK262" s="321"/>
      <c r="AL262" s="170"/>
      <c r="AM262" s="167"/>
      <c r="AS262" s="167"/>
      <c r="AT262" s="167"/>
      <c r="AZ262" s="167"/>
      <c r="BA262" s="167"/>
      <c r="BG262" s="167"/>
      <c r="BH262" s="167"/>
      <c r="BN262" s="167"/>
      <c r="BO262" s="167"/>
      <c r="BU262" s="167"/>
      <c r="BV262" s="167"/>
      <c r="CB262" s="167"/>
      <c r="CC262" s="167"/>
      <c r="CI262" s="167"/>
      <c r="CJ262" s="167"/>
      <c r="CP262" s="167"/>
      <c r="CQ262" s="167"/>
      <c r="CW262" s="167"/>
      <c r="CX262" s="167"/>
      <c r="DD262" s="167"/>
      <c r="DE262" s="167"/>
      <c r="DK262" s="167"/>
      <c r="DL262" s="167"/>
    </row>
    <row r="263" spans="1:116" s="173" customFormat="1" x14ac:dyDescent="0.2">
      <c r="A263" s="167"/>
      <c r="B263" s="167"/>
      <c r="C263" s="167"/>
      <c r="D263" s="167"/>
      <c r="E263" s="177"/>
      <c r="F263" s="316"/>
      <c r="G263" s="168"/>
      <c r="H263" s="168"/>
      <c r="I263" s="168"/>
      <c r="J263" s="174"/>
      <c r="K263" s="168"/>
      <c r="L263" s="174"/>
      <c r="M263" s="174"/>
      <c r="N263" s="174"/>
      <c r="O263" s="174"/>
      <c r="P263" s="174"/>
      <c r="Q263" s="167"/>
      <c r="R263" s="177"/>
      <c r="S263" s="167"/>
      <c r="T263" s="167"/>
      <c r="U263" s="167"/>
      <c r="V263" s="167"/>
      <c r="W263" s="167"/>
      <c r="X263" s="170"/>
      <c r="Y263" s="167"/>
      <c r="Z263" s="320"/>
      <c r="AA263" s="320"/>
      <c r="AB263" s="167"/>
      <c r="AC263" s="167"/>
      <c r="AD263" s="167"/>
      <c r="AE263" s="167"/>
      <c r="AF263" s="167"/>
      <c r="AG263" s="167"/>
      <c r="AH263" s="167"/>
      <c r="AI263" s="167"/>
      <c r="AJ263" s="167"/>
      <c r="AK263" s="321"/>
      <c r="AL263" s="170"/>
      <c r="AM263" s="167"/>
      <c r="AS263" s="167"/>
      <c r="AT263" s="167"/>
      <c r="AZ263" s="167"/>
      <c r="BA263" s="167"/>
      <c r="BG263" s="167"/>
      <c r="BH263" s="167"/>
      <c r="BN263" s="167"/>
      <c r="BO263" s="167"/>
      <c r="BU263" s="167"/>
      <c r="BV263" s="167"/>
      <c r="CB263" s="167"/>
      <c r="CC263" s="167"/>
      <c r="CI263" s="167"/>
      <c r="CJ263" s="167"/>
      <c r="CP263" s="167"/>
      <c r="CQ263" s="167"/>
      <c r="CW263" s="167"/>
      <c r="CX263" s="167"/>
      <c r="DD263" s="167"/>
      <c r="DE263" s="167"/>
      <c r="DK263" s="167"/>
      <c r="DL263" s="167"/>
    </row>
    <row r="264" spans="1:116" s="173" customFormat="1" x14ac:dyDescent="0.2">
      <c r="A264" s="167"/>
      <c r="B264" s="167"/>
      <c r="C264" s="167"/>
      <c r="D264" s="167"/>
      <c r="E264" s="177"/>
      <c r="F264" s="316"/>
      <c r="G264" s="168"/>
      <c r="H264" s="168"/>
      <c r="I264" s="168"/>
      <c r="J264" s="174"/>
      <c r="K264" s="168"/>
      <c r="L264" s="174"/>
      <c r="M264" s="174"/>
      <c r="N264" s="174"/>
      <c r="O264" s="174"/>
      <c r="P264" s="174"/>
      <c r="Q264" s="167"/>
      <c r="R264" s="177"/>
      <c r="S264" s="167"/>
      <c r="T264" s="167"/>
      <c r="U264" s="167"/>
      <c r="V264" s="167"/>
      <c r="W264" s="167"/>
      <c r="X264" s="170"/>
      <c r="Y264" s="167"/>
      <c r="Z264" s="320"/>
      <c r="AA264" s="320"/>
      <c r="AB264" s="167"/>
      <c r="AC264" s="167"/>
      <c r="AD264" s="167"/>
      <c r="AE264" s="167"/>
      <c r="AF264" s="167"/>
      <c r="AG264" s="167"/>
      <c r="AH264" s="167"/>
      <c r="AI264" s="167"/>
      <c r="AJ264" s="167"/>
      <c r="AK264" s="321"/>
      <c r="AL264" s="170"/>
      <c r="AM264" s="167"/>
      <c r="AS264" s="167"/>
      <c r="AT264" s="167"/>
      <c r="AZ264" s="167"/>
      <c r="BA264" s="167"/>
      <c r="BG264" s="167"/>
      <c r="BH264" s="167"/>
      <c r="BN264" s="167"/>
      <c r="BO264" s="167"/>
      <c r="BU264" s="167"/>
      <c r="BV264" s="167"/>
      <c r="CB264" s="167"/>
      <c r="CC264" s="167"/>
      <c r="CI264" s="167"/>
      <c r="CJ264" s="167"/>
      <c r="CP264" s="167"/>
      <c r="CQ264" s="167"/>
      <c r="CW264" s="167"/>
      <c r="CX264" s="167"/>
      <c r="DD264" s="167"/>
      <c r="DE264" s="167"/>
      <c r="DK264" s="167"/>
      <c r="DL264" s="167"/>
    </row>
    <row r="265" spans="1:116" s="173" customFormat="1" x14ac:dyDescent="0.2">
      <c r="A265" s="167"/>
      <c r="B265" s="167"/>
      <c r="C265" s="167"/>
      <c r="D265" s="167"/>
      <c r="E265" s="177"/>
      <c r="F265" s="316"/>
      <c r="G265" s="168"/>
      <c r="H265" s="168"/>
      <c r="I265" s="168"/>
      <c r="J265" s="174"/>
      <c r="K265" s="168"/>
      <c r="L265" s="174"/>
      <c r="M265" s="174"/>
      <c r="N265" s="174"/>
      <c r="O265" s="174"/>
      <c r="P265" s="174"/>
      <c r="Q265" s="167"/>
      <c r="R265" s="177"/>
      <c r="S265" s="167"/>
      <c r="T265" s="167"/>
      <c r="U265" s="167"/>
      <c r="V265" s="167"/>
      <c r="W265" s="167"/>
      <c r="X265" s="170"/>
      <c r="Y265" s="167"/>
      <c r="Z265" s="320"/>
      <c r="AA265" s="320"/>
      <c r="AB265" s="167"/>
      <c r="AC265" s="167"/>
      <c r="AD265" s="167"/>
      <c r="AE265" s="167"/>
      <c r="AF265" s="167"/>
      <c r="AG265" s="167"/>
      <c r="AH265" s="167"/>
      <c r="AI265" s="167"/>
      <c r="AJ265" s="167"/>
      <c r="AK265" s="321"/>
      <c r="AL265" s="170"/>
      <c r="AM265" s="167"/>
      <c r="AS265" s="167"/>
      <c r="AT265" s="167"/>
      <c r="AZ265" s="167"/>
      <c r="BA265" s="167"/>
      <c r="BG265" s="167"/>
      <c r="BH265" s="167"/>
      <c r="BN265" s="167"/>
      <c r="BO265" s="167"/>
      <c r="BU265" s="167"/>
      <c r="BV265" s="167"/>
      <c r="CB265" s="167"/>
      <c r="CC265" s="167"/>
      <c r="CI265" s="167"/>
      <c r="CJ265" s="167"/>
      <c r="CP265" s="167"/>
      <c r="CQ265" s="167"/>
      <c r="CW265" s="167"/>
      <c r="CX265" s="167"/>
      <c r="DD265" s="167"/>
      <c r="DE265" s="167"/>
      <c r="DK265" s="167"/>
      <c r="DL265" s="167"/>
    </row>
    <row r="266" spans="1:116" s="173" customFormat="1" x14ac:dyDescent="0.2">
      <c r="A266" s="167"/>
      <c r="B266" s="167"/>
      <c r="C266" s="167"/>
      <c r="D266" s="167"/>
      <c r="E266" s="177"/>
      <c r="F266" s="316"/>
      <c r="G266" s="168"/>
      <c r="H266" s="168"/>
      <c r="I266" s="168"/>
      <c r="J266" s="174"/>
      <c r="K266" s="168"/>
      <c r="L266" s="174"/>
      <c r="M266" s="174"/>
      <c r="N266" s="174"/>
      <c r="O266" s="174"/>
      <c r="P266" s="174"/>
      <c r="Q266" s="167"/>
      <c r="R266" s="177"/>
      <c r="S266" s="167"/>
      <c r="T266" s="167"/>
      <c r="U266" s="167"/>
      <c r="V266" s="167"/>
      <c r="W266" s="167"/>
      <c r="X266" s="170"/>
      <c r="Y266" s="167"/>
      <c r="Z266" s="320"/>
      <c r="AA266" s="320"/>
      <c r="AB266" s="167"/>
      <c r="AC266" s="167"/>
      <c r="AD266" s="167"/>
      <c r="AE266" s="167"/>
      <c r="AF266" s="167"/>
      <c r="AG266" s="167"/>
      <c r="AH266" s="167"/>
      <c r="AI266" s="167"/>
      <c r="AJ266" s="167"/>
      <c r="AK266" s="321"/>
      <c r="AL266" s="170"/>
      <c r="AM266" s="167"/>
      <c r="AS266" s="167"/>
      <c r="AT266" s="167"/>
      <c r="AZ266" s="167"/>
      <c r="BA266" s="167"/>
      <c r="BG266" s="167"/>
      <c r="BH266" s="167"/>
      <c r="BN266" s="167"/>
      <c r="BO266" s="167"/>
      <c r="BU266" s="167"/>
      <c r="BV266" s="167"/>
      <c r="CB266" s="167"/>
      <c r="CC266" s="167"/>
      <c r="CI266" s="167"/>
      <c r="CJ266" s="167"/>
      <c r="CP266" s="167"/>
      <c r="CQ266" s="167"/>
      <c r="CW266" s="167"/>
      <c r="CX266" s="167"/>
      <c r="DD266" s="167"/>
      <c r="DE266" s="167"/>
      <c r="DK266" s="167"/>
      <c r="DL266" s="167"/>
    </row>
    <row r="267" spans="1:116" s="173" customFormat="1" x14ac:dyDescent="0.2">
      <c r="A267" s="167"/>
      <c r="B267" s="167"/>
      <c r="C267" s="167"/>
      <c r="D267" s="167"/>
      <c r="E267" s="177"/>
      <c r="F267" s="316"/>
      <c r="G267" s="168"/>
      <c r="H267" s="168"/>
      <c r="I267" s="168"/>
      <c r="J267" s="174"/>
      <c r="K267" s="168"/>
      <c r="L267" s="174"/>
      <c r="M267" s="174"/>
      <c r="N267" s="174"/>
      <c r="O267" s="174"/>
      <c r="P267" s="174"/>
      <c r="Q267" s="167"/>
      <c r="R267" s="177"/>
      <c r="S267" s="167"/>
      <c r="T267" s="167"/>
      <c r="U267" s="167"/>
      <c r="V267" s="167"/>
      <c r="W267" s="167"/>
      <c r="X267" s="170"/>
      <c r="Y267" s="167"/>
      <c r="Z267" s="320"/>
      <c r="AA267" s="320"/>
      <c r="AB267" s="167"/>
      <c r="AC267" s="167"/>
      <c r="AD267" s="167"/>
      <c r="AE267" s="167"/>
      <c r="AF267" s="167"/>
      <c r="AG267" s="167"/>
      <c r="AH267" s="167"/>
      <c r="AI267" s="167"/>
      <c r="AJ267" s="167"/>
      <c r="AK267" s="321"/>
      <c r="AL267" s="170"/>
      <c r="AM267" s="167"/>
      <c r="AS267" s="167"/>
      <c r="AT267" s="167"/>
      <c r="AZ267" s="167"/>
      <c r="BA267" s="167"/>
      <c r="BG267" s="167"/>
      <c r="BH267" s="167"/>
      <c r="BN267" s="167"/>
      <c r="BO267" s="167"/>
      <c r="BU267" s="167"/>
      <c r="BV267" s="167"/>
      <c r="CB267" s="167"/>
      <c r="CC267" s="167"/>
      <c r="CI267" s="167"/>
      <c r="CJ267" s="167"/>
      <c r="CP267" s="167"/>
      <c r="CQ267" s="167"/>
      <c r="CW267" s="167"/>
      <c r="CX267" s="167"/>
      <c r="DD267" s="167"/>
      <c r="DE267" s="167"/>
      <c r="DK267" s="167"/>
      <c r="DL267" s="167"/>
    </row>
    <row r="268" spans="1:116" s="173" customFormat="1" x14ac:dyDescent="0.2">
      <c r="A268" s="167"/>
      <c r="B268" s="167"/>
      <c r="C268" s="167"/>
      <c r="D268" s="167"/>
      <c r="E268" s="177"/>
      <c r="F268" s="316"/>
      <c r="G268" s="168"/>
      <c r="H268" s="168"/>
      <c r="I268" s="168"/>
      <c r="J268" s="174"/>
      <c r="K268" s="168"/>
      <c r="L268" s="174"/>
      <c r="M268" s="174"/>
      <c r="N268" s="174"/>
      <c r="O268" s="174"/>
      <c r="P268" s="174"/>
      <c r="Q268" s="167"/>
      <c r="R268" s="177"/>
      <c r="S268" s="167"/>
      <c r="T268" s="167"/>
      <c r="U268" s="167"/>
      <c r="V268" s="167"/>
      <c r="W268" s="167"/>
      <c r="X268" s="170"/>
      <c r="Y268" s="167"/>
      <c r="Z268" s="320"/>
      <c r="AA268" s="320"/>
      <c r="AB268" s="167"/>
      <c r="AC268" s="167"/>
      <c r="AD268" s="167"/>
      <c r="AE268" s="167"/>
      <c r="AF268" s="167"/>
      <c r="AG268" s="167"/>
      <c r="AH268" s="167"/>
      <c r="AI268" s="167"/>
      <c r="AJ268" s="167"/>
      <c r="AK268" s="321"/>
      <c r="AL268" s="170"/>
      <c r="AM268" s="167"/>
      <c r="AS268" s="167"/>
      <c r="AT268" s="167"/>
      <c r="AZ268" s="167"/>
      <c r="BA268" s="167"/>
      <c r="BG268" s="167"/>
      <c r="BH268" s="167"/>
      <c r="BN268" s="167"/>
      <c r="BO268" s="167"/>
      <c r="BU268" s="167"/>
      <c r="BV268" s="167"/>
      <c r="CB268" s="167"/>
      <c r="CC268" s="167"/>
      <c r="CI268" s="167"/>
      <c r="CJ268" s="167"/>
      <c r="CP268" s="167"/>
      <c r="CQ268" s="167"/>
      <c r="CW268" s="167"/>
      <c r="CX268" s="167"/>
      <c r="DD268" s="167"/>
      <c r="DE268" s="167"/>
      <c r="DK268" s="167"/>
      <c r="DL268" s="167"/>
    </row>
    <row r="269" spans="1:116" s="173" customFormat="1" x14ac:dyDescent="0.2">
      <c r="A269" s="167"/>
      <c r="B269" s="167"/>
      <c r="C269" s="167"/>
      <c r="D269" s="167"/>
      <c r="E269" s="177"/>
      <c r="F269" s="316"/>
      <c r="G269" s="168"/>
      <c r="H269" s="168"/>
      <c r="I269" s="168"/>
      <c r="J269" s="174"/>
      <c r="K269" s="168"/>
      <c r="L269" s="174"/>
      <c r="M269" s="174"/>
      <c r="N269" s="174"/>
      <c r="O269" s="174"/>
      <c r="P269" s="174"/>
      <c r="Q269" s="167"/>
      <c r="R269" s="177"/>
      <c r="S269" s="167"/>
      <c r="T269" s="167"/>
      <c r="U269" s="167"/>
      <c r="V269" s="167"/>
      <c r="W269" s="167"/>
      <c r="X269" s="170"/>
      <c r="Y269" s="167"/>
      <c r="Z269" s="320"/>
      <c r="AA269" s="320"/>
      <c r="AB269" s="167"/>
      <c r="AC269" s="167"/>
      <c r="AD269" s="167"/>
      <c r="AE269" s="167"/>
      <c r="AF269" s="167"/>
      <c r="AG269" s="167"/>
      <c r="AH269" s="167"/>
      <c r="AI269" s="167"/>
      <c r="AJ269" s="167"/>
      <c r="AK269" s="321"/>
      <c r="AL269" s="170"/>
      <c r="AM269" s="167"/>
      <c r="AS269" s="167"/>
      <c r="AT269" s="167"/>
      <c r="AZ269" s="167"/>
      <c r="BA269" s="167"/>
      <c r="BG269" s="167"/>
      <c r="BH269" s="167"/>
      <c r="BN269" s="167"/>
      <c r="BO269" s="167"/>
      <c r="BU269" s="167"/>
      <c r="BV269" s="167"/>
      <c r="CB269" s="167"/>
      <c r="CC269" s="167"/>
      <c r="CI269" s="167"/>
      <c r="CJ269" s="167"/>
      <c r="CP269" s="167"/>
      <c r="CQ269" s="167"/>
      <c r="CW269" s="167"/>
      <c r="CX269" s="167"/>
      <c r="DD269" s="167"/>
      <c r="DE269" s="167"/>
      <c r="DK269" s="167"/>
      <c r="DL269" s="167"/>
    </row>
    <row r="270" spans="1:116" s="173" customFormat="1" x14ac:dyDescent="0.2">
      <c r="A270" s="167"/>
      <c r="B270" s="167"/>
      <c r="C270" s="167"/>
      <c r="D270" s="167"/>
      <c r="E270" s="177"/>
      <c r="F270" s="316"/>
      <c r="G270" s="168"/>
      <c r="H270" s="168"/>
      <c r="I270" s="168"/>
      <c r="J270" s="174"/>
      <c r="K270" s="168"/>
      <c r="L270" s="174"/>
      <c r="M270" s="174"/>
      <c r="N270" s="174"/>
      <c r="O270" s="174"/>
      <c r="P270" s="174"/>
      <c r="Q270" s="167"/>
      <c r="R270" s="177"/>
      <c r="S270" s="167"/>
      <c r="T270" s="167"/>
      <c r="U270" s="167"/>
      <c r="V270" s="167"/>
      <c r="W270" s="167"/>
      <c r="X270" s="170"/>
      <c r="Y270" s="167"/>
      <c r="Z270" s="320"/>
      <c r="AA270" s="320"/>
      <c r="AB270" s="167"/>
      <c r="AC270" s="167"/>
      <c r="AD270" s="167"/>
      <c r="AE270" s="167"/>
      <c r="AF270" s="167"/>
      <c r="AG270" s="167"/>
      <c r="AH270" s="167"/>
      <c r="AI270" s="167"/>
      <c r="AJ270" s="167"/>
      <c r="AK270" s="321"/>
      <c r="AL270" s="170"/>
      <c r="AM270" s="167"/>
      <c r="AS270" s="167"/>
      <c r="AT270" s="167"/>
      <c r="AZ270" s="167"/>
      <c r="BA270" s="167"/>
      <c r="BG270" s="167"/>
      <c r="BH270" s="167"/>
      <c r="BN270" s="167"/>
      <c r="BO270" s="167"/>
      <c r="BU270" s="167"/>
      <c r="BV270" s="167"/>
      <c r="CB270" s="167"/>
      <c r="CC270" s="167"/>
      <c r="CI270" s="167"/>
      <c r="CJ270" s="167"/>
      <c r="CP270" s="167"/>
      <c r="CQ270" s="167"/>
      <c r="CW270" s="167"/>
      <c r="CX270" s="167"/>
      <c r="DD270" s="167"/>
      <c r="DE270" s="167"/>
      <c r="DK270" s="167"/>
      <c r="DL270" s="167"/>
    </row>
    <row r="271" spans="1:116" s="173" customFormat="1" x14ac:dyDescent="0.2">
      <c r="A271" s="167"/>
      <c r="B271" s="167"/>
      <c r="C271" s="167"/>
      <c r="D271" s="167"/>
      <c r="E271" s="177"/>
      <c r="F271" s="316"/>
      <c r="G271" s="168"/>
      <c r="H271" s="168"/>
      <c r="I271" s="168"/>
      <c r="J271" s="174"/>
      <c r="K271" s="168"/>
      <c r="L271" s="174"/>
      <c r="M271" s="174"/>
      <c r="N271" s="174"/>
      <c r="O271" s="174"/>
      <c r="P271" s="174"/>
      <c r="Q271" s="167"/>
      <c r="R271" s="177"/>
      <c r="S271" s="167"/>
      <c r="T271" s="167"/>
      <c r="U271" s="167"/>
      <c r="V271" s="167"/>
      <c r="W271" s="167"/>
      <c r="X271" s="170"/>
      <c r="Y271" s="167"/>
      <c r="Z271" s="320"/>
      <c r="AA271" s="320"/>
      <c r="AB271" s="167"/>
      <c r="AC271" s="167"/>
      <c r="AD271" s="167"/>
      <c r="AE271" s="167"/>
      <c r="AF271" s="167"/>
      <c r="AG271" s="167"/>
      <c r="AH271" s="167"/>
      <c r="AI271" s="167"/>
      <c r="AJ271" s="167"/>
      <c r="AK271" s="321"/>
      <c r="AL271" s="170"/>
      <c r="AM271" s="167"/>
      <c r="AS271" s="167"/>
      <c r="AT271" s="167"/>
      <c r="AZ271" s="167"/>
      <c r="BA271" s="167"/>
      <c r="BG271" s="167"/>
      <c r="BH271" s="167"/>
      <c r="BN271" s="167"/>
      <c r="BO271" s="167"/>
      <c r="BU271" s="167"/>
      <c r="BV271" s="167"/>
      <c r="CB271" s="167"/>
      <c r="CC271" s="167"/>
      <c r="CI271" s="167"/>
      <c r="CJ271" s="167"/>
      <c r="CP271" s="167"/>
      <c r="CQ271" s="167"/>
      <c r="CW271" s="167"/>
      <c r="CX271" s="167"/>
      <c r="DD271" s="167"/>
      <c r="DE271" s="167"/>
      <c r="DK271" s="167"/>
      <c r="DL271" s="167"/>
    </row>
    <row r="272" spans="1:116" s="173" customFormat="1" x14ac:dyDescent="0.2">
      <c r="A272" s="167"/>
      <c r="B272" s="167"/>
      <c r="C272" s="167"/>
      <c r="D272" s="167"/>
      <c r="E272" s="177"/>
      <c r="F272" s="316"/>
      <c r="G272" s="168"/>
      <c r="H272" s="168"/>
      <c r="I272" s="168"/>
      <c r="J272" s="174"/>
      <c r="K272" s="168"/>
      <c r="L272" s="174"/>
      <c r="M272" s="174"/>
      <c r="N272" s="174"/>
      <c r="O272" s="174"/>
      <c r="P272" s="174"/>
      <c r="Q272" s="167"/>
      <c r="R272" s="177"/>
      <c r="S272" s="167"/>
      <c r="T272" s="167"/>
      <c r="U272" s="167"/>
      <c r="V272" s="167"/>
      <c r="W272" s="167"/>
      <c r="X272" s="170"/>
      <c r="Y272" s="167"/>
      <c r="Z272" s="320"/>
      <c r="AA272" s="320"/>
      <c r="AB272" s="167"/>
      <c r="AC272" s="167"/>
      <c r="AD272" s="167"/>
      <c r="AE272" s="167"/>
      <c r="AF272" s="167"/>
      <c r="AG272" s="167"/>
      <c r="AH272" s="167"/>
      <c r="AI272" s="167"/>
      <c r="AJ272" s="167"/>
      <c r="AK272" s="321"/>
      <c r="AL272" s="170"/>
      <c r="AM272" s="167"/>
      <c r="AS272" s="167"/>
      <c r="AT272" s="167"/>
      <c r="AZ272" s="167"/>
      <c r="BA272" s="167"/>
      <c r="BG272" s="167"/>
      <c r="BH272" s="167"/>
      <c r="BN272" s="167"/>
      <c r="BO272" s="167"/>
      <c r="BU272" s="167"/>
      <c r="BV272" s="167"/>
      <c r="CB272" s="167"/>
      <c r="CC272" s="167"/>
      <c r="CI272" s="167"/>
      <c r="CJ272" s="167"/>
      <c r="CP272" s="167"/>
      <c r="CQ272" s="167"/>
      <c r="CW272" s="167"/>
      <c r="CX272" s="167"/>
      <c r="DD272" s="167"/>
      <c r="DE272" s="167"/>
      <c r="DK272" s="167"/>
      <c r="DL272" s="167"/>
    </row>
    <row r="273" spans="1:116" s="173" customFormat="1" x14ac:dyDescent="0.2">
      <c r="A273" s="167"/>
      <c r="B273" s="167"/>
      <c r="C273" s="167"/>
      <c r="D273" s="167"/>
      <c r="E273" s="177"/>
      <c r="F273" s="316"/>
      <c r="G273" s="168"/>
      <c r="H273" s="168"/>
      <c r="I273" s="168"/>
      <c r="J273" s="174"/>
      <c r="K273" s="168"/>
      <c r="L273" s="174"/>
      <c r="M273" s="174"/>
      <c r="N273" s="174"/>
      <c r="O273" s="174"/>
      <c r="P273" s="174"/>
      <c r="Q273" s="167"/>
      <c r="R273" s="177"/>
      <c r="S273" s="167"/>
      <c r="T273" s="167"/>
      <c r="U273" s="167"/>
      <c r="V273" s="167"/>
      <c r="W273" s="167"/>
      <c r="X273" s="170"/>
      <c r="Y273" s="167"/>
      <c r="Z273" s="320"/>
      <c r="AA273" s="320"/>
      <c r="AB273" s="167"/>
      <c r="AC273" s="167"/>
      <c r="AD273" s="167"/>
      <c r="AE273" s="167"/>
      <c r="AF273" s="167"/>
      <c r="AG273" s="167"/>
      <c r="AH273" s="167"/>
      <c r="AI273" s="167"/>
      <c r="AJ273" s="167"/>
      <c r="AK273" s="321"/>
      <c r="AL273" s="170"/>
      <c r="AM273" s="167"/>
      <c r="AS273" s="167"/>
      <c r="AT273" s="167"/>
      <c r="AZ273" s="167"/>
      <c r="BA273" s="167"/>
      <c r="BG273" s="167"/>
      <c r="BH273" s="167"/>
      <c r="BN273" s="167"/>
      <c r="BO273" s="167"/>
      <c r="BU273" s="167"/>
      <c r="BV273" s="167"/>
      <c r="CB273" s="167"/>
      <c r="CC273" s="167"/>
      <c r="CI273" s="167"/>
      <c r="CJ273" s="167"/>
      <c r="CP273" s="167"/>
      <c r="CQ273" s="167"/>
      <c r="CW273" s="167"/>
      <c r="CX273" s="167"/>
      <c r="DD273" s="167"/>
      <c r="DE273" s="167"/>
      <c r="DK273" s="167"/>
      <c r="DL273" s="167"/>
    </row>
    <row r="274" spans="1:116" s="173" customFormat="1" x14ac:dyDescent="0.2">
      <c r="A274" s="167"/>
      <c r="B274" s="167"/>
      <c r="C274" s="167"/>
      <c r="D274" s="167"/>
      <c r="E274" s="177"/>
      <c r="F274" s="316"/>
      <c r="G274" s="168"/>
      <c r="H274" s="168"/>
      <c r="I274" s="168"/>
      <c r="J274" s="174"/>
      <c r="K274" s="168"/>
      <c r="L274" s="174"/>
      <c r="M274" s="174"/>
      <c r="N274" s="174"/>
      <c r="O274" s="174"/>
      <c r="P274" s="174"/>
      <c r="Q274" s="167"/>
      <c r="R274" s="177"/>
      <c r="S274" s="167"/>
      <c r="T274" s="167"/>
      <c r="U274" s="167"/>
      <c r="V274" s="167"/>
      <c r="W274" s="167"/>
      <c r="X274" s="170"/>
      <c r="Y274" s="167"/>
      <c r="Z274" s="320"/>
      <c r="AA274" s="320"/>
      <c r="AB274" s="167"/>
      <c r="AC274" s="167"/>
      <c r="AD274" s="167"/>
      <c r="AE274" s="167"/>
      <c r="AF274" s="167"/>
      <c r="AG274" s="167"/>
      <c r="AH274" s="167"/>
      <c r="AI274" s="167"/>
      <c r="AJ274" s="167"/>
      <c r="AK274" s="321"/>
      <c r="AL274" s="170"/>
      <c r="AM274" s="167"/>
      <c r="AS274" s="167"/>
      <c r="AT274" s="167"/>
      <c r="AZ274" s="167"/>
      <c r="BA274" s="167"/>
      <c r="BG274" s="167"/>
      <c r="BH274" s="167"/>
      <c r="BN274" s="167"/>
      <c r="BO274" s="167"/>
      <c r="BU274" s="167"/>
      <c r="BV274" s="167"/>
      <c r="CB274" s="167"/>
      <c r="CC274" s="167"/>
      <c r="CI274" s="167"/>
      <c r="CJ274" s="167"/>
      <c r="CP274" s="167"/>
      <c r="CQ274" s="167"/>
      <c r="CW274" s="167"/>
      <c r="CX274" s="167"/>
      <c r="DD274" s="167"/>
      <c r="DE274" s="167"/>
      <c r="DK274" s="167"/>
      <c r="DL274" s="167"/>
    </row>
    <row r="275" spans="1:116" s="173" customFormat="1" x14ac:dyDescent="0.2">
      <c r="A275" s="167"/>
      <c r="B275" s="167"/>
      <c r="C275" s="167"/>
      <c r="D275" s="167"/>
      <c r="E275" s="177"/>
      <c r="F275" s="316"/>
      <c r="G275" s="168"/>
      <c r="H275" s="168"/>
      <c r="I275" s="168"/>
      <c r="J275" s="174"/>
      <c r="K275" s="168"/>
      <c r="L275" s="174"/>
      <c r="M275" s="174"/>
      <c r="N275" s="174"/>
      <c r="O275" s="174"/>
      <c r="P275" s="174"/>
      <c r="Q275" s="167"/>
      <c r="R275" s="177"/>
      <c r="S275" s="167"/>
      <c r="T275" s="167"/>
      <c r="U275" s="167"/>
      <c r="V275" s="167"/>
      <c r="W275" s="167"/>
      <c r="X275" s="170"/>
      <c r="Y275" s="167"/>
      <c r="Z275" s="320"/>
      <c r="AA275" s="320"/>
      <c r="AB275" s="167"/>
      <c r="AC275" s="167"/>
      <c r="AD275" s="167"/>
      <c r="AE275" s="167"/>
      <c r="AF275" s="167"/>
      <c r="AG275" s="167"/>
      <c r="AH275" s="167"/>
      <c r="AI275" s="167"/>
      <c r="AJ275" s="167"/>
      <c r="AK275" s="321"/>
      <c r="AL275" s="170"/>
      <c r="AM275" s="167"/>
      <c r="AS275" s="167"/>
      <c r="AT275" s="167"/>
      <c r="AZ275" s="167"/>
      <c r="BA275" s="167"/>
      <c r="BG275" s="167"/>
      <c r="BH275" s="167"/>
      <c r="BN275" s="167"/>
      <c r="BO275" s="167"/>
      <c r="BU275" s="167"/>
      <c r="BV275" s="167"/>
      <c r="CB275" s="167"/>
      <c r="CC275" s="167"/>
      <c r="CI275" s="167"/>
      <c r="CJ275" s="167"/>
      <c r="CP275" s="167"/>
      <c r="CQ275" s="167"/>
      <c r="CW275" s="167"/>
      <c r="CX275" s="167"/>
      <c r="DD275" s="167"/>
      <c r="DE275" s="167"/>
      <c r="DK275" s="167"/>
      <c r="DL275" s="167"/>
    </row>
    <row r="276" spans="1:116" s="173" customFormat="1" x14ac:dyDescent="0.2">
      <c r="A276" s="167"/>
      <c r="B276" s="167"/>
      <c r="C276" s="167"/>
      <c r="D276" s="167"/>
      <c r="E276" s="177"/>
      <c r="F276" s="316"/>
      <c r="G276" s="168"/>
      <c r="H276" s="168"/>
      <c r="I276" s="168"/>
      <c r="J276" s="174"/>
      <c r="K276" s="168"/>
      <c r="L276" s="174"/>
      <c r="M276" s="174"/>
      <c r="N276" s="174"/>
      <c r="O276" s="174"/>
      <c r="P276" s="174"/>
      <c r="Q276" s="167"/>
      <c r="R276" s="177"/>
      <c r="S276" s="167"/>
      <c r="T276" s="167"/>
      <c r="U276" s="167"/>
      <c r="V276" s="167"/>
      <c r="W276" s="167"/>
      <c r="X276" s="170"/>
      <c r="Y276" s="167"/>
      <c r="Z276" s="320"/>
      <c r="AA276" s="320"/>
      <c r="AB276" s="167"/>
      <c r="AC276" s="167"/>
      <c r="AD276" s="167"/>
      <c r="AE276" s="167"/>
      <c r="AF276" s="167"/>
      <c r="AG276" s="167"/>
      <c r="AH276" s="167"/>
      <c r="AI276" s="167"/>
      <c r="AJ276" s="167"/>
      <c r="AK276" s="321"/>
      <c r="AL276" s="170"/>
      <c r="AM276" s="167"/>
      <c r="AS276" s="167"/>
      <c r="AT276" s="167"/>
      <c r="AZ276" s="167"/>
      <c r="BA276" s="167"/>
      <c r="BG276" s="167"/>
      <c r="BH276" s="167"/>
      <c r="BN276" s="167"/>
      <c r="BO276" s="167"/>
      <c r="BU276" s="167"/>
      <c r="BV276" s="167"/>
      <c r="CB276" s="167"/>
      <c r="CC276" s="167"/>
      <c r="CI276" s="167"/>
      <c r="CJ276" s="167"/>
      <c r="CP276" s="167"/>
      <c r="CQ276" s="167"/>
      <c r="CW276" s="167"/>
      <c r="CX276" s="167"/>
      <c r="DD276" s="167"/>
      <c r="DE276" s="167"/>
      <c r="DK276" s="167"/>
      <c r="DL276" s="167"/>
    </row>
    <row r="277" spans="1:116" s="173" customFormat="1" x14ac:dyDescent="0.2">
      <c r="A277" s="167"/>
      <c r="B277" s="167"/>
      <c r="C277" s="167"/>
      <c r="D277" s="167"/>
      <c r="E277" s="177"/>
      <c r="F277" s="316"/>
      <c r="G277" s="168"/>
      <c r="H277" s="168"/>
      <c r="I277" s="168"/>
      <c r="J277" s="174"/>
      <c r="K277" s="168"/>
      <c r="L277" s="174"/>
      <c r="M277" s="174"/>
      <c r="N277" s="174"/>
      <c r="O277" s="174"/>
      <c r="P277" s="174"/>
      <c r="Q277" s="167"/>
      <c r="R277" s="177"/>
      <c r="S277" s="167"/>
      <c r="T277" s="167"/>
      <c r="U277" s="167"/>
      <c r="V277" s="167"/>
      <c r="W277" s="167"/>
      <c r="X277" s="170"/>
      <c r="Y277" s="167"/>
      <c r="Z277" s="320"/>
      <c r="AA277" s="320"/>
      <c r="AB277" s="167"/>
      <c r="AC277" s="167"/>
      <c r="AD277" s="167"/>
      <c r="AE277" s="167"/>
      <c r="AF277" s="167"/>
      <c r="AG277" s="167"/>
      <c r="AH277" s="167"/>
      <c r="AI277" s="167"/>
      <c r="AJ277" s="167"/>
      <c r="AK277" s="321"/>
      <c r="AL277" s="170"/>
      <c r="AM277" s="167"/>
      <c r="AS277" s="167"/>
      <c r="AT277" s="167"/>
      <c r="AZ277" s="167"/>
      <c r="BA277" s="167"/>
      <c r="BG277" s="167"/>
      <c r="BH277" s="167"/>
      <c r="BN277" s="167"/>
      <c r="BO277" s="167"/>
      <c r="BU277" s="167"/>
      <c r="BV277" s="167"/>
      <c r="CB277" s="167"/>
      <c r="CC277" s="167"/>
      <c r="CI277" s="167"/>
      <c r="CJ277" s="167"/>
      <c r="CP277" s="167"/>
      <c r="CQ277" s="167"/>
      <c r="CW277" s="167"/>
      <c r="CX277" s="167"/>
      <c r="DD277" s="167"/>
      <c r="DE277" s="167"/>
      <c r="DK277" s="167"/>
      <c r="DL277" s="167"/>
    </row>
    <row r="278" spans="1:116" s="173" customFormat="1" x14ac:dyDescent="0.2">
      <c r="A278" s="167"/>
      <c r="B278" s="167"/>
      <c r="C278" s="167"/>
      <c r="D278" s="167"/>
      <c r="E278" s="177"/>
      <c r="F278" s="316"/>
      <c r="G278" s="168"/>
      <c r="H278" s="168"/>
      <c r="I278" s="168"/>
      <c r="J278" s="174"/>
      <c r="K278" s="168"/>
      <c r="L278" s="174"/>
      <c r="M278" s="174"/>
      <c r="N278" s="174"/>
      <c r="O278" s="174"/>
      <c r="P278" s="174"/>
      <c r="Q278" s="167"/>
      <c r="R278" s="177"/>
      <c r="S278" s="167"/>
      <c r="T278" s="167"/>
      <c r="U278" s="167"/>
      <c r="V278" s="167"/>
      <c r="W278" s="167"/>
      <c r="X278" s="170"/>
      <c r="Y278" s="167"/>
      <c r="Z278" s="320"/>
      <c r="AA278" s="320"/>
      <c r="AB278" s="167"/>
      <c r="AC278" s="167"/>
      <c r="AD278" s="167"/>
      <c r="AE278" s="167"/>
      <c r="AF278" s="167"/>
      <c r="AG278" s="167"/>
      <c r="AH278" s="167"/>
      <c r="AI278" s="167"/>
      <c r="AJ278" s="167"/>
      <c r="AK278" s="321"/>
      <c r="AL278" s="170"/>
      <c r="AM278" s="167"/>
      <c r="AS278" s="167"/>
      <c r="AT278" s="167"/>
      <c r="AZ278" s="167"/>
      <c r="BA278" s="167"/>
      <c r="BG278" s="167"/>
      <c r="BH278" s="167"/>
      <c r="BN278" s="167"/>
      <c r="BO278" s="167"/>
      <c r="BU278" s="167"/>
      <c r="BV278" s="167"/>
      <c r="CB278" s="167"/>
      <c r="CC278" s="167"/>
      <c r="CI278" s="167"/>
      <c r="CJ278" s="167"/>
      <c r="CP278" s="167"/>
      <c r="CQ278" s="167"/>
      <c r="CW278" s="167"/>
      <c r="CX278" s="167"/>
      <c r="DD278" s="167"/>
      <c r="DE278" s="167"/>
      <c r="DK278" s="167"/>
      <c r="DL278" s="167"/>
    </row>
    <row r="279" spans="1:116" s="173" customFormat="1" x14ac:dyDescent="0.2">
      <c r="A279" s="167"/>
      <c r="B279" s="167"/>
      <c r="C279" s="167"/>
      <c r="D279" s="167"/>
      <c r="E279" s="177"/>
      <c r="F279" s="316"/>
      <c r="G279" s="168"/>
      <c r="H279" s="168"/>
      <c r="I279" s="168"/>
      <c r="J279" s="174"/>
      <c r="K279" s="168"/>
      <c r="L279" s="174"/>
      <c r="M279" s="174"/>
      <c r="N279" s="174"/>
      <c r="O279" s="174"/>
      <c r="P279" s="174"/>
      <c r="Q279" s="167"/>
      <c r="R279" s="177"/>
      <c r="S279" s="167"/>
      <c r="T279" s="167"/>
      <c r="U279" s="167"/>
      <c r="V279" s="167"/>
      <c r="W279" s="167"/>
      <c r="X279" s="170"/>
      <c r="Y279" s="167"/>
      <c r="Z279" s="320"/>
      <c r="AA279" s="320"/>
      <c r="AB279" s="167"/>
      <c r="AC279" s="167"/>
      <c r="AD279" s="167"/>
      <c r="AE279" s="167"/>
      <c r="AF279" s="167"/>
      <c r="AG279" s="167"/>
      <c r="AH279" s="167"/>
      <c r="AI279" s="167"/>
      <c r="AJ279" s="167"/>
      <c r="AK279" s="321"/>
      <c r="AL279" s="170"/>
      <c r="AM279" s="167"/>
      <c r="AS279" s="167"/>
      <c r="AT279" s="167"/>
      <c r="AZ279" s="167"/>
      <c r="BA279" s="167"/>
      <c r="BG279" s="167"/>
      <c r="BH279" s="167"/>
      <c r="BN279" s="167"/>
      <c r="BO279" s="167"/>
      <c r="BU279" s="167"/>
      <c r="BV279" s="167"/>
      <c r="CB279" s="167"/>
      <c r="CC279" s="167"/>
      <c r="CI279" s="167"/>
      <c r="CJ279" s="167"/>
      <c r="CP279" s="167"/>
      <c r="CQ279" s="167"/>
      <c r="CW279" s="167"/>
      <c r="CX279" s="167"/>
      <c r="DD279" s="167"/>
      <c r="DE279" s="167"/>
      <c r="DK279" s="167"/>
      <c r="DL279" s="167"/>
    </row>
    <row r="280" spans="1:116" s="173" customFormat="1" x14ac:dyDescent="0.2">
      <c r="A280" s="167"/>
      <c r="B280" s="167"/>
      <c r="C280" s="167"/>
      <c r="D280" s="167"/>
      <c r="E280" s="177"/>
      <c r="F280" s="316"/>
      <c r="G280" s="168"/>
      <c r="H280" s="168"/>
      <c r="I280" s="168"/>
      <c r="J280" s="174"/>
      <c r="K280" s="168"/>
      <c r="L280" s="174"/>
      <c r="M280" s="174"/>
      <c r="N280" s="174"/>
      <c r="O280" s="174"/>
      <c r="P280" s="174"/>
      <c r="Q280" s="167"/>
      <c r="R280" s="177"/>
      <c r="S280" s="167"/>
      <c r="T280" s="167"/>
      <c r="U280" s="167"/>
      <c r="V280" s="167"/>
      <c r="W280" s="167"/>
      <c r="X280" s="170"/>
      <c r="Y280" s="167"/>
      <c r="Z280" s="320"/>
      <c r="AA280" s="320"/>
      <c r="AB280" s="167"/>
      <c r="AC280" s="167"/>
      <c r="AD280" s="167"/>
      <c r="AE280" s="167"/>
      <c r="AF280" s="167"/>
      <c r="AG280" s="167"/>
      <c r="AH280" s="167"/>
      <c r="AI280" s="167"/>
      <c r="AJ280" s="167"/>
      <c r="AK280" s="321"/>
      <c r="AL280" s="170"/>
      <c r="AM280" s="167"/>
      <c r="AS280" s="167"/>
      <c r="AT280" s="167"/>
      <c r="AZ280" s="167"/>
      <c r="BA280" s="167"/>
      <c r="BG280" s="167"/>
      <c r="BH280" s="167"/>
      <c r="BN280" s="167"/>
      <c r="BO280" s="167"/>
      <c r="BU280" s="167"/>
      <c r="BV280" s="167"/>
      <c r="CB280" s="167"/>
      <c r="CC280" s="167"/>
      <c r="CI280" s="167"/>
      <c r="CJ280" s="167"/>
      <c r="CP280" s="167"/>
      <c r="CQ280" s="167"/>
      <c r="CW280" s="167"/>
      <c r="CX280" s="167"/>
      <c r="DD280" s="167"/>
      <c r="DE280" s="167"/>
      <c r="DK280" s="167"/>
      <c r="DL280" s="167"/>
    </row>
    <row r="281" spans="1:116" s="173" customFormat="1" x14ac:dyDescent="0.2">
      <c r="A281" s="167"/>
      <c r="B281" s="167"/>
      <c r="C281" s="167"/>
      <c r="D281" s="167"/>
      <c r="E281" s="177"/>
      <c r="F281" s="316"/>
      <c r="G281" s="168"/>
      <c r="H281" s="168"/>
      <c r="I281" s="168"/>
      <c r="J281" s="174"/>
      <c r="K281" s="168"/>
      <c r="L281" s="174"/>
      <c r="M281" s="174"/>
      <c r="N281" s="174"/>
      <c r="O281" s="174"/>
      <c r="P281" s="174"/>
      <c r="Q281" s="167"/>
      <c r="R281" s="177"/>
      <c r="S281" s="167"/>
      <c r="T281" s="167"/>
      <c r="U281" s="167"/>
      <c r="V281" s="167"/>
      <c r="W281" s="167"/>
      <c r="X281" s="170"/>
      <c r="Y281" s="167"/>
      <c r="Z281" s="320"/>
      <c r="AA281" s="320"/>
      <c r="AB281" s="167"/>
      <c r="AC281" s="167"/>
      <c r="AD281" s="167"/>
      <c r="AE281" s="167"/>
      <c r="AF281" s="167"/>
      <c r="AG281" s="167"/>
      <c r="AH281" s="167"/>
      <c r="AI281" s="167"/>
      <c r="AJ281" s="167"/>
      <c r="AK281" s="321"/>
      <c r="AL281" s="170"/>
      <c r="AM281" s="167"/>
      <c r="AS281" s="167"/>
      <c r="AT281" s="167"/>
      <c r="AZ281" s="167"/>
      <c r="BA281" s="167"/>
      <c r="BG281" s="167"/>
      <c r="BH281" s="167"/>
      <c r="BN281" s="167"/>
      <c r="BO281" s="167"/>
      <c r="BU281" s="167"/>
      <c r="BV281" s="167"/>
      <c r="CB281" s="167"/>
      <c r="CC281" s="167"/>
      <c r="CI281" s="167"/>
      <c r="CJ281" s="167"/>
      <c r="CP281" s="167"/>
      <c r="CQ281" s="167"/>
      <c r="CW281" s="167"/>
      <c r="CX281" s="167"/>
      <c r="DD281" s="167"/>
      <c r="DE281" s="167"/>
      <c r="DK281" s="167"/>
      <c r="DL281" s="167"/>
    </row>
    <row r="282" spans="1:116" s="173" customFormat="1" x14ac:dyDescent="0.2">
      <c r="A282" s="167"/>
      <c r="B282" s="167"/>
      <c r="C282" s="167"/>
      <c r="D282" s="167"/>
      <c r="E282" s="177"/>
      <c r="F282" s="316"/>
      <c r="G282" s="168"/>
      <c r="H282" s="168"/>
      <c r="I282" s="168"/>
      <c r="J282" s="174"/>
      <c r="K282" s="168"/>
      <c r="L282" s="174"/>
      <c r="M282" s="174"/>
      <c r="N282" s="174"/>
      <c r="O282" s="174"/>
      <c r="P282" s="174"/>
      <c r="Q282" s="167"/>
      <c r="R282" s="177"/>
      <c r="S282" s="167"/>
      <c r="T282" s="167"/>
      <c r="U282" s="167"/>
      <c r="V282" s="167"/>
      <c r="W282" s="167"/>
      <c r="X282" s="170"/>
      <c r="Y282" s="167"/>
      <c r="Z282" s="320"/>
      <c r="AA282" s="320"/>
      <c r="AB282" s="167"/>
      <c r="AC282" s="167"/>
      <c r="AD282" s="167"/>
      <c r="AE282" s="167"/>
      <c r="AF282" s="167"/>
      <c r="AG282" s="167"/>
      <c r="AH282" s="167"/>
      <c r="AI282" s="167"/>
      <c r="AJ282" s="167"/>
      <c r="AK282" s="321"/>
      <c r="AL282" s="170"/>
      <c r="AM282" s="167"/>
      <c r="AS282" s="167"/>
      <c r="AT282" s="167"/>
      <c r="AZ282" s="167"/>
      <c r="BA282" s="167"/>
      <c r="BG282" s="167"/>
      <c r="BH282" s="167"/>
      <c r="BN282" s="167"/>
      <c r="BO282" s="167"/>
      <c r="BU282" s="167"/>
      <c r="BV282" s="167"/>
      <c r="CB282" s="167"/>
      <c r="CC282" s="167"/>
      <c r="CI282" s="167"/>
      <c r="CJ282" s="167"/>
      <c r="CP282" s="167"/>
      <c r="CQ282" s="167"/>
      <c r="CW282" s="167"/>
      <c r="CX282" s="167"/>
      <c r="DD282" s="167"/>
      <c r="DE282" s="167"/>
      <c r="DK282" s="167"/>
      <c r="DL282" s="167"/>
    </row>
    <row r="283" spans="1:116" s="173" customFormat="1" x14ac:dyDescent="0.2">
      <c r="A283" s="167"/>
      <c r="B283" s="167"/>
      <c r="C283" s="167"/>
      <c r="D283" s="167"/>
      <c r="E283" s="177"/>
      <c r="F283" s="316"/>
      <c r="G283" s="168"/>
      <c r="H283" s="168"/>
      <c r="I283" s="168"/>
      <c r="J283" s="174"/>
      <c r="K283" s="168"/>
      <c r="L283" s="174"/>
      <c r="M283" s="174"/>
      <c r="N283" s="174"/>
      <c r="O283" s="174"/>
      <c r="P283" s="174"/>
      <c r="Q283" s="167"/>
      <c r="R283" s="177"/>
      <c r="S283" s="167"/>
      <c r="T283" s="167"/>
      <c r="U283" s="167"/>
      <c r="V283" s="167"/>
      <c r="W283" s="167"/>
      <c r="X283" s="170"/>
      <c r="Y283" s="167"/>
      <c r="Z283" s="320"/>
      <c r="AA283" s="320"/>
      <c r="AB283" s="167"/>
      <c r="AC283" s="167"/>
      <c r="AD283" s="167"/>
      <c r="AE283" s="167"/>
      <c r="AF283" s="167"/>
      <c r="AG283" s="167"/>
      <c r="AH283" s="167"/>
      <c r="AI283" s="167"/>
      <c r="AJ283" s="167"/>
      <c r="AK283" s="321"/>
      <c r="AL283" s="170"/>
      <c r="AM283" s="167"/>
      <c r="AS283" s="167"/>
      <c r="AT283" s="167"/>
      <c r="AZ283" s="167"/>
      <c r="BA283" s="167"/>
      <c r="BG283" s="167"/>
      <c r="BH283" s="167"/>
      <c r="BN283" s="167"/>
      <c r="BO283" s="167"/>
      <c r="BU283" s="167"/>
      <c r="BV283" s="167"/>
      <c r="CB283" s="167"/>
      <c r="CC283" s="167"/>
      <c r="CI283" s="167"/>
      <c r="CJ283" s="167"/>
      <c r="CP283" s="167"/>
      <c r="CQ283" s="167"/>
      <c r="CW283" s="167"/>
      <c r="CX283" s="167"/>
      <c r="DD283" s="167"/>
      <c r="DE283" s="167"/>
      <c r="DK283" s="167"/>
      <c r="DL283" s="167"/>
    </row>
    <row r="284" spans="1:116" s="173" customFormat="1" x14ac:dyDescent="0.2">
      <c r="A284" s="167"/>
      <c r="B284" s="167"/>
      <c r="C284" s="167"/>
      <c r="D284" s="167"/>
      <c r="E284" s="177"/>
      <c r="F284" s="316"/>
      <c r="G284" s="168"/>
      <c r="H284" s="168"/>
      <c r="I284" s="168"/>
      <c r="J284" s="174"/>
      <c r="K284" s="168"/>
      <c r="L284" s="174"/>
      <c r="M284" s="174"/>
      <c r="N284" s="174"/>
      <c r="O284" s="174"/>
      <c r="P284" s="174"/>
      <c r="Q284" s="167"/>
      <c r="R284" s="177"/>
      <c r="S284" s="167"/>
      <c r="T284" s="167"/>
      <c r="U284" s="167"/>
      <c r="V284" s="167"/>
      <c r="W284" s="167"/>
      <c r="X284" s="170"/>
      <c r="Y284" s="167"/>
      <c r="Z284" s="320"/>
      <c r="AA284" s="320"/>
      <c r="AB284" s="167"/>
      <c r="AC284" s="167"/>
      <c r="AD284" s="167"/>
      <c r="AE284" s="167"/>
      <c r="AF284" s="167"/>
      <c r="AG284" s="167"/>
      <c r="AH284" s="167"/>
      <c r="AI284" s="167"/>
      <c r="AJ284" s="167"/>
      <c r="AK284" s="321"/>
      <c r="AL284" s="170"/>
      <c r="AM284" s="167"/>
      <c r="AS284" s="167"/>
      <c r="AT284" s="167"/>
      <c r="AZ284" s="167"/>
      <c r="BA284" s="167"/>
      <c r="BG284" s="167"/>
      <c r="BH284" s="167"/>
      <c r="BN284" s="167"/>
      <c r="BO284" s="167"/>
      <c r="BU284" s="167"/>
      <c r="BV284" s="167"/>
      <c r="CB284" s="167"/>
      <c r="CC284" s="167"/>
      <c r="CI284" s="167"/>
      <c r="CJ284" s="167"/>
      <c r="CP284" s="167"/>
      <c r="CQ284" s="167"/>
      <c r="CW284" s="167"/>
      <c r="CX284" s="167"/>
      <c r="DD284" s="167"/>
      <c r="DE284" s="167"/>
      <c r="DK284" s="167"/>
      <c r="DL284" s="167"/>
    </row>
    <row r="285" spans="1:116" s="173" customFormat="1" x14ac:dyDescent="0.2">
      <c r="A285" s="167"/>
      <c r="B285" s="167"/>
      <c r="C285" s="167"/>
      <c r="D285" s="167"/>
      <c r="E285" s="177"/>
      <c r="F285" s="316"/>
      <c r="G285" s="168"/>
      <c r="H285" s="168"/>
      <c r="I285" s="168"/>
      <c r="J285" s="174"/>
      <c r="K285" s="168"/>
      <c r="L285" s="174"/>
      <c r="M285" s="174"/>
      <c r="N285" s="174"/>
      <c r="O285" s="174"/>
      <c r="P285" s="174"/>
      <c r="Q285" s="167"/>
      <c r="R285" s="177"/>
      <c r="S285" s="167"/>
      <c r="T285" s="167"/>
      <c r="U285" s="167"/>
      <c r="V285" s="167"/>
      <c r="W285" s="167"/>
      <c r="X285" s="170"/>
      <c r="Y285" s="167"/>
      <c r="Z285" s="320"/>
      <c r="AA285" s="320"/>
      <c r="AB285" s="167"/>
      <c r="AC285" s="167"/>
      <c r="AD285" s="167"/>
      <c r="AE285" s="167"/>
      <c r="AF285" s="167"/>
      <c r="AG285" s="167"/>
      <c r="AH285" s="167"/>
      <c r="AI285" s="167"/>
      <c r="AJ285" s="167"/>
      <c r="AK285" s="321"/>
      <c r="AL285" s="170"/>
      <c r="AM285" s="167"/>
      <c r="AS285" s="167"/>
      <c r="AT285" s="167"/>
      <c r="AZ285" s="167"/>
      <c r="BA285" s="167"/>
      <c r="BG285" s="167"/>
      <c r="BH285" s="167"/>
      <c r="BN285" s="167"/>
      <c r="BO285" s="167"/>
      <c r="BU285" s="167"/>
      <c r="BV285" s="167"/>
      <c r="CB285" s="167"/>
      <c r="CC285" s="167"/>
      <c r="CI285" s="167"/>
      <c r="CJ285" s="167"/>
      <c r="CP285" s="167"/>
      <c r="CQ285" s="167"/>
      <c r="CW285" s="167"/>
      <c r="CX285" s="167"/>
      <c r="DD285" s="167"/>
      <c r="DE285" s="167"/>
      <c r="DK285" s="167"/>
      <c r="DL285" s="167"/>
    </row>
    <row r="286" spans="1:116" s="173" customFormat="1" x14ac:dyDescent="0.2">
      <c r="A286" s="167"/>
      <c r="B286" s="167"/>
      <c r="C286" s="167"/>
      <c r="D286" s="167"/>
      <c r="E286" s="177"/>
      <c r="F286" s="316"/>
      <c r="G286" s="168"/>
      <c r="H286" s="168"/>
      <c r="I286" s="168"/>
      <c r="J286" s="174"/>
      <c r="K286" s="168"/>
      <c r="L286" s="174"/>
      <c r="M286" s="174"/>
      <c r="N286" s="174"/>
      <c r="O286" s="174"/>
      <c r="P286" s="174"/>
      <c r="Q286" s="167"/>
      <c r="R286" s="177"/>
      <c r="S286" s="167"/>
      <c r="T286" s="167"/>
      <c r="U286" s="167"/>
      <c r="V286" s="167"/>
      <c r="W286" s="167"/>
      <c r="X286" s="170"/>
      <c r="Y286" s="167"/>
      <c r="Z286" s="320"/>
      <c r="AA286" s="320"/>
      <c r="AB286" s="167"/>
      <c r="AC286" s="167"/>
      <c r="AD286" s="167"/>
      <c r="AE286" s="167"/>
      <c r="AF286" s="167"/>
      <c r="AG286" s="167"/>
      <c r="AH286" s="167"/>
      <c r="AI286" s="167"/>
      <c r="AJ286" s="167"/>
      <c r="AK286" s="321"/>
      <c r="AL286" s="170"/>
      <c r="AM286" s="167"/>
      <c r="AS286" s="167"/>
      <c r="AT286" s="167"/>
      <c r="AZ286" s="167"/>
      <c r="BA286" s="167"/>
      <c r="BG286" s="167"/>
      <c r="BH286" s="167"/>
      <c r="BN286" s="167"/>
      <c r="BO286" s="167"/>
      <c r="BU286" s="167"/>
      <c r="BV286" s="167"/>
      <c r="CB286" s="167"/>
      <c r="CC286" s="167"/>
      <c r="CI286" s="167"/>
      <c r="CJ286" s="167"/>
      <c r="CP286" s="167"/>
      <c r="CQ286" s="167"/>
      <c r="CW286" s="167"/>
      <c r="CX286" s="167"/>
      <c r="DD286" s="167"/>
      <c r="DE286" s="167"/>
      <c r="DK286" s="167"/>
      <c r="DL286" s="167"/>
    </row>
    <row r="287" spans="1:116" s="173" customFormat="1" x14ac:dyDescent="0.2">
      <c r="A287" s="167"/>
      <c r="B287" s="167"/>
      <c r="C287" s="167"/>
      <c r="D287" s="167"/>
      <c r="E287" s="177"/>
      <c r="F287" s="316"/>
      <c r="G287" s="168"/>
      <c r="H287" s="168"/>
      <c r="I287" s="168"/>
      <c r="J287" s="174"/>
      <c r="K287" s="168"/>
      <c r="L287" s="174"/>
      <c r="M287" s="174"/>
      <c r="N287" s="174"/>
      <c r="O287" s="174"/>
      <c r="P287" s="174"/>
      <c r="Q287" s="167"/>
      <c r="R287" s="177"/>
      <c r="S287" s="167"/>
      <c r="T287" s="167"/>
      <c r="U287" s="167"/>
      <c r="V287" s="167"/>
      <c r="W287" s="167"/>
      <c r="X287" s="170"/>
      <c r="Y287" s="167"/>
      <c r="Z287" s="320"/>
      <c r="AA287" s="320"/>
      <c r="AB287" s="167"/>
      <c r="AC287" s="167"/>
      <c r="AD287" s="167"/>
      <c r="AE287" s="167"/>
      <c r="AF287" s="167"/>
      <c r="AG287" s="167"/>
      <c r="AH287" s="167"/>
      <c r="AI287" s="167"/>
      <c r="AJ287" s="167"/>
      <c r="AK287" s="321"/>
      <c r="AL287" s="170"/>
      <c r="AM287" s="167"/>
      <c r="AS287" s="167"/>
      <c r="AT287" s="167"/>
      <c r="AZ287" s="167"/>
      <c r="BA287" s="167"/>
      <c r="BG287" s="167"/>
      <c r="BH287" s="167"/>
      <c r="BN287" s="167"/>
      <c r="BO287" s="167"/>
      <c r="BU287" s="167"/>
      <c r="BV287" s="167"/>
      <c r="CB287" s="167"/>
      <c r="CC287" s="167"/>
      <c r="CI287" s="167"/>
      <c r="CJ287" s="167"/>
      <c r="CP287" s="167"/>
      <c r="CQ287" s="167"/>
      <c r="CW287" s="167"/>
      <c r="CX287" s="167"/>
      <c r="DD287" s="167"/>
      <c r="DE287" s="167"/>
      <c r="DK287" s="167"/>
      <c r="DL287" s="167"/>
    </row>
    <row r="288" spans="1:116" s="173" customFormat="1" x14ac:dyDescent="0.2">
      <c r="A288" s="167"/>
      <c r="B288" s="167"/>
      <c r="C288" s="167"/>
      <c r="D288" s="167"/>
      <c r="E288" s="177"/>
      <c r="F288" s="316"/>
      <c r="G288" s="168"/>
      <c r="H288" s="168"/>
      <c r="I288" s="168"/>
      <c r="J288" s="174"/>
      <c r="K288" s="168"/>
      <c r="L288" s="174"/>
      <c r="M288" s="174"/>
      <c r="N288" s="174"/>
      <c r="O288" s="174"/>
      <c r="P288" s="174"/>
      <c r="Q288" s="167"/>
      <c r="R288" s="177"/>
      <c r="S288" s="167"/>
      <c r="T288" s="167"/>
      <c r="U288" s="167"/>
      <c r="V288" s="167"/>
      <c r="W288" s="167"/>
      <c r="X288" s="170"/>
      <c r="Y288" s="167"/>
      <c r="Z288" s="320"/>
      <c r="AA288" s="320"/>
      <c r="AB288" s="167"/>
      <c r="AC288" s="167"/>
      <c r="AD288" s="167"/>
      <c r="AE288" s="167"/>
      <c r="AF288" s="167"/>
      <c r="AG288" s="167"/>
      <c r="AH288" s="167"/>
      <c r="AI288" s="167"/>
      <c r="AJ288" s="167"/>
      <c r="AK288" s="321"/>
      <c r="AL288" s="170"/>
      <c r="AM288" s="167"/>
      <c r="AS288" s="167"/>
      <c r="AT288" s="167"/>
      <c r="AZ288" s="167"/>
      <c r="BA288" s="167"/>
      <c r="BG288" s="167"/>
      <c r="BH288" s="167"/>
      <c r="BN288" s="167"/>
      <c r="BO288" s="167"/>
      <c r="BU288" s="167"/>
      <c r="BV288" s="167"/>
      <c r="CB288" s="167"/>
      <c r="CC288" s="167"/>
      <c r="CI288" s="167"/>
      <c r="CJ288" s="167"/>
      <c r="CP288" s="167"/>
      <c r="CQ288" s="167"/>
      <c r="CW288" s="167"/>
      <c r="CX288" s="167"/>
      <c r="DD288" s="167"/>
      <c r="DE288" s="167"/>
      <c r="DK288" s="167"/>
      <c r="DL288" s="167"/>
    </row>
    <row r="289" spans="1:116" s="173" customFormat="1" x14ac:dyDescent="0.2">
      <c r="A289" s="167"/>
      <c r="B289" s="167"/>
      <c r="C289" s="167"/>
      <c r="D289" s="167"/>
      <c r="E289" s="177"/>
      <c r="F289" s="316"/>
      <c r="G289" s="168"/>
      <c r="H289" s="168"/>
      <c r="I289" s="168"/>
      <c r="J289" s="174"/>
      <c r="K289" s="168"/>
      <c r="L289" s="174"/>
      <c r="M289" s="174"/>
      <c r="N289" s="174"/>
      <c r="O289" s="174"/>
      <c r="P289" s="174"/>
      <c r="Q289" s="167"/>
      <c r="R289" s="177"/>
      <c r="S289" s="167"/>
      <c r="T289" s="167"/>
      <c r="U289" s="167"/>
      <c r="V289" s="167"/>
      <c r="W289" s="167"/>
      <c r="X289" s="170"/>
      <c r="Y289" s="167"/>
      <c r="Z289" s="320"/>
      <c r="AA289" s="320"/>
      <c r="AB289" s="167"/>
      <c r="AC289" s="167"/>
      <c r="AD289" s="167"/>
      <c r="AE289" s="167"/>
      <c r="AF289" s="167"/>
      <c r="AG289" s="167"/>
      <c r="AH289" s="167"/>
      <c r="AI289" s="167"/>
      <c r="AJ289" s="167"/>
      <c r="AK289" s="321"/>
      <c r="AL289" s="170"/>
      <c r="AM289" s="167"/>
      <c r="AS289" s="167"/>
      <c r="AT289" s="167"/>
      <c r="AZ289" s="167"/>
      <c r="BA289" s="167"/>
      <c r="BG289" s="167"/>
      <c r="BH289" s="167"/>
      <c r="BN289" s="167"/>
      <c r="BO289" s="167"/>
      <c r="BU289" s="167"/>
      <c r="BV289" s="167"/>
      <c r="CB289" s="167"/>
      <c r="CC289" s="167"/>
      <c r="CI289" s="167"/>
      <c r="CJ289" s="167"/>
      <c r="CP289" s="167"/>
      <c r="CQ289" s="167"/>
      <c r="CW289" s="167"/>
      <c r="CX289" s="167"/>
      <c r="DD289" s="167"/>
      <c r="DE289" s="167"/>
      <c r="DK289" s="167"/>
      <c r="DL289" s="167"/>
    </row>
    <row r="290" spans="1:116" s="173" customFormat="1" x14ac:dyDescent="0.2">
      <c r="A290" s="167"/>
      <c r="B290" s="167"/>
      <c r="C290" s="167"/>
      <c r="D290" s="167"/>
      <c r="E290" s="177"/>
      <c r="F290" s="316"/>
      <c r="G290" s="168"/>
      <c r="H290" s="168"/>
      <c r="I290" s="168"/>
      <c r="J290" s="174"/>
      <c r="K290" s="168"/>
      <c r="L290" s="174"/>
      <c r="M290" s="174"/>
      <c r="N290" s="174"/>
      <c r="O290" s="174"/>
      <c r="P290" s="174"/>
      <c r="Q290" s="167"/>
      <c r="R290" s="177"/>
      <c r="S290" s="167"/>
      <c r="T290" s="167"/>
      <c r="U290" s="167"/>
      <c r="V290" s="167"/>
      <c r="W290" s="167"/>
      <c r="X290" s="170"/>
      <c r="Y290" s="167"/>
      <c r="Z290" s="320"/>
      <c r="AA290" s="320"/>
      <c r="AB290" s="167"/>
      <c r="AC290" s="167"/>
      <c r="AD290" s="167"/>
      <c r="AE290" s="167"/>
      <c r="AF290" s="167"/>
      <c r="AG290" s="167"/>
      <c r="AH290" s="167"/>
      <c r="AI290" s="167"/>
      <c r="AJ290" s="167"/>
      <c r="AK290" s="321"/>
      <c r="AL290" s="170"/>
      <c r="AM290" s="167"/>
      <c r="AS290" s="167"/>
      <c r="AT290" s="167"/>
      <c r="AZ290" s="167"/>
      <c r="BA290" s="167"/>
      <c r="BG290" s="167"/>
      <c r="BH290" s="167"/>
      <c r="BN290" s="167"/>
      <c r="BO290" s="167"/>
      <c r="BU290" s="167"/>
      <c r="BV290" s="167"/>
      <c r="CB290" s="167"/>
      <c r="CC290" s="167"/>
      <c r="CI290" s="167"/>
      <c r="CJ290" s="167"/>
      <c r="CP290" s="167"/>
      <c r="CQ290" s="167"/>
      <c r="CW290" s="167"/>
      <c r="CX290" s="167"/>
      <c r="DD290" s="167"/>
      <c r="DE290" s="167"/>
      <c r="DK290" s="167"/>
      <c r="DL290" s="167"/>
    </row>
    <row r="291" spans="1:116" s="173" customFormat="1" x14ac:dyDescent="0.2">
      <c r="A291" s="167"/>
      <c r="B291" s="167"/>
      <c r="C291" s="167"/>
      <c r="D291" s="167"/>
      <c r="E291" s="177"/>
      <c r="F291" s="316"/>
      <c r="G291" s="168"/>
      <c r="H291" s="168"/>
      <c r="I291" s="168"/>
      <c r="J291" s="174"/>
      <c r="K291" s="168"/>
      <c r="L291" s="174"/>
      <c r="M291" s="174"/>
      <c r="N291" s="174"/>
      <c r="O291" s="174"/>
      <c r="P291" s="174"/>
      <c r="Q291" s="167"/>
      <c r="R291" s="177"/>
      <c r="S291" s="167"/>
      <c r="T291" s="167"/>
      <c r="U291" s="167"/>
      <c r="V291" s="167"/>
      <c r="W291" s="167"/>
      <c r="X291" s="170"/>
      <c r="Y291" s="167"/>
      <c r="Z291" s="320"/>
      <c r="AA291" s="320"/>
      <c r="AB291" s="167"/>
      <c r="AC291" s="167"/>
      <c r="AD291" s="167"/>
      <c r="AE291" s="167"/>
      <c r="AF291" s="167"/>
      <c r="AG291" s="167"/>
      <c r="AH291" s="167"/>
      <c r="AI291" s="167"/>
      <c r="AJ291" s="167"/>
      <c r="AK291" s="321"/>
      <c r="AL291" s="170"/>
      <c r="AM291" s="167"/>
      <c r="AS291" s="167"/>
      <c r="AT291" s="167"/>
      <c r="AZ291" s="167"/>
      <c r="BA291" s="167"/>
      <c r="BG291" s="167"/>
      <c r="BH291" s="167"/>
      <c r="BN291" s="167"/>
      <c r="BO291" s="167"/>
      <c r="BU291" s="167"/>
      <c r="BV291" s="167"/>
      <c r="CB291" s="167"/>
      <c r="CC291" s="167"/>
      <c r="CI291" s="167"/>
      <c r="CJ291" s="167"/>
      <c r="CP291" s="167"/>
      <c r="CQ291" s="167"/>
      <c r="CW291" s="167"/>
      <c r="CX291" s="167"/>
      <c r="DD291" s="167"/>
      <c r="DE291" s="167"/>
      <c r="DK291" s="167"/>
      <c r="DL291" s="167"/>
    </row>
    <row r="292" spans="1:116" s="173" customFormat="1" x14ac:dyDescent="0.2">
      <c r="A292" s="167"/>
      <c r="B292" s="167"/>
      <c r="C292" s="167"/>
      <c r="D292" s="167"/>
      <c r="E292" s="177"/>
      <c r="F292" s="316"/>
      <c r="G292" s="168"/>
      <c r="H292" s="168"/>
      <c r="I292" s="168"/>
      <c r="J292" s="174"/>
      <c r="K292" s="168"/>
      <c r="L292" s="174"/>
      <c r="M292" s="174"/>
      <c r="N292" s="174"/>
      <c r="O292" s="174"/>
      <c r="P292" s="174"/>
      <c r="Q292" s="167"/>
      <c r="R292" s="177"/>
      <c r="S292" s="167"/>
      <c r="T292" s="167"/>
      <c r="U292" s="167"/>
      <c r="V292" s="167"/>
      <c r="W292" s="167"/>
      <c r="X292" s="170"/>
      <c r="Y292" s="167"/>
      <c r="Z292" s="320"/>
      <c r="AA292" s="320"/>
      <c r="AB292" s="167"/>
      <c r="AC292" s="167"/>
      <c r="AD292" s="167"/>
      <c r="AE292" s="167"/>
      <c r="AF292" s="167"/>
      <c r="AG292" s="167"/>
      <c r="AH292" s="167"/>
      <c r="AI292" s="167"/>
      <c r="AJ292" s="167"/>
      <c r="AK292" s="321"/>
      <c r="AL292" s="170"/>
      <c r="AM292" s="167"/>
      <c r="AS292" s="167"/>
      <c r="AT292" s="167"/>
      <c r="AZ292" s="167"/>
      <c r="BA292" s="167"/>
      <c r="BG292" s="167"/>
      <c r="BH292" s="167"/>
      <c r="BN292" s="167"/>
      <c r="BO292" s="167"/>
      <c r="BU292" s="167"/>
      <c r="BV292" s="167"/>
      <c r="CB292" s="167"/>
      <c r="CC292" s="167"/>
      <c r="CI292" s="167"/>
      <c r="CJ292" s="167"/>
      <c r="CP292" s="167"/>
      <c r="CQ292" s="167"/>
      <c r="CW292" s="167"/>
      <c r="CX292" s="167"/>
      <c r="DD292" s="167"/>
      <c r="DE292" s="167"/>
      <c r="DK292" s="167"/>
      <c r="DL292" s="167"/>
    </row>
    <row r="293" spans="1:116" s="173" customFormat="1" x14ac:dyDescent="0.2">
      <c r="A293" s="167"/>
      <c r="B293" s="167"/>
      <c r="C293" s="167"/>
      <c r="D293" s="167"/>
      <c r="E293" s="177"/>
      <c r="F293" s="316"/>
      <c r="G293" s="168"/>
      <c r="H293" s="168"/>
      <c r="I293" s="168"/>
      <c r="J293" s="174"/>
      <c r="K293" s="168"/>
      <c r="L293" s="174"/>
      <c r="M293" s="174"/>
      <c r="N293" s="174"/>
      <c r="O293" s="174"/>
      <c r="P293" s="174"/>
      <c r="Q293" s="167"/>
      <c r="R293" s="177"/>
      <c r="S293" s="167"/>
      <c r="T293" s="167"/>
      <c r="U293" s="167"/>
      <c r="V293" s="167"/>
      <c r="W293" s="167"/>
      <c r="X293" s="170"/>
      <c r="Y293" s="167"/>
      <c r="Z293" s="320"/>
      <c r="AA293" s="320"/>
      <c r="AB293" s="167"/>
      <c r="AC293" s="167"/>
      <c r="AD293" s="167"/>
      <c r="AE293" s="167"/>
      <c r="AF293" s="167"/>
      <c r="AG293" s="167"/>
      <c r="AH293" s="167"/>
      <c r="AI293" s="167"/>
      <c r="AJ293" s="167"/>
      <c r="AK293" s="321"/>
      <c r="AL293" s="170"/>
      <c r="AM293" s="167"/>
      <c r="AS293" s="167"/>
      <c r="AT293" s="167"/>
      <c r="AZ293" s="167"/>
      <c r="BA293" s="167"/>
      <c r="BG293" s="167"/>
      <c r="BH293" s="167"/>
      <c r="BN293" s="167"/>
      <c r="BO293" s="167"/>
      <c r="BU293" s="167"/>
      <c r="BV293" s="167"/>
      <c r="CB293" s="167"/>
      <c r="CC293" s="167"/>
      <c r="CI293" s="167"/>
      <c r="CJ293" s="167"/>
      <c r="CP293" s="167"/>
      <c r="CQ293" s="167"/>
      <c r="CW293" s="167"/>
      <c r="CX293" s="167"/>
      <c r="DD293" s="167"/>
      <c r="DE293" s="167"/>
      <c r="DK293" s="167"/>
      <c r="DL293" s="167"/>
    </row>
    <row r="294" spans="1:116" s="173" customFormat="1" x14ac:dyDescent="0.2">
      <c r="A294" s="167"/>
      <c r="B294" s="167"/>
      <c r="C294" s="167"/>
      <c r="D294" s="167"/>
      <c r="E294" s="177"/>
      <c r="F294" s="316"/>
      <c r="G294" s="168"/>
      <c r="H294" s="168"/>
      <c r="I294" s="168"/>
      <c r="J294" s="174"/>
      <c r="K294" s="168"/>
      <c r="L294" s="174"/>
      <c r="M294" s="174"/>
      <c r="N294" s="174"/>
      <c r="O294" s="174"/>
      <c r="P294" s="174"/>
      <c r="Q294" s="167"/>
      <c r="R294" s="177"/>
      <c r="S294" s="167"/>
      <c r="T294" s="167"/>
      <c r="U294" s="167"/>
      <c r="V294" s="167"/>
      <c r="W294" s="167"/>
      <c r="X294" s="170"/>
      <c r="Y294" s="167"/>
      <c r="Z294" s="320"/>
      <c r="AA294" s="320"/>
      <c r="AB294" s="167"/>
      <c r="AC294" s="167"/>
      <c r="AD294" s="167"/>
      <c r="AE294" s="167"/>
      <c r="AF294" s="167"/>
      <c r="AG294" s="167"/>
      <c r="AH294" s="167"/>
      <c r="AI294" s="167"/>
      <c r="AJ294" s="167"/>
      <c r="AK294" s="321"/>
      <c r="AL294" s="170"/>
      <c r="AM294" s="167"/>
      <c r="AS294" s="167"/>
      <c r="AT294" s="167"/>
      <c r="AZ294" s="167"/>
      <c r="BA294" s="167"/>
      <c r="BG294" s="167"/>
      <c r="BH294" s="167"/>
      <c r="BN294" s="167"/>
      <c r="BO294" s="167"/>
      <c r="BU294" s="167"/>
      <c r="BV294" s="167"/>
      <c r="CB294" s="167"/>
      <c r="CC294" s="167"/>
      <c r="CI294" s="167"/>
      <c r="CJ294" s="167"/>
      <c r="CP294" s="167"/>
      <c r="CQ294" s="167"/>
      <c r="CW294" s="167"/>
      <c r="CX294" s="167"/>
      <c r="DD294" s="167"/>
      <c r="DE294" s="167"/>
      <c r="DK294" s="167"/>
      <c r="DL294" s="167"/>
    </row>
    <row r="295" spans="1:116" s="173" customFormat="1" x14ac:dyDescent="0.2">
      <c r="A295" s="167"/>
      <c r="B295" s="167"/>
      <c r="C295" s="167"/>
      <c r="D295" s="167"/>
      <c r="E295" s="177"/>
      <c r="F295" s="316"/>
      <c r="G295" s="168"/>
      <c r="H295" s="168"/>
      <c r="I295" s="168"/>
      <c r="J295" s="174"/>
      <c r="K295" s="168"/>
      <c r="L295" s="174"/>
      <c r="M295" s="174"/>
      <c r="N295" s="174"/>
      <c r="O295" s="174"/>
      <c r="P295" s="174"/>
      <c r="Q295" s="167"/>
      <c r="R295" s="177"/>
      <c r="S295" s="167"/>
      <c r="T295" s="167"/>
      <c r="U295" s="167"/>
      <c r="V295" s="167"/>
      <c r="W295" s="167"/>
      <c r="X295" s="170"/>
      <c r="Y295" s="167"/>
      <c r="Z295" s="320"/>
      <c r="AA295" s="320"/>
      <c r="AB295" s="167"/>
      <c r="AC295" s="167"/>
      <c r="AD295" s="167"/>
      <c r="AE295" s="167"/>
      <c r="AF295" s="167"/>
      <c r="AG295" s="167"/>
      <c r="AH295" s="167"/>
      <c r="AI295" s="167"/>
      <c r="AJ295" s="167"/>
      <c r="AK295" s="321"/>
      <c r="AL295" s="170"/>
      <c r="AM295" s="167"/>
      <c r="AS295" s="167"/>
      <c r="AT295" s="167"/>
      <c r="AZ295" s="167"/>
      <c r="BA295" s="167"/>
      <c r="BG295" s="167"/>
      <c r="BH295" s="167"/>
      <c r="BN295" s="167"/>
      <c r="BO295" s="167"/>
      <c r="BU295" s="167"/>
      <c r="BV295" s="167"/>
      <c r="CB295" s="167"/>
      <c r="CC295" s="167"/>
      <c r="CI295" s="167"/>
      <c r="CJ295" s="167"/>
      <c r="CP295" s="167"/>
      <c r="CQ295" s="167"/>
      <c r="CW295" s="167"/>
      <c r="CX295" s="167"/>
      <c r="DD295" s="167"/>
      <c r="DE295" s="167"/>
      <c r="DK295" s="167"/>
      <c r="DL295" s="167"/>
    </row>
    <row r="296" spans="1:116" s="173" customFormat="1" x14ac:dyDescent="0.2">
      <c r="A296" s="167"/>
      <c r="B296" s="167"/>
      <c r="C296" s="167"/>
      <c r="D296" s="167"/>
      <c r="E296" s="177"/>
      <c r="F296" s="316"/>
      <c r="G296" s="168"/>
      <c r="H296" s="168"/>
      <c r="I296" s="168"/>
      <c r="J296" s="174"/>
      <c r="K296" s="168"/>
      <c r="L296" s="174"/>
      <c r="M296" s="174"/>
      <c r="N296" s="174"/>
      <c r="O296" s="174"/>
      <c r="P296" s="174"/>
      <c r="Q296" s="167"/>
      <c r="R296" s="177"/>
      <c r="S296" s="167"/>
      <c r="T296" s="167"/>
      <c r="U296" s="167"/>
      <c r="V296" s="167"/>
      <c r="W296" s="167"/>
      <c r="X296" s="170"/>
      <c r="Y296" s="167"/>
      <c r="Z296" s="320"/>
      <c r="AA296" s="320"/>
      <c r="AB296" s="167"/>
      <c r="AC296" s="167"/>
      <c r="AD296" s="167"/>
      <c r="AE296" s="167"/>
      <c r="AF296" s="167"/>
      <c r="AG296" s="167"/>
      <c r="AH296" s="167"/>
      <c r="AI296" s="167"/>
      <c r="AJ296" s="167"/>
      <c r="AK296" s="321"/>
      <c r="AL296" s="170"/>
      <c r="AM296" s="167"/>
      <c r="AS296" s="167"/>
      <c r="AT296" s="167"/>
      <c r="AZ296" s="167"/>
      <c r="BA296" s="167"/>
      <c r="BG296" s="167"/>
      <c r="BH296" s="167"/>
      <c r="BN296" s="167"/>
      <c r="BO296" s="167"/>
      <c r="BU296" s="167"/>
      <c r="BV296" s="167"/>
      <c r="CB296" s="167"/>
      <c r="CC296" s="167"/>
      <c r="CI296" s="167"/>
      <c r="CJ296" s="167"/>
      <c r="CP296" s="167"/>
      <c r="CQ296" s="167"/>
      <c r="CW296" s="167"/>
      <c r="CX296" s="167"/>
      <c r="DD296" s="167"/>
      <c r="DE296" s="167"/>
      <c r="DK296" s="167"/>
      <c r="DL296" s="167"/>
    </row>
    <row r="297" spans="1:116" s="173" customFormat="1" x14ac:dyDescent="0.2">
      <c r="A297" s="167"/>
      <c r="B297" s="167"/>
      <c r="C297" s="167"/>
      <c r="D297" s="167"/>
      <c r="E297" s="177"/>
      <c r="F297" s="316"/>
      <c r="G297" s="168"/>
      <c r="H297" s="168"/>
      <c r="I297" s="168"/>
      <c r="J297" s="174"/>
      <c r="K297" s="168"/>
      <c r="L297" s="174"/>
      <c r="M297" s="174"/>
      <c r="N297" s="174"/>
      <c r="O297" s="174"/>
      <c r="P297" s="174"/>
      <c r="Q297" s="167"/>
      <c r="R297" s="177"/>
      <c r="S297" s="167"/>
      <c r="T297" s="167"/>
      <c r="U297" s="167"/>
      <c r="V297" s="167"/>
      <c r="W297" s="167"/>
      <c r="X297" s="170"/>
      <c r="Y297" s="167"/>
      <c r="Z297" s="320"/>
      <c r="AA297" s="320"/>
      <c r="AB297" s="167"/>
      <c r="AC297" s="167"/>
      <c r="AD297" s="167"/>
      <c r="AE297" s="167"/>
      <c r="AF297" s="167"/>
      <c r="AG297" s="167"/>
      <c r="AH297" s="167"/>
      <c r="AI297" s="167"/>
      <c r="AJ297" s="167"/>
      <c r="AK297" s="321"/>
      <c r="AL297" s="170"/>
      <c r="AM297" s="167"/>
      <c r="AS297" s="167"/>
      <c r="AT297" s="167"/>
      <c r="AZ297" s="167"/>
      <c r="BA297" s="167"/>
      <c r="BG297" s="167"/>
      <c r="BH297" s="167"/>
      <c r="BN297" s="167"/>
      <c r="BO297" s="167"/>
      <c r="BU297" s="167"/>
      <c r="BV297" s="167"/>
      <c r="CB297" s="167"/>
      <c r="CC297" s="167"/>
      <c r="CI297" s="167"/>
      <c r="CJ297" s="167"/>
      <c r="CP297" s="167"/>
      <c r="CQ297" s="167"/>
      <c r="CW297" s="167"/>
      <c r="CX297" s="167"/>
      <c r="DD297" s="167"/>
      <c r="DE297" s="167"/>
      <c r="DK297" s="167"/>
      <c r="DL297" s="167"/>
    </row>
    <row r="298" spans="1:116" s="173" customFormat="1" x14ac:dyDescent="0.2">
      <c r="A298" s="167"/>
      <c r="B298" s="167"/>
      <c r="C298" s="167"/>
      <c r="D298" s="167"/>
      <c r="E298" s="177"/>
      <c r="F298" s="316"/>
      <c r="G298" s="168"/>
      <c r="H298" s="168"/>
      <c r="I298" s="168"/>
      <c r="J298" s="174"/>
      <c r="K298" s="168"/>
      <c r="L298" s="174"/>
      <c r="M298" s="174"/>
      <c r="N298" s="174"/>
      <c r="O298" s="174"/>
      <c r="P298" s="174"/>
      <c r="Q298" s="167"/>
      <c r="R298" s="177"/>
      <c r="S298" s="167"/>
      <c r="T298" s="167"/>
      <c r="U298" s="167"/>
      <c r="V298" s="167"/>
      <c r="W298" s="167"/>
      <c r="X298" s="170"/>
      <c r="Y298" s="167"/>
      <c r="Z298" s="320"/>
      <c r="AA298" s="320"/>
      <c r="AB298" s="167"/>
      <c r="AC298" s="167"/>
      <c r="AD298" s="167"/>
      <c r="AE298" s="167"/>
      <c r="AF298" s="167"/>
      <c r="AG298" s="167"/>
      <c r="AH298" s="167"/>
      <c r="AI298" s="167"/>
      <c r="AJ298" s="167"/>
      <c r="AK298" s="321"/>
      <c r="AL298" s="170"/>
      <c r="AM298" s="167"/>
      <c r="AS298" s="167"/>
      <c r="AT298" s="167"/>
      <c r="AZ298" s="167"/>
      <c r="BA298" s="167"/>
      <c r="BG298" s="167"/>
      <c r="BH298" s="167"/>
      <c r="BN298" s="167"/>
      <c r="BO298" s="167"/>
      <c r="BU298" s="167"/>
      <c r="BV298" s="167"/>
      <c r="CB298" s="167"/>
      <c r="CC298" s="167"/>
      <c r="CI298" s="167"/>
      <c r="CJ298" s="167"/>
      <c r="CP298" s="167"/>
      <c r="CQ298" s="167"/>
      <c r="CW298" s="167"/>
      <c r="CX298" s="167"/>
      <c r="DD298" s="167"/>
      <c r="DE298" s="167"/>
      <c r="DK298" s="167"/>
      <c r="DL298" s="167"/>
    </row>
    <row r="299" spans="1:116" s="173" customFormat="1" x14ac:dyDescent="0.2">
      <c r="A299" s="167"/>
      <c r="B299" s="167"/>
      <c r="C299" s="167"/>
      <c r="D299" s="167"/>
      <c r="E299" s="177"/>
      <c r="F299" s="316"/>
      <c r="G299" s="168"/>
      <c r="H299" s="168"/>
      <c r="I299" s="168"/>
      <c r="J299" s="174"/>
      <c r="K299" s="168"/>
      <c r="L299" s="174"/>
      <c r="M299" s="174"/>
      <c r="N299" s="174"/>
      <c r="O299" s="174"/>
      <c r="P299" s="174"/>
      <c r="Q299" s="167"/>
      <c r="R299" s="177"/>
      <c r="S299" s="167"/>
      <c r="T299" s="167"/>
      <c r="U299" s="167"/>
      <c r="V299" s="167"/>
      <c r="W299" s="167"/>
      <c r="X299" s="170"/>
      <c r="Y299" s="167"/>
      <c r="Z299" s="320"/>
      <c r="AA299" s="320"/>
      <c r="AB299" s="167"/>
      <c r="AC299" s="167"/>
      <c r="AD299" s="167"/>
      <c r="AE299" s="167"/>
      <c r="AF299" s="167"/>
      <c r="AG299" s="167"/>
      <c r="AH299" s="167"/>
      <c r="AI299" s="167"/>
      <c r="AJ299" s="167"/>
      <c r="AK299" s="321"/>
      <c r="AL299" s="170"/>
      <c r="AM299" s="167"/>
      <c r="AS299" s="167"/>
      <c r="AT299" s="167"/>
      <c r="AZ299" s="167"/>
      <c r="BA299" s="167"/>
      <c r="BG299" s="167"/>
      <c r="BH299" s="167"/>
      <c r="BN299" s="167"/>
      <c r="BO299" s="167"/>
      <c r="BU299" s="167"/>
      <c r="BV299" s="167"/>
      <c r="CB299" s="167"/>
      <c r="CC299" s="167"/>
      <c r="CI299" s="167"/>
      <c r="CJ299" s="167"/>
      <c r="CP299" s="167"/>
      <c r="CQ299" s="167"/>
      <c r="CW299" s="167"/>
      <c r="CX299" s="167"/>
      <c r="DD299" s="167"/>
      <c r="DE299" s="167"/>
      <c r="DK299" s="167"/>
      <c r="DL299" s="167"/>
    </row>
    <row r="300" spans="1:116" s="173" customFormat="1" x14ac:dyDescent="0.2">
      <c r="A300" s="167"/>
      <c r="B300" s="167"/>
      <c r="C300" s="167"/>
      <c r="D300" s="167"/>
      <c r="E300" s="177"/>
      <c r="F300" s="316"/>
      <c r="G300" s="168"/>
      <c r="H300" s="168"/>
      <c r="I300" s="168"/>
      <c r="J300" s="174"/>
      <c r="K300" s="168"/>
      <c r="L300" s="174"/>
      <c r="M300" s="174"/>
      <c r="N300" s="174"/>
      <c r="O300" s="174"/>
      <c r="P300" s="174"/>
      <c r="Q300" s="167"/>
      <c r="R300" s="177"/>
      <c r="S300" s="167"/>
      <c r="T300" s="167"/>
      <c r="U300" s="167"/>
      <c r="V300" s="167"/>
      <c r="W300" s="167"/>
      <c r="X300" s="170"/>
      <c r="Y300" s="167"/>
      <c r="Z300" s="320"/>
      <c r="AA300" s="320"/>
      <c r="AB300" s="167"/>
      <c r="AC300" s="167"/>
      <c r="AD300" s="167"/>
      <c r="AE300" s="167"/>
      <c r="AF300" s="167"/>
      <c r="AG300" s="167"/>
      <c r="AH300" s="167"/>
      <c r="AI300" s="167"/>
      <c r="AJ300" s="167"/>
      <c r="AK300" s="321"/>
      <c r="AL300" s="170"/>
      <c r="AM300" s="167"/>
      <c r="AS300" s="167"/>
      <c r="AT300" s="167"/>
      <c r="AZ300" s="167"/>
      <c r="BA300" s="167"/>
      <c r="BG300" s="167"/>
      <c r="BH300" s="167"/>
      <c r="BN300" s="167"/>
      <c r="BO300" s="167"/>
      <c r="BU300" s="167"/>
      <c r="BV300" s="167"/>
      <c r="CB300" s="167"/>
      <c r="CC300" s="167"/>
      <c r="CI300" s="167"/>
      <c r="CJ300" s="167"/>
      <c r="CP300" s="167"/>
      <c r="CQ300" s="167"/>
      <c r="CW300" s="167"/>
      <c r="CX300" s="167"/>
      <c r="DD300" s="167"/>
      <c r="DE300" s="167"/>
      <c r="DK300" s="167"/>
      <c r="DL300" s="167"/>
    </row>
    <row r="301" spans="1:116" s="173" customFormat="1" x14ac:dyDescent="0.2">
      <c r="A301" s="167"/>
      <c r="B301" s="167"/>
      <c r="C301" s="167"/>
      <c r="D301" s="167"/>
      <c r="E301" s="177"/>
      <c r="F301" s="316"/>
      <c r="G301" s="168"/>
      <c r="H301" s="168"/>
      <c r="I301" s="168"/>
      <c r="J301" s="174"/>
      <c r="K301" s="168"/>
      <c r="L301" s="174"/>
      <c r="M301" s="174"/>
      <c r="N301" s="174"/>
      <c r="O301" s="174"/>
      <c r="P301" s="174"/>
      <c r="Q301" s="167"/>
      <c r="R301" s="177"/>
      <c r="S301" s="167"/>
      <c r="T301" s="167"/>
      <c r="U301" s="167"/>
      <c r="V301" s="167"/>
      <c r="W301" s="167"/>
      <c r="X301" s="170"/>
      <c r="Y301" s="167"/>
      <c r="Z301" s="320"/>
      <c r="AA301" s="320"/>
      <c r="AB301" s="167"/>
      <c r="AC301" s="167"/>
      <c r="AD301" s="167"/>
      <c r="AE301" s="167"/>
      <c r="AF301" s="167"/>
      <c r="AG301" s="167"/>
      <c r="AH301" s="167"/>
      <c r="AI301" s="167"/>
      <c r="AJ301" s="167"/>
      <c r="AK301" s="321"/>
      <c r="AL301" s="170"/>
      <c r="AM301" s="167"/>
      <c r="AS301" s="167"/>
      <c r="AT301" s="167"/>
      <c r="AZ301" s="167"/>
      <c r="BA301" s="167"/>
      <c r="BG301" s="167"/>
      <c r="BH301" s="167"/>
      <c r="BN301" s="167"/>
      <c r="BO301" s="167"/>
      <c r="BU301" s="167"/>
      <c r="BV301" s="167"/>
      <c r="CB301" s="167"/>
      <c r="CC301" s="167"/>
      <c r="CI301" s="167"/>
      <c r="CJ301" s="167"/>
      <c r="CP301" s="167"/>
      <c r="CQ301" s="167"/>
      <c r="CW301" s="167"/>
      <c r="CX301" s="167"/>
      <c r="DD301" s="167"/>
      <c r="DE301" s="167"/>
      <c r="DK301" s="167"/>
      <c r="DL301" s="167"/>
    </row>
    <row r="302" spans="1:116" s="173" customFormat="1" x14ac:dyDescent="0.2">
      <c r="A302" s="167"/>
      <c r="B302" s="167"/>
      <c r="C302" s="167"/>
      <c r="D302" s="167"/>
      <c r="E302" s="177"/>
      <c r="F302" s="316"/>
      <c r="G302" s="168"/>
      <c r="H302" s="168"/>
      <c r="I302" s="168"/>
      <c r="J302" s="174"/>
      <c r="K302" s="168"/>
      <c r="L302" s="174"/>
      <c r="M302" s="174"/>
      <c r="N302" s="174"/>
      <c r="O302" s="174"/>
      <c r="P302" s="174"/>
      <c r="Q302" s="167"/>
      <c r="R302" s="177"/>
      <c r="S302" s="167"/>
      <c r="T302" s="167"/>
      <c r="U302" s="167"/>
      <c r="V302" s="167"/>
      <c r="W302" s="167"/>
      <c r="X302" s="170"/>
      <c r="Y302" s="167"/>
      <c r="Z302" s="320"/>
      <c r="AA302" s="320"/>
      <c r="AB302" s="167"/>
      <c r="AC302" s="167"/>
      <c r="AD302" s="167"/>
      <c r="AE302" s="167"/>
      <c r="AF302" s="167"/>
      <c r="AG302" s="167"/>
      <c r="AH302" s="167"/>
      <c r="AI302" s="167"/>
      <c r="AJ302" s="167"/>
      <c r="AK302" s="321"/>
      <c r="AL302" s="170"/>
      <c r="AM302" s="167"/>
      <c r="AS302" s="167"/>
      <c r="AT302" s="167"/>
      <c r="AZ302" s="167"/>
      <c r="BA302" s="167"/>
      <c r="BG302" s="167"/>
      <c r="BH302" s="167"/>
      <c r="BN302" s="167"/>
      <c r="BO302" s="167"/>
      <c r="BU302" s="167"/>
      <c r="BV302" s="167"/>
      <c r="CB302" s="167"/>
      <c r="CC302" s="167"/>
      <c r="CI302" s="167"/>
      <c r="CJ302" s="167"/>
      <c r="CP302" s="167"/>
      <c r="CQ302" s="167"/>
      <c r="CW302" s="167"/>
      <c r="CX302" s="167"/>
      <c r="DD302" s="167"/>
      <c r="DE302" s="167"/>
      <c r="DK302" s="167"/>
      <c r="DL302" s="167"/>
    </row>
    <row r="303" spans="1:116" s="173" customFormat="1" x14ac:dyDescent="0.2">
      <c r="A303" s="167"/>
      <c r="B303" s="167"/>
      <c r="C303" s="167"/>
      <c r="D303" s="167"/>
      <c r="E303" s="177"/>
      <c r="F303" s="316"/>
      <c r="G303" s="168"/>
      <c r="H303" s="168"/>
      <c r="I303" s="168"/>
      <c r="J303" s="174"/>
      <c r="K303" s="168"/>
      <c r="L303" s="174"/>
      <c r="M303" s="174"/>
      <c r="N303" s="174"/>
      <c r="O303" s="174"/>
      <c r="P303" s="174"/>
      <c r="Q303" s="167"/>
      <c r="R303" s="177"/>
      <c r="S303" s="167"/>
      <c r="T303" s="167"/>
      <c r="U303" s="167"/>
      <c r="V303" s="167"/>
      <c r="W303" s="167"/>
      <c r="X303" s="170"/>
      <c r="Y303" s="167"/>
      <c r="Z303" s="320"/>
      <c r="AA303" s="320"/>
      <c r="AB303" s="167"/>
      <c r="AC303" s="167"/>
      <c r="AD303" s="167"/>
      <c r="AE303" s="167"/>
      <c r="AF303" s="167"/>
      <c r="AG303" s="167"/>
      <c r="AH303" s="167"/>
      <c r="AI303" s="167"/>
      <c r="AJ303" s="167"/>
      <c r="AK303" s="321"/>
      <c r="AL303" s="170"/>
      <c r="AM303" s="167"/>
      <c r="AS303" s="167"/>
      <c r="AT303" s="167"/>
      <c r="AZ303" s="167"/>
      <c r="BA303" s="167"/>
      <c r="BG303" s="167"/>
      <c r="BH303" s="167"/>
      <c r="BN303" s="167"/>
      <c r="BO303" s="167"/>
      <c r="BU303" s="167"/>
      <c r="BV303" s="167"/>
      <c r="CB303" s="167"/>
      <c r="CC303" s="167"/>
      <c r="CI303" s="167"/>
      <c r="CJ303" s="167"/>
      <c r="CP303" s="167"/>
      <c r="CQ303" s="167"/>
      <c r="CW303" s="167"/>
      <c r="CX303" s="167"/>
      <c r="DD303" s="167"/>
      <c r="DE303" s="167"/>
      <c r="DK303" s="167"/>
      <c r="DL303" s="167"/>
    </row>
    <row r="304" spans="1:116" s="173" customFormat="1" x14ac:dyDescent="0.2">
      <c r="A304" s="167"/>
      <c r="B304" s="167"/>
      <c r="C304" s="167"/>
      <c r="D304" s="167"/>
      <c r="E304" s="177"/>
      <c r="F304" s="316"/>
      <c r="G304" s="168"/>
      <c r="H304" s="168"/>
      <c r="I304" s="168"/>
      <c r="J304" s="174"/>
      <c r="K304" s="168"/>
      <c r="L304" s="174"/>
      <c r="M304" s="174"/>
      <c r="N304" s="174"/>
      <c r="O304" s="174"/>
      <c r="P304" s="174"/>
      <c r="Q304" s="167"/>
      <c r="R304" s="177"/>
      <c r="S304" s="167"/>
      <c r="T304" s="167"/>
      <c r="U304" s="167"/>
      <c r="V304" s="167"/>
      <c r="W304" s="167"/>
      <c r="X304" s="170"/>
      <c r="Y304" s="167"/>
      <c r="Z304" s="320"/>
      <c r="AA304" s="320"/>
      <c r="AB304" s="167"/>
      <c r="AC304" s="167"/>
      <c r="AD304" s="167"/>
      <c r="AE304" s="167"/>
      <c r="AF304" s="167"/>
      <c r="AG304" s="167"/>
      <c r="AH304" s="167"/>
      <c r="AI304" s="167"/>
      <c r="AJ304" s="167"/>
      <c r="AK304" s="321"/>
      <c r="AL304" s="170"/>
      <c r="AM304" s="167"/>
      <c r="AS304" s="167"/>
      <c r="AT304" s="167"/>
      <c r="AZ304" s="167"/>
      <c r="BA304" s="167"/>
      <c r="BG304" s="167"/>
      <c r="BH304" s="167"/>
      <c r="BN304" s="167"/>
      <c r="BO304" s="167"/>
      <c r="BU304" s="167"/>
      <c r="BV304" s="167"/>
      <c r="CB304" s="167"/>
      <c r="CC304" s="167"/>
      <c r="CI304" s="167"/>
      <c r="CJ304" s="167"/>
      <c r="CP304" s="167"/>
      <c r="CQ304" s="167"/>
      <c r="CW304" s="167"/>
      <c r="CX304" s="167"/>
      <c r="DD304" s="167"/>
      <c r="DE304" s="167"/>
      <c r="DK304" s="167"/>
      <c r="DL304" s="167"/>
    </row>
    <row r="305" spans="1:116" s="173" customFormat="1" x14ac:dyDescent="0.2">
      <c r="A305" s="167"/>
      <c r="B305" s="167"/>
      <c r="C305" s="167"/>
      <c r="D305" s="167"/>
      <c r="E305" s="177"/>
      <c r="F305" s="316"/>
      <c r="G305" s="168"/>
      <c r="H305" s="168"/>
      <c r="I305" s="168"/>
      <c r="J305" s="174"/>
      <c r="K305" s="168"/>
      <c r="L305" s="174"/>
      <c r="M305" s="174"/>
      <c r="N305" s="174"/>
      <c r="O305" s="174"/>
      <c r="P305" s="174"/>
      <c r="Q305" s="167"/>
      <c r="R305" s="177"/>
      <c r="S305" s="167"/>
      <c r="T305" s="167"/>
      <c r="U305" s="167"/>
      <c r="V305" s="167"/>
      <c r="W305" s="167"/>
      <c r="X305" s="170"/>
      <c r="Y305" s="167"/>
      <c r="Z305" s="320"/>
      <c r="AA305" s="320"/>
      <c r="AB305" s="167"/>
      <c r="AC305" s="167"/>
      <c r="AD305" s="167"/>
      <c r="AE305" s="167"/>
      <c r="AF305" s="167"/>
      <c r="AG305" s="167"/>
      <c r="AH305" s="167"/>
      <c r="AI305" s="167"/>
      <c r="AJ305" s="167"/>
      <c r="AK305" s="321"/>
      <c r="AL305" s="170"/>
      <c r="AM305" s="167"/>
      <c r="AS305" s="167"/>
      <c r="AT305" s="167"/>
      <c r="AZ305" s="167"/>
      <c r="BA305" s="167"/>
      <c r="BG305" s="167"/>
      <c r="BH305" s="167"/>
      <c r="BN305" s="167"/>
      <c r="BO305" s="167"/>
      <c r="BU305" s="167"/>
      <c r="BV305" s="167"/>
      <c r="CB305" s="167"/>
      <c r="CC305" s="167"/>
      <c r="CI305" s="167"/>
      <c r="CJ305" s="167"/>
      <c r="CP305" s="167"/>
      <c r="CQ305" s="167"/>
      <c r="CW305" s="167"/>
      <c r="CX305" s="167"/>
      <c r="DD305" s="167"/>
      <c r="DE305" s="167"/>
      <c r="DK305" s="167"/>
      <c r="DL305" s="167"/>
    </row>
    <row r="306" spans="1:116" s="173" customFormat="1" x14ac:dyDescent="0.2">
      <c r="A306" s="167"/>
      <c r="B306" s="167"/>
      <c r="C306" s="167"/>
      <c r="D306" s="167"/>
      <c r="E306" s="177"/>
      <c r="F306" s="316"/>
      <c r="G306" s="168"/>
      <c r="H306" s="168"/>
      <c r="I306" s="168"/>
      <c r="J306" s="174"/>
      <c r="K306" s="168"/>
      <c r="L306" s="174"/>
      <c r="M306" s="174"/>
      <c r="N306" s="174"/>
      <c r="O306" s="174"/>
      <c r="P306" s="174"/>
      <c r="Q306" s="167"/>
      <c r="R306" s="177"/>
      <c r="S306" s="167"/>
      <c r="T306" s="167"/>
      <c r="U306" s="167"/>
      <c r="V306" s="167"/>
      <c r="W306" s="167"/>
      <c r="X306" s="170"/>
      <c r="Y306" s="167"/>
      <c r="Z306" s="320"/>
      <c r="AA306" s="320"/>
      <c r="AB306" s="167"/>
      <c r="AC306" s="167"/>
      <c r="AD306" s="167"/>
      <c r="AE306" s="167"/>
      <c r="AF306" s="167"/>
      <c r="AG306" s="167"/>
      <c r="AH306" s="167"/>
      <c r="AI306" s="167"/>
      <c r="AJ306" s="167"/>
      <c r="AK306" s="321"/>
      <c r="AL306" s="170"/>
      <c r="AM306" s="167"/>
      <c r="AS306" s="167"/>
      <c r="AT306" s="167"/>
      <c r="AZ306" s="167"/>
      <c r="BA306" s="167"/>
      <c r="BG306" s="167"/>
      <c r="BH306" s="167"/>
      <c r="BN306" s="167"/>
      <c r="BO306" s="167"/>
      <c r="BU306" s="167"/>
      <c r="BV306" s="167"/>
      <c r="CB306" s="167"/>
      <c r="CC306" s="167"/>
      <c r="CI306" s="167"/>
      <c r="CJ306" s="167"/>
      <c r="CP306" s="167"/>
      <c r="CQ306" s="167"/>
      <c r="CW306" s="167"/>
      <c r="CX306" s="167"/>
      <c r="DD306" s="167"/>
      <c r="DE306" s="167"/>
      <c r="DK306" s="167"/>
      <c r="DL306" s="167"/>
    </row>
    <row r="307" spans="1:116" s="173" customFormat="1" x14ac:dyDescent="0.2">
      <c r="A307" s="167"/>
      <c r="B307" s="167"/>
      <c r="C307" s="167"/>
      <c r="D307" s="167"/>
      <c r="E307" s="177"/>
      <c r="F307" s="316"/>
      <c r="G307" s="168"/>
      <c r="H307" s="168"/>
      <c r="I307" s="168"/>
      <c r="J307" s="174"/>
      <c r="K307" s="168"/>
      <c r="L307" s="174"/>
      <c r="M307" s="174"/>
      <c r="N307" s="174"/>
      <c r="O307" s="174"/>
      <c r="P307" s="174"/>
      <c r="Q307" s="167"/>
      <c r="R307" s="177"/>
      <c r="S307" s="167"/>
      <c r="T307" s="167"/>
      <c r="U307" s="167"/>
      <c r="V307" s="167"/>
      <c r="W307" s="167"/>
      <c r="X307" s="170"/>
      <c r="Y307" s="167"/>
      <c r="Z307" s="320"/>
      <c r="AA307" s="320"/>
      <c r="AB307" s="167"/>
      <c r="AC307" s="167"/>
      <c r="AD307" s="167"/>
      <c r="AE307" s="167"/>
      <c r="AF307" s="167"/>
      <c r="AG307" s="167"/>
      <c r="AH307" s="167"/>
      <c r="AI307" s="167"/>
      <c r="AJ307" s="167"/>
      <c r="AK307" s="321"/>
      <c r="AL307" s="170"/>
      <c r="AM307" s="167"/>
      <c r="AS307" s="167"/>
      <c r="AT307" s="167"/>
      <c r="AZ307" s="167"/>
      <c r="BA307" s="167"/>
      <c r="BG307" s="167"/>
      <c r="BH307" s="167"/>
      <c r="BN307" s="167"/>
      <c r="BO307" s="167"/>
      <c r="BU307" s="167"/>
      <c r="BV307" s="167"/>
      <c r="CB307" s="167"/>
      <c r="CC307" s="167"/>
      <c r="CI307" s="167"/>
      <c r="CJ307" s="167"/>
      <c r="CP307" s="167"/>
      <c r="CQ307" s="167"/>
      <c r="CW307" s="167"/>
      <c r="CX307" s="167"/>
      <c r="DD307" s="167"/>
      <c r="DE307" s="167"/>
      <c r="DK307" s="167"/>
      <c r="DL307" s="167"/>
    </row>
    <row r="308" spans="1:116" s="173" customFormat="1" x14ac:dyDescent="0.2">
      <c r="A308" s="167"/>
      <c r="B308" s="167"/>
      <c r="C308" s="167"/>
      <c r="D308" s="167"/>
      <c r="E308" s="177"/>
      <c r="F308" s="316"/>
      <c r="G308" s="168"/>
      <c r="H308" s="168"/>
      <c r="I308" s="168"/>
      <c r="J308" s="174"/>
      <c r="K308" s="168"/>
      <c r="L308" s="174"/>
      <c r="M308" s="174"/>
      <c r="N308" s="174"/>
      <c r="O308" s="174"/>
      <c r="P308" s="174"/>
      <c r="Q308" s="167"/>
      <c r="R308" s="177"/>
      <c r="S308" s="167"/>
      <c r="T308" s="167"/>
      <c r="U308" s="167"/>
      <c r="V308" s="167"/>
      <c r="W308" s="167"/>
      <c r="X308" s="170"/>
      <c r="Y308" s="167"/>
      <c r="Z308" s="320"/>
      <c r="AA308" s="320"/>
      <c r="AB308" s="167"/>
      <c r="AC308" s="167"/>
      <c r="AD308" s="167"/>
      <c r="AE308" s="167"/>
      <c r="AF308" s="167"/>
      <c r="AG308" s="167"/>
      <c r="AH308" s="167"/>
      <c r="AI308" s="167"/>
      <c r="AJ308" s="167"/>
      <c r="AK308" s="321"/>
      <c r="AL308" s="170"/>
      <c r="AM308" s="167"/>
      <c r="AS308" s="167"/>
      <c r="AT308" s="167"/>
      <c r="AZ308" s="167"/>
      <c r="BA308" s="167"/>
      <c r="BG308" s="167"/>
      <c r="BH308" s="167"/>
      <c r="BN308" s="167"/>
      <c r="BO308" s="167"/>
      <c r="BU308" s="167"/>
      <c r="BV308" s="167"/>
      <c r="CB308" s="167"/>
      <c r="CC308" s="167"/>
      <c r="CI308" s="167"/>
      <c r="CJ308" s="167"/>
      <c r="CP308" s="167"/>
      <c r="CQ308" s="167"/>
      <c r="CW308" s="167"/>
      <c r="CX308" s="167"/>
      <c r="DD308" s="167"/>
      <c r="DE308" s="167"/>
      <c r="DK308" s="167"/>
      <c r="DL308" s="167"/>
    </row>
    <row r="309" spans="1:116" s="173" customFormat="1" x14ac:dyDescent="0.2">
      <c r="A309" s="167"/>
      <c r="B309" s="167"/>
      <c r="C309" s="167"/>
      <c r="D309" s="167"/>
      <c r="E309" s="177"/>
      <c r="F309" s="316"/>
      <c r="G309" s="168"/>
      <c r="H309" s="168"/>
      <c r="I309" s="168"/>
      <c r="J309" s="174"/>
      <c r="K309" s="168"/>
      <c r="L309" s="174"/>
      <c r="M309" s="174"/>
      <c r="N309" s="174"/>
      <c r="O309" s="174"/>
      <c r="P309" s="174"/>
      <c r="Q309" s="167"/>
      <c r="R309" s="177"/>
      <c r="S309" s="167"/>
      <c r="T309" s="167"/>
      <c r="U309" s="167"/>
      <c r="V309" s="167"/>
      <c r="W309" s="167"/>
      <c r="X309" s="170"/>
      <c r="Y309" s="167"/>
      <c r="Z309" s="320"/>
      <c r="AA309" s="320"/>
      <c r="AB309" s="167"/>
      <c r="AC309" s="167"/>
      <c r="AD309" s="167"/>
      <c r="AE309" s="167"/>
      <c r="AF309" s="167"/>
      <c r="AG309" s="167"/>
      <c r="AH309" s="167"/>
      <c r="AI309" s="167"/>
      <c r="AJ309" s="167"/>
      <c r="AK309" s="321"/>
      <c r="AL309" s="170"/>
      <c r="AM309" s="167"/>
      <c r="AS309" s="167"/>
      <c r="AT309" s="167"/>
      <c r="AZ309" s="167"/>
      <c r="BA309" s="167"/>
      <c r="BG309" s="167"/>
      <c r="BH309" s="167"/>
      <c r="BN309" s="167"/>
      <c r="BO309" s="167"/>
      <c r="BU309" s="167"/>
      <c r="BV309" s="167"/>
      <c r="CB309" s="167"/>
      <c r="CC309" s="167"/>
      <c r="CI309" s="167"/>
      <c r="CJ309" s="167"/>
      <c r="CP309" s="167"/>
      <c r="CQ309" s="167"/>
      <c r="CW309" s="167"/>
      <c r="CX309" s="167"/>
      <c r="DD309" s="167"/>
      <c r="DE309" s="167"/>
      <c r="DK309" s="167"/>
      <c r="DL309" s="167"/>
    </row>
    <row r="310" spans="1:116" s="173" customFormat="1" x14ac:dyDescent="0.2">
      <c r="A310" s="167"/>
      <c r="B310" s="167"/>
      <c r="C310" s="167"/>
      <c r="D310" s="167"/>
      <c r="E310" s="177"/>
      <c r="F310" s="316"/>
      <c r="G310" s="168"/>
      <c r="H310" s="168"/>
      <c r="I310" s="168"/>
      <c r="J310" s="174"/>
      <c r="K310" s="168"/>
      <c r="L310" s="174"/>
      <c r="M310" s="174"/>
      <c r="N310" s="174"/>
      <c r="O310" s="174"/>
      <c r="P310" s="174"/>
      <c r="Q310" s="167"/>
      <c r="R310" s="177"/>
      <c r="S310" s="167"/>
      <c r="T310" s="167"/>
      <c r="U310" s="167"/>
      <c r="V310" s="167"/>
      <c r="W310" s="167"/>
      <c r="X310" s="170"/>
      <c r="Y310" s="167"/>
      <c r="Z310" s="320"/>
      <c r="AA310" s="320"/>
      <c r="AB310" s="167"/>
      <c r="AC310" s="167"/>
      <c r="AD310" s="167"/>
      <c r="AE310" s="167"/>
      <c r="AF310" s="167"/>
      <c r="AG310" s="167"/>
      <c r="AH310" s="167"/>
      <c r="AI310" s="167"/>
      <c r="AJ310" s="167"/>
      <c r="AK310" s="321"/>
      <c r="AL310" s="170"/>
      <c r="AM310" s="167"/>
      <c r="AS310" s="167"/>
      <c r="AT310" s="167"/>
      <c r="AZ310" s="167"/>
      <c r="BA310" s="167"/>
      <c r="BG310" s="167"/>
      <c r="BH310" s="167"/>
      <c r="BN310" s="167"/>
      <c r="BO310" s="167"/>
      <c r="BU310" s="167"/>
      <c r="BV310" s="167"/>
      <c r="CB310" s="167"/>
      <c r="CC310" s="167"/>
      <c r="CI310" s="167"/>
      <c r="CJ310" s="167"/>
      <c r="CP310" s="167"/>
      <c r="CQ310" s="167"/>
      <c r="CW310" s="167"/>
      <c r="CX310" s="167"/>
      <c r="DD310" s="167"/>
      <c r="DE310" s="167"/>
      <c r="DK310" s="167"/>
      <c r="DL310" s="167"/>
    </row>
    <row r="311" spans="1:116" s="173" customFormat="1" x14ac:dyDescent="0.2">
      <c r="A311" s="167"/>
      <c r="B311" s="167"/>
      <c r="C311" s="167"/>
      <c r="D311" s="167"/>
      <c r="E311" s="177"/>
      <c r="F311" s="316"/>
      <c r="G311" s="168"/>
      <c r="H311" s="168"/>
      <c r="I311" s="168"/>
      <c r="J311" s="174"/>
      <c r="K311" s="168"/>
      <c r="L311" s="174"/>
      <c r="M311" s="174"/>
      <c r="N311" s="174"/>
      <c r="O311" s="174"/>
      <c r="P311" s="174"/>
      <c r="Q311" s="167"/>
      <c r="R311" s="177"/>
      <c r="S311" s="167"/>
      <c r="T311" s="167"/>
      <c r="U311" s="167"/>
      <c r="V311" s="167"/>
      <c r="W311" s="167"/>
      <c r="X311" s="170"/>
      <c r="Y311" s="167"/>
      <c r="Z311" s="320"/>
      <c r="AA311" s="320"/>
      <c r="AB311" s="167"/>
      <c r="AC311" s="167"/>
      <c r="AD311" s="167"/>
      <c r="AE311" s="167"/>
      <c r="AF311" s="167"/>
      <c r="AG311" s="167"/>
      <c r="AH311" s="167"/>
      <c r="AI311" s="167"/>
      <c r="AJ311" s="167"/>
      <c r="AK311" s="321"/>
      <c r="AL311" s="170"/>
      <c r="AM311" s="167"/>
      <c r="AS311" s="167"/>
      <c r="AT311" s="167"/>
      <c r="AZ311" s="167"/>
      <c r="BA311" s="167"/>
      <c r="BG311" s="167"/>
      <c r="BH311" s="167"/>
      <c r="BN311" s="167"/>
      <c r="BO311" s="167"/>
      <c r="BU311" s="167"/>
      <c r="BV311" s="167"/>
      <c r="CB311" s="167"/>
      <c r="CC311" s="167"/>
      <c r="CI311" s="167"/>
      <c r="CJ311" s="167"/>
      <c r="CP311" s="167"/>
      <c r="CQ311" s="167"/>
      <c r="CW311" s="167"/>
      <c r="CX311" s="167"/>
      <c r="DD311" s="167"/>
      <c r="DE311" s="167"/>
      <c r="DK311" s="167"/>
      <c r="DL311" s="167"/>
    </row>
    <row r="312" spans="1:116" s="173" customFormat="1" x14ac:dyDescent="0.2">
      <c r="A312" s="167"/>
      <c r="B312" s="167"/>
      <c r="C312" s="167"/>
      <c r="D312" s="167"/>
      <c r="E312" s="177"/>
      <c r="F312" s="316"/>
      <c r="G312" s="168"/>
      <c r="H312" s="168"/>
      <c r="I312" s="168"/>
      <c r="J312" s="174"/>
      <c r="K312" s="168"/>
      <c r="L312" s="174"/>
      <c r="M312" s="174"/>
      <c r="N312" s="174"/>
      <c r="O312" s="174"/>
      <c r="P312" s="174"/>
      <c r="Q312" s="167"/>
      <c r="R312" s="177"/>
      <c r="S312" s="167"/>
      <c r="T312" s="167"/>
      <c r="U312" s="167"/>
      <c r="V312" s="167"/>
      <c r="W312" s="167"/>
      <c r="X312" s="170"/>
      <c r="Y312" s="167"/>
      <c r="Z312" s="320"/>
      <c r="AA312" s="320"/>
      <c r="AB312" s="167"/>
      <c r="AC312" s="167"/>
      <c r="AD312" s="167"/>
      <c r="AE312" s="167"/>
      <c r="AF312" s="167"/>
      <c r="AG312" s="167"/>
      <c r="AH312" s="167"/>
      <c r="AI312" s="167"/>
      <c r="AJ312" s="167"/>
      <c r="AK312" s="321"/>
      <c r="AL312" s="170"/>
      <c r="AM312" s="167"/>
      <c r="AS312" s="167"/>
      <c r="AT312" s="167"/>
      <c r="AZ312" s="167"/>
      <c r="BA312" s="167"/>
      <c r="BG312" s="167"/>
      <c r="BH312" s="167"/>
      <c r="BN312" s="167"/>
      <c r="BO312" s="167"/>
      <c r="BU312" s="167"/>
      <c r="BV312" s="167"/>
      <c r="CB312" s="167"/>
      <c r="CC312" s="167"/>
      <c r="CI312" s="167"/>
      <c r="CJ312" s="167"/>
      <c r="CP312" s="167"/>
      <c r="CQ312" s="167"/>
      <c r="CW312" s="167"/>
      <c r="CX312" s="167"/>
      <c r="DD312" s="167"/>
      <c r="DE312" s="167"/>
      <c r="DK312" s="167"/>
      <c r="DL312" s="167"/>
    </row>
    <row r="313" spans="1:116" s="173" customFormat="1" x14ac:dyDescent="0.2">
      <c r="A313" s="167"/>
      <c r="B313" s="167"/>
      <c r="C313" s="167"/>
      <c r="D313" s="167"/>
      <c r="E313" s="177"/>
      <c r="F313" s="316"/>
      <c r="G313" s="168"/>
      <c r="H313" s="168"/>
      <c r="I313" s="168"/>
      <c r="J313" s="174"/>
      <c r="K313" s="168"/>
      <c r="L313" s="174"/>
      <c r="M313" s="174"/>
      <c r="N313" s="174"/>
      <c r="O313" s="174"/>
      <c r="P313" s="174"/>
      <c r="Q313" s="167"/>
      <c r="R313" s="177"/>
      <c r="S313" s="167"/>
      <c r="T313" s="167"/>
      <c r="U313" s="167"/>
      <c r="V313" s="167"/>
      <c r="W313" s="167"/>
      <c r="X313" s="170"/>
      <c r="Y313" s="167"/>
      <c r="Z313" s="320"/>
      <c r="AA313" s="320"/>
      <c r="AB313" s="167"/>
      <c r="AC313" s="167"/>
      <c r="AD313" s="167"/>
      <c r="AE313" s="167"/>
      <c r="AF313" s="167"/>
      <c r="AG313" s="167"/>
      <c r="AH313" s="167"/>
      <c r="AI313" s="167"/>
      <c r="AJ313" s="167"/>
      <c r="AK313" s="321"/>
      <c r="AL313" s="170"/>
      <c r="AM313" s="167"/>
      <c r="AS313" s="167"/>
      <c r="AT313" s="167"/>
      <c r="AZ313" s="167"/>
      <c r="BA313" s="167"/>
      <c r="BG313" s="167"/>
      <c r="BH313" s="167"/>
      <c r="BN313" s="167"/>
      <c r="BO313" s="167"/>
      <c r="BU313" s="167"/>
      <c r="BV313" s="167"/>
      <c r="CB313" s="167"/>
      <c r="CC313" s="167"/>
      <c r="CI313" s="167"/>
      <c r="CJ313" s="167"/>
      <c r="CP313" s="167"/>
      <c r="CQ313" s="167"/>
      <c r="CW313" s="167"/>
      <c r="CX313" s="167"/>
      <c r="DD313" s="167"/>
      <c r="DE313" s="167"/>
      <c r="DK313" s="167"/>
      <c r="DL313" s="167"/>
    </row>
    <row r="314" spans="1:116" s="173" customFormat="1" x14ac:dyDescent="0.2">
      <c r="A314" s="167"/>
      <c r="B314" s="167"/>
      <c r="C314" s="167"/>
      <c r="D314" s="167"/>
      <c r="E314" s="177"/>
      <c r="F314" s="316"/>
      <c r="G314" s="168"/>
      <c r="H314" s="168"/>
      <c r="I314" s="168"/>
      <c r="J314" s="174"/>
      <c r="K314" s="168"/>
      <c r="L314" s="174"/>
      <c r="M314" s="174"/>
      <c r="N314" s="174"/>
      <c r="O314" s="174"/>
      <c r="P314" s="174"/>
      <c r="Q314" s="167"/>
      <c r="R314" s="177"/>
      <c r="S314" s="167"/>
      <c r="T314" s="167"/>
      <c r="U314" s="167"/>
      <c r="V314" s="167"/>
      <c r="W314" s="167"/>
      <c r="X314" s="170"/>
      <c r="Y314" s="167"/>
      <c r="Z314" s="320"/>
      <c r="AA314" s="320"/>
      <c r="AB314" s="167"/>
      <c r="AC314" s="167"/>
      <c r="AD314" s="167"/>
      <c r="AE314" s="167"/>
      <c r="AF314" s="167"/>
      <c r="AG314" s="167"/>
      <c r="AH314" s="167"/>
      <c r="AI314" s="167"/>
      <c r="AJ314" s="167"/>
      <c r="AK314" s="321"/>
      <c r="AL314" s="170"/>
      <c r="AM314" s="167"/>
      <c r="AS314" s="167"/>
      <c r="AT314" s="167"/>
      <c r="AZ314" s="167"/>
      <c r="BA314" s="167"/>
      <c r="BG314" s="167"/>
      <c r="BH314" s="167"/>
      <c r="BN314" s="167"/>
      <c r="BO314" s="167"/>
      <c r="BU314" s="167"/>
      <c r="BV314" s="167"/>
      <c r="CB314" s="167"/>
      <c r="CC314" s="167"/>
      <c r="CI314" s="167"/>
      <c r="CJ314" s="167"/>
      <c r="CP314" s="167"/>
      <c r="CQ314" s="167"/>
      <c r="CW314" s="167"/>
      <c r="CX314" s="167"/>
      <c r="DD314" s="167"/>
      <c r="DE314" s="167"/>
      <c r="DK314" s="167"/>
      <c r="DL314" s="167"/>
    </row>
    <row r="315" spans="1:116" s="173" customFormat="1" x14ac:dyDescent="0.2">
      <c r="A315" s="167"/>
      <c r="B315" s="167"/>
      <c r="C315" s="167"/>
      <c r="D315" s="167"/>
      <c r="E315" s="177"/>
      <c r="F315" s="316"/>
      <c r="G315" s="168"/>
      <c r="H315" s="168"/>
      <c r="I315" s="168"/>
      <c r="J315" s="174"/>
      <c r="K315" s="168"/>
      <c r="L315" s="174"/>
      <c r="M315" s="174"/>
      <c r="N315" s="174"/>
      <c r="O315" s="174"/>
      <c r="P315" s="174"/>
      <c r="Q315" s="167"/>
      <c r="R315" s="177"/>
      <c r="S315" s="167"/>
      <c r="T315" s="167"/>
      <c r="U315" s="167"/>
      <c r="V315" s="167"/>
      <c r="W315" s="167"/>
      <c r="X315" s="170"/>
      <c r="Y315" s="167"/>
      <c r="Z315" s="320"/>
      <c r="AA315" s="320"/>
      <c r="AB315" s="167"/>
      <c r="AC315" s="167"/>
      <c r="AD315" s="167"/>
      <c r="AE315" s="167"/>
      <c r="AF315" s="167"/>
      <c r="AG315" s="167"/>
      <c r="AH315" s="167"/>
      <c r="AI315" s="167"/>
      <c r="AJ315" s="167"/>
      <c r="AK315" s="321"/>
      <c r="AL315" s="170"/>
      <c r="AM315" s="167"/>
      <c r="AS315" s="167"/>
      <c r="AT315" s="167"/>
      <c r="AZ315" s="167"/>
      <c r="BA315" s="167"/>
      <c r="BG315" s="167"/>
      <c r="BH315" s="167"/>
      <c r="BN315" s="167"/>
      <c r="BO315" s="167"/>
      <c r="BU315" s="167"/>
      <c r="BV315" s="167"/>
      <c r="CB315" s="167"/>
      <c r="CC315" s="167"/>
      <c r="CI315" s="167"/>
      <c r="CJ315" s="167"/>
      <c r="CP315" s="167"/>
      <c r="CQ315" s="167"/>
      <c r="CW315" s="167"/>
      <c r="CX315" s="167"/>
      <c r="DD315" s="167"/>
      <c r="DE315" s="167"/>
      <c r="DK315" s="167"/>
      <c r="DL315" s="167"/>
    </row>
    <row r="316" spans="1:116" s="173" customFormat="1" x14ac:dyDescent="0.2">
      <c r="A316" s="167"/>
      <c r="B316" s="167"/>
      <c r="C316" s="167"/>
      <c r="D316" s="167"/>
      <c r="E316" s="177"/>
      <c r="F316" s="316"/>
      <c r="G316" s="168"/>
      <c r="H316" s="168"/>
      <c r="I316" s="168"/>
      <c r="J316" s="174"/>
      <c r="K316" s="168"/>
      <c r="L316" s="174"/>
      <c r="M316" s="174"/>
      <c r="N316" s="174"/>
      <c r="O316" s="174"/>
      <c r="P316" s="174"/>
      <c r="Q316" s="167"/>
      <c r="R316" s="177"/>
      <c r="S316" s="167"/>
      <c r="T316" s="167"/>
      <c r="U316" s="167"/>
      <c r="V316" s="167"/>
      <c r="W316" s="167"/>
      <c r="X316" s="170"/>
      <c r="Y316" s="167"/>
      <c r="Z316" s="320"/>
      <c r="AA316" s="320"/>
      <c r="AB316" s="167"/>
      <c r="AC316" s="167"/>
      <c r="AD316" s="167"/>
      <c r="AE316" s="167"/>
      <c r="AF316" s="167"/>
      <c r="AG316" s="167"/>
      <c r="AH316" s="167"/>
      <c r="AI316" s="167"/>
      <c r="AJ316" s="167"/>
      <c r="AK316" s="321"/>
      <c r="AL316" s="170"/>
      <c r="AM316" s="167"/>
      <c r="AS316" s="167"/>
      <c r="AT316" s="167"/>
      <c r="AZ316" s="167"/>
      <c r="BA316" s="167"/>
      <c r="BG316" s="167"/>
      <c r="BH316" s="167"/>
      <c r="BN316" s="167"/>
      <c r="BO316" s="167"/>
      <c r="BU316" s="167"/>
      <c r="BV316" s="167"/>
      <c r="CB316" s="167"/>
      <c r="CC316" s="167"/>
      <c r="CI316" s="167"/>
      <c r="CJ316" s="167"/>
      <c r="CP316" s="167"/>
      <c r="CQ316" s="167"/>
      <c r="CW316" s="167"/>
      <c r="CX316" s="167"/>
      <c r="DD316" s="167"/>
      <c r="DE316" s="167"/>
      <c r="DK316" s="167"/>
      <c r="DL316" s="167"/>
    </row>
    <row r="317" spans="1:116" s="173" customFormat="1" x14ac:dyDescent="0.2">
      <c r="A317" s="167"/>
      <c r="B317" s="167"/>
      <c r="C317" s="167"/>
      <c r="D317" s="167"/>
      <c r="E317" s="177"/>
      <c r="F317" s="316"/>
      <c r="G317" s="168"/>
      <c r="H317" s="168"/>
      <c r="I317" s="168"/>
      <c r="J317" s="174"/>
      <c r="K317" s="168"/>
      <c r="L317" s="174"/>
      <c r="M317" s="174"/>
      <c r="N317" s="174"/>
      <c r="O317" s="174"/>
      <c r="P317" s="174"/>
      <c r="Q317" s="167"/>
      <c r="R317" s="177"/>
      <c r="S317" s="167"/>
      <c r="T317" s="167"/>
      <c r="U317" s="167"/>
      <c r="V317" s="167"/>
      <c r="W317" s="167"/>
      <c r="X317" s="170"/>
      <c r="Y317" s="167"/>
      <c r="Z317" s="320"/>
      <c r="AA317" s="320"/>
      <c r="AB317" s="167"/>
      <c r="AC317" s="167"/>
      <c r="AD317" s="167"/>
      <c r="AE317" s="167"/>
      <c r="AF317" s="167"/>
      <c r="AG317" s="167"/>
      <c r="AH317" s="167"/>
      <c r="AI317" s="167"/>
      <c r="AJ317" s="167"/>
      <c r="AK317" s="321"/>
      <c r="AL317" s="170"/>
      <c r="AM317" s="167"/>
      <c r="AS317" s="167"/>
      <c r="AT317" s="167"/>
      <c r="AZ317" s="167"/>
      <c r="BA317" s="167"/>
      <c r="BG317" s="167"/>
      <c r="BH317" s="167"/>
      <c r="BN317" s="167"/>
      <c r="BO317" s="167"/>
      <c r="BU317" s="167"/>
      <c r="BV317" s="167"/>
      <c r="CB317" s="167"/>
      <c r="CC317" s="167"/>
      <c r="CI317" s="167"/>
      <c r="CJ317" s="167"/>
      <c r="CP317" s="167"/>
      <c r="CQ317" s="167"/>
      <c r="CW317" s="167"/>
      <c r="CX317" s="167"/>
      <c r="DD317" s="167"/>
      <c r="DE317" s="167"/>
      <c r="DK317" s="167"/>
      <c r="DL317" s="167"/>
    </row>
    <row r="318" spans="1:116" s="173" customFormat="1" x14ac:dyDescent="0.2">
      <c r="A318" s="167"/>
      <c r="B318" s="167"/>
      <c r="C318" s="167"/>
      <c r="D318" s="167"/>
      <c r="E318" s="177"/>
      <c r="F318" s="316"/>
      <c r="G318" s="168"/>
      <c r="H318" s="168"/>
      <c r="I318" s="168"/>
      <c r="J318" s="174"/>
      <c r="K318" s="168"/>
      <c r="L318" s="174"/>
      <c r="M318" s="174"/>
      <c r="N318" s="174"/>
      <c r="O318" s="174"/>
      <c r="P318" s="174"/>
      <c r="Q318" s="167"/>
      <c r="R318" s="177"/>
      <c r="S318" s="167"/>
      <c r="T318" s="167"/>
      <c r="U318" s="167"/>
      <c r="V318" s="167"/>
      <c r="W318" s="167"/>
      <c r="X318" s="170"/>
      <c r="Y318" s="167"/>
      <c r="Z318" s="320"/>
      <c r="AA318" s="320"/>
      <c r="AB318" s="167"/>
      <c r="AC318" s="167"/>
      <c r="AD318" s="167"/>
      <c r="AE318" s="167"/>
      <c r="AF318" s="167"/>
      <c r="AG318" s="167"/>
      <c r="AH318" s="167"/>
      <c r="AI318" s="167"/>
      <c r="AJ318" s="167"/>
      <c r="AK318" s="321"/>
      <c r="AL318" s="170"/>
      <c r="AM318" s="167"/>
      <c r="AS318" s="167"/>
      <c r="AT318" s="167"/>
      <c r="AZ318" s="167"/>
      <c r="BA318" s="167"/>
      <c r="BG318" s="167"/>
      <c r="BH318" s="167"/>
      <c r="BN318" s="167"/>
      <c r="BO318" s="167"/>
      <c r="BU318" s="167"/>
      <c r="BV318" s="167"/>
      <c r="CB318" s="167"/>
      <c r="CC318" s="167"/>
      <c r="CI318" s="167"/>
      <c r="CJ318" s="167"/>
      <c r="CP318" s="167"/>
      <c r="CQ318" s="167"/>
      <c r="CW318" s="167"/>
      <c r="CX318" s="167"/>
      <c r="DD318" s="167"/>
      <c r="DE318" s="167"/>
      <c r="DK318" s="167"/>
      <c r="DL318" s="167"/>
    </row>
    <row r="319" spans="1:116" s="173" customFormat="1" x14ac:dyDescent="0.2">
      <c r="A319" s="167"/>
      <c r="B319" s="167"/>
      <c r="C319" s="167"/>
      <c r="D319" s="167"/>
      <c r="E319" s="177"/>
      <c r="F319" s="316"/>
      <c r="G319" s="168"/>
      <c r="H319" s="168"/>
      <c r="I319" s="168"/>
      <c r="J319" s="174"/>
      <c r="K319" s="168"/>
      <c r="L319" s="174"/>
      <c r="M319" s="174"/>
      <c r="N319" s="174"/>
      <c r="O319" s="174"/>
      <c r="P319" s="174"/>
      <c r="Q319" s="167"/>
      <c r="R319" s="177"/>
      <c r="S319" s="167"/>
      <c r="T319" s="167"/>
      <c r="U319" s="167"/>
      <c r="V319" s="167"/>
      <c r="W319" s="167"/>
      <c r="X319" s="170"/>
      <c r="Y319" s="167"/>
      <c r="Z319" s="320"/>
      <c r="AA319" s="320"/>
      <c r="AB319" s="167"/>
      <c r="AC319" s="167"/>
      <c r="AD319" s="167"/>
      <c r="AE319" s="167"/>
      <c r="AF319" s="167"/>
      <c r="AG319" s="167"/>
      <c r="AH319" s="167"/>
      <c r="AI319" s="167"/>
      <c r="AJ319" s="167"/>
      <c r="AK319" s="321"/>
      <c r="AL319" s="170"/>
      <c r="AM319" s="167"/>
      <c r="AS319" s="167"/>
      <c r="AT319" s="167"/>
      <c r="AZ319" s="167"/>
      <c r="BA319" s="167"/>
      <c r="BG319" s="167"/>
      <c r="BH319" s="167"/>
      <c r="BN319" s="167"/>
      <c r="BO319" s="167"/>
      <c r="BU319" s="167"/>
      <c r="BV319" s="167"/>
      <c r="CB319" s="167"/>
      <c r="CC319" s="167"/>
      <c r="CI319" s="167"/>
      <c r="CJ319" s="167"/>
      <c r="CP319" s="167"/>
      <c r="CQ319" s="167"/>
      <c r="CW319" s="167"/>
      <c r="CX319" s="167"/>
      <c r="DD319" s="167"/>
      <c r="DE319" s="167"/>
      <c r="DK319" s="167"/>
      <c r="DL319" s="167"/>
    </row>
    <row r="320" spans="1:116" s="173" customFormat="1" x14ac:dyDescent="0.2">
      <c r="A320" s="167"/>
      <c r="B320" s="167"/>
      <c r="C320" s="167"/>
      <c r="D320" s="167"/>
      <c r="E320" s="177"/>
      <c r="F320" s="316"/>
      <c r="G320" s="168"/>
      <c r="H320" s="168"/>
      <c r="I320" s="168"/>
      <c r="J320" s="174"/>
      <c r="K320" s="168"/>
      <c r="L320" s="174"/>
      <c r="M320" s="174"/>
      <c r="N320" s="174"/>
      <c r="O320" s="174"/>
      <c r="P320" s="174"/>
      <c r="Q320" s="167"/>
      <c r="R320" s="177"/>
      <c r="S320" s="167"/>
      <c r="T320" s="167"/>
      <c r="U320" s="167"/>
      <c r="V320" s="167"/>
      <c r="W320" s="167"/>
      <c r="X320" s="170"/>
      <c r="Y320" s="167"/>
      <c r="Z320" s="320"/>
      <c r="AA320" s="320"/>
      <c r="AB320" s="167"/>
      <c r="AC320" s="167"/>
      <c r="AD320" s="167"/>
      <c r="AE320" s="167"/>
      <c r="AF320" s="167"/>
      <c r="AG320" s="167"/>
      <c r="AH320" s="167"/>
      <c r="AI320" s="167"/>
      <c r="AJ320" s="167"/>
      <c r="AK320" s="321"/>
      <c r="AL320" s="170"/>
      <c r="AM320" s="167"/>
      <c r="AS320" s="167"/>
      <c r="AT320" s="167"/>
      <c r="AZ320" s="167"/>
      <c r="BA320" s="167"/>
      <c r="BG320" s="167"/>
      <c r="BH320" s="167"/>
      <c r="BN320" s="167"/>
      <c r="BO320" s="167"/>
      <c r="BU320" s="167"/>
      <c r="BV320" s="167"/>
      <c r="CB320" s="167"/>
      <c r="CC320" s="167"/>
      <c r="CI320" s="167"/>
      <c r="CJ320" s="167"/>
      <c r="CP320" s="167"/>
      <c r="CQ320" s="167"/>
      <c r="CW320" s="167"/>
      <c r="CX320" s="167"/>
      <c r="DD320" s="167"/>
      <c r="DE320" s="167"/>
      <c r="DK320" s="167"/>
      <c r="DL320" s="167"/>
    </row>
    <row r="321" spans="1:116" s="173" customFormat="1" x14ac:dyDescent="0.2">
      <c r="A321" s="167"/>
      <c r="B321" s="167"/>
      <c r="C321" s="167"/>
      <c r="D321" s="167"/>
      <c r="E321" s="177"/>
      <c r="F321" s="316"/>
      <c r="G321" s="168"/>
      <c r="H321" s="168"/>
      <c r="I321" s="168"/>
      <c r="J321" s="174"/>
      <c r="K321" s="168"/>
      <c r="L321" s="174"/>
      <c r="M321" s="174"/>
      <c r="N321" s="174"/>
      <c r="O321" s="174"/>
      <c r="P321" s="174"/>
      <c r="Q321" s="167"/>
      <c r="R321" s="177"/>
      <c r="S321" s="167"/>
      <c r="T321" s="167"/>
      <c r="U321" s="167"/>
      <c r="V321" s="167"/>
      <c r="W321" s="167"/>
      <c r="X321" s="170"/>
      <c r="Y321" s="167"/>
      <c r="Z321" s="320"/>
      <c r="AA321" s="320"/>
      <c r="AB321" s="167"/>
      <c r="AC321" s="167"/>
      <c r="AD321" s="167"/>
      <c r="AE321" s="167"/>
      <c r="AF321" s="167"/>
      <c r="AG321" s="167"/>
      <c r="AH321" s="167"/>
      <c r="AI321" s="167"/>
      <c r="AJ321" s="167"/>
      <c r="AK321" s="321"/>
      <c r="AL321" s="170"/>
      <c r="AM321" s="167"/>
      <c r="AS321" s="167"/>
      <c r="AT321" s="167"/>
      <c r="AZ321" s="167"/>
      <c r="BA321" s="167"/>
      <c r="BG321" s="167"/>
      <c r="BH321" s="167"/>
      <c r="BN321" s="167"/>
      <c r="BO321" s="167"/>
      <c r="BU321" s="167"/>
      <c r="BV321" s="167"/>
      <c r="CB321" s="167"/>
      <c r="CC321" s="167"/>
      <c r="CI321" s="167"/>
      <c r="CJ321" s="167"/>
      <c r="CP321" s="167"/>
      <c r="CQ321" s="167"/>
      <c r="CW321" s="167"/>
      <c r="CX321" s="167"/>
      <c r="DD321" s="167"/>
      <c r="DE321" s="167"/>
      <c r="DK321" s="167"/>
      <c r="DL321" s="167"/>
    </row>
    <row r="322" spans="1:116" s="173" customFormat="1" x14ac:dyDescent="0.2">
      <c r="A322" s="167"/>
      <c r="B322" s="167"/>
      <c r="C322" s="167"/>
      <c r="D322" s="167"/>
      <c r="E322" s="177"/>
      <c r="F322" s="316"/>
      <c r="G322" s="168"/>
      <c r="H322" s="168"/>
      <c r="I322" s="168"/>
      <c r="J322" s="174"/>
      <c r="K322" s="168"/>
      <c r="L322" s="174"/>
      <c r="M322" s="174"/>
      <c r="N322" s="174"/>
      <c r="O322" s="174"/>
      <c r="P322" s="174"/>
      <c r="Q322" s="167"/>
      <c r="R322" s="177"/>
      <c r="S322" s="167"/>
      <c r="T322" s="167"/>
      <c r="U322" s="167"/>
      <c r="V322" s="167"/>
      <c r="W322" s="167"/>
      <c r="X322" s="170"/>
      <c r="Y322" s="167"/>
      <c r="Z322" s="320"/>
      <c r="AA322" s="320"/>
      <c r="AB322" s="167"/>
      <c r="AC322" s="167"/>
      <c r="AD322" s="167"/>
      <c r="AE322" s="167"/>
      <c r="AF322" s="167"/>
      <c r="AG322" s="167"/>
      <c r="AH322" s="167"/>
      <c r="AI322" s="167"/>
      <c r="AJ322" s="167"/>
      <c r="AK322" s="321"/>
      <c r="AL322" s="170"/>
      <c r="AM322" s="167"/>
      <c r="AS322" s="167"/>
      <c r="AT322" s="167"/>
      <c r="AZ322" s="167"/>
      <c r="BA322" s="167"/>
      <c r="BG322" s="167"/>
      <c r="BH322" s="167"/>
      <c r="BN322" s="167"/>
      <c r="BO322" s="167"/>
      <c r="BU322" s="167"/>
      <c r="BV322" s="167"/>
      <c r="CB322" s="167"/>
      <c r="CC322" s="167"/>
      <c r="CI322" s="167"/>
      <c r="CJ322" s="167"/>
      <c r="CP322" s="167"/>
      <c r="CQ322" s="167"/>
      <c r="CW322" s="167"/>
      <c r="CX322" s="167"/>
      <c r="DD322" s="167"/>
      <c r="DE322" s="167"/>
      <c r="DK322" s="167"/>
      <c r="DL322" s="167"/>
    </row>
    <row r="323" spans="1:116" s="173" customFormat="1" x14ac:dyDescent="0.2">
      <c r="A323" s="167"/>
      <c r="B323" s="167"/>
      <c r="C323" s="167"/>
      <c r="D323" s="167"/>
      <c r="E323" s="177"/>
      <c r="F323" s="316"/>
      <c r="G323" s="168"/>
      <c r="H323" s="168"/>
      <c r="I323" s="168"/>
      <c r="J323" s="174"/>
      <c r="K323" s="168"/>
      <c r="L323" s="174"/>
      <c r="M323" s="174"/>
      <c r="N323" s="174"/>
      <c r="O323" s="174"/>
      <c r="P323" s="174"/>
      <c r="Q323" s="167"/>
      <c r="R323" s="177"/>
      <c r="S323" s="167"/>
      <c r="T323" s="167"/>
      <c r="U323" s="167"/>
      <c r="V323" s="167"/>
      <c r="W323" s="167"/>
      <c r="X323" s="170"/>
      <c r="Y323" s="167"/>
      <c r="Z323" s="320"/>
      <c r="AA323" s="320"/>
      <c r="AB323" s="167"/>
      <c r="AC323" s="167"/>
      <c r="AD323" s="167"/>
      <c r="AE323" s="167"/>
      <c r="AF323" s="167"/>
      <c r="AG323" s="167"/>
      <c r="AH323" s="167"/>
      <c r="AI323" s="167"/>
      <c r="AJ323" s="167"/>
      <c r="AK323" s="321"/>
      <c r="AL323" s="170"/>
      <c r="AM323" s="167"/>
      <c r="AS323" s="167"/>
      <c r="AT323" s="167"/>
      <c r="AZ323" s="167"/>
      <c r="BA323" s="167"/>
      <c r="BG323" s="167"/>
      <c r="BH323" s="167"/>
      <c r="BN323" s="167"/>
      <c r="BO323" s="167"/>
      <c r="BU323" s="167"/>
      <c r="BV323" s="167"/>
      <c r="CB323" s="167"/>
      <c r="CC323" s="167"/>
      <c r="CI323" s="167"/>
      <c r="CJ323" s="167"/>
      <c r="CP323" s="167"/>
      <c r="CQ323" s="167"/>
      <c r="CW323" s="167"/>
      <c r="CX323" s="167"/>
      <c r="DD323" s="167"/>
      <c r="DE323" s="167"/>
      <c r="DK323" s="167"/>
      <c r="DL323" s="167"/>
    </row>
    <row r="324" spans="1:116" s="173" customFormat="1" x14ac:dyDescent="0.2">
      <c r="A324" s="167"/>
      <c r="B324" s="167"/>
      <c r="C324" s="167"/>
      <c r="D324" s="167"/>
      <c r="E324" s="177"/>
      <c r="F324" s="316"/>
      <c r="G324" s="168"/>
      <c r="H324" s="168"/>
      <c r="I324" s="168"/>
      <c r="J324" s="174"/>
      <c r="K324" s="168"/>
      <c r="L324" s="174"/>
      <c r="M324" s="174"/>
      <c r="N324" s="174"/>
      <c r="O324" s="174"/>
      <c r="P324" s="174"/>
      <c r="Q324" s="167"/>
      <c r="R324" s="177"/>
      <c r="S324" s="167"/>
      <c r="T324" s="167"/>
      <c r="U324" s="167"/>
      <c r="V324" s="167"/>
      <c r="W324" s="167"/>
      <c r="X324" s="170"/>
      <c r="Y324" s="167"/>
      <c r="Z324" s="320"/>
      <c r="AA324" s="320"/>
      <c r="AB324" s="167"/>
      <c r="AC324" s="167"/>
      <c r="AD324" s="167"/>
      <c r="AE324" s="167"/>
      <c r="AF324" s="167"/>
      <c r="AG324" s="167"/>
      <c r="AH324" s="167"/>
      <c r="AI324" s="167"/>
      <c r="AJ324" s="167"/>
      <c r="AK324" s="321"/>
      <c r="AL324" s="170"/>
      <c r="AM324" s="167"/>
      <c r="AS324" s="167"/>
      <c r="AT324" s="167"/>
      <c r="AZ324" s="167"/>
      <c r="BA324" s="167"/>
      <c r="BG324" s="167"/>
      <c r="BH324" s="167"/>
      <c r="BN324" s="167"/>
      <c r="BO324" s="167"/>
      <c r="BU324" s="167"/>
      <c r="BV324" s="167"/>
      <c r="CB324" s="167"/>
      <c r="CC324" s="167"/>
      <c r="CI324" s="167"/>
      <c r="CJ324" s="167"/>
      <c r="CP324" s="167"/>
      <c r="CQ324" s="167"/>
      <c r="CW324" s="167"/>
      <c r="CX324" s="167"/>
      <c r="DD324" s="167"/>
      <c r="DE324" s="167"/>
      <c r="DK324" s="167"/>
      <c r="DL324" s="167"/>
    </row>
    <row r="325" spans="1:116" s="173" customFormat="1" x14ac:dyDescent="0.2">
      <c r="A325" s="167"/>
      <c r="B325" s="167"/>
      <c r="C325" s="167"/>
      <c r="D325" s="167"/>
      <c r="E325" s="177"/>
      <c r="F325" s="316"/>
      <c r="G325" s="168"/>
      <c r="H325" s="168"/>
      <c r="I325" s="168"/>
      <c r="J325" s="174"/>
      <c r="K325" s="168"/>
      <c r="L325" s="174"/>
      <c r="M325" s="174"/>
      <c r="N325" s="174"/>
      <c r="O325" s="174"/>
      <c r="P325" s="174"/>
      <c r="Q325" s="167"/>
      <c r="R325" s="177"/>
      <c r="S325" s="167"/>
      <c r="T325" s="167"/>
      <c r="U325" s="167"/>
      <c r="V325" s="167"/>
      <c r="W325" s="167"/>
      <c r="X325" s="170"/>
      <c r="Y325" s="167"/>
      <c r="Z325" s="320"/>
      <c r="AA325" s="320"/>
      <c r="AB325" s="167"/>
      <c r="AC325" s="167"/>
      <c r="AD325" s="167"/>
      <c r="AE325" s="167"/>
      <c r="AF325" s="167"/>
      <c r="AG325" s="167"/>
      <c r="AH325" s="167"/>
      <c r="AI325" s="167"/>
      <c r="AJ325" s="167"/>
      <c r="AK325" s="321"/>
      <c r="AL325" s="170"/>
      <c r="AM325" s="167"/>
      <c r="AS325" s="167"/>
      <c r="AT325" s="167"/>
      <c r="AZ325" s="167"/>
      <c r="BA325" s="167"/>
      <c r="BG325" s="167"/>
      <c r="BH325" s="167"/>
      <c r="BN325" s="167"/>
      <c r="BO325" s="167"/>
      <c r="BU325" s="167"/>
      <c r="BV325" s="167"/>
      <c r="CB325" s="167"/>
      <c r="CC325" s="167"/>
      <c r="CI325" s="167"/>
      <c r="CJ325" s="167"/>
      <c r="CP325" s="167"/>
      <c r="CQ325" s="167"/>
      <c r="CW325" s="167"/>
      <c r="CX325" s="167"/>
      <c r="DD325" s="167"/>
      <c r="DE325" s="167"/>
      <c r="DK325" s="167"/>
      <c r="DL325" s="167"/>
    </row>
    <row r="326" spans="1:116" s="173" customFormat="1" x14ac:dyDescent="0.2">
      <c r="A326" s="167"/>
      <c r="B326" s="167"/>
      <c r="C326" s="167"/>
      <c r="D326" s="167"/>
      <c r="E326" s="177"/>
      <c r="F326" s="316"/>
      <c r="G326" s="168"/>
      <c r="H326" s="168"/>
      <c r="I326" s="168"/>
      <c r="J326" s="174"/>
      <c r="K326" s="168"/>
      <c r="L326" s="174"/>
      <c r="M326" s="174"/>
      <c r="N326" s="174"/>
      <c r="O326" s="174"/>
      <c r="P326" s="174"/>
      <c r="Q326" s="167"/>
      <c r="R326" s="177"/>
      <c r="S326" s="167"/>
      <c r="T326" s="167"/>
      <c r="U326" s="167"/>
      <c r="V326" s="167"/>
      <c r="W326" s="167"/>
      <c r="X326" s="170"/>
      <c r="Y326" s="167"/>
      <c r="Z326" s="320"/>
      <c r="AA326" s="320"/>
      <c r="AB326" s="167"/>
      <c r="AC326" s="167"/>
      <c r="AD326" s="167"/>
      <c r="AE326" s="167"/>
      <c r="AF326" s="167"/>
      <c r="AG326" s="167"/>
      <c r="AH326" s="167"/>
      <c r="AI326" s="167"/>
      <c r="AJ326" s="167"/>
      <c r="AK326" s="321"/>
      <c r="AL326" s="170"/>
      <c r="AM326" s="167"/>
      <c r="AS326" s="167"/>
      <c r="AT326" s="167"/>
      <c r="AZ326" s="167"/>
      <c r="BA326" s="167"/>
      <c r="BG326" s="167"/>
      <c r="BH326" s="167"/>
      <c r="BN326" s="167"/>
      <c r="BO326" s="167"/>
      <c r="BU326" s="167"/>
      <c r="BV326" s="167"/>
      <c r="CB326" s="167"/>
      <c r="CC326" s="167"/>
      <c r="CI326" s="167"/>
      <c r="CJ326" s="167"/>
      <c r="CP326" s="167"/>
      <c r="CQ326" s="167"/>
      <c r="CW326" s="167"/>
      <c r="CX326" s="167"/>
      <c r="DD326" s="167"/>
      <c r="DE326" s="167"/>
      <c r="DK326" s="167"/>
      <c r="DL326" s="167"/>
    </row>
    <row r="327" spans="1:116" s="173" customFormat="1" x14ac:dyDescent="0.2">
      <c r="A327" s="167"/>
      <c r="B327" s="167"/>
      <c r="C327" s="167"/>
      <c r="D327" s="167"/>
      <c r="E327" s="177"/>
      <c r="F327" s="316"/>
      <c r="G327" s="168"/>
      <c r="H327" s="168"/>
      <c r="I327" s="168"/>
      <c r="J327" s="174"/>
      <c r="K327" s="168"/>
      <c r="L327" s="174"/>
      <c r="M327" s="174"/>
      <c r="N327" s="174"/>
      <c r="O327" s="174"/>
      <c r="P327" s="174"/>
      <c r="Q327" s="167"/>
      <c r="R327" s="177"/>
      <c r="S327" s="167"/>
      <c r="T327" s="167"/>
      <c r="U327" s="167"/>
      <c r="V327" s="167"/>
      <c r="W327" s="167"/>
      <c r="X327" s="170"/>
      <c r="Y327" s="167"/>
      <c r="Z327" s="320"/>
      <c r="AA327" s="320"/>
      <c r="AB327" s="167"/>
      <c r="AC327" s="167"/>
      <c r="AD327" s="167"/>
      <c r="AE327" s="167"/>
      <c r="AF327" s="167"/>
      <c r="AG327" s="167"/>
      <c r="AH327" s="167"/>
      <c r="AI327" s="167"/>
      <c r="AJ327" s="167"/>
      <c r="AK327" s="321"/>
      <c r="AL327" s="170"/>
      <c r="AM327" s="167"/>
      <c r="AS327" s="167"/>
      <c r="AT327" s="167"/>
      <c r="AZ327" s="167"/>
      <c r="BA327" s="167"/>
      <c r="BG327" s="167"/>
      <c r="BH327" s="167"/>
      <c r="BN327" s="167"/>
      <c r="BO327" s="167"/>
      <c r="BU327" s="167"/>
      <c r="BV327" s="167"/>
      <c r="CB327" s="167"/>
      <c r="CC327" s="167"/>
      <c r="CI327" s="167"/>
      <c r="CJ327" s="167"/>
      <c r="CP327" s="167"/>
      <c r="CQ327" s="167"/>
      <c r="CW327" s="167"/>
      <c r="CX327" s="167"/>
      <c r="DD327" s="167"/>
      <c r="DE327" s="167"/>
      <c r="DK327" s="167"/>
      <c r="DL327" s="167"/>
    </row>
    <row r="328" spans="1:116" s="173" customFormat="1" x14ac:dyDescent="0.2">
      <c r="A328" s="167"/>
      <c r="B328" s="167"/>
      <c r="C328" s="167"/>
      <c r="D328" s="167"/>
      <c r="E328" s="177"/>
      <c r="F328" s="316"/>
      <c r="G328" s="168"/>
      <c r="H328" s="168"/>
      <c r="I328" s="168"/>
      <c r="J328" s="174"/>
      <c r="K328" s="168"/>
      <c r="L328" s="174"/>
      <c r="M328" s="174"/>
      <c r="N328" s="174"/>
      <c r="O328" s="174"/>
      <c r="P328" s="174"/>
      <c r="Q328" s="167"/>
      <c r="R328" s="177"/>
      <c r="S328" s="167"/>
      <c r="T328" s="167"/>
      <c r="U328" s="167"/>
      <c r="V328" s="167"/>
      <c r="W328" s="167"/>
      <c r="X328" s="170"/>
      <c r="Y328" s="167"/>
      <c r="Z328" s="320"/>
      <c r="AA328" s="320"/>
      <c r="AB328" s="167"/>
      <c r="AC328" s="167"/>
      <c r="AD328" s="167"/>
      <c r="AE328" s="167"/>
      <c r="AF328" s="167"/>
      <c r="AG328" s="167"/>
      <c r="AH328" s="167"/>
      <c r="AI328" s="167"/>
      <c r="AJ328" s="167"/>
      <c r="AK328" s="321"/>
      <c r="AL328" s="170"/>
      <c r="AM328" s="167"/>
      <c r="AS328" s="167"/>
      <c r="AT328" s="167"/>
      <c r="AZ328" s="167"/>
      <c r="BA328" s="167"/>
      <c r="BG328" s="167"/>
      <c r="BH328" s="167"/>
      <c r="BN328" s="167"/>
      <c r="BO328" s="167"/>
      <c r="BU328" s="167"/>
      <c r="BV328" s="167"/>
      <c r="CB328" s="167"/>
      <c r="CC328" s="167"/>
      <c r="CI328" s="167"/>
      <c r="CJ328" s="167"/>
      <c r="CP328" s="167"/>
      <c r="CQ328" s="167"/>
      <c r="CW328" s="167"/>
      <c r="CX328" s="167"/>
      <c r="DD328" s="167"/>
      <c r="DE328" s="167"/>
      <c r="DK328" s="167"/>
      <c r="DL328" s="167"/>
    </row>
    <row r="329" spans="1:116" s="173" customFormat="1" x14ac:dyDescent="0.2">
      <c r="A329" s="167"/>
      <c r="B329" s="167"/>
      <c r="C329" s="167"/>
      <c r="D329" s="167"/>
      <c r="E329" s="177"/>
      <c r="F329" s="316"/>
      <c r="G329" s="168"/>
      <c r="H329" s="168"/>
      <c r="I329" s="168"/>
      <c r="J329" s="174"/>
      <c r="K329" s="168"/>
      <c r="L329" s="174"/>
      <c r="M329" s="174"/>
      <c r="N329" s="174"/>
      <c r="O329" s="174"/>
      <c r="P329" s="174"/>
      <c r="Q329" s="167"/>
      <c r="R329" s="177"/>
      <c r="S329" s="167"/>
      <c r="T329" s="167"/>
      <c r="U329" s="167"/>
      <c r="V329" s="167"/>
      <c r="W329" s="167"/>
      <c r="X329" s="170"/>
      <c r="Y329" s="167"/>
      <c r="Z329" s="320"/>
      <c r="AA329" s="320"/>
      <c r="AB329" s="167"/>
      <c r="AC329" s="167"/>
      <c r="AD329" s="167"/>
      <c r="AE329" s="167"/>
      <c r="AF329" s="167"/>
      <c r="AG329" s="167"/>
      <c r="AH329" s="167"/>
      <c r="AI329" s="167"/>
      <c r="AJ329" s="167"/>
      <c r="AK329" s="321"/>
      <c r="AL329" s="170"/>
      <c r="AM329" s="167"/>
      <c r="AS329" s="167"/>
      <c r="AT329" s="167"/>
      <c r="AZ329" s="167"/>
      <c r="BA329" s="167"/>
      <c r="BG329" s="167"/>
      <c r="BH329" s="167"/>
      <c r="BN329" s="167"/>
      <c r="BO329" s="167"/>
      <c r="BU329" s="167"/>
      <c r="BV329" s="167"/>
      <c r="CB329" s="167"/>
      <c r="CC329" s="167"/>
      <c r="CI329" s="167"/>
      <c r="CJ329" s="167"/>
      <c r="CP329" s="167"/>
      <c r="CQ329" s="167"/>
      <c r="CW329" s="167"/>
      <c r="CX329" s="167"/>
      <c r="DD329" s="167"/>
      <c r="DE329" s="167"/>
      <c r="DK329" s="167"/>
      <c r="DL329" s="167"/>
    </row>
    <row r="330" spans="1:116" s="173" customFormat="1" x14ac:dyDescent="0.2">
      <c r="A330" s="167"/>
      <c r="B330" s="167"/>
      <c r="C330" s="167"/>
      <c r="D330" s="167"/>
      <c r="E330" s="177"/>
      <c r="F330" s="316"/>
      <c r="G330" s="168"/>
      <c r="H330" s="168"/>
      <c r="I330" s="168"/>
      <c r="J330" s="174"/>
      <c r="K330" s="168"/>
      <c r="L330" s="174"/>
      <c r="M330" s="174"/>
      <c r="N330" s="174"/>
      <c r="O330" s="174"/>
      <c r="P330" s="174"/>
      <c r="Q330" s="167"/>
      <c r="R330" s="177"/>
      <c r="S330" s="167"/>
      <c r="T330" s="167"/>
      <c r="U330" s="167"/>
      <c r="V330" s="167"/>
      <c r="W330" s="167"/>
      <c r="X330" s="170"/>
      <c r="Y330" s="167"/>
      <c r="Z330" s="320"/>
      <c r="AA330" s="320"/>
      <c r="AB330" s="167"/>
      <c r="AC330" s="167"/>
      <c r="AD330" s="167"/>
      <c r="AE330" s="167"/>
      <c r="AF330" s="167"/>
      <c r="AG330" s="167"/>
      <c r="AH330" s="167"/>
      <c r="AI330" s="167"/>
      <c r="AJ330" s="167"/>
      <c r="AK330" s="321"/>
      <c r="AL330" s="170"/>
      <c r="AM330" s="167"/>
      <c r="AS330" s="167"/>
      <c r="AT330" s="167"/>
      <c r="AZ330" s="167"/>
      <c r="BA330" s="167"/>
      <c r="BG330" s="167"/>
      <c r="BH330" s="167"/>
      <c r="BN330" s="167"/>
      <c r="BO330" s="167"/>
      <c r="BU330" s="167"/>
      <c r="BV330" s="167"/>
      <c r="CB330" s="167"/>
      <c r="CC330" s="167"/>
      <c r="CI330" s="167"/>
      <c r="CJ330" s="167"/>
      <c r="CP330" s="167"/>
      <c r="CQ330" s="167"/>
      <c r="CW330" s="167"/>
      <c r="CX330" s="167"/>
      <c r="DD330" s="167"/>
      <c r="DE330" s="167"/>
      <c r="DK330" s="167"/>
      <c r="DL330" s="167"/>
    </row>
    <row r="331" spans="1:116" s="173" customFormat="1" x14ac:dyDescent="0.2">
      <c r="A331" s="167"/>
      <c r="B331" s="167"/>
      <c r="C331" s="167"/>
      <c r="D331" s="167"/>
      <c r="E331" s="177"/>
      <c r="F331" s="316"/>
      <c r="G331" s="168"/>
      <c r="H331" s="168"/>
      <c r="I331" s="168"/>
      <c r="J331" s="174"/>
      <c r="K331" s="168"/>
      <c r="L331" s="174"/>
      <c r="M331" s="174"/>
      <c r="N331" s="174"/>
      <c r="O331" s="174"/>
      <c r="P331" s="174"/>
      <c r="Q331" s="167"/>
      <c r="R331" s="177"/>
      <c r="S331" s="167"/>
      <c r="T331" s="167"/>
      <c r="U331" s="167"/>
      <c r="V331" s="167"/>
      <c r="W331" s="167"/>
      <c r="X331" s="170"/>
      <c r="Y331" s="167"/>
      <c r="Z331" s="320"/>
      <c r="AA331" s="320"/>
      <c r="AB331" s="167"/>
      <c r="AC331" s="167"/>
      <c r="AD331" s="167"/>
      <c r="AE331" s="167"/>
      <c r="AF331" s="167"/>
      <c r="AG331" s="167"/>
      <c r="AH331" s="167"/>
      <c r="AI331" s="167"/>
      <c r="AJ331" s="167"/>
      <c r="AK331" s="321"/>
      <c r="AL331" s="170"/>
      <c r="AM331" s="167"/>
      <c r="AS331" s="167"/>
      <c r="AT331" s="167"/>
      <c r="AZ331" s="167"/>
      <c r="BA331" s="167"/>
      <c r="BG331" s="167"/>
      <c r="BH331" s="167"/>
      <c r="BN331" s="167"/>
      <c r="BO331" s="167"/>
      <c r="BU331" s="167"/>
      <c r="BV331" s="167"/>
      <c r="CB331" s="167"/>
      <c r="CC331" s="167"/>
      <c r="CI331" s="167"/>
      <c r="CJ331" s="167"/>
      <c r="CP331" s="167"/>
      <c r="CQ331" s="167"/>
      <c r="CW331" s="167"/>
      <c r="CX331" s="167"/>
      <c r="DD331" s="167"/>
      <c r="DE331" s="167"/>
      <c r="DK331" s="167"/>
      <c r="DL331" s="167"/>
    </row>
    <row r="332" spans="1:116" s="173" customFormat="1" x14ac:dyDescent="0.2">
      <c r="A332" s="167"/>
      <c r="B332" s="167"/>
      <c r="C332" s="167"/>
      <c r="D332" s="167"/>
      <c r="E332" s="177"/>
      <c r="F332" s="316"/>
      <c r="G332" s="168"/>
      <c r="H332" s="168"/>
      <c r="I332" s="168"/>
      <c r="J332" s="174"/>
      <c r="K332" s="168"/>
      <c r="L332" s="174"/>
      <c r="M332" s="174"/>
      <c r="N332" s="174"/>
      <c r="O332" s="174"/>
      <c r="P332" s="174"/>
      <c r="Q332" s="167"/>
      <c r="R332" s="177"/>
      <c r="S332" s="167"/>
      <c r="T332" s="167"/>
      <c r="U332" s="167"/>
      <c r="V332" s="167"/>
      <c r="W332" s="167"/>
      <c r="X332" s="170"/>
      <c r="Y332" s="167"/>
      <c r="Z332" s="320"/>
      <c r="AA332" s="320"/>
      <c r="AB332" s="167"/>
      <c r="AC332" s="167"/>
      <c r="AD332" s="167"/>
      <c r="AE332" s="167"/>
      <c r="AF332" s="167"/>
      <c r="AG332" s="167"/>
      <c r="AH332" s="167"/>
      <c r="AI332" s="167"/>
      <c r="AJ332" s="167"/>
      <c r="AK332" s="321"/>
      <c r="AL332" s="170"/>
      <c r="AM332" s="167"/>
      <c r="AS332" s="167"/>
      <c r="AT332" s="167"/>
      <c r="AZ332" s="167"/>
      <c r="BA332" s="167"/>
      <c r="BG332" s="167"/>
      <c r="BH332" s="167"/>
      <c r="BN332" s="167"/>
      <c r="BO332" s="167"/>
      <c r="BU332" s="167"/>
      <c r="BV332" s="167"/>
      <c r="CB332" s="167"/>
      <c r="CC332" s="167"/>
      <c r="CI332" s="167"/>
      <c r="CJ332" s="167"/>
      <c r="CP332" s="167"/>
      <c r="CQ332" s="167"/>
      <c r="CW332" s="167"/>
      <c r="CX332" s="167"/>
      <c r="DD332" s="167"/>
      <c r="DE332" s="167"/>
      <c r="DK332" s="167"/>
      <c r="DL332" s="167"/>
    </row>
    <row r="333" spans="1:116" s="173" customFormat="1" x14ac:dyDescent="0.2">
      <c r="A333" s="167"/>
      <c r="B333" s="167"/>
      <c r="C333" s="167"/>
      <c r="D333" s="167"/>
      <c r="E333" s="177"/>
      <c r="F333" s="316"/>
      <c r="G333" s="168"/>
      <c r="H333" s="168"/>
      <c r="I333" s="168"/>
      <c r="J333" s="174"/>
      <c r="K333" s="168"/>
      <c r="L333" s="174"/>
      <c r="M333" s="174"/>
      <c r="N333" s="174"/>
      <c r="O333" s="174"/>
      <c r="P333" s="174"/>
      <c r="Q333" s="167"/>
      <c r="R333" s="177"/>
      <c r="S333" s="167"/>
      <c r="T333" s="167"/>
      <c r="U333" s="167"/>
      <c r="V333" s="167"/>
      <c r="W333" s="167"/>
      <c r="X333" s="170"/>
      <c r="Y333" s="167"/>
      <c r="Z333" s="320"/>
      <c r="AA333" s="320"/>
      <c r="AB333" s="167"/>
      <c r="AC333" s="167"/>
      <c r="AD333" s="167"/>
      <c r="AE333" s="167"/>
      <c r="AF333" s="167"/>
      <c r="AG333" s="167"/>
      <c r="AH333" s="167"/>
      <c r="AI333" s="167"/>
      <c r="AJ333" s="167"/>
      <c r="AK333" s="321"/>
      <c r="AL333" s="170"/>
      <c r="AM333" s="167"/>
      <c r="AS333" s="167"/>
      <c r="AT333" s="167"/>
      <c r="AZ333" s="167"/>
      <c r="BA333" s="167"/>
      <c r="BG333" s="167"/>
      <c r="BH333" s="167"/>
      <c r="BN333" s="167"/>
      <c r="BO333" s="167"/>
      <c r="BU333" s="167"/>
      <c r="BV333" s="167"/>
      <c r="CB333" s="167"/>
      <c r="CC333" s="167"/>
      <c r="CI333" s="167"/>
      <c r="CJ333" s="167"/>
      <c r="CP333" s="167"/>
      <c r="CQ333" s="167"/>
      <c r="CW333" s="167"/>
      <c r="CX333" s="167"/>
      <c r="DD333" s="167"/>
      <c r="DE333" s="167"/>
      <c r="DK333" s="167"/>
      <c r="DL333" s="167"/>
    </row>
    <row r="334" spans="1:116" s="173" customFormat="1" x14ac:dyDescent="0.2">
      <c r="A334" s="167"/>
      <c r="B334" s="167"/>
      <c r="C334" s="167"/>
      <c r="D334" s="167"/>
      <c r="E334" s="177"/>
      <c r="F334" s="316"/>
      <c r="G334" s="168"/>
      <c r="H334" s="168"/>
      <c r="I334" s="168"/>
      <c r="J334" s="174"/>
      <c r="K334" s="168"/>
      <c r="L334" s="174"/>
      <c r="M334" s="174"/>
      <c r="N334" s="174"/>
      <c r="O334" s="174"/>
      <c r="P334" s="174"/>
      <c r="Q334" s="167"/>
      <c r="R334" s="177"/>
      <c r="S334" s="167"/>
      <c r="T334" s="167"/>
      <c r="U334" s="167"/>
      <c r="V334" s="167"/>
      <c r="W334" s="167"/>
      <c r="X334" s="170"/>
      <c r="Y334" s="167"/>
      <c r="Z334" s="320"/>
      <c r="AA334" s="320"/>
      <c r="AB334" s="167"/>
      <c r="AC334" s="167"/>
      <c r="AD334" s="167"/>
      <c r="AE334" s="167"/>
      <c r="AF334" s="167"/>
      <c r="AG334" s="167"/>
      <c r="AH334" s="167"/>
      <c r="AI334" s="167"/>
      <c r="AJ334" s="167"/>
      <c r="AK334" s="321"/>
      <c r="AL334" s="170"/>
      <c r="AM334" s="167"/>
      <c r="AS334" s="167"/>
      <c r="AT334" s="167"/>
      <c r="AZ334" s="167"/>
      <c r="BA334" s="167"/>
      <c r="BG334" s="167"/>
      <c r="BH334" s="167"/>
      <c r="BN334" s="167"/>
      <c r="BO334" s="167"/>
      <c r="BU334" s="167"/>
      <c r="BV334" s="167"/>
      <c r="CB334" s="167"/>
      <c r="CC334" s="167"/>
      <c r="CI334" s="167"/>
      <c r="CJ334" s="167"/>
      <c r="CP334" s="167"/>
      <c r="CQ334" s="167"/>
      <c r="CW334" s="167"/>
      <c r="CX334" s="167"/>
      <c r="DD334" s="167"/>
      <c r="DE334" s="167"/>
      <c r="DK334" s="167"/>
      <c r="DL334" s="167"/>
    </row>
    <row r="335" spans="1:116" s="173" customFormat="1" x14ac:dyDescent="0.2">
      <c r="A335" s="167"/>
      <c r="B335" s="167"/>
      <c r="C335" s="167"/>
      <c r="D335" s="167"/>
      <c r="E335" s="177"/>
      <c r="F335" s="316"/>
      <c r="G335" s="168"/>
      <c r="H335" s="168"/>
      <c r="I335" s="168"/>
      <c r="J335" s="174"/>
      <c r="K335" s="168"/>
      <c r="L335" s="174"/>
      <c r="M335" s="174"/>
      <c r="N335" s="174"/>
      <c r="O335" s="174"/>
      <c r="P335" s="174"/>
      <c r="Q335" s="167"/>
      <c r="R335" s="177"/>
      <c r="S335" s="167"/>
      <c r="T335" s="167"/>
      <c r="U335" s="167"/>
      <c r="V335" s="167"/>
      <c r="W335" s="167"/>
      <c r="X335" s="170"/>
      <c r="Y335" s="167"/>
      <c r="Z335" s="320"/>
      <c r="AA335" s="320"/>
      <c r="AB335" s="167"/>
      <c r="AC335" s="167"/>
      <c r="AD335" s="167"/>
      <c r="AE335" s="167"/>
      <c r="AF335" s="167"/>
      <c r="AG335" s="167"/>
      <c r="AH335" s="167"/>
      <c r="AI335" s="167"/>
      <c r="AJ335" s="167"/>
      <c r="AK335" s="321"/>
      <c r="AL335" s="170"/>
      <c r="AM335" s="167"/>
      <c r="AS335" s="167"/>
      <c r="AT335" s="167"/>
      <c r="AZ335" s="167"/>
      <c r="BA335" s="167"/>
      <c r="BG335" s="167"/>
      <c r="BH335" s="167"/>
      <c r="BN335" s="167"/>
      <c r="BO335" s="167"/>
      <c r="BU335" s="167"/>
      <c r="BV335" s="167"/>
      <c r="CB335" s="167"/>
      <c r="CC335" s="167"/>
      <c r="CI335" s="167"/>
      <c r="CJ335" s="167"/>
      <c r="CP335" s="167"/>
      <c r="CQ335" s="167"/>
      <c r="CW335" s="167"/>
      <c r="CX335" s="167"/>
      <c r="DD335" s="167"/>
      <c r="DE335" s="167"/>
      <c r="DK335" s="167"/>
      <c r="DL335" s="167"/>
    </row>
    <row r="336" spans="1:116" s="173" customFormat="1" x14ac:dyDescent="0.2">
      <c r="A336" s="167"/>
      <c r="B336" s="167"/>
      <c r="C336" s="167"/>
      <c r="D336" s="167"/>
      <c r="E336" s="177"/>
      <c r="F336" s="316"/>
      <c r="G336" s="168"/>
      <c r="H336" s="168"/>
      <c r="I336" s="168"/>
      <c r="J336" s="174"/>
      <c r="K336" s="168"/>
      <c r="L336" s="174"/>
      <c r="M336" s="174"/>
      <c r="N336" s="174"/>
      <c r="O336" s="174"/>
      <c r="P336" s="174"/>
      <c r="Q336" s="167"/>
      <c r="R336" s="177"/>
      <c r="S336" s="167"/>
      <c r="T336" s="167"/>
      <c r="U336" s="167"/>
      <c r="V336" s="167"/>
      <c r="W336" s="167"/>
      <c r="X336" s="170"/>
      <c r="Y336" s="167"/>
      <c r="Z336" s="320"/>
      <c r="AA336" s="320"/>
      <c r="AB336" s="167"/>
      <c r="AC336" s="167"/>
      <c r="AD336" s="167"/>
      <c r="AE336" s="167"/>
      <c r="AF336" s="167"/>
      <c r="AG336" s="167"/>
      <c r="AH336" s="167"/>
      <c r="AI336" s="167"/>
      <c r="AJ336" s="167"/>
      <c r="AK336" s="321"/>
      <c r="AL336" s="170"/>
      <c r="AM336" s="167"/>
      <c r="AS336" s="167"/>
      <c r="AT336" s="167"/>
      <c r="AZ336" s="167"/>
      <c r="BA336" s="167"/>
      <c r="BG336" s="167"/>
      <c r="BH336" s="167"/>
      <c r="BN336" s="167"/>
      <c r="BO336" s="167"/>
      <c r="BU336" s="167"/>
      <c r="BV336" s="167"/>
      <c r="CB336" s="167"/>
      <c r="CC336" s="167"/>
      <c r="CI336" s="167"/>
      <c r="CJ336" s="167"/>
      <c r="CP336" s="167"/>
      <c r="CQ336" s="167"/>
      <c r="CW336" s="167"/>
      <c r="CX336" s="167"/>
      <c r="DD336" s="167"/>
      <c r="DE336" s="167"/>
      <c r="DK336" s="167"/>
      <c r="DL336" s="167"/>
    </row>
    <row r="337" spans="1:116" s="173" customFormat="1" x14ac:dyDescent="0.2">
      <c r="A337" s="167"/>
      <c r="B337" s="167"/>
      <c r="C337" s="167"/>
      <c r="D337" s="167"/>
      <c r="E337" s="177"/>
      <c r="F337" s="316"/>
      <c r="G337" s="168"/>
      <c r="H337" s="168"/>
      <c r="I337" s="168"/>
      <c r="J337" s="174"/>
      <c r="K337" s="168"/>
      <c r="L337" s="174"/>
      <c r="M337" s="174"/>
      <c r="N337" s="174"/>
      <c r="O337" s="174"/>
      <c r="P337" s="174"/>
      <c r="Q337" s="167"/>
      <c r="R337" s="177"/>
      <c r="S337" s="167"/>
      <c r="T337" s="167"/>
      <c r="U337" s="167"/>
      <c r="V337" s="167"/>
      <c r="W337" s="167"/>
      <c r="X337" s="170"/>
      <c r="Y337" s="167"/>
      <c r="Z337" s="320"/>
      <c r="AA337" s="320"/>
      <c r="AB337" s="167"/>
      <c r="AC337" s="167"/>
      <c r="AD337" s="167"/>
      <c r="AE337" s="167"/>
      <c r="AF337" s="167"/>
      <c r="AG337" s="167"/>
      <c r="AH337" s="167"/>
      <c r="AI337" s="167"/>
      <c r="AJ337" s="167"/>
      <c r="AK337" s="321"/>
      <c r="AL337" s="170"/>
      <c r="AM337" s="167"/>
      <c r="AS337" s="167"/>
      <c r="AT337" s="167"/>
      <c r="AZ337" s="167"/>
      <c r="BA337" s="167"/>
      <c r="BG337" s="167"/>
      <c r="BH337" s="167"/>
      <c r="BN337" s="167"/>
      <c r="BO337" s="167"/>
      <c r="BU337" s="167"/>
      <c r="BV337" s="167"/>
      <c r="CB337" s="167"/>
      <c r="CC337" s="167"/>
      <c r="CI337" s="167"/>
      <c r="CJ337" s="167"/>
      <c r="CP337" s="167"/>
      <c r="CQ337" s="167"/>
      <c r="CW337" s="167"/>
      <c r="CX337" s="167"/>
      <c r="DD337" s="167"/>
      <c r="DE337" s="167"/>
      <c r="DK337" s="167"/>
      <c r="DL337" s="167"/>
    </row>
    <row r="338" spans="1:116" s="173" customFormat="1" x14ac:dyDescent="0.2">
      <c r="A338" s="167"/>
      <c r="B338" s="167"/>
      <c r="C338" s="167"/>
      <c r="D338" s="167"/>
      <c r="E338" s="177"/>
      <c r="F338" s="316"/>
      <c r="G338" s="168"/>
      <c r="H338" s="168"/>
      <c r="I338" s="168"/>
      <c r="J338" s="174"/>
      <c r="K338" s="168"/>
      <c r="L338" s="174"/>
      <c r="M338" s="174"/>
      <c r="N338" s="174"/>
      <c r="O338" s="174"/>
      <c r="P338" s="174"/>
      <c r="Q338" s="167"/>
      <c r="R338" s="177"/>
      <c r="S338" s="167"/>
      <c r="T338" s="167"/>
      <c r="U338" s="167"/>
      <c r="V338" s="167"/>
      <c r="W338" s="167"/>
      <c r="X338" s="170"/>
      <c r="Y338" s="167"/>
      <c r="Z338" s="320"/>
      <c r="AA338" s="320"/>
      <c r="AB338" s="167"/>
      <c r="AC338" s="167"/>
      <c r="AD338" s="167"/>
      <c r="AE338" s="167"/>
      <c r="AF338" s="167"/>
      <c r="AG338" s="167"/>
      <c r="AH338" s="167"/>
      <c r="AI338" s="167"/>
      <c r="AJ338" s="167"/>
      <c r="AK338" s="321"/>
      <c r="AL338" s="170"/>
      <c r="AM338" s="167"/>
      <c r="AS338" s="167"/>
      <c r="AT338" s="167"/>
      <c r="AZ338" s="167"/>
      <c r="BA338" s="167"/>
      <c r="BG338" s="167"/>
      <c r="BH338" s="167"/>
      <c r="BN338" s="167"/>
      <c r="BO338" s="167"/>
      <c r="BU338" s="167"/>
      <c r="BV338" s="167"/>
      <c r="CB338" s="167"/>
      <c r="CC338" s="167"/>
      <c r="CI338" s="167"/>
      <c r="CJ338" s="167"/>
      <c r="CP338" s="167"/>
      <c r="CQ338" s="167"/>
      <c r="CW338" s="167"/>
      <c r="CX338" s="167"/>
      <c r="DD338" s="167"/>
      <c r="DE338" s="167"/>
      <c r="DK338" s="167"/>
      <c r="DL338" s="167"/>
    </row>
    <row r="339" spans="1:116" s="173" customFormat="1" x14ac:dyDescent="0.2">
      <c r="A339" s="167"/>
      <c r="B339" s="167"/>
      <c r="C339" s="167"/>
      <c r="D339" s="167"/>
      <c r="E339" s="177"/>
      <c r="F339" s="316"/>
      <c r="G339" s="168"/>
      <c r="H339" s="168"/>
      <c r="I339" s="168"/>
      <c r="J339" s="174"/>
      <c r="K339" s="168"/>
      <c r="L339" s="174"/>
      <c r="M339" s="174"/>
      <c r="N339" s="174"/>
      <c r="O339" s="174"/>
      <c r="P339" s="174"/>
      <c r="Q339" s="167"/>
      <c r="R339" s="177"/>
      <c r="S339" s="167"/>
      <c r="T339" s="167"/>
      <c r="U339" s="167"/>
      <c r="V339" s="167"/>
      <c r="W339" s="167"/>
      <c r="X339" s="170"/>
      <c r="Y339" s="167"/>
      <c r="Z339" s="320"/>
      <c r="AA339" s="320"/>
      <c r="AB339" s="167"/>
      <c r="AC339" s="167"/>
      <c r="AD339" s="167"/>
      <c r="AE339" s="167"/>
      <c r="AF339" s="167"/>
      <c r="AG339" s="167"/>
      <c r="AH339" s="167"/>
      <c r="AI339" s="167"/>
      <c r="AJ339" s="167"/>
      <c r="AK339" s="321"/>
      <c r="AL339" s="170"/>
      <c r="AM339" s="167"/>
      <c r="AS339" s="167"/>
      <c r="AT339" s="167"/>
      <c r="AZ339" s="167"/>
      <c r="BA339" s="167"/>
      <c r="BG339" s="167"/>
      <c r="BH339" s="167"/>
      <c r="BN339" s="167"/>
      <c r="BO339" s="167"/>
      <c r="BU339" s="167"/>
      <c r="BV339" s="167"/>
      <c r="CB339" s="167"/>
      <c r="CC339" s="167"/>
      <c r="CI339" s="167"/>
      <c r="CJ339" s="167"/>
      <c r="CP339" s="167"/>
      <c r="CQ339" s="167"/>
      <c r="CW339" s="167"/>
      <c r="CX339" s="167"/>
      <c r="DD339" s="167"/>
      <c r="DE339" s="167"/>
      <c r="DK339" s="167"/>
      <c r="DL339" s="167"/>
    </row>
    <row r="340" spans="1:116" s="173" customFormat="1" x14ac:dyDescent="0.2">
      <c r="A340" s="167"/>
      <c r="B340" s="167"/>
      <c r="C340" s="167"/>
      <c r="D340" s="167"/>
      <c r="E340" s="177"/>
      <c r="F340" s="316"/>
      <c r="G340" s="168"/>
      <c r="H340" s="168"/>
      <c r="I340" s="168"/>
      <c r="J340" s="174"/>
      <c r="K340" s="168"/>
      <c r="L340" s="174"/>
      <c r="M340" s="174"/>
      <c r="N340" s="174"/>
      <c r="O340" s="174"/>
      <c r="P340" s="174"/>
      <c r="Q340" s="167"/>
      <c r="R340" s="177"/>
      <c r="S340" s="167"/>
      <c r="T340" s="167"/>
      <c r="U340" s="167"/>
      <c r="V340" s="167"/>
      <c r="W340" s="167"/>
      <c r="X340" s="170"/>
      <c r="Y340" s="167"/>
      <c r="Z340" s="320"/>
      <c r="AA340" s="320"/>
      <c r="AB340" s="167"/>
      <c r="AC340" s="167"/>
      <c r="AD340" s="167"/>
      <c r="AE340" s="167"/>
      <c r="AF340" s="167"/>
      <c r="AG340" s="167"/>
      <c r="AH340" s="167"/>
      <c r="AI340" s="167"/>
      <c r="AJ340" s="167"/>
      <c r="AK340" s="321"/>
      <c r="AL340" s="170"/>
      <c r="AM340" s="167"/>
      <c r="AS340" s="167"/>
      <c r="AT340" s="167"/>
      <c r="AZ340" s="167"/>
      <c r="BA340" s="167"/>
      <c r="BG340" s="167"/>
      <c r="BH340" s="167"/>
      <c r="BN340" s="167"/>
      <c r="BO340" s="167"/>
      <c r="BU340" s="167"/>
      <c r="BV340" s="167"/>
      <c r="CB340" s="167"/>
      <c r="CC340" s="167"/>
      <c r="CI340" s="167"/>
      <c r="CJ340" s="167"/>
      <c r="CP340" s="167"/>
      <c r="CQ340" s="167"/>
      <c r="CW340" s="167"/>
      <c r="CX340" s="167"/>
      <c r="DD340" s="167"/>
      <c r="DE340" s="167"/>
      <c r="DK340" s="167"/>
      <c r="DL340" s="167"/>
    </row>
    <row r="341" spans="1:116" s="173" customFormat="1" x14ac:dyDescent="0.2">
      <c r="A341" s="167"/>
      <c r="B341" s="167"/>
      <c r="C341" s="167"/>
      <c r="D341" s="167"/>
      <c r="E341" s="177"/>
      <c r="F341" s="316"/>
      <c r="G341" s="168"/>
      <c r="H341" s="168"/>
      <c r="I341" s="168"/>
      <c r="J341" s="174"/>
      <c r="K341" s="168"/>
      <c r="L341" s="174"/>
      <c r="M341" s="174"/>
      <c r="N341" s="174"/>
      <c r="O341" s="174"/>
      <c r="P341" s="174"/>
      <c r="Q341" s="167"/>
      <c r="R341" s="177"/>
      <c r="S341" s="167"/>
      <c r="T341" s="167"/>
      <c r="U341" s="167"/>
      <c r="V341" s="167"/>
      <c r="W341" s="167"/>
      <c r="X341" s="170"/>
      <c r="Y341" s="167"/>
      <c r="Z341" s="320"/>
      <c r="AA341" s="320"/>
      <c r="AB341" s="167"/>
      <c r="AC341" s="167"/>
      <c r="AD341" s="167"/>
      <c r="AE341" s="167"/>
      <c r="AF341" s="167"/>
      <c r="AG341" s="167"/>
      <c r="AH341" s="167"/>
      <c r="AI341" s="167"/>
      <c r="AJ341" s="167"/>
      <c r="AK341" s="321"/>
      <c r="AL341" s="170"/>
      <c r="AM341" s="167"/>
      <c r="AS341" s="167"/>
      <c r="AT341" s="167"/>
      <c r="AZ341" s="167"/>
      <c r="BA341" s="167"/>
      <c r="BG341" s="167"/>
      <c r="BH341" s="167"/>
      <c r="BN341" s="167"/>
      <c r="BO341" s="167"/>
      <c r="BU341" s="167"/>
      <c r="BV341" s="167"/>
      <c r="CB341" s="167"/>
      <c r="CC341" s="167"/>
      <c r="CI341" s="167"/>
      <c r="CJ341" s="167"/>
      <c r="CP341" s="167"/>
      <c r="CQ341" s="167"/>
      <c r="CW341" s="167"/>
      <c r="CX341" s="167"/>
      <c r="DD341" s="167"/>
      <c r="DE341" s="167"/>
      <c r="DK341" s="167"/>
      <c r="DL341" s="167"/>
    </row>
    <row r="342" spans="1:116" s="173" customFormat="1" x14ac:dyDescent="0.2">
      <c r="A342" s="167"/>
      <c r="B342" s="167"/>
      <c r="C342" s="167"/>
      <c r="D342" s="167"/>
      <c r="E342" s="177"/>
      <c r="F342" s="316"/>
      <c r="G342" s="168"/>
      <c r="H342" s="168"/>
      <c r="I342" s="168"/>
      <c r="J342" s="174"/>
      <c r="K342" s="168"/>
      <c r="L342" s="174"/>
      <c r="M342" s="174"/>
      <c r="N342" s="174"/>
      <c r="O342" s="174"/>
      <c r="P342" s="174"/>
      <c r="Q342" s="167"/>
      <c r="R342" s="177"/>
      <c r="S342" s="167"/>
      <c r="T342" s="167"/>
      <c r="U342" s="167"/>
      <c r="V342" s="167"/>
      <c r="W342" s="167"/>
      <c r="X342" s="170"/>
      <c r="Y342" s="167"/>
      <c r="Z342" s="320"/>
      <c r="AA342" s="320"/>
      <c r="AB342" s="167"/>
      <c r="AC342" s="167"/>
      <c r="AD342" s="167"/>
      <c r="AE342" s="167"/>
      <c r="AF342" s="167"/>
      <c r="AG342" s="167"/>
      <c r="AH342" s="167"/>
      <c r="AI342" s="167"/>
      <c r="AJ342" s="167"/>
      <c r="AK342" s="321"/>
      <c r="AL342" s="170"/>
      <c r="AM342" s="167"/>
      <c r="AS342" s="167"/>
      <c r="AT342" s="167"/>
      <c r="AZ342" s="167"/>
      <c r="BA342" s="167"/>
      <c r="BG342" s="167"/>
      <c r="BH342" s="167"/>
      <c r="BN342" s="167"/>
      <c r="BO342" s="167"/>
      <c r="BU342" s="167"/>
      <c r="BV342" s="167"/>
      <c r="CB342" s="167"/>
      <c r="CC342" s="167"/>
      <c r="CI342" s="167"/>
      <c r="CJ342" s="167"/>
      <c r="CP342" s="167"/>
      <c r="CQ342" s="167"/>
      <c r="CW342" s="167"/>
      <c r="CX342" s="167"/>
      <c r="DD342" s="167"/>
      <c r="DE342" s="167"/>
      <c r="DK342" s="167"/>
      <c r="DL342" s="167"/>
    </row>
    <row r="343" spans="1:116" s="173" customFormat="1" x14ac:dyDescent="0.2">
      <c r="A343" s="167"/>
      <c r="B343" s="167"/>
      <c r="C343" s="167"/>
      <c r="D343" s="167"/>
      <c r="E343" s="177"/>
      <c r="F343" s="316"/>
      <c r="G343" s="168"/>
      <c r="H343" s="168"/>
      <c r="I343" s="168"/>
      <c r="J343" s="174"/>
      <c r="K343" s="168"/>
      <c r="L343" s="174"/>
      <c r="M343" s="174"/>
      <c r="N343" s="174"/>
      <c r="O343" s="174"/>
      <c r="P343" s="174"/>
      <c r="Q343" s="167"/>
      <c r="R343" s="177"/>
      <c r="S343" s="167"/>
      <c r="T343" s="167"/>
      <c r="U343" s="167"/>
      <c r="V343" s="167"/>
      <c r="W343" s="167"/>
      <c r="X343" s="170"/>
      <c r="Y343" s="167"/>
      <c r="Z343" s="320"/>
      <c r="AA343" s="320"/>
      <c r="AB343" s="167"/>
      <c r="AC343" s="167"/>
      <c r="AD343" s="167"/>
      <c r="AE343" s="167"/>
      <c r="AF343" s="167"/>
      <c r="AG343" s="167"/>
      <c r="AH343" s="167"/>
      <c r="AI343" s="167"/>
      <c r="AJ343" s="167"/>
      <c r="AK343" s="321"/>
      <c r="AL343" s="170"/>
      <c r="AM343" s="167"/>
      <c r="AS343" s="167"/>
      <c r="AT343" s="167"/>
      <c r="AZ343" s="167"/>
      <c r="BA343" s="167"/>
      <c r="BG343" s="167"/>
      <c r="BH343" s="167"/>
      <c r="BN343" s="167"/>
      <c r="BO343" s="167"/>
      <c r="BU343" s="167"/>
      <c r="BV343" s="167"/>
      <c r="CB343" s="167"/>
      <c r="CC343" s="167"/>
      <c r="CI343" s="167"/>
      <c r="CJ343" s="167"/>
      <c r="CP343" s="167"/>
      <c r="CQ343" s="167"/>
      <c r="CW343" s="167"/>
      <c r="CX343" s="167"/>
      <c r="DD343" s="167"/>
      <c r="DE343" s="167"/>
      <c r="DK343" s="167"/>
      <c r="DL343" s="167"/>
    </row>
    <row r="344" spans="1:116" s="173" customFormat="1" x14ac:dyDescent="0.2">
      <c r="A344" s="167"/>
      <c r="B344" s="167"/>
      <c r="C344" s="167"/>
      <c r="D344" s="167"/>
      <c r="E344" s="177"/>
      <c r="F344" s="316"/>
      <c r="G344" s="168"/>
      <c r="H344" s="168"/>
      <c r="I344" s="168"/>
      <c r="J344" s="174"/>
      <c r="K344" s="168"/>
      <c r="L344" s="174"/>
      <c r="M344" s="174"/>
      <c r="N344" s="174"/>
      <c r="O344" s="174"/>
      <c r="P344" s="174"/>
      <c r="Q344" s="167"/>
      <c r="R344" s="177"/>
      <c r="S344" s="167"/>
      <c r="T344" s="167"/>
      <c r="U344" s="167"/>
      <c r="V344" s="167"/>
      <c r="W344" s="167"/>
      <c r="X344" s="170"/>
      <c r="Y344" s="167"/>
      <c r="Z344" s="320"/>
      <c r="AA344" s="320"/>
      <c r="AB344" s="167"/>
      <c r="AC344" s="167"/>
      <c r="AD344" s="167"/>
      <c r="AE344" s="167"/>
      <c r="AF344" s="167"/>
      <c r="AG344" s="167"/>
      <c r="AH344" s="167"/>
      <c r="AI344" s="167"/>
      <c r="AJ344" s="167"/>
      <c r="AK344" s="321"/>
      <c r="AL344" s="170"/>
      <c r="AM344" s="167"/>
      <c r="AS344" s="167"/>
      <c r="AT344" s="167"/>
      <c r="AZ344" s="167"/>
      <c r="BA344" s="167"/>
      <c r="BG344" s="167"/>
      <c r="BH344" s="167"/>
      <c r="BN344" s="167"/>
      <c r="BO344" s="167"/>
      <c r="BU344" s="167"/>
      <c r="BV344" s="167"/>
      <c r="CB344" s="167"/>
      <c r="CC344" s="167"/>
      <c r="CI344" s="167"/>
      <c r="CJ344" s="167"/>
      <c r="CP344" s="167"/>
      <c r="CQ344" s="167"/>
      <c r="CW344" s="167"/>
      <c r="CX344" s="167"/>
      <c r="DD344" s="167"/>
      <c r="DE344" s="167"/>
      <c r="DK344" s="167"/>
      <c r="DL344" s="167"/>
    </row>
    <row r="345" spans="1:116" s="173" customFormat="1" x14ac:dyDescent="0.2">
      <c r="A345" s="167"/>
      <c r="B345" s="167"/>
      <c r="C345" s="167"/>
      <c r="D345" s="167"/>
      <c r="E345" s="177"/>
      <c r="F345" s="316"/>
      <c r="G345" s="168"/>
      <c r="H345" s="168"/>
      <c r="I345" s="168"/>
      <c r="J345" s="174"/>
      <c r="K345" s="168"/>
      <c r="L345" s="174"/>
      <c r="M345" s="174"/>
      <c r="N345" s="174"/>
      <c r="O345" s="174"/>
      <c r="P345" s="174"/>
      <c r="Q345" s="167"/>
      <c r="R345" s="177"/>
      <c r="S345" s="167"/>
      <c r="T345" s="167"/>
      <c r="U345" s="167"/>
      <c r="V345" s="167"/>
      <c r="W345" s="167"/>
      <c r="X345" s="170"/>
      <c r="Y345" s="167"/>
      <c r="Z345" s="320"/>
      <c r="AA345" s="320"/>
      <c r="AB345" s="167"/>
      <c r="AC345" s="167"/>
      <c r="AD345" s="167"/>
      <c r="AE345" s="167"/>
      <c r="AF345" s="167"/>
      <c r="AG345" s="167"/>
      <c r="AH345" s="167"/>
      <c r="AI345" s="167"/>
      <c r="AJ345" s="167"/>
      <c r="AK345" s="321"/>
      <c r="AL345" s="170"/>
      <c r="AM345" s="167"/>
      <c r="AS345" s="167"/>
      <c r="AT345" s="167"/>
      <c r="AZ345" s="167"/>
      <c r="BA345" s="167"/>
      <c r="BG345" s="167"/>
      <c r="BH345" s="167"/>
      <c r="BN345" s="167"/>
      <c r="BO345" s="167"/>
      <c r="BU345" s="167"/>
      <c r="BV345" s="167"/>
      <c r="CB345" s="167"/>
      <c r="CC345" s="167"/>
      <c r="CI345" s="167"/>
      <c r="CJ345" s="167"/>
      <c r="CP345" s="167"/>
      <c r="CQ345" s="167"/>
      <c r="CW345" s="167"/>
      <c r="CX345" s="167"/>
      <c r="DD345" s="167"/>
      <c r="DE345" s="167"/>
      <c r="DK345" s="167"/>
      <c r="DL345" s="167"/>
    </row>
    <row r="346" spans="1:116" s="173" customFormat="1" x14ac:dyDescent="0.2">
      <c r="A346" s="167"/>
      <c r="B346" s="167"/>
      <c r="C346" s="167"/>
      <c r="D346" s="167"/>
      <c r="E346" s="177"/>
      <c r="F346" s="316"/>
      <c r="G346" s="168"/>
      <c r="H346" s="168"/>
      <c r="I346" s="168"/>
      <c r="J346" s="174"/>
      <c r="K346" s="168"/>
      <c r="L346" s="174"/>
      <c r="M346" s="174"/>
      <c r="N346" s="174"/>
      <c r="O346" s="174"/>
      <c r="P346" s="174"/>
      <c r="Q346" s="167"/>
      <c r="R346" s="177"/>
      <c r="S346" s="167"/>
      <c r="T346" s="167"/>
      <c r="U346" s="167"/>
      <c r="V346" s="167"/>
      <c r="W346" s="167"/>
      <c r="X346" s="170"/>
      <c r="Y346" s="167"/>
      <c r="Z346" s="320"/>
      <c r="AA346" s="320"/>
      <c r="AB346" s="167"/>
      <c r="AC346" s="167"/>
      <c r="AD346" s="167"/>
      <c r="AE346" s="167"/>
      <c r="AF346" s="167"/>
      <c r="AG346" s="167"/>
      <c r="AH346" s="167"/>
      <c r="AI346" s="167"/>
      <c r="AJ346" s="167"/>
      <c r="AK346" s="321"/>
      <c r="AL346" s="170"/>
      <c r="AM346" s="167"/>
      <c r="AS346" s="167"/>
      <c r="AT346" s="167"/>
      <c r="AZ346" s="167"/>
      <c r="BA346" s="167"/>
      <c r="BG346" s="167"/>
      <c r="BH346" s="167"/>
      <c r="BN346" s="167"/>
      <c r="BO346" s="167"/>
      <c r="BU346" s="167"/>
      <c r="BV346" s="167"/>
      <c r="CB346" s="167"/>
      <c r="CC346" s="167"/>
      <c r="CI346" s="167"/>
      <c r="CJ346" s="167"/>
      <c r="CP346" s="167"/>
      <c r="CQ346" s="167"/>
      <c r="CW346" s="167"/>
      <c r="CX346" s="167"/>
      <c r="DD346" s="167"/>
      <c r="DE346" s="167"/>
      <c r="DK346" s="167"/>
      <c r="DL346" s="167"/>
    </row>
    <row r="347" spans="1:116" s="173" customFormat="1" x14ac:dyDescent="0.2">
      <c r="A347" s="167"/>
      <c r="B347" s="167"/>
      <c r="C347" s="167"/>
      <c r="D347" s="167"/>
      <c r="E347" s="177"/>
      <c r="F347" s="316"/>
      <c r="G347" s="168"/>
      <c r="H347" s="168"/>
      <c r="I347" s="168"/>
      <c r="J347" s="174"/>
      <c r="K347" s="168"/>
      <c r="L347" s="174"/>
      <c r="M347" s="174"/>
      <c r="N347" s="174"/>
      <c r="O347" s="174"/>
      <c r="P347" s="174"/>
      <c r="Q347" s="167"/>
      <c r="R347" s="177"/>
      <c r="S347" s="167"/>
      <c r="T347" s="167"/>
      <c r="U347" s="167"/>
      <c r="V347" s="167"/>
      <c r="W347" s="167"/>
      <c r="X347" s="170"/>
      <c r="Y347" s="167"/>
      <c r="Z347" s="320"/>
      <c r="AA347" s="320"/>
      <c r="AB347" s="167"/>
      <c r="AC347" s="167"/>
      <c r="AD347" s="167"/>
      <c r="AE347" s="167"/>
      <c r="AF347" s="167"/>
      <c r="AG347" s="167"/>
      <c r="AH347" s="167"/>
      <c r="AI347" s="167"/>
      <c r="AJ347" s="167"/>
      <c r="AK347" s="321"/>
      <c r="AL347" s="170"/>
      <c r="AM347" s="167"/>
      <c r="AS347" s="167"/>
      <c r="AT347" s="167"/>
      <c r="AZ347" s="167"/>
      <c r="BA347" s="167"/>
      <c r="BG347" s="167"/>
      <c r="BH347" s="167"/>
      <c r="BN347" s="167"/>
      <c r="BO347" s="167"/>
      <c r="BU347" s="167"/>
      <c r="BV347" s="167"/>
      <c r="CB347" s="167"/>
      <c r="CC347" s="167"/>
      <c r="CI347" s="167"/>
      <c r="CJ347" s="167"/>
      <c r="CP347" s="167"/>
      <c r="CQ347" s="167"/>
      <c r="CW347" s="167"/>
      <c r="CX347" s="167"/>
      <c r="DD347" s="167"/>
      <c r="DE347" s="167"/>
      <c r="DK347" s="167"/>
      <c r="DL347" s="167"/>
    </row>
    <row r="348" spans="1:116" s="173" customFormat="1" x14ac:dyDescent="0.2">
      <c r="A348" s="167"/>
      <c r="B348" s="167"/>
      <c r="C348" s="167"/>
      <c r="D348" s="167"/>
      <c r="E348" s="177"/>
      <c r="F348" s="316"/>
      <c r="G348" s="168"/>
      <c r="H348" s="168"/>
      <c r="I348" s="168"/>
      <c r="J348" s="174"/>
      <c r="K348" s="168"/>
      <c r="L348" s="174"/>
      <c r="M348" s="174"/>
      <c r="N348" s="174"/>
      <c r="O348" s="174"/>
      <c r="P348" s="174"/>
      <c r="Q348" s="167"/>
      <c r="R348" s="177"/>
      <c r="S348" s="167"/>
      <c r="T348" s="167"/>
      <c r="U348" s="167"/>
      <c r="V348" s="167"/>
      <c r="W348" s="167"/>
      <c r="X348" s="170"/>
      <c r="Y348" s="167"/>
      <c r="Z348" s="320"/>
      <c r="AA348" s="320"/>
      <c r="AB348" s="167"/>
      <c r="AC348" s="167"/>
      <c r="AD348" s="167"/>
      <c r="AE348" s="167"/>
      <c r="AF348" s="167"/>
      <c r="AG348" s="167"/>
      <c r="AH348" s="167"/>
      <c r="AI348" s="167"/>
      <c r="AJ348" s="167"/>
      <c r="AK348" s="321"/>
      <c r="AL348" s="170"/>
      <c r="AM348" s="167"/>
      <c r="AS348" s="167"/>
      <c r="AT348" s="167"/>
      <c r="AZ348" s="167"/>
      <c r="BA348" s="167"/>
      <c r="BG348" s="167"/>
      <c r="BH348" s="167"/>
      <c r="BN348" s="167"/>
      <c r="BO348" s="167"/>
      <c r="BU348" s="167"/>
      <c r="BV348" s="167"/>
      <c r="CB348" s="167"/>
      <c r="CC348" s="167"/>
      <c r="CI348" s="167"/>
      <c r="CJ348" s="167"/>
      <c r="CP348" s="167"/>
      <c r="CQ348" s="167"/>
      <c r="CW348" s="167"/>
      <c r="CX348" s="167"/>
      <c r="DD348" s="167"/>
      <c r="DE348" s="167"/>
      <c r="DK348" s="167"/>
      <c r="DL348" s="167"/>
    </row>
    <row r="349" spans="1:116" s="173" customFormat="1" x14ac:dyDescent="0.2">
      <c r="A349" s="167"/>
      <c r="B349" s="167"/>
      <c r="C349" s="167"/>
      <c r="D349" s="167"/>
      <c r="E349" s="177"/>
      <c r="F349" s="316"/>
      <c r="G349" s="168"/>
      <c r="H349" s="168"/>
      <c r="I349" s="168"/>
      <c r="J349" s="174"/>
      <c r="K349" s="168"/>
      <c r="L349" s="174"/>
      <c r="M349" s="174"/>
      <c r="N349" s="174"/>
      <c r="O349" s="174"/>
      <c r="P349" s="174"/>
      <c r="Q349" s="167"/>
      <c r="R349" s="177"/>
      <c r="S349" s="167"/>
      <c r="T349" s="167"/>
      <c r="U349" s="167"/>
      <c r="V349" s="167"/>
      <c r="W349" s="167"/>
      <c r="X349" s="170"/>
      <c r="Y349" s="167"/>
      <c r="Z349" s="320"/>
      <c r="AA349" s="320"/>
      <c r="AB349" s="167"/>
      <c r="AC349" s="167"/>
      <c r="AD349" s="167"/>
      <c r="AE349" s="167"/>
      <c r="AF349" s="167"/>
      <c r="AG349" s="167"/>
      <c r="AH349" s="167"/>
      <c r="AI349" s="167"/>
      <c r="AJ349" s="167"/>
      <c r="AK349" s="321"/>
      <c r="AL349" s="170"/>
      <c r="AM349" s="167"/>
      <c r="AS349" s="167"/>
      <c r="AT349" s="167"/>
      <c r="AZ349" s="167"/>
      <c r="BA349" s="167"/>
      <c r="BG349" s="167"/>
      <c r="BH349" s="167"/>
      <c r="BN349" s="167"/>
      <c r="BO349" s="167"/>
      <c r="BU349" s="167"/>
      <c r="BV349" s="167"/>
      <c r="CB349" s="167"/>
      <c r="CC349" s="167"/>
      <c r="CI349" s="167"/>
      <c r="CJ349" s="167"/>
      <c r="CP349" s="167"/>
      <c r="CQ349" s="167"/>
      <c r="CW349" s="167"/>
      <c r="CX349" s="167"/>
      <c r="DD349" s="167"/>
      <c r="DE349" s="167"/>
      <c r="DK349" s="167"/>
      <c r="DL349" s="167"/>
    </row>
    <row r="350" spans="1:116" s="173" customFormat="1" x14ac:dyDescent="0.2">
      <c r="A350" s="167"/>
      <c r="B350" s="167"/>
      <c r="C350" s="167"/>
      <c r="D350" s="167"/>
      <c r="E350" s="177"/>
      <c r="F350" s="316"/>
      <c r="G350" s="168"/>
      <c r="H350" s="168"/>
      <c r="I350" s="168"/>
      <c r="J350" s="174"/>
      <c r="K350" s="168"/>
      <c r="L350" s="174"/>
      <c r="M350" s="174"/>
      <c r="N350" s="174"/>
      <c r="O350" s="174"/>
      <c r="P350" s="174"/>
      <c r="Q350" s="167"/>
      <c r="R350" s="177"/>
      <c r="S350" s="167"/>
      <c r="T350" s="167"/>
      <c r="U350" s="167"/>
      <c r="V350" s="167"/>
      <c r="W350" s="167"/>
      <c r="X350" s="170"/>
      <c r="Y350" s="167"/>
      <c r="Z350" s="320"/>
      <c r="AA350" s="320"/>
      <c r="AB350" s="167"/>
      <c r="AC350" s="167"/>
      <c r="AD350" s="167"/>
      <c r="AE350" s="167"/>
      <c r="AF350" s="167"/>
      <c r="AG350" s="167"/>
      <c r="AH350" s="167"/>
      <c r="AI350" s="167"/>
      <c r="AJ350" s="167"/>
      <c r="AK350" s="321"/>
      <c r="AL350" s="170"/>
      <c r="AM350" s="167"/>
      <c r="AS350" s="167"/>
      <c r="AT350" s="167"/>
      <c r="AZ350" s="167"/>
      <c r="BA350" s="167"/>
      <c r="BG350" s="167"/>
      <c r="BH350" s="167"/>
      <c r="BN350" s="167"/>
      <c r="BO350" s="167"/>
      <c r="BU350" s="167"/>
      <c r="BV350" s="167"/>
      <c r="CB350" s="167"/>
      <c r="CC350" s="167"/>
      <c r="CI350" s="167"/>
      <c r="CJ350" s="167"/>
      <c r="CP350" s="167"/>
      <c r="CQ350" s="167"/>
      <c r="CW350" s="167"/>
      <c r="CX350" s="167"/>
      <c r="DD350" s="167"/>
      <c r="DE350" s="167"/>
      <c r="DK350" s="167"/>
      <c r="DL350" s="167"/>
    </row>
    <row r="351" spans="1:116" s="173" customFormat="1" x14ac:dyDescent="0.2">
      <c r="A351" s="167"/>
      <c r="B351" s="167"/>
      <c r="C351" s="167"/>
      <c r="D351" s="167"/>
      <c r="E351" s="177"/>
      <c r="F351" s="316"/>
      <c r="G351" s="168"/>
      <c r="H351" s="168"/>
      <c r="I351" s="168"/>
      <c r="J351" s="174"/>
      <c r="K351" s="168"/>
      <c r="L351" s="174"/>
      <c r="M351" s="174"/>
      <c r="N351" s="174"/>
      <c r="O351" s="174"/>
      <c r="P351" s="174"/>
      <c r="Q351" s="167"/>
      <c r="R351" s="177"/>
      <c r="S351" s="167"/>
      <c r="T351" s="167"/>
      <c r="U351" s="167"/>
      <c r="V351" s="167"/>
      <c r="W351" s="167"/>
      <c r="X351" s="170"/>
      <c r="Y351" s="167"/>
      <c r="Z351" s="320"/>
      <c r="AA351" s="320"/>
      <c r="AB351" s="167"/>
      <c r="AC351" s="167"/>
      <c r="AD351" s="167"/>
      <c r="AE351" s="167"/>
      <c r="AF351" s="167"/>
      <c r="AG351" s="167"/>
      <c r="AH351" s="167"/>
      <c r="AI351" s="167"/>
      <c r="AJ351" s="167"/>
      <c r="AK351" s="321"/>
      <c r="AL351" s="170"/>
      <c r="AM351" s="167"/>
      <c r="AS351" s="167"/>
      <c r="AT351" s="167"/>
      <c r="AZ351" s="167"/>
      <c r="BA351" s="167"/>
      <c r="BG351" s="167"/>
      <c r="BH351" s="167"/>
      <c r="BN351" s="167"/>
      <c r="BO351" s="167"/>
      <c r="BU351" s="167"/>
      <c r="BV351" s="167"/>
      <c r="CB351" s="167"/>
      <c r="CC351" s="167"/>
      <c r="CI351" s="167"/>
      <c r="CJ351" s="167"/>
      <c r="CP351" s="167"/>
      <c r="CQ351" s="167"/>
      <c r="CW351" s="167"/>
      <c r="CX351" s="167"/>
      <c r="DD351" s="167"/>
      <c r="DE351" s="167"/>
      <c r="DK351" s="167"/>
      <c r="DL351" s="167"/>
    </row>
    <row r="352" spans="1:116" s="173" customFormat="1" x14ac:dyDescent="0.2">
      <c r="A352" s="167"/>
      <c r="B352" s="167"/>
      <c r="C352" s="167"/>
      <c r="D352" s="167"/>
      <c r="E352" s="177"/>
      <c r="F352" s="316"/>
      <c r="G352" s="168"/>
      <c r="H352" s="168"/>
      <c r="I352" s="168"/>
      <c r="J352" s="174"/>
      <c r="K352" s="168"/>
      <c r="L352" s="174"/>
      <c r="M352" s="174"/>
      <c r="N352" s="174"/>
      <c r="O352" s="174"/>
      <c r="P352" s="174"/>
      <c r="Q352" s="167"/>
      <c r="R352" s="177"/>
      <c r="S352" s="167"/>
      <c r="T352" s="167"/>
      <c r="U352" s="167"/>
      <c r="V352" s="167"/>
      <c r="W352" s="167"/>
      <c r="X352" s="170"/>
      <c r="Y352" s="167"/>
      <c r="Z352" s="320"/>
      <c r="AA352" s="320"/>
      <c r="AB352" s="167"/>
      <c r="AC352" s="167"/>
      <c r="AD352" s="167"/>
      <c r="AE352" s="167"/>
      <c r="AF352" s="167"/>
      <c r="AG352" s="167"/>
      <c r="AH352" s="167"/>
      <c r="AI352" s="167"/>
      <c r="AJ352" s="167"/>
      <c r="AK352" s="321"/>
      <c r="AL352" s="170"/>
      <c r="AM352" s="167"/>
      <c r="AS352" s="167"/>
      <c r="AT352" s="167"/>
      <c r="AZ352" s="167"/>
      <c r="BA352" s="167"/>
      <c r="BG352" s="167"/>
      <c r="BH352" s="167"/>
      <c r="BN352" s="167"/>
      <c r="BO352" s="167"/>
      <c r="BU352" s="167"/>
      <c r="BV352" s="167"/>
      <c r="CB352" s="167"/>
      <c r="CC352" s="167"/>
      <c r="CI352" s="167"/>
      <c r="CJ352" s="167"/>
      <c r="CP352" s="167"/>
      <c r="CQ352" s="167"/>
      <c r="CW352" s="167"/>
      <c r="CX352" s="167"/>
      <c r="DD352" s="167"/>
      <c r="DE352" s="167"/>
      <c r="DK352" s="167"/>
      <c r="DL352" s="167"/>
    </row>
    <row r="353" spans="1:116" s="173" customFormat="1" x14ac:dyDescent="0.2">
      <c r="A353" s="167"/>
      <c r="B353" s="167"/>
      <c r="C353" s="167"/>
      <c r="D353" s="167"/>
      <c r="E353" s="177"/>
      <c r="F353" s="316"/>
      <c r="G353" s="168"/>
      <c r="H353" s="168"/>
      <c r="I353" s="168"/>
      <c r="J353" s="174"/>
      <c r="K353" s="168"/>
      <c r="L353" s="174"/>
      <c r="M353" s="174"/>
      <c r="N353" s="174"/>
      <c r="O353" s="174"/>
      <c r="P353" s="174"/>
      <c r="Q353" s="167"/>
      <c r="R353" s="177"/>
      <c r="S353" s="167"/>
      <c r="T353" s="167"/>
      <c r="U353" s="167"/>
      <c r="V353" s="167"/>
      <c r="W353" s="167"/>
      <c r="X353" s="170"/>
      <c r="Y353" s="167"/>
      <c r="Z353" s="320"/>
      <c r="AA353" s="320"/>
      <c r="AB353" s="167"/>
      <c r="AC353" s="167"/>
      <c r="AD353" s="167"/>
      <c r="AE353" s="167"/>
      <c r="AF353" s="167"/>
      <c r="AG353" s="167"/>
      <c r="AH353" s="167"/>
      <c r="AI353" s="167"/>
      <c r="AJ353" s="167"/>
      <c r="AK353" s="321"/>
      <c r="AL353" s="170"/>
      <c r="AM353" s="167"/>
      <c r="AS353" s="167"/>
      <c r="AT353" s="167"/>
      <c r="AZ353" s="167"/>
      <c r="BA353" s="167"/>
      <c r="BG353" s="167"/>
      <c r="BH353" s="167"/>
      <c r="BN353" s="167"/>
      <c r="BO353" s="167"/>
      <c r="BU353" s="167"/>
      <c r="BV353" s="167"/>
      <c r="CB353" s="167"/>
      <c r="CC353" s="167"/>
      <c r="CI353" s="167"/>
      <c r="CJ353" s="167"/>
      <c r="CP353" s="167"/>
      <c r="CQ353" s="167"/>
      <c r="CW353" s="167"/>
      <c r="CX353" s="167"/>
      <c r="DD353" s="167"/>
      <c r="DE353" s="167"/>
      <c r="DK353" s="167"/>
      <c r="DL353" s="167"/>
    </row>
    <row r="354" spans="1:116" s="173" customFormat="1" x14ac:dyDescent="0.2">
      <c r="A354" s="167"/>
      <c r="B354" s="167"/>
      <c r="C354" s="167"/>
      <c r="D354" s="167"/>
      <c r="E354" s="177"/>
      <c r="F354" s="316"/>
      <c r="G354" s="168"/>
      <c r="H354" s="168"/>
      <c r="I354" s="168"/>
      <c r="J354" s="174"/>
      <c r="K354" s="168"/>
      <c r="L354" s="174"/>
      <c r="M354" s="174"/>
      <c r="N354" s="174"/>
      <c r="O354" s="174"/>
      <c r="P354" s="174"/>
      <c r="Q354" s="167"/>
      <c r="R354" s="177"/>
      <c r="S354" s="167"/>
      <c r="T354" s="167"/>
      <c r="U354" s="167"/>
      <c r="V354" s="167"/>
      <c r="W354" s="167"/>
      <c r="X354" s="170"/>
      <c r="Y354" s="167"/>
      <c r="Z354" s="320"/>
      <c r="AA354" s="320"/>
      <c r="AB354" s="167"/>
      <c r="AC354" s="167"/>
      <c r="AD354" s="167"/>
      <c r="AE354" s="167"/>
      <c r="AF354" s="167"/>
      <c r="AG354" s="167"/>
      <c r="AH354" s="167"/>
      <c r="AI354" s="167"/>
      <c r="AJ354" s="167"/>
      <c r="AK354" s="321"/>
      <c r="AL354" s="170"/>
      <c r="AM354" s="167"/>
      <c r="AS354" s="167"/>
      <c r="AT354" s="167"/>
      <c r="AZ354" s="167"/>
      <c r="BA354" s="167"/>
      <c r="BG354" s="167"/>
      <c r="BH354" s="167"/>
      <c r="BN354" s="167"/>
      <c r="BO354" s="167"/>
      <c r="BU354" s="167"/>
      <c r="BV354" s="167"/>
      <c r="CB354" s="167"/>
      <c r="CC354" s="167"/>
      <c r="CI354" s="167"/>
      <c r="CJ354" s="167"/>
      <c r="CP354" s="167"/>
      <c r="CQ354" s="167"/>
      <c r="CW354" s="167"/>
      <c r="CX354" s="167"/>
      <c r="DD354" s="167"/>
      <c r="DE354" s="167"/>
      <c r="DK354" s="167"/>
      <c r="DL354" s="167"/>
    </row>
    <row r="355" spans="1:116" s="173" customFormat="1" x14ac:dyDescent="0.2">
      <c r="A355" s="167"/>
      <c r="B355" s="167"/>
      <c r="C355" s="167"/>
      <c r="D355" s="167"/>
      <c r="E355" s="177"/>
      <c r="F355" s="316"/>
      <c r="G355" s="168"/>
      <c r="H355" s="168"/>
      <c r="I355" s="168"/>
      <c r="J355" s="174"/>
      <c r="K355" s="168"/>
      <c r="L355" s="174"/>
      <c r="M355" s="174"/>
      <c r="N355" s="174"/>
      <c r="O355" s="174"/>
      <c r="P355" s="174"/>
      <c r="Q355" s="167"/>
      <c r="R355" s="177"/>
      <c r="S355" s="167"/>
      <c r="T355" s="167"/>
      <c r="U355" s="167"/>
      <c r="V355" s="167"/>
      <c r="W355" s="167"/>
      <c r="X355" s="170"/>
      <c r="Y355" s="167"/>
      <c r="Z355" s="320"/>
      <c r="AA355" s="320"/>
      <c r="AB355" s="167"/>
      <c r="AC355" s="167"/>
      <c r="AD355" s="167"/>
      <c r="AE355" s="167"/>
      <c r="AF355" s="167"/>
      <c r="AG355" s="167"/>
      <c r="AH355" s="167"/>
      <c r="AI355" s="167"/>
      <c r="AJ355" s="167"/>
      <c r="AK355" s="321"/>
      <c r="AL355" s="170"/>
      <c r="AM355" s="167"/>
      <c r="AS355" s="167"/>
      <c r="AT355" s="167"/>
      <c r="AZ355" s="167"/>
      <c r="BA355" s="167"/>
      <c r="BG355" s="167"/>
      <c r="BH355" s="167"/>
      <c r="BN355" s="167"/>
      <c r="BO355" s="167"/>
      <c r="BU355" s="167"/>
      <c r="BV355" s="167"/>
      <c r="CB355" s="167"/>
      <c r="CC355" s="167"/>
      <c r="CI355" s="167"/>
      <c r="CJ355" s="167"/>
      <c r="CP355" s="167"/>
      <c r="CQ355" s="167"/>
      <c r="CW355" s="167"/>
      <c r="CX355" s="167"/>
      <c r="DD355" s="167"/>
      <c r="DE355" s="167"/>
      <c r="DK355" s="167"/>
      <c r="DL355" s="167"/>
    </row>
    <row r="356" spans="1:116" s="173" customFormat="1" x14ac:dyDescent="0.2">
      <c r="A356" s="167"/>
      <c r="B356" s="167"/>
      <c r="C356" s="167"/>
      <c r="D356" s="167"/>
      <c r="E356" s="177"/>
      <c r="F356" s="316"/>
      <c r="G356" s="168"/>
      <c r="H356" s="168"/>
      <c r="I356" s="168"/>
      <c r="J356" s="174"/>
      <c r="K356" s="168"/>
      <c r="L356" s="174"/>
      <c r="M356" s="174"/>
      <c r="N356" s="174"/>
      <c r="O356" s="174"/>
      <c r="P356" s="174"/>
      <c r="Q356" s="167"/>
      <c r="R356" s="177"/>
      <c r="S356" s="167"/>
      <c r="T356" s="167"/>
      <c r="U356" s="167"/>
      <c r="V356" s="167"/>
      <c r="W356" s="167"/>
      <c r="X356" s="170"/>
      <c r="Y356" s="167"/>
      <c r="Z356" s="320"/>
      <c r="AA356" s="320"/>
      <c r="AB356" s="167"/>
      <c r="AC356" s="167"/>
      <c r="AD356" s="167"/>
      <c r="AE356" s="167"/>
      <c r="AF356" s="167"/>
      <c r="AG356" s="167"/>
      <c r="AH356" s="167"/>
      <c r="AI356" s="167"/>
      <c r="AJ356" s="167"/>
      <c r="AK356" s="321"/>
      <c r="AL356" s="170"/>
      <c r="AM356" s="167"/>
      <c r="AS356" s="167"/>
      <c r="AT356" s="167"/>
      <c r="AZ356" s="167"/>
      <c r="BA356" s="167"/>
      <c r="BG356" s="167"/>
      <c r="BH356" s="167"/>
      <c r="BN356" s="167"/>
      <c r="BO356" s="167"/>
      <c r="BU356" s="167"/>
      <c r="BV356" s="167"/>
      <c r="CB356" s="167"/>
      <c r="CC356" s="167"/>
      <c r="CI356" s="167"/>
      <c r="CJ356" s="167"/>
      <c r="CP356" s="167"/>
      <c r="CQ356" s="167"/>
      <c r="CW356" s="167"/>
      <c r="CX356" s="167"/>
      <c r="DD356" s="167"/>
      <c r="DE356" s="167"/>
      <c r="DK356" s="167"/>
      <c r="DL356" s="167"/>
    </row>
    <row r="357" spans="1:116" s="173" customFormat="1" x14ac:dyDescent="0.2">
      <c r="A357" s="167"/>
      <c r="B357" s="167"/>
      <c r="C357" s="167"/>
      <c r="D357" s="167"/>
      <c r="E357" s="177"/>
      <c r="F357" s="316"/>
      <c r="G357" s="168"/>
      <c r="H357" s="168"/>
      <c r="I357" s="168"/>
      <c r="J357" s="174"/>
      <c r="K357" s="168"/>
      <c r="L357" s="174"/>
      <c r="M357" s="174"/>
      <c r="N357" s="174"/>
      <c r="O357" s="174"/>
      <c r="P357" s="174"/>
      <c r="Q357" s="167"/>
      <c r="R357" s="177"/>
      <c r="S357" s="167"/>
      <c r="T357" s="167"/>
      <c r="U357" s="167"/>
      <c r="V357" s="167"/>
      <c r="W357" s="167"/>
      <c r="X357" s="170"/>
      <c r="Y357" s="167"/>
      <c r="Z357" s="320"/>
      <c r="AA357" s="320"/>
      <c r="AB357" s="167"/>
      <c r="AC357" s="167"/>
      <c r="AD357" s="167"/>
      <c r="AE357" s="167"/>
      <c r="AF357" s="167"/>
      <c r="AG357" s="167"/>
      <c r="AH357" s="167"/>
      <c r="AI357" s="167"/>
      <c r="AJ357" s="167"/>
      <c r="AK357" s="321"/>
      <c r="AL357" s="170"/>
      <c r="AM357" s="167"/>
      <c r="AS357" s="167"/>
      <c r="AT357" s="167"/>
      <c r="AZ357" s="167"/>
      <c r="BA357" s="167"/>
      <c r="BG357" s="167"/>
      <c r="BH357" s="167"/>
      <c r="BN357" s="167"/>
      <c r="BO357" s="167"/>
      <c r="BU357" s="167"/>
      <c r="BV357" s="167"/>
      <c r="CB357" s="167"/>
      <c r="CC357" s="167"/>
      <c r="CI357" s="167"/>
      <c r="CJ357" s="167"/>
      <c r="CP357" s="167"/>
      <c r="CQ357" s="167"/>
      <c r="CW357" s="167"/>
      <c r="CX357" s="167"/>
      <c r="DD357" s="167"/>
      <c r="DE357" s="167"/>
      <c r="DK357" s="167"/>
      <c r="DL357" s="167"/>
    </row>
    <row r="358" spans="1:116" s="173" customFormat="1" x14ac:dyDescent="0.2">
      <c r="A358" s="167"/>
      <c r="B358" s="167"/>
      <c r="C358" s="167"/>
      <c r="D358" s="167"/>
      <c r="E358" s="177"/>
      <c r="F358" s="316"/>
      <c r="G358" s="168"/>
      <c r="H358" s="168"/>
      <c r="I358" s="168"/>
      <c r="J358" s="174"/>
      <c r="K358" s="168"/>
      <c r="L358" s="174"/>
      <c r="M358" s="174"/>
      <c r="N358" s="174"/>
      <c r="O358" s="174"/>
      <c r="P358" s="174"/>
      <c r="Q358" s="167"/>
      <c r="R358" s="177"/>
      <c r="S358" s="167"/>
      <c r="T358" s="167"/>
      <c r="U358" s="167"/>
      <c r="V358" s="167"/>
      <c r="W358" s="167"/>
      <c r="X358" s="170"/>
      <c r="Y358" s="167"/>
      <c r="Z358" s="320"/>
      <c r="AA358" s="320"/>
      <c r="AB358" s="167"/>
      <c r="AC358" s="167"/>
      <c r="AD358" s="167"/>
      <c r="AE358" s="167"/>
      <c r="AF358" s="167"/>
      <c r="AG358" s="167"/>
      <c r="AH358" s="167"/>
      <c r="AI358" s="167"/>
      <c r="AJ358" s="167"/>
      <c r="AK358" s="321"/>
      <c r="AL358" s="170"/>
      <c r="AM358" s="167"/>
      <c r="AS358" s="167"/>
      <c r="AT358" s="167"/>
      <c r="AZ358" s="167"/>
      <c r="BA358" s="167"/>
      <c r="BG358" s="167"/>
      <c r="BH358" s="167"/>
      <c r="BN358" s="167"/>
      <c r="BO358" s="167"/>
      <c r="BU358" s="167"/>
      <c r="BV358" s="167"/>
      <c r="CB358" s="167"/>
      <c r="CC358" s="167"/>
      <c r="CI358" s="167"/>
      <c r="CJ358" s="167"/>
      <c r="CP358" s="167"/>
      <c r="CQ358" s="167"/>
      <c r="CW358" s="167"/>
      <c r="CX358" s="167"/>
      <c r="DD358" s="167"/>
      <c r="DE358" s="167"/>
      <c r="DK358" s="167"/>
      <c r="DL358" s="167"/>
    </row>
    <row r="359" spans="1:116" s="173" customFormat="1" x14ac:dyDescent="0.2">
      <c r="A359" s="167"/>
      <c r="B359" s="167"/>
      <c r="C359" s="167"/>
      <c r="D359" s="167"/>
      <c r="E359" s="177"/>
      <c r="F359" s="316"/>
      <c r="G359" s="168"/>
      <c r="H359" s="168"/>
      <c r="I359" s="168"/>
      <c r="J359" s="174"/>
      <c r="K359" s="168"/>
      <c r="L359" s="174"/>
      <c r="M359" s="174"/>
      <c r="N359" s="174"/>
      <c r="O359" s="174"/>
      <c r="P359" s="174"/>
      <c r="Q359" s="167"/>
      <c r="R359" s="177"/>
      <c r="S359" s="167"/>
      <c r="T359" s="167"/>
      <c r="U359" s="167"/>
      <c r="V359" s="167"/>
      <c r="W359" s="167"/>
      <c r="X359" s="170"/>
      <c r="Y359" s="167"/>
      <c r="Z359" s="320"/>
      <c r="AA359" s="320"/>
      <c r="AB359" s="167"/>
      <c r="AC359" s="167"/>
      <c r="AD359" s="167"/>
      <c r="AE359" s="167"/>
      <c r="AF359" s="167"/>
      <c r="AG359" s="167"/>
      <c r="AH359" s="167"/>
      <c r="AI359" s="167"/>
      <c r="AJ359" s="167"/>
      <c r="AK359" s="321"/>
      <c r="AL359" s="170"/>
      <c r="AM359" s="167"/>
      <c r="AS359" s="167"/>
      <c r="AT359" s="167"/>
      <c r="AZ359" s="167"/>
      <c r="BA359" s="167"/>
      <c r="BG359" s="167"/>
      <c r="BH359" s="167"/>
      <c r="BN359" s="167"/>
      <c r="BO359" s="167"/>
      <c r="BU359" s="167"/>
      <c r="BV359" s="167"/>
      <c r="CB359" s="167"/>
      <c r="CC359" s="167"/>
      <c r="CI359" s="167"/>
      <c r="CJ359" s="167"/>
      <c r="CP359" s="167"/>
      <c r="CQ359" s="167"/>
      <c r="CW359" s="167"/>
      <c r="CX359" s="167"/>
      <c r="DD359" s="167"/>
      <c r="DE359" s="167"/>
      <c r="DK359" s="167"/>
      <c r="DL359" s="167"/>
    </row>
    <row r="360" spans="1:116" s="173" customFormat="1" x14ac:dyDescent="0.2">
      <c r="A360" s="167"/>
      <c r="B360" s="167"/>
      <c r="C360" s="167"/>
      <c r="D360" s="167"/>
      <c r="E360" s="177"/>
      <c r="F360" s="316"/>
      <c r="G360" s="168"/>
      <c r="H360" s="168"/>
      <c r="I360" s="168"/>
      <c r="J360" s="174"/>
      <c r="K360" s="168"/>
      <c r="L360" s="174"/>
      <c r="M360" s="174"/>
      <c r="N360" s="174"/>
      <c r="O360" s="174"/>
      <c r="P360" s="174"/>
      <c r="Q360" s="167"/>
      <c r="R360" s="177"/>
      <c r="S360" s="167"/>
      <c r="T360" s="167"/>
      <c r="U360" s="167"/>
      <c r="V360" s="167"/>
      <c r="W360" s="167"/>
      <c r="X360" s="170"/>
      <c r="Y360" s="167"/>
      <c r="Z360" s="320"/>
      <c r="AA360" s="320"/>
      <c r="AB360" s="167"/>
      <c r="AC360" s="167"/>
      <c r="AD360" s="167"/>
      <c r="AE360" s="167"/>
      <c r="AF360" s="167"/>
      <c r="AG360" s="167"/>
      <c r="AH360" s="167"/>
      <c r="AI360" s="167"/>
      <c r="AJ360" s="167"/>
      <c r="AK360" s="321"/>
      <c r="AL360" s="170"/>
      <c r="AM360" s="167"/>
      <c r="AS360" s="167"/>
      <c r="AT360" s="167"/>
      <c r="AZ360" s="167"/>
      <c r="BA360" s="167"/>
      <c r="BG360" s="167"/>
      <c r="BH360" s="167"/>
      <c r="BN360" s="167"/>
      <c r="BO360" s="167"/>
      <c r="BU360" s="167"/>
      <c r="BV360" s="167"/>
      <c r="CB360" s="167"/>
      <c r="CC360" s="167"/>
      <c r="CI360" s="167"/>
      <c r="CJ360" s="167"/>
      <c r="CP360" s="167"/>
      <c r="CQ360" s="167"/>
      <c r="CW360" s="167"/>
      <c r="CX360" s="167"/>
      <c r="DD360" s="167"/>
      <c r="DE360" s="167"/>
      <c r="DK360" s="167"/>
      <c r="DL360" s="167"/>
    </row>
    <row r="361" spans="1:116" s="173" customFormat="1" x14ac:dyDescent="0.2">
      <c r="A361" s="167"/>
      <c r="B361" s="167"/>
      <c r="C361" s="167"/>
      <c r="D361" s="167"/>
      <c r="E361" s="177"/>
      <c r="F361" s="316"/>
      <c r="G361" s="168"/>
      <c r="H361" s="168"/>
      <c r="I361" s="168"/>
      <c r="J361" s="174"/>
      <c r="K361" s="168"/>
      <c r="L361" s="174"/>
      <c r="M361" s="174"/>
      <c r="N361" s="174"/>
      <c r="O361" s="174"/>
      <c r="P361" s="174"/>
      <c r="Q361" s="167"/>
      <c r="R361" s="177"/>
      <c r="S361" s="167"/>
      <c r="T361" s="167"/>
      <c r="U361" s="167"/>
      <c r="V361" s="167"/>
      <c r="W361" s="167"/>
      <c r="X361" s="170"/>
      <c r="Y361" s="167"/>
      <c r="Z361" s="320"/>
      <c r="AA361" s="320"/>
      <c r="AB361" s="167"/>
      <c r="AC361" s="167"/>
      <c r="AD361" s="167"/>
      <c r="AE361" s="167"/>
      <c r="AF361" s="167"/>
      <c r="AG361" s="167"/>
      <c r="AH361" s="167"/>
      <c r="AI361" s="167"/>
      <c r="AJ361" s="167"/>
      <c r="AK361" s="321"/>
      <c r="AL361" s="170"/>
      <c r="AM361" s="167"/>
      <c r="AS361" s="167"/>
      <c r="AT361" s="167"/>
      <c r="AZ361" s="167"/>
      <c r="BA361" s="167"/>
      <c r="BG361" s="167"/>
      <c r="BH361" s="167"/>
      <c r="BN361" s="167"/>
      <c r="BO361" s="167"/>
      <c r="BU361" s="167"/>
      <c r="BV361" s="167"/>
      <c r="CB361" s="167"/>
      <c r="CC361" s="167"/>
      <c r="CI361" s="167"/>
      <c r="CJ361" s="167"/>
      <c r="CP361" s="167"/>
      <c r="CQ361" s="167"/>
      <c r="CW361" s="167"/>
      <c r="CX361" s="167"/>
      <c r="DD361" s="167"/>
      <c r="DE361" s="167"/>
      <c r="DK361" s="167"/>
      <c r="DL361" s="167"/>
    </row>
    <row r="362" spans="1:116" s="173" customFormat="1" x14ac:dyDescent="0.2">
      <c r="A362" s="167"/>
      <c r="B362" s="167"/>
      <c r="C362" s="167"/>
      <c r="D362" s="167"/>
      <c r="E362" s="177"/>
      <c r="F362" s="316"/>
      <c r="G362" s="168"/>
      <c r="H362" s="168"/>
      <c r="I362" s="168"/>
      <c r="J362" s="174"/>
      <c r="K362" s="168"/>
      <c r="L362" s="174"/>
      <c r="M362" s="174"/>
      <c r="N362" s="174"/>
      <c r="O362" s="174"/>
      <c r="P362" s="174"/>
      <c r="Q362" s="167"/>
      <c r="R362" s="177"/>
      <c r="S362" s="167"/>
      <c r="T362" s="167"/>
      <c r="U362" s="167"/>
      <c r="V362" s="167"/>
      <c r="W362" s="167"/>
      <c r="X362" s="170"/>
      <c r="Y362" s="167"/>
      <c r="Z362" s="320"/>
      <c r="AA362" s="320"/>
      <c r="AB362" s="167"/>
      <c r="AC362" s="167"/>
      <c r="AD362" s="167"/>
      <c r="AE362" s="167"/>
      <c r="AF362" s="167"/>
      <c r="AG362" s="167"/>
      <c r="AH362" s="167"/>
      <c r="AI362" s="167"/>
      <c r="AJ362" s="167"/>
      <c r="AK362" s="321"/>
      <c r="AL362" s="170"/>
      <c r="AM362" s="167"/>
      <c r="AS362" s="167"/>
      <c r="AT362" s="167"/>
      <c r="AZ362" s="167"/>
      <c r="BA362" s="167"/>
      <c r="BG362" s="167"/>
      <c r="BH362" s="167"/>
      <c r="BN362" s="167"/>
      <c r="BO362" s="167"/>
      <c r="BU362" s="167"/>
      <c r="BV362" s="167"/>
      <c r="CB362" s="167"/>
      <c r="CC362" s="167"/>
      <c r="CI362" s="167"/>
      <c r="CJ362" s="167"/>
      <c r="CP362" s="167"/>
      <c r="CQ362" s="167"/>
      <c r="CW362" s="167"/>
      <c r="CX362" s="167"/>
      <c r="DD362" s="167"/>
      <c r="DE362" s="167"/>
      <c r="DK362" s="167"/>
      <c r="DL362" s="167"/>
    </row>
    <row r="363" spans="1:116" s="173" customFormat="1" x14ac:dyDescent="0.2">
      <c r="A363" s="167"/>
      <c r="B363" s="167"/>
      <c r="C363" s="167"/>
      <c r="D363" s="167"/>
      <c r="E363" s="177"/>
      <c r="F363" s="316"/>
      <c r="G363" s="168"/>
      <c r="H363" s="168"/>
      <c r="I363" s="168"/>
      <c r="J363" s="174"/>
      <c r="K363" s="168"/>
      <c r="L363" s="174"/>
      <c r="M363" s="174"/>
      <c r="N363" s="174"/>
      <c r="O363" s="174"/>
      <c r="P363" s="174"/>
      <c r="Q363" s="167"/>
      <c r="R363" s="177"/>
      <c r="S363" s="167"/>
      <c r="T363" s="167"/>
      <c r="U363" s="167"/>
      <c r="V363" s="167"/>
      <c r="W363" s="167"/>
      <c r="X363" s="170"/>
      <c r="Y363" s="167"/>
      <c r="Z363" s="320"/>
      <c r="AA363" s="320"/>
      <c r="AB363" s="167"/>
      <c r="AC363" s="167"/>
      <c r="AD363" s="167"/>
      <c r="AE363" s="167"/>
      <c r="AF363" s="167"/>
      <c r="AG363" s="167"/>
      <c r="AH363" s="167"/>
      <c r="AI363" s="167"/>
      <c r="AJ363" s="167"/>
      <c r="AK363" s="321"/>
      <c r="AL363" s="170"/>
      <c r="AM363" s="167"/>
      <c r="AS363" s="167"/>
      <c r="AT363" s="167"/>
      <c r="AZ363" s="167"/>
      <c r="BA363" s="167"/>
      <c r="BG363" s="167"/>
      <c r="BH363" s="167"/>
      <c r="BN363" s="167"/>
      <c r="BO363" s="167"/>
      <c r="BU363" s="167"/>
      <c r="BV363" s="167"/>
      <c r="CB363" s="167"/>
      <c r="CC363" s="167"/>
      <c r="CI363" s="167"/>
      <c r="CJ363" s="167"/>
      <c r="CP363" s="167"/>
      <c r="CQ363" s="167"/>
      <c r="CW363" s="167"/>
      <c r="CX363" s="167"/>
      <c r="DD363" s="167"/>
      <c r="DE363" s="167"/>
      <c r="DK363" s="167"/>
      <c r="DL363" s="167"/>
    </row>
    <row r="364" spans="1:116" s="173" customFormat="1" x14ac:dyDescent="0.2">
      <c r="A364" s="167"/>
      <c r="B364" s="167"/>
      <c r="C364" s="167"/>
      <c r="D364" s="167"/>
      <c r="E364" s="177"/>
      <c r="F364" s="316"/>
      <c r="G364" s="168"/>
      <c r="H364" s="168"/>
      <c r="I364" s="168"/>
      <c r="J364" s="174"/>
      <c r="K364" s="168"/>
      <c r="L364" s="174"/>
      <c r="M364" s="174"/>
      <c r="N364" s="174"/>
      <c r="O364" s="174"/>
      <c r="P364" s="174"/>
      <c r="Q364" s="167"/>
      <c r="R364" s="177"/>
      <c r="S364" s="167"/>
      <c r="T364" s="167"/>
      <c r="U364" s="167"/>
      <c r="V364" s="167"/>
      <c r="W364" s="167"/>
      <c r="X364" s="170"/>
      <c r="Y364" s="167"/>
      <c r="Z364" s="320"/>
      <c r="AA364" s="320"/>
      <c r="AB364" s="167"/>
      <c r="AC364" s="167"/>
      <c r="AD364" s="167"/>
      <c r="AE364" s="167"/>
      <c r="AF364" s="167"/>
      <c r="AG364" s="167"/>
      <c r="AH364" s="167"/>
      <c r="AI364" s="167"/>
      <c r="AJ364" s="167"/>
      <c r="AK364" s="321"/>
      <c r="AL364" s="170"/>
      <c r="AM364" s="167"/>
      <c r="AS364" s="167"/>
      <c r="AT364" s="167"/>
      <c r="AZ364" s="167"/>
      <c r="BA364" s="167"/>
      <c r="BG364" s="167"/>
      <c r="BH364" s="167"/>
      <c r="BN364" s="167"/>
      <c r="BO364" s="167"/>
      <c r="BU364" s="167"/>
      <c r="BV364" s="167"/>
      <c r="CB364" s="167"/>
      <c r="CC364" s="167"/>
      <c r="CI364" s="167"/>
      <c r="CJ364" s="167"/>
      <c r="CP364" s="167"/>
      <c r="CQ364" s="167"/>
      <c r="CW364" s="167"/>
      <c r="CX364" s="167"/>
      <c r="DD364" s="167"/>
      <c r="DE364" s="167"/>
      <c r="DK364" s="167"/>
      <c r="DL364" s="167"/>
    </row>
    <row r="365" spans="1:116" s="173" customFormat="1" x14ac:dyDescent="0.2">
      <c r="A365" s="167"/>
      <c r="B365" s="167"/>
      <c r="C365" s="167"/>
      <c r="D365" s="167"/>
      <c r="E365" s="177"/>
      <c r="F365" s="316"/>
      <c r="G365" s="168"/>
      <c r="H365" s="168"/>
      <c r="I365" s="168"/>
      <c r="J365" s="174"/>
      <c r="K365" s="168"/>
      <c r="L365" s="174"/>
      <c r="M365" s="174"/>
      <c r="N365" s="174"/>
      <c r="O365" s="174"/>
      <c r="P365" s="174"/>
      <c r="Q365" s="167"/>
      <c r="R365" s="177"/>
      <c r="S365" s="167"/>
      <c r="T365" s="167"/>
      <c r="U365" s="167"/>
      <c r="V365" s="167"/>
      <c r="W365" s="167"/>
      <c r="X365" s="170"/>
      <c r="Y365" s="167"/>
      <c r="Z365" s="320"/>
      <c r="AA365" s="320"/>
      <c r="AB365" s="167"/>
      <c r="AC365" s="167"/>
      <c r="AD365" s="167"/>
      <c r="AE365" s="167"/>
      <c r="AF365" s="167"/>
      <c r="AG365" s="167"/>
      <c r="AH365" s="167"/>
      <c r="AI365" s="167"/>
      <c r="AJ365" s="167"/>
      <c r="AK365" s="321"/>
      <c r="AL365" s="170"/>
      <c r="AM365" s="167"/>
      <c r="AS365" s="167"/>
      <c r="AT365" s="167"/>
      <c r="AZ365" s="167"/>
      <c r="BA365" s="167"/>
      <c r="BG365" s="167"/>
      <c r="BH365" s="167"/>
      <c r="BN365" s="167"/>
      <c r="BO365" s="167"/>
      <c r="BU365" s="167"/>
      <c r="BV365" s="167"/>
      <c r="CB365" s="167"/>
      <c r="CC365" s="167"/>
      <c r="CI365" s="167"/>
      <c r="CJ365" s="167"/>
      <c r="CP365" s="167"/>
      <c r="CQ365" s="167"/>
      <c r="CW365" s="167"/>
      <c r="CX365" s="167"/>
      <c r="DD365" s="167"/>
      <c r="DE365" s="167"/>
      <c r="DK365" s="167"/>
      <c r="DL365" s="167"/>
    </row>
    <row r="366" spans="1:116" s="173" customFormat="1" x14ac:dyDescent="0.2">
      <c r="A366" s="167"/>
      <c r="B366" s="167"/>
      <c r="C366" s="167"/>
      <c r="D366" s="167"/>
      <c r="E366" s="177"/>
      <c r="F366" s="316"/>
      <c r="G366" s="168"/>
      <c r="H366" s="168"/>
      <c r="I366" s="168"/>
      <c r="J366" s="174"/>
      <c r="K366" s="168"/>
      <c r="L366" s="174"/>
      <c r="M366" s="174"/>
      <c r="N366" s="174"/>
      <c r="O366" s="174"/>
      <c r="P366" s="174"/>
      <c r="Q366" s="167"/>
      <c r="R366" s="177"/>
      <c r="S366" s="167"/>
      <c r="T366" s="167"/>
      <c r="U366" s="167"/>
      <c r="V366" s="167"/>
      <c r="W366" s="167"/>
      <c r="X366" s="170"/>
      <c r="Y366" s="167"/>
      <c r="Z366" s="320"/>
      <c r="AA366" s="320"/>
      <c r="AB366" s="167"/>
      <c r="AC366" s="167"/>
      <c r="AD366" s="167"/>
      <c r="AE366" s="167"/>
      <c r="AF366" s="167"/>
      <c r="AG366" s="167"/>
      <c r="AH366" s="167"/>
      <c r="AI366" s="167"/>
      <c r="AJ366" s="167"/>
      <c r="AK366" s="321"/>
      <c r="AL366" s="170"/>
      <c r="AM366" s="167"/>
      <c r="AS366" s="167"/>
      <c r="AT366" s="167"/>
      <c r="AZ366" s="167"/>
      <c r="BA366" s="167"/>
      <c r="BG366" s="167"/>
      <c r="BH366" s="167"/>
      <c r="BN366" s="167"/>
      <c r="BO366" s="167"/>
      <c r="BU366" s="167"/>
      <c r="BV366" s="167"/>
      <c r="CB366" s="167"/>
      <c r="CC366" s="167"/>
      <c r="CI366" s="167"/>
      <c r="CJ366" s="167"/>
      <c r="CP366" s="167"/>
      <c r="CQ366" s="167"/>
      <c r="CW366" s="167"/>
      <c r="CX366" s="167"/>
      <c r="DD366" s="167"/>
      <c r="DE366" s="167"/>
      <c r="DK366" s="167"/>
      <c r="DL366" s="167"/>
    </row>
    <row r="367" spans="1:116" s="173" customFormat="1" x14ac:dyDescent="0.2">
      <c r="A367" s="167"/>
      <c r="B367" s="167"/>
      <c r="C367" s="167"/>
      <c r="D367" s="167"/>
      <c r="E367" s="177"/>
      <c r="F367" s="316"/>
      <c r="G367" s="168"/>
      <c r="H367" s="168"/>
      <c r="I367" s="168"/>
      <c r="J367" s="174"/>
      <c r="K367" s="168"/>
      <c r="L367" s="174"/>
      <c r="M367" s="174"/>
      <c r="N367" s="174"/>
      <c r="O367" s="174"/>
      <c r="P367" s="174"/>
      <c r="Q367" s="167"/>
      <c r="R367" s="177"/>
      <c r="S367" s="167"/>
      <c r="T367" s="167"/>
      <c r="U367" s="167"/>
      <c r="V367" s="167"/>
      <c r="W367" s="167"/>
      <c r="X367" s="170"/>
      <c r="Y367" s="167"/>
      <c r="Z367" s="320"/>
      <c r="AA367" s="320"/>
      <c r="AB367" s="167"/>
      <c r="AC367" s="167"/>
      <c r="AD367" s="167"/>
      <c r="AE367" s="167"/>
      <c r="AF367" s="167"/>
      <c r="AG367" s="167"/>
      <c r="AH367" s="167"/>
      <c r="AI367" s="167"/>
      <c r="AJ367" s="167"/>
      <c r="AK367" s="321"/>
      <c r="AL367" s="170"/>
      <c r="AM367" s="167"/>
      <c r="AS367" s="167"/>
      <c r="AT367" s="167"/>
      <c r="AZ367" s="167"/>
      <c r="BA367" s="167"/>
      <c r="BG367" s="167"/>
      <c r="BH367" s="167"/>
      <c r="BN367" s="167"/>
      <c r="BO367" s="167"/>
      <c r="BU367" s="167"/>
      <c r="BV367" s="167"/>
      <c r="CB367" s="167"/>
      <c r="CC367" s="167"/>
      <c r="CI367" s="167"/>
      <c r="CJ367" s="167"/>
      <c r="CP367" s="167"/>
      <c r="CQ367" s="167"/>
      <c r="CW367" s="167"/>
      <c r="CX367" s="167"/>
      <c r="DD367" s="167"/>
      <c r="DE367" s="167"/>
      <c r="DK367" s="167"/>
      <c r="DL367" s="167"/>
    </row>
    <row r="368" spans="1:116" s="173" customFormat="1" x14ac:dyDescent="0.2">
      <c r="A368" s="167"/>
      <c r="B368" s="167"/>
      <c r="C368" s="167"/>
      <c r="D368" s="167"/>
      <c r="E368" s="177"/>
      <c r="F368" s="316"/>
      <c r="G368" s="168"/>
      <c r="H368" s="168"/>
      <c r="I368" s="168"/>
      <c r="J368" s="174"/>
      <c r="K368" s="168"/>
      <c r="L368" s="174"/>
      <c r="M368" s="174"/>
      <c r="N368" s="174"/>
      <c r="O368" s="174"/>
      <c r="P368" s="174"/>
      <c r="Q368" s="167"/>
      <c r="R368" s="177"/>
      <c r="S368" s="167"/>
      <c r="T368" s="167"/>
      <c r="U368" s="167"/>
      <c r="V368" s="167"/>
      <c r="W368" s="167"/>
      <c r="X368" s="170"/>
      <c r="Y368" s="167"/>
      <c r="Z368" s="320"/>
      <c r="AA368" s="320"/>
      <c r="AB368" s="167"/>
      <c r="AC368" s="167"/>
      <c r="AD368" s="167"/>
      <c r="AE368" s="167"/>
      <c r="AF368" s="167"/>
      <c r="AG368" s="167"/>
      <c r="AH368" s="167"/>
      <c r="AI368" s="167"/>
      <c r="AJ368" s="167"/>
      <c r="AK368" s="321"/>
      <c r="AL368" s="170"/>
      <c r="AM368" s="167"/>
      <c r="AS368" s="167"/>
      <c r="AT368" s="167"/>
      <c r="AZ368" s="167"/>
      <c r="BA368" s="167"/>
      <c r="BG368" s="167"/>
      <c r="BH368" s="167"/>
      <c r="BN368" s="167"/>
      <c r="BO368" s="167"/>
      <c r="BU368" s="167"/>
      <c r="BV368" s="167"/>
      <c r="CB368" s="167"/>
      <c r="CC368" s="167"/>
      <c r="CI368" s="167"/>
      <c r="CJ368" s="167"/>
      <c r="CP368" s="167"/>
      <c r="CQ368" s="167"/>
      <c r="CW368" s="167"/>
      <c r="CX368" s="167"/>
      <c r="DD368" s="167"/>
      <c r="DE368" s="167"/>
      <c r="DK368" s="167"/>
      <c r="DL368" s="167"/>
    </row>
    <row r="369" spans="1:116" s="173" customFormat="1" x14ac:dyDescent="0.2">
      <c r="A369" s="167"/>
      <c r="B369" s="167"/>
      <c r="C369" s="167"/>
      <c r="D369" s="167"/>
      <c r="E369" s="177"/>
      <c r="F369" s="316"/>
      <c r="G369" s="168"/>
      <c r="H369" s="168"/>
      <c r="I369" s="168"/>
      <c r="J369" s="174"/>
      <c r="K369" s="168"/>
      <c r="L369" s="174"/>
      <c r="M369" s="174"/>
      <c r="N369" s="174"/>
      <c r="O369" s="174"/>
      <c r="P369" s="174"/>
      <c r="Q369" s="167"/>
      <c r="R369" s="177"/>
      <c r="S369" s="167"/>
      <c r="T369" s="167"/>
      <c r="U369" s="167"/>
      <c r="V369" s="167"/>
      <c r="W369" s="167"/>
      <c r="X369" s="170"/>
      <c r="Y369" s="167"/>
      <c r="Z369" s="320"/>
      <c r="AA369" s="320"/>
      <c r="AB369" s="167"/>
      <c r="AC369" s="167"/>
      <c r="AD369" s="167"/>
      <c r="AE369" s="167"/>
      <c r="AF369" s="167"/>
      <c r="AG369" s="167"/>
      <c r="AH369" s="167"/>
      <c r="AI369" s="167"/>
      <c r="AJ369" s="167"/>
      <c r="AK369" s="321"/>
      <c r="AL369" s="170"/>
      <c r="AM369" s="167"/>
      <c r="AS369" s="167"/>
      <c r="AT369" s="167"/>
      <c r="AZ369" s="167"/>
      <c r="BA369" s="167"/>
      <c r="BG369" s="167"/>
      <c r="BH369" s="167"/>
      <c r="BN369" s="167"/>
      <c r="BO369" s="167"/>
      <c r="BU369" s="167"/>
      <c r="BV369" s="167"/>
      <c r="CB369" s="167"/>
      <c r="CC369" s="167"/>
      <c r="CI369" s="167"/>
      <c r="CJ369" s="167"/>
      <c r="CP369" s="167"/>
      <c r="CQ369" s="167"/>
      <c r="CW369" s="167"/>
      <c r="CX369" s="167"/>
      <c r="DD369" s="167"/>
      <c r="DE369" s="167"/>
      <c r="DK369" s="167"/>
      <c r="DL369" s="167"/>
    </row>
    <row r="370" spans="1:116" s="173" customFormat="1" x14ac:dyDescent="0.2">
      <c r="A370" s="167"/>
      <c r="B370" s="167"/>
      <c r="C370" s="167"/>
      <c r="D370" s="167"/>
      <c r="E370" s="177"/>
      <c r="F370" s="316"/>
      <c r="G370" s="168"/>
      <c r="H370" s="168"/>
      <c r="I370" s="168"/>
      <c r="J370" s="174"/>
      <c r="K370" s="168"/>
      <c r="L370" s="174"/>
      <c r="M370" s="174"/>
      <c r="N370" s="174"/>
      <c r="O370" s="174"/>
      <c r="P370" s="174"/>
      <c r="Q370" s="167"/>
      <c r="R370" s="177"/>
      <c r="S370" s="167"/>
      <c r="T370" s="167"/>
      <c r="U370" s="167"/>
      <c r="V370" s="167"/>
      <c r="W370" s="167"/>
      <c r="X370" s="170"/>
      <c r="Y370" s="167"/>
      <c r="Z370" s="320"/>
      <c r="AA370" s="320"/>
      <c r="AB370" s="167"/>
      <c r="AC370" s="167"/>
      <c r="AD370" s="167"/>
      <c r="AE370" s="167"/>
      <c r="AF370" s="167"/>
      <c r="AG370" s="167"/>
      <c r="AH370" s="167"/>
      <c r="AI370" s="167"/>
      <c r="AJ370" s="167"/>
      <c r="AK370" s="321"/>
      <c r="AL370" s="170"/>
      <c r="AM370" s="167"/>
      <c r="AS370" s="167"/>
      <c r="AT370" s="167"/>
      <c r="AZ370" s="167"/>
      <c r="BA370" s="167"/>
      <c r="BG370" s="167"/>
      <c r="BH370" s="167"/>
      <c r="BN370" s="167"/>
      <c r="BO370" s="167"/>
      <c r="BU370" s="167"/>
      <c r="BV370" s="167"/>
      <c r="CB370" s="167"/>
      <c r="CC370" s="167"/>
      <c r="CI370" s="167"/>
      <c r="CJ370" s="167"/>
      <c r="CP370" s="167"/>
      <c r="CQ370" s="167"/>
      <c r="CW370" s="167"/>
      <c r="CX370" s="167"/>
      <c r="DD370" s="167"/>
      <c r="DE370" s="167"/>
      <c r="DK370" s="167"/>
      <c r="DL370" s="167"/>
    </row>
    <row r="371" spans="1:116" s="173" customFormat="1" x14ac:dyDescent="0.2">
      <c r="A371" s="167"/>
      <c r="B371" s="167"/>
      <c r="C371" s="167"/>
      <c r="D371" s="167"/>
      <c r="E371" s="177"/>
      <c r="F371" s="316"/>
      <c r="G371" s="168"/>
      <c r="H371" s="168"/>
      <c r="I371" s="168"/>
      <c r="J371" s="174"/>
      <c r="K371" s="168"/>
      <c r="L371" s="174"/>
      <c r="M371" s="174"/>
      <c r="N371" s="174"/>
      <c r="O371" s="174"/>
      <c r="P371" s="174"/>
      <c r="Q371" s="167"/>
      <c r="R371" s="177"/>
      <c r="S371" s="167"/>
      <c r="T371" s="167"/>
      <c r="U371" s="167"/>
      <c r="V371" s="167"/>
      <c r="W371" s="167"/>
      <c r="X371" s="170"/>
      <c r="Y371" s="167"/>
      <c r="Z371" s="320"/>
      <c r="AA371" s="320"/>
      <c r="AB371" s="167"/>
      <c r="AC371" s="167"/>
      <c r="AD371" s="167"/>
      <c r="AE371" s="167"/>
      <c r="AF371" s="167"/>
      <c r="AG371" s="167"/>
      <c r="AH371" s="167"/>
      <c r="AI371" s="167"/>
      <c r="AJ371" s="167"/>
      <c r="AK371" s="321"/>
      <c r="AL371" s="170"/>
      <c r="AM371" s="167"/>
      <c r="AS371" s="167"/>
      <c r="AT371" s="167"/>
      <c r="AZ371" s="167"/>
      <c r="BA371" s="167"/>
      <c r="BG371" s="167"/>
      <c r="BH371" s="167"/>
      <c r="BN371" s="167"/>
      <c r="BO371" s="167"/>
      <c r="BU371" s="167"/>
      <c r="BV371" s="167"/>
      <c r="CB371" s="167"/>
      <c r="CC371" s="167"/>
      <c r="CI371" s="167"/>
      <c r="CJ371" s="167"/>
      <c r="CP371" s="167"/>
      <c r="CQ371" s="167"/>
      <c r="CW371" s="167"/>
      <c r="CX371" s="167"/>
      <c r="DD371" s="167"/>
      <c r="DE371" s="167"/>
      <c r="DK371" s="167"/>
      <c r="DL371" s="167"/>
    </row>
    <row r="372" spans="1:116" s="173" customFormat="1" x14ac:dyDescent="0.2">
      <c r="A372" s="167"/>
      <c r="B372" s="167"/>
      <c r="C372" s="167"/>
      <c r="D372" s="167"/>
      <c r="E372" s="177"/>
      <c r="F372" s="316"/>
      <c r="G372" s="168"/>
      <c r="H372" s="168"/>
      <c r="I372" s="168"/>
      <c r="J372" s="174"/>
      <c r="K372" s="168"/>
      <c r="L372" s="174"/>
      <c r="M372" s="174"/>
      <c r="N372" s="174"/>
      <c r="O372" s="174"/>
      <c r="P372" s="174"/>
      <c r="Q372" s="167"/>
      <c r="R372" s="177"/>
      <c r="S372" s="167"/>
      <c r="T372" s="167"/>
      <c r="U372" s="167"/>
      <c r="V372" s="167"/>
      <c r="W372" s="167"/>
      <c r="X372" s="170"/>
      <c r="Y372" s="167"/>
      <c r="Z372" s="320"/>
      <c r="AA372" s="320"/>
      <c r="AB372" s="167"/>
      <c r="AC372" s="167"/>
      <c r="AD372" s="167"/>
      <c r="AE372" s="167"/>
      <c r="AF372" s="167"/>
      <c r="AG372" s="167"/>
      <c r="AH372" s="167"/>
      <c r="AI372" s="167"/>
      <c r="AJ372" s="167"/>
      <c r="AK372" s="321"/>
      <c r="AL372" s="170"/>
      <c r="AM372" s="167"/>
      <c r="AS372" s="167"/>
      <c r="AT372" s="167"/>
      <c r="AZ372" s="167"/>
      <c r="BA372" s="167"/>
      <c r="BG372" s="167"/>
      <c r="BH372" s="167"/>
      <c r="BN372" s="167"/>
      <c r="BO372" s="167"/>
      <c r="BU372" s="167"/>
      <c r="BV372" s="167"/>
      <c r="CB372" s="167"/>
      <c r="CC372" s="167"/>
      <c r="CI372" s="167"/>
      <c r="CJ372" s="167"/>
      <c r="CP372" s="167"/>
      <c r="CQ372" s="167"/>
      <c r="CW372" s="167"/>
      <c r="CX372" s="167"/>
      <c r="DD372" s="167"/>
      <c r="DE372" s="167"/>
      <c r="DK372" s="167"/>
      <c r="DL372" s="167"/>
    </row>
    <row r="373" spans="1:116" s="173" customFormat="1" x14ac:dyDescent="0.2">
      <c r="A373" s="167"/>
      <c r="B373" s="167"/>
      <c r="C373" s="167"/>
      <c r="D373" s="167"/>
      <c r="E373" s="177"/>
      <c r="F373" s="316"/>
      <c r="G373" s="168"/>
      <c r="H373" s="168"/>
      <c r="I373" s="168"/>
      <c r="J373" s="174"/>
      <c r="K373" s="168"/>
      <c r="L373" s="174"/>
      <c r="M373" s="174"/>
      <c r="N373" s="174"/>
      <c r="O373" s="174"/>
      <c r="P373" s="174"/>
      <c r="Q373" s="167"/>
      <c r="R373" s="177"/>
      <c r="S373" s="167"/>
      <c r="T373" s="167"/>
      <c r="U373" s="167"/>
      <c r="V373" s="167"/>
      <c r="W373" s="167"/>
      <c r="X373" s="170"/>
      <c r="Y373" s="167"/>
      <c r="Z373" s="320"/>
      <c r="AA373" s="320"/>
      <c r="AB373" s="167"/>
      <c r="AC373" s="167"/>
      <c r="AD373" s="167"/>
      <c r="AE373" s="167"/>
      <c r="AF373" s="167"/>
      <c r="AG373" s="167"/>
      <c r="AH373" s="167"/>
      <c r="AI373" s="167"/>
      <c r="AJ373" s="167"/>
      <c r="AK373" s="321"/>
      <c r="AL373" s="170"/>
      <c r="AM373" s="167"/>
      <c r="AS373" s="167"/>
      <c r="AT373" s="167"/>
      <c r="AZ373" s="167"/>
      <c r="BA373" s="167"/>
      <c r="BG373" s="167"/>
      <c r="BH373" s="167"/>
      <c r="BN373" s="167"/>
      <c r="BO373" s="167"/>
      <c r="BU373" s="167"/>
      <c r="BV373" s="167"/>
      <c r="CB373" s="167"/>
      <c r="CC373" s="167"/>
      <c r="CI373" s="167"/>
      <c r="CJ373" s="167"/>
      <c r="CP373" s="167"/>
      <c r="CQ373" s="167"/>
      <c r="CW373" s="167"/>
      <c r="CX373" s="167"/>
      <c r="DD373" s="167"/>
      <c r="DE373" s="167"/>
      <c r="DK373" s="167"/>
      <c r="DL373" s="167"/>
    </row>
    <row r="374" spans="1:116" s="173" customFormat="1" x14ac:dyDescent="0.2">
      <c r="A374" s="167"/>
      <c r="B374" s="167"/>
      <c r="C374" s="167"/>
      <c r="D374" s="167"/>
      <c r="E374" s="177"/>
      <c r="F374" s="316"/>
      <c r="G374" s="168"/>
      <c r="H374" s="168"/>
      <c r="I374" s="168"/>
      <c r="J374" s="174"/>
      <c r="K374" s="168"/>
      <c r="L374" s="174"/>
      <c r="M374" s="174"/>
      <c r="N374" s="174"/>
      <c r="O374" s="174"/>
      <c r="P374" s="174"/>
      <c r="Q374" s="167"/>
      <c r="R374" s="177"/>
      <c r="S374" s="167"/>
      <c r="T374" s="167"/>
      <c r="U374" s="167"/>
      <c r="V374" s="167"/>
      <c r="W374" s="167"/>
      <c r="X374" s="170"/>
      <c r="Y374" s="167"/>
      <c r="Z374" s="320"/>
      <c r="AA374" s="320"/>
      <c r="AB374" s="167"/>
      <c r="AC374" s="167"/>
      <c r="AD374" s="167"/>
      <c r="AE374" s="167"/>
      <c r="AF374" s="167"/>
      <c r="AG374" s="167"/>
      <c r="AH374" s="167"/>
      <c r="AI374" s="167"/>
      <c r="AJ374" s="167"/>
      <c r="AK374" s="321"/>
      <c r="AL374" s="170"/>
      <c r="AM374" s="167"/>
      <c r="AS374" s="167"/>
      <c r="AT374" s="167"/>
      <c r="AZ374" s="167"/>
      <c r="BA374" s="167"/>
      <c r="BG374" s="167"/>
      <c r="BH374" s="167"/>
      <c r="BN374" s="167"/>
      <c r="BO374" s="167"/>
      <c r="BU374" s="167"/>
      <c r="BV374" s="167"/>
      <c r="CB374" s="167"/>
      <c r="CC374" s="167"/>
      <c r="CI374" s="167"/>
      <c r="CJ374" s="167"/>
      <c r="CP374" s="167"/>
      <c r="CQ374" s="167"/>
      <c r="CW374" s="167"/>
      <c r="CX374" s="167"/>
      <c r="DD374" s="167"/>
      <c r="DE374" s="167"/>
      <c r="DK374" s="167"/>
      <c r="DL374" s="167"/>
    </row>
    <row r="375" spans="1:116" s="173" customFormat="1" x14ac:dyDescent="0.2">
      <c r="A375" s="167"/>
      <c r="B375" s="167"/>
      <c r="C375" s="167"/>
      <c r="D375" s="167"/>
      <c r="E375" s="177"/>
      <c r="F375" s="316"/>
      <c r="G375" s="168"/>
      <c r="H375" s="168"/>
      <c r="I375" s="168"/>
      <c r="J375" s="174"/>
      <c r="K375" s="168"/>
      <c r="L375" s="174"/>
      <c r="M375" s="174"/>
      <c r="N375" s="174"/>
      <c r="O375" s="174"/>
      <c r="P375" s="174"/>
      <c r="Q375" s="167"/>
      <c r="R375" s="177"/>
      <c r="S375" s="167"/>
      <c r="T375" s="167"/>
      <c r="U375" s="167"/>
      <c r="V375" s="167"/>
      <c r="W375" s="167"/>
      <c r="X375" s="170"/>
      <c r="Y375" s="167"/>
      <c r="Z375" s="320"/>
      <c r="AA375" s="320"/>
      <c r="AB375" s="167"/>
      <c r="AC375" s="167"/>
      <c r="AD375" s="167"/>
      <c r="AE375" s="167"/>
      <c r="AF375" s="167"/>
      <c r="AG375" s="167"/>
      <c r="AH375" s="167"/>
      <c r="AI375" s="167"/>
      <c r="AJ375" s="167"/>
      <c r="AK375" s="321"/>
      <c r="AL375" s="170"/>
      <c r="AM375" s="167"/>
      <c r="AS375" s="167"/>
      <c r="AT375" s="167"/>
      <c r="AZ375" s="167"/>
      <c r="BA375" s="167"/>
      <c r="BG375" s="167"/>
      <c r="BH375" s="167"/>
      <c r="BN375" s="167"/>
      <c r="BO375" s="167"/>
      <c r="BU375" s="167"/>
      <c r="BV375" s="167"/>
      <c r="CB375" s="167"/>
      <c r="CC375" s="167"/>
      <c r="CI375" s="167"/>
      <c r="CJ375" s="167"/>
      <c r="CP375" s="167"/>
      <c r="CQ375" s="167"/>
      <c r="CW375" s="167"/>
      <c r="CX375" s="167"/>
      <c r="DD375" s="167"/>
      <c r="DE375" s="167"/>
      <c r="DK375" s="167"/>
      <c r="DL375" s="167"/>
    </row>
    <row r="376" spans="1:116" s="173" customFormat="1" x14ac:dyDescent="0.2">
      <c r="A376" s="167"/>
      <c r="B376" s="167"/>
      <c r="C376" s="167"/>
      <c r="D376" s="167"/>
      <c r="E376" s="177"/>
      <c r="F376" s="316"/>
      <c r="G376" s="168"/>
      <c r="H376" s="168"/>
      <c r="I376" s="168"/>
      <c r="J376" s="174"/>
      <c r="K376" s="168"/>
      <c r="L376" s="174"/>
      <c r="M376" s="174"/>
      <c r="N376" s="174"/>
      <c r="O376" s="174"/>
      <c r="P376" s="174"/>
      <c r="Q376" s="167"/>
      <c r="R376" s="177"/>
      <c r="S376" s="167"/>
      <c r="T376" s="167"/>
      <c r="U376" s="167"/>
      <c r="V376" s="167"/>
      <c r="W376" s="167"/>
      <c r="X376" s="170"/>
      <c r="Y376" s="167"/>
      <c r="Z376" s="320"/>
      <c r="AA376" s="320"/>
      <c r="AB376" s="167"/>
      <c r="AC376" s="167"/>
      <c r="AD376" s="167"/>
      <c r="AE376" s="167"/>
      <c r="AF376" s="167"/>
      <c r="AG376" s="167"/>
      <c r="AH376" s="167"/>
      <c r="AI376" s="167"/>
      <c r="AJ376" s="167"/>
      <c r="AK376" s="321"/>
      <c r="AL376" s="170"/>
      <c r="AM376" s="167"/>
      <c r="AS376" s="167"/>
      <c r="AT376" s="167"/>
      <c r="AZ376" s="167"/>
      <c r="BA376" s="167"/>
      <c r="BG376" s="167"/>
      <c r="BH376" s="167"/>
      <c r="BN376" s="167"/>
      <c r="BO376" s="167"/>
      <c r="BU376" s="167"/>
      <c r="BV376" s="167"/>
      <c r="CB376" s="167"/>
      <c r="CC376" s="167"/>
      <c r="CI376" s="167"/>
      <c r="CJ376" s="167"/>
      <c r="CP376" s="167"/>
      <c r="CQ376" s="167"/>
      <c r="CW376" s="167"/>
      <c r="CX376" s="167"/>
      <c r="DD376" s="167"/>
      <c r="DE376" s="167"/>
      <c r="DK376" s="167"/>
      <c r="DL376" s="167"/>
    </row>
    <row r="377" spans="1:116" s="173" customFormat="1" x14ac:dyDescent="0.2">
      <c r="A377" s="167"/>
      <c r="B377" s="167"/>
      <c r="C377" s="167"/>
      <c r="D377" s="167"/>
      <c r="E377" s="177"/>
      <c r="F377" s="316"/>
      <c r="G377" s="168"/>
      <c r="H377" s="168"/>
      <c r="I377" s="168"/>
      <c r="J377" s="174"/>
      <c r="K377" s="168"/>
      <c r="L377" s="174"/>
      <c r="M377" s="174"/>
      <c r="N377" s="174"/>
      <c r="O377" s="174"/>
      <c r="P377" s="174"/>
      <c r="Q377" s="167"/>
      <c r="R377" s="177"/>
      <c r="S377" s="167"/>
      <c r="T377" s="167"/>
      <c r="U377" s="167"/>
      <c r="V377" s="167"/>
      <c r="W377" s="167"/>
      <c r="X377" s="170"/>
      <c r="Y377" s="167"/>
      <c r="Z377" s="320"/>
      <c r="AA377" s="320"/>
      <c r="AB377" s="167"/>
      <c r="AC377" s="167"/>
      <c r="AD377" s="167"/>
      <c r="AE377" s="167"/>
      <c r="AF377" s="167"/>
      <c r="AG377" s="167"/>
      <c r="AH377" s="167"/>
      <c r="AI377" s="167"/>
      <c r="AJ377" s="167"/>
      <c r="AK377" s="321"/>
      <c r="AL377" s="170"/>
      <c r="AM377" s="167"/>
      <c r="AS377" s="167"/>
      <c r="AT377" s="167"/>
      <c r="AZ377" s="167"/>
      <c r="BA377" s="167"/>
      <c r="BG377" s="167"/>
      <c r="BH377" s="167"/>
      <c r="BN377" s="167"/>
      <c r="BO377" s="167"/>
      <c r="BU377" s="167"/>
      <c r="BV377" s="167"/>
      <c r="CB377" s="167"/>
      <c r="CC377" s="167"/>
      <c r="CI377" s="167"/>
      <c r="CJ377" s="167"/>
      <c r="CP377" s="167"/>
      <c r="CQ377" s="167"/>
      <c r="CW377" s="167"/>
      <c r="CX377" s="167"/>
      <c r="DD377" s="167"/>
      <c r="DE377" s="167"/>
      <c r="DK377" s="167"/>
      <c r="DL377" s="167"/>
    </row>
    <row r="378" spans="1:116" s="173" customFormat="1" x14ac:dyDescent="0.2">
      <c r="A378" s="167"/>
      <c r="B378" s="167"/>
      <c r="C378" s="167"/>
      <c r="D378" s="167"/>
      <c r="E378" s="177"/>
      <c r="F378" s="316"/>
      <c r="G378" s="168"/>
      <c r="H378" s="168"/>
      <c r="I378" s="168"/>
      <c r="J378" s="174"/>
      <c r="K378" s="168"/>
      <c r="L378" s="174"/>
      <c r="M378" s="174"/>
      <c r="N378" s="174"/>
      <c r="O378" s="174"/>
      <c r="P378" s="174"/>
      <c r="Q378" s="167"/>
      <c r="R378" s="177"/>
      <c r="S378" s="167"/>
      <c r="T378" s="167"/>
      <c r="U378" s="167"/>
      <c r="V378" s="167"/>
      <c r="W378" s="167"/>
      <c r="X378" s="170"/>
      <c r="Y378" s="167"/>
      <c r="Z378" s="320"/>
      <c r="AA378" s="320"/>
      <c r="AB378" s="167"/>
      <c r="AC378" s="167"/>
      <c r="AD378" s="167"/>
      <c r="AE378" s="167"/>
      <c r="AF378" s="167"/>
      <c r="AG378" s="167"/>
      <c r="AH378" s="167"/>
      <c r="AI378" s="167"/>
      <c r="AJ378" s="167"/>
      <c r="AK378" s="321"/>
      <c r="AL378" s="170"/>
      <c r="AM378" s="167"/>
      <c r="AS378" s="167"/>
      <c r="AT378" s="167"/>
      <c r="AZ378" s="167"/>
      <c r="BA378" s="167"/>
      <c r="BG378" s="167"/>
      <c r="BH378" s="167"/>
      <c r="BN378" s="167"/>
      <c r="BO378" s="167"/>
      <c r="BU378" s="167"/>
      <c r="BV378" s="167"/>
      <c r="CB378" s="167"/>
      <c r="CC378" s="167"/>
      <c r="CI378" s="167"/>
      <c r="CJ378" s="167"/>
      <c r="CP378" s="167"/>
      <c r="CQ378" s="167"/>
      <c r="CW378" s="167"/>
      <c r="CX378" s="167"/>
      <c r="DD378" s="167"/>
      <c r="DE378" s="167"/>
      <c r="DK378" s="167"/>
      <c r="DL378" s="167"/>
    </row>
    <row r="379" spans="1:116" s="173" customFormat="1" x14ac:dyDescent="0.2">
      <c r="A379" s="167"/>
      <c r="B379" s="167"/>
      <c r="C379" s="167"/>
      <c r="D379" s="167"/>
      <c r="E379" s="177"/>
      <c r="F379" s="316"/>
      <c r="G379" s="168"/>
      <c r="H379" s="168"/>
      <c r="I379" s="168"/>
      <c r="J379" s="174"/>
      <c r="K379" s="168"/>
      <c r="L379" s="174"/>
      <c r="M379" s="174"/>
      <c r="N379" s="174"/>
      <c r="O379" s="174"/>
      <c r="P379" s="174"/>
      <c r="Q379" s="167"/>
      <c r="R379" s="177"/>
      <c r="S379" s="167"/>
      <c r="T379" s="167"/>
      <c r="U379" s="167"/>
      <c r="V379" s="167"/>
      <c r="W379" s="167"/>
      <c r="X379" s="170"/>
      <c r="Y379" s="167"/>
      <c r="Z379" s="320"/>
      <c r="AA379" s="320"/>
      <c r="AB379" s="167"/>
      <c r="AC379" s="167"/>
      <c r="AD379" s="167"/>
      <c r="AE379" s="167"/>
      <c r="AF379" s="167"/>
      <c r="AG379" s="167"/>
      <c r="AH379" s="167"/>
      <c r="AI379" s="167"/>
      <c r="AJ379" s="167"/>
      <c r="AK379" s="321"/>
      <c r="AL379" s="170"/>
      <c r="AM379" s="167"/>
      <c r="AS379" s="167"/>
      <c r="AT379" s="167"/>
      <c r="AZ379" s="167"/>
      <c r="BA379" s="167"/>
      <c r="BG379" s="167"/>
      <c r="BH379" s="167"/>
      <c r="BN379" s="167"/>
      <c r="BO379" s="167"/>
      <c r="BU379" s="167"/>
      <c r="BV379" s="167"/>
      <c r="CB379" s="167"/>
      <c r="CC379" s="167"/>
      <c r="CI379" s="167"/>
      <c r="CJ379" s="167"/>
      <c r="CP379" s="167"/>
      <c r="CQ379" s="167"/>
      <c r="CW379" s="167"/>
      <c r="CX379" s="167"/>
      <c r="DD379" s="167"/>
      <c r="DE379" s="167"/>
      <c r="DK379" s="167"/>
      <c r="DL379" s="167"/>
    </row>
    <row r="380" spans="1:116" s="173" customFormat="1" x14ac:dyDescent="0.2">
      <c r="A380" s="167"/>
      <c r="B380" s="167"/>
      <c r="C380" s="167"/>
      <c r="D380" s="167"/>
      <c r="E380" s="177"/>
      <c r="F380" s="316"/>
      <c r="G380" s="168"/>
      <c r="H380" s="168"/>
      <c r="I380" s="168"/>
      <c r="J380" s="174"/>
      <c r="K380" s="168"/>
      <c r="L380" s="174"/>
      <c r="M380" s="174"/>
      <c r="N380" s="174"/>
      <c r="O380" s="174"/>
      <c r="P380" s="174"/>
      <c r="Q380" s="167"/>
      <c r="R380" s="177"/>
      <c r="S380" s="167"/>
      <c r="T380" s="167"/>
      <c r="U380" s="167"/>
      <c r="V380" s="167"/>
      <c r="W380" s="167"/>
      <c r="X380" s="170"/>
      <c r="Y380" s="167"/>
      <c r="Z380" s="320"/>
      <c r="AA380" s="320"/>
      <c r="AB380" s="167"/>
      <c r="AC380" s="167"/>
      <c r="AD380" s="167"/>
      <c r="AE380" s="167"/>
      <c r="AF380" s="167"/>
      <c r="AG380" s="167"/>
      <c r="AH380" s="167"/>
      <c r="AI380" s="167"/>
      <c r="AJ380" s="167"/>
      <c r="AK380" s="321"/>
      <c r="AL380" s="170"/>
      <c r="AM380" s="167"/>
      <c r="AS380" s="167"/>
      <c r="AT380" s="167"/>
      <c r="AZ380" s="167"/>
      <c r="BA380" s="167"/>
      <c r="BG380" s="167"/>
      <c r="BH380" s="167"/>
      <c r="BN380" s="167"/>
      <c r="BO380" s="167"/>
      <c r="BU380" s="167"/>
      <c r="BV380" s="167"/>
      <c r="CB380" s="167"/>
      <c r="CC380" s="167"/>
      <c r="CI380" s="167"/>
      <c r="CJ380" s="167"/>
      <c r="CP380" s="167"/>
      <c r="CQ380" s="167"/>
      <c r="CW380" s="167"/>
      <c r="CX380" s="167"/>
      <c r="DD380" s="167"/>
      <c r="DE380" s="167"/>
      <c r="DK380" s="167"/>
      <c r="DL380" s="167"/>
    </row>
    <row r="381" spans="1:116" s="173" customFormat="1" x14ac:dyDescent="0.2">
      <c r="A381" s="167"/>
      <c r="B381" s="167"/>
      <c r="C381" s="167"/>
      <c r="D381" s="167"/>
      <c r="E381" s="177"/>
      <c r="F381" s="316"/>
      <c r="G381" s="168"/>
      <c r="H381" s="168"/>
      <c r="I381" s="168"/>
      <c r="J381" s="174"/>
      <c r="K381" s="168"/>
      <c r="L381" s="174"/>
      <c r="M381" s="174"/>
      <c r="N381" s="174"/>
      <c r="O381" s="174"/>
      <c r="P381" s="174"/>
      <c r="Q381" s="167"/>
      <c r="R381" s="177"/>
      <c r="S381" s="167"/>
      <c r="T381" s="167"/>
      <c r="U381" s="167"/>
      <c r="V381" s="167"/>
      <c r="W381" s="167"/>
      <c r="X381" s="170"/>
      <c r="Y381" s="167"/>
      <c r="Z381" s="320"/>
      <c r="AA381" s="320"/>
      <c r="AB381" s="167"/>
      <c r="AC381" s="167"/>
      <c r="AD381" s="167"/>
      <c r="AE381" s="167"/>
      <c r="AF381" s="167"/>
      <c r="AG381" s="167"/>
      <c r="AH381" s="167"/>
      <c r="AI381" s="167"/>
      <c r="AJ381" s="167"/>
      <c r="AK381" s="321"/>
      <c r="AL381" s="170"/>
      <c r="AM381" s="167"/>
      <c r="AS381" s="167"/>
      <c r="AT381" s="167"/>
      <c r="AZ381" s="167"/>
      <c r="BA381" s="167"/>
      <c r="BG381" s="167"/>
      <c r="BH381" s="167"/>
      <c r="BN381" s="167"/>
      <c r="BO381" s="167"/>
      <c r="BU381" s="167"/>
      <c r="BV381" s="167"/>
      <c r="CB381" s="167"/>
      <c r="CC381" s="167"/>
      <c r="CI381" s="167"/>
      <c r="CJ381" s="167"/>
      <c r="CP381" s="167"/>
      <c r="CQ381" s="167"/>
      <c r="CW381" s="167"/>
      <c r="CX381" s="167"/>
      <c r="DD381" s="167"/>
      <c r="DE381" s="167"/>
      <c r="DK381" s="167"/>
      <c r="DL381" s="167"/>
    </row>
    <row r="382" spans="1:116" s="173" customFormat="1" x14ac:dyDescent="0.2">
      <c r="A382" s="167"/>
      <c r="B382" s="167"/>
      <c r="C382" s="167"/>
      <c r="D382" s="167"/>
      <c r="E382" s="177"/>
      <c r="F382" s="316"/>
      <c r="G382" s="168"/>
      <c r="H382" s="168"/>
      <c r="I382" s="168"/>
      <c r="J382" s="174"/>
      <c r="K382" s="168"/>
      <c r="L382" s="174"/>
      <c r="M382" s="174"/>
      <c r="N382" s="174"/>
      <c r="O382" s="174"/>
      <c r="P382" s="174"/>
      <c r="Q382" s="167"/>
      <c r="R382" s="177"/>
      <c r="S382" s="167"/>
      <c r="T382" s="167"/>
      <c r="U382" s="167"/>
      <c r="V382" s="167"/>
      <c r="W382" s="167"/>
      <c r="X382" s="170"/>
      <c r="Y382" s="167"/>
      <c r="Z382" s="320"/>
      <c r="AA382" s="320"/>
      <c r="AB382" s="167"/>
      <c r="AC382" s="167"/>
      <c r="AD382" s="167"/>
      <c r="AE382" s="167"/>
      <c r="AF382" s="167"/>
      <c r="AG382" s="167"/>
      <c r="AH382" s="167"/>
      <c r="AI382" s="167"/>
      <c r="AJ382" s="167"/>
      <c r="AK382" s="321"/>
      <c r="AL382" s="170"/>
      <c r="AM382" s="167"/>
      <c r="AS382" s="167"/>
      <c r="AT382" s="167"/>
      <c r="AZ382" s="167"/>
      <c r="BA382" s="167"/>
      <c r="BG382" s="167"/>
      <c r="BH382" s="167"/>
      <c r="BN382" s="167"/>
      <c r="BO382" s="167"/>
      <c r="BU382" s="167"/>
      <c r="BV382" s="167"/>
      <c r="CB382" s="167"/>
      <c r="CC382" s="167"/>
      <c r="CI382" s="167"/>
      <c r="CJ382" s="167"/>
      <c r="CP382" s="167"/>
      <c r="CQ382" s="167"/>
      <c r="CW382" s="167"/>
      <c r="CX382" s="167"/>
      <c r="DD382" s="167"/>
      <c r="DE382" s="167"/>
      <c r="DK382" s="167"/>
      <c r="DL382" s="167"/>
    </row>
    <row r="383" spans="1:116" s="173" customFormat="1" x14ac:dyDescent="0.2">
      <c r="A383" s="167"/>
      <c r="B383" s="167"/>
      <c r="C383" s="167"/>
      <c r="D383" s="167"/>
      <c r="E383" s="177"/>
      <c r="F383" s="316"/>
      <c r="G383" s="168"/>
      <c r="H383" s="168"/>
      <c r="I383" s="168"/>
      <c r="J383" s="174"/>
      <c r="K383" s="168"/>
      <c r="L383" s="174"/>
      <c r="M383" s="174"/>
      <c r="N383" s="174"/>
      <c r="O383" s="174"/>
      <c r="P383" s="174"/>
      <c r="Q383" s="167"/>
      <c r="R383" s="177"/>
      <c r="S383" s="167"/>
      <c r="T383" s="167"/>
      <c r="U383" s="167"/>
      <c r="V383" s="167"/>
      <c r="W383" s="167"/>
      <c r="X383" s="170"/>
      <c r="Y383" s="167"/>
      <c r="Z383" s="320"/>
      <c r="AA383" s="320"/>
      <c r="AB383" s="167"/>
      <c r="AC383" s="167"/>
      <c r="AD383" s="167"/>
      <c r="AE383" s="167"/>
      <c r="AF383" s="167"/>
      <c r="AG383" s="167"/>
      <c r="AH383" s="167"/>
      <c r="AI383" s="167"/>
      <c r="AJ383" s="167"/>
      <c r="AK383" s="321"/>
      <c r="AL383" s="170"/>
      <c r="AM383" s="167"/>
      <c r="AS383" s="167"/>
      <c r="AT383" s="167"/>
      <c r="AZ383" s="167"/>
      <c r="BA383" s="167"/>
      <c r="BG383" s="167"/>
      <c r="BH383" s="167"/>
      <c r="BN383" s="167"/>
      <c r="BO383" s="167"/>
      <c r="BU383" s="167"/>
      <c r="BV383" s="167"/>
      <c r="CB383" s="167"/>
      <c r="CC383" s="167"/>
      <c r="CI383" s="167"/>
      <c r="CJ383" s="167"/>
      <c r="CP383" s="167"/>
      <c r="CQ383" s="167"/>
      <c r="CW383" s="167"/>
      <c r="CX383" s="167"/>
      <c r="DD383" s="167"/>
      <c r="DE383" s="167"/>
      <c r="DK383" s="167"/>
      <c r="DL383" s="167"/>
    </row>
    <row r="384" spans="1:116" s="173" customFormat="1" x14ac:dyDescent="0.2">
      <c r="A384" s="167"/>
      <c r="B384" s="167"/>
      <c r="C384" s="167"/>
      <c r="D384" s="167"/>
      <c r="E384" s="177"/>
      <c r="F384" s="316"/>
      <c r="G384" s="168"/>
      <c r="H384" s="168"/>
      <c r="I384" s="168"/>
      <c r="J384" s="174"/>
      <c r="K384" s="168"/>
      <c r="L384" s="174"/>
      <c r="M384" s="174"/>
      <c r="N384" s="174"/>
      <c r="O384" s="174"/>
      <c r="P384" s="174"/>
      <c r="Q384" s="167"/>
      <c r="R384" s="177"/>
      <c r="S384" s="167"/>
      <c r="T384" s="167"/>
      <c r="U384" s="167"/>
      <c r="V384" s="167"/>
      <c r="W384" s="167"/>
      <c r="X384" s="170"/>
      <c r="Y384" s="167"/>
      <c r="Z384" s="320"/>
      <c r="AA384" s="320"/>
      <c r="AB384" s="167"/>
      <c r="AC384" s="167"/>
      <c r="AD384" s="167"/>
      <c r="AE384" s="167"/>
      <c r="AF384" s="167"/>
      <c r="AG384" s="167"/>
      <c r="AH384" s="167"/>
      <c r="AI384" s="167"/>
      <c r="AJ384" s="167"/>
      <c r="AK384" s="321"/>
      <c r="AL384" s="170"/>
      <c r="AM384" s="167"/>
      <c r="AS384" s="167"/>
      <c r="AT384" s="167"/>
      <c r="AZ384" s="167"/>
      <c r="BA384" s="167"/>
      <c r="BG384" s="167"/>
      <c r="BH384" s="167"/>
      <c r="BN384" s="167"/>
      <c r="BO384" s="167"/>
      <c r="BU384" s="167"/>
      <c r="BV384" s="167"/>
      <c r="CB384" s="167"/>
      <c r="CC384" s="167"/>
      <c r="CI384" s="167"/>
      <c r="CJ384" s="167"/>
      <c r="CP384" s="167"/>
      <c r="CQ384" s="167"/>
      <c r="CW384" s="167"/>
      <c r="CX384" s="167"/>
      <c r="DD384" s="167"/>
      <c r="DE384" s="167"/>
      <c r="DK384" s="167"/>
      <c r="DL384" s="167"/>
    </row>
    <row r="385" spans="1:116" s="173" customFormat="1" x14ac:dyDescent="0.2">
      <c r="A385" s="167"/>
      <c r="B385" s="167"/>
      <c r="C385" s="167"/>
      <c r="D385" s="167"/>
      <c r="E385" s="177"/>
      <c r="F385" s="316"/>
      <c r="G385" s="168"/>
      <c r="H385" s="168"/>
      <c r="I385" s="168"/>
      <c r="J385" s="174"/>
      <c r="K385" s="168"/>
      <c r="L385" s="174"/>
      <c r="M385" s="174"/>
      <c r="N385" s="174"/>
      <c r="O385" s="174"/>
      <c r="P385" s="174"/>
      <c r="Q385" s="167"/>
      <c r="R385" s="177"/>
      <c r="S385" s="167"/>
      <c r="T385" s="167"/>
      <c r="U385" s="167"/>
      <c r="V385" s="167"/>
      <c r="W385" s="167"/>
      <c r="X385" s="170"/>
      <c r="Y385" s="167"/>
      <c r="Z385" s="320"/>
      <c r="AA385" s="320"/>
      <c r="AB385" s="167"/>
      <c r="AC385" s="167"/>
      <c r="AD385" s="167"/>
      <c r="AE385" s="167"/>
      <c r="AF385" s="167"/>
      <c r="AG385" s="167"/>
      <c r="AH385" s="167"/>
      <c r="AI385" s="167"/>
      <c r="AJ385" s="167"/>
      <c r="AK385" s="321"/>
      <c r="AL385" s="170"/>
      <c r="AM385" s="167"/>
      <c r="AS385" s="167"/>
      <c r="AT385" s="167"/>
      <c r="AZ385" s="167"/>
      <c r="BA385" s="167"/>
      <c r="BG385" s="167"/>
      <c r="BH385" s="167"/>
      <c r="BN385" s="167"/>
      <c r="BO385" s="167"/>
      <c r="BU385" s="167"/>
      <c r="BV385" s="167"/>
      <c r="CB385" s="167"/>
      <c r="CC385" s="167"/>
      <c r="CI385" s="167"/>
      <c r="CJ385" s="167"/>
      <c r="CP385" s="167"/>
      <c r="CQ385" s="167"/>
      <c r="CW385" s="167"/>
      <c r="CX385" s="167"/>
      <c r="DD385" s="167"/>
      <c r="DE385" s="167"/>
      <c r="DK385" s="167"/>
      <c r="DL385" s="167"/>
    </row>
    <row r="386" spans="1:116" s="173" customFormat="1" x14ac:dyDescent="0.2">
      <c r="A386" s="167"/>
      <c r="B386" s="167"/>
      <c r="C386" s="167"/>
      <c r="D386" s="167"/>
      <c r="E386" s="177"/>
      <c r="F386" s="316"/>
      <c r="G386" s="168"/>
      <c r="H386" s="168"/>
      <c r="I386" s="168"/>
      <c r="J386" s="174"/>
      <c r="K386" s="168"/>
      <c r="L386" s="174"/>
      <c r="M386" s="174"/>
      <c r="N386" s="174"/>
      <c r="O386" s="174"/>
      <c r="P386" s="174"/>
      <c r="Q386" s="167"/>
      <c r="R386" s="177"/>
      <c r="S386" s="167"/>
      <c r="T386" s="167"/>
      <c r="U386" s="167"/>
      <c r="V386" s="167"/>
      <c r="W386" s="167"/>
      <c r="X386" s="170"/>
      <c r="Y386" s="167"/>
      <c r="Z386" s="320"/>
      <c r="AA386" s="320"/>
      <c r="AB386" s="167"/>
      <c r="AC386" s="167"/>
      <c r="AD386" s="167"/>
      <c r="AE386" s="167"/>
      <c r="AF386" s="167"/>
      <c r="AG386" s="167"/>
      <c r="AH386" s="167"/>
      <c r="AI386" s="167"/>
      <c r="AJ386" s="167"/>
      <c r="AK386" s="321"/>
      <c r="AL386" s="170"/>
      <c r="AM386" s="167"/>
      <c r="AS386" s="167"/>
      <c r="AT386" s="167"/>
      <c r="AZ386" s="167"/>
      <c r="BA386" s="167"/>
      <c r="BG386" s="167"/>
      <c r="BH386" s="167"/>
      <c r="BN386" s="167"/>
      <c r="BO386" s="167"/>
      <c r="BU386" s="167"/>
      <c r="BV386" s="167"/>
      <c r="CB386" s="167"/>
      <c r="CC386" s="167"/>
      <c r="CI386" s="167"/>
      <c r="CJ386" s="167"/>
      <c r="CP386" s="167"/>
      <c r="CQ386" s="167"/>
      <c r="CW386" s="167"/>
      <c r="CX386" s="167"/>
      <c r="DD386" s="167"/>
      <c r="DE386" s="167"/>
      <c r="DK386" s="167"/>
      <c r="DL386" s="167"/>
    </row>
    <row r="387" spans="1:116" s="173" customFormat="1" x14ac:dyDescent="0.2">
      <c r="A387" s="167"/>
      <c r="B387" s="167"/>
      <c r="C387" s="167"/>
      <c r="D387" s="167"/>
      <c r="E387" s="177"/>
      <c r="F387" s="316"/>
      <c r="G387" s="168"/>
      <c r="H387" s="168"/>
      <c r="I387" s="168"/>
      <c r="J387" s="174"/>
      <c r="K387" s="168"/>
      <c r="L387" s="174"/>
      <c r="M387" s="174"/>
      <c r="N387" s="174"/>
      <c r="O387" s="174"/>
      <c r="P387" s="174"/>
      <c r="Q387" s="167"/>
      <c r="R387" s="177"/>
      <c r="S387" s="167"/>
      <c r="T387" s="167"/>
      <c r="U387" s="167"/>
      <c r="V387" s="167"/>
      <c r="W387" s="167"/>
      <c r="X387" s="170"/>
      <c r="Y387" s="167"/>
      <c r="Z387" s="320"/>
      <c r="AA387" s="320"/>
      <c r="AB387" s="167"/>
      <c r="AC387" s="167"/>
      <c r="AD387" s="167"/>
      <c r="AE387" s="167"/>
      <c r="AF387" s="167"/>
      <c r="AG387" s="167"/>
      <c r="AH387" s="167"/>
      <c r="AI387" s="167"/>
      <c r="AJ387" s="167"/>
      <c r="AK387" s="321"/>
      <c r="AL387" s="170"/>
      <c r="AM387" s="167"/>
      <c r="AS387" s="167"/>
      <c r="AT387" s="167"/>
      <c r="AZ387" s="167"/>
      <c r="BA387" s="167"/>
      <c r="BG387" s="167"/>
      <c r="BH387" s="167"/>
      <c r="BN387" s="167"/>
      <c r="BO387" s="167"/>
      <c r="BU387" s="167"/>
      <c r="BV387" s="167"/>
      <c r="CB387" s="167"/>
      <c r="CC387" s="167"/>
      <c r="CI387" s="167"/>
      <c r="CJ387" s="167"/>
      <c r="CP387" s="167"/>
      <c r="CQ387" s="167"/>
      <c r="CW387" s="167"/>
      <c r="CX387" s="167"/>
      <c r="DD387" s="167"/>
      <c r="DE387" s="167"/>
      <c r="DK387" s="167"/>
      <c r="DL387" s="167"/>
    </row>
    <row r="388" spans="1:116" s="173" customFormat="1" x14ac:dyDescent="0.2">
      <c r="A388" s="167"/>
      <c r="B388" s="167"/>
      <c r="C388" s="167"/>
      <c r="D388" s="167"/>
      <c r="E388" s="177"/>
      <c r="F388" s="316"/>
      <c r="G388" s="168"/>
      <c r="H388" s="168"/>
      <c r="I388" s="168"/>
      <c r="J388" s="174"/>
      <c r="K388" s="168"/>
      <c r="L388" s="174"/>
      <c r="M388" s="174"/>
      <c r="N388" s="174"/>
      <c r="O388" s="174"/>
      <c r="P388" s="174"/>
      <c r="Q388" s="167"/>
      <c r="R388" s="177"/>
      <c r="S388" s="167"/>
      <c r="T388" s="167"/>
      <c r="U388" s="167"/>
      <c r="V388" s="167"/>
      <c r="W388" s="167"/>
      <c r="X388" s="170"/>
      <c r="Y388" s="167"/>
      <c r="Z388" s="320"/>
      <c r="AA388" s="320"/>
      <c r="AB388" s="167"/>
      <c r="AC388" s="167"/>
      <c r="AD388" s="167"/>
      <c r="AE388" s="167"/>
      <c r="AF388" s="167"/>
      <c r="AG388" s="167"/>
      <c r="AH388" s="167"/>
      <c r="AI388" s="167"/>
      <c r="AJ388" s="167"/>
      <c r="AK388" s="321"/>
      <c r="AL388" s="170"/>
      <c r="AM388" s="167"/>
      <c r="AS388" s="167"/>
      <c r="AT388" s="167"/>
      <c r="AZ388" s="167"/>
      <c r="BA388" s="167"/>
      <c r="BG388" s="167"/>
      <c r="BH388" s="167"/>
      <c r="BN388" s="167"/>
      <c r="BO388" s="167"/>
      <c r="BU388" s="167"/>
      <c r="BV388" s="167"/>
      <c r="CB388" s="167"/>
      <c r="CC388" s="167"/>
      <c r="CI388" s="167"/>
      <c r="CJ388" s="167"/>
      <c r="CP388" s="167"/>
      <c r="CQ388" s="167"/>
      <c r="CW388" s="167"/>
      <c r="CX388" s="167"/>
      <c r="DD388" s="167"/>
      <c r="DE388" s="167"/>
      <c r="DK388" s="167"/>
      <c r="DL388" s="167"/>
    </row>
    <row r="389" spans="1:116" s="173" customFormat="1" x14ac:dyDescent="0.2">
      <c r="A389" s="167"/>
      <c r="B389" s="167"/>
      <c r="C389" s="167"/>
      <c r="D389" s="167"/>
      <c r="E389" s="177"/>
      <c r="F389" s="316"/>
      <c r="G389" s="168"/>
      <c r="H389" s="168"/>
      <c r="I389" s="168"/>
      <c r="J389" s="174"/>
      <c r="K389" s="168"/>
      <c r="L389" s="174"/>
      <c r="M389" s="174"/>
      <c r="N389" s="174"/>
      <c r="O389" s="174"/>
      <c r="P389" s="174"/>
      <c r="Q389" s="167"/>
      <c r="R389" s="177"/>
      <c r="S389" s="167"/>
      <c r="T389" s="167"/>
      <c r="U389" s="167"/>
      <c r="V389" s="167"/>
      <c r="W389" s="167"/>
      <c r="X389" s="170"/>
      <c r="Y389" s="167"/>
      <c r="Z389" s="320"/>
      <c r="AA389" s="320"/>
      <c r="AB389" s="167"/>
      <c r="AC389" s="167"/>
      <c r="AD389" s="167"/>
      <c r="AE389" s="167"/>
      <c r="AF389" s="167"/>
      <c r="AG389" s="167"/>
      <c r="AH389" s="167"/>
      <c r="AI389" s="167"/>
      <c r="AJ389" s="167"/>
      <c r="AK389" s="321"/>
      <c r="AL389" s="170"/>
      <c r="AM389" s="167"/>
      <c r="AS389" s="167"/>
      <c r="AT389" s="167"/>
      <c r="AZ389" s="167"/>
      <c r="BA389" s="167"/>
      <c r="BG389" s="167"/>
      <c r="BH389" s="167"/>
      <c r="BN389" s="167"/>
      <c r="BO389" s="167"/>
      <c r="BU389" s="167"/>
      <c r="BV389" s="167"/>
      <c r="CB389" s="167"/>
      <c r="CC389" s="167"/>
      <c r="CI389" s="167"/>
      <c r="CJ389" s="167"/>
      <c r="CP389" s="167"/>
      <c r="CQ389" s="167"/>
      <c r="CW389" s="167"/>
      <c r="CX389" s="167"/>
      <c r="DD389" s="167"/>
      <c r="DE389" s="167"/>
      <c r="DK389" s="167"/>
      <c r="DL389" s="167"/>
    </row>
    <row r="390" spans="1:116" s="173" customFormat="1" x14ac:dyDescent="0.2">
      <c r="A390" s="167"/>
      <c r="B390" s="167"/>
      <c r="C390" s="167"/>
      <c r="D390" s="167"/>
      <c r="E390" s="177"/>
      <c r="F390" s="316"/>
      <c r="G390" s="168"/>
      <c r="H390" s="168"/>
      <c r="I390" s="168"/>
      <c r="J390" s="174"/>
      <c r="K390" s="168"/>
      <c r="L390" s="174"/>
      <c r="M390" s="174"/>
      <c r="N390" s="174"/>
      <c r="O390" s="174"/>
      <c r="P390" s="174"/>
      <c r="Q390" s="167"/>
      <c r="R390" s="177"/>
      <c r="S390" s="167"/>
      <c r="T390" s="167"/>
      <c r="U390" s="167"/>
      <c r="V390" s="167"/>
      <c r="W390" s="167"/>
      <c r="X390" s="170"/>
      <c r="Y390" s="167"/>
      <c r="Z390" s="320"/>
      <c r="AA390" s="320"/>
      <c r="AB390" s="167"/>
      <c r="AC390" s="167"/>
      <c r="AD390" s="167"/>
      <c r="AE390" s="167"/>
      <c r="AF390" s="167"/>
      <c r="AG390" s="167"/>
      <c r="AH390" s="167"/>
      <c r="AI390" s="167"/>
      <c r="AJ390" s="167"/>
      <c r="AK390" s="321"/>
      <c r="AL390" s="170"/>
      <c r="AM390" s="167"/>
      <c r="AS390" s="167"/>
      <c r="AT390" s="167"/>
      <c r="AZ390" s="167"/>
      <c r="BA390" s="167"/>
      <c r="BG390" s="167"/>
      <c r="BH390" s="167"/>
      <c r="BN390" s="167"/>
      <c r="BO390" s="167"/>
      <c r="BU390" s="167"/>
      <c r="BV390" s="167"/>
      <c r="CB390" s="167"/>
      <c r="CC390" s="167"/>
      <c r="CI390" s="167"/>
      <c r="CJ390" s="167"/>
      <c r="CP390" s="167"/>
      <c r="CQ390" s="167"/>
      <c r="CW390" s="167"/>
      <c r="CX390" s="167"/>
      <c r="DD390" s="167"/>
      <c r="DE390" s="167"/>
      <c r="DK390" s="167"/>
      <c r="DL390" s="167"/>
    </row>
    <row r="391" spans="1:116" s="173" customFormat="1" x14ac:dyDescent="0.2">
      <c r="A391" s="167"/>
      <c r="B391" s="167"/>
      <c r="C391" s="167"/>
      <c r="D391" s="167"/>
      <c r="E391" s="177"/>
      <c r="F391" s="316"/>
      <c r="G391" s="168"/>
      <c r="H391" s="168"/>
      <c r="I391" s="168"/>
      <c r="J391" s="174"/>
      <c r="K391" s="168"/>
      <c r="L391" s="174"/>
      <c r="M391" s="174"/>
      <c r="N391" s="174"/>
      <c r="O391" s="174"/>
      <c r="P391" s="174"/>
      <c r="Q391" s="167"/>
      <c r="R391" s="177"/>
      <c r="S391" s="167"/>
      <c r="T391" s="167"/>
      <c r="U391" s="167"/>
      <c r="V391" s="167"/>
      <c r="W391" s="167"/>
      <c r="X391" s="170"/>
      <c r="Y391" s="167"/>
      <c r="Z391" s="320"/>
      <c r="AA391" s="320"/>
      <c r="AB391" s="167"/>
      <c r="AC391" s="167"/>
      <c r="AD391" s="167"/>
      <c r="AE391" s="167"/>
      <c r="AF391" s="167"/>
      <c r="AG391" s="167"/>
      <c r="AH391" s="167"/>
      <c r="AI391" s="167"/>
      <c r="AJ391" s="167"/>
      <c r="AK391" s="321"/>
      <c r="AL391" s="170"/>
      <c r="AM391" s="167"/>
      <c r="AS391" s="167"/>
      <c r="AT391" s="167"/>
      <c r="AZ391" s="167"/>
      <c r="BA391" s="167"/>
      <c r="BG391" s="167"/>
      <c r="BH391" s="167"/>
      <c r="BN391" s="167"/>
      <c r="BO391" s="167"/>
      <c r="BU391" s="167"/>
      <c r="BV391" s="167"/>
      <c r="CB391" s="167"/>
      <c r="CC391" s="167"/>
      <c r="CI391" s="167"/>
      <c r="CJ391" s="167"/>
      <c r="CP391" s="167"/>
      <c r="CQ391" s="167"/>
      <c r="CW391" s="167"/>
      <c r="CX391" s="167"/>
      <c r="DD391" s="167"/>
      <c r="DE391" s="167"/>
      <c r="DK391" s="167"/>
      <c r="DL391" s="167"/>
    </row>
    <row r="392" spans="1:116" s="173" customFormat="1" x14ac:dyDescent="0.2">
      <c r="A392" s="167"/>
      <c r="B392" s="167"/>
      <c r="C392" s="167"/>
      <c r="D392" s="167"/>
      <c r="E392" s="177"/>
      <c r="F392" s="316"/>
      <c r="G392" s="168"/>
      <c r="H392" s="168"/>
      <c r="I392" s="168"/>
      <c r="J392" s="174"/>
      <c r="K392" s="168"/>
      <c r="L392" s="174"/>
      <c r="M392" s="174"/>
      <c r="N392" s="174"/>
      <c r="O392" s="174"/>
      <c r="P392" s="174"/>
      <c r="Q392" s="167"/>
      <c r="R392" s="177"/>
      <c r="S392" s="167"/>
      <c r="T392" s="167"/>
      <c r="U392" s="167"/>
      <c r="V392" s="167"/>
      <c r="W392" s="167"/>
      <c r="X392" s="170"/>
      <c r="Y392" s="167"/>
      <c r="Z392" s="320"/>
      <c r="AA392" s="320"/>
      <c r="AB392" s="167"/>
      <c r="AC392" s="167"/>
      <c r="AD392" s="167"/>
      <c r="AE392" s="167"/>
      <c r="AF392" s="167"/>
      <c r="AG392" s="167"/>
      <c r="AH392" s="167"/>
      <c r="AI392" s="167"/>
      <c r="AJ392" s="167"/>
      <c r="AK392" s="321"/>
      <c r="AL392" s="170"/>
      <c r="AM392" s="167"/>
      <c r="AS392" s="167"/>
      <c r="AT392" s="167"/>
      <c r="AZ392" s="167"/>
      <c r="BA392" s="167"/>
      <c r="BG392" s="167"/>
      <c r="BH392" s="167"/>
      <c r="BN392" s="167"/>
      <c r="BO392" s="167"/>
      <c r="BU392" s="167"/>
      <c r="BV392" s="167"/>
      <c r="CB392" s="167"/>
      <c r="CC392" s="167"/>
      <c r="CI392" s="167"/>
      <c r="CJ392" s="167"/>
      <c r="CP392" s="167"/>
      <c r="CQ392" s="167"/>
      <c r="CW392" s="167"/>
      <c r="CX392" s="167"/>
      <c r="DD392" s="167"/>
      <c r="DE392" s="167"/>
      <c r="DK392" s="167"/>
      <c r="DL392" s="167"/>
    </row>
    <row r="393" spans="1:116" s="173" customFormat="1" x14ac:dyDescent="0.2">
      <c r="A393" s="167"/>
      <c r="B393" s="167"/>
      <c r="C393" s="167"/>
      <c r="D393" s="167"/>
      <c r="E393" s="177"/>
      <c r="F393" s="316"/>
      <c r="G393" s="168"/>
      <c r="H393" s="168"/>
      <c r="I393" s="168"/>
      <c r="J393" s="174"/>
      <c r="K393" s="168"/>
      <c r="L393" s="174"/>
      <c r="M393" s="174"/>
      <c r="N393" s="174"/>
      <c r="O393" s="174"/>
      <c r="P393" s="174"/>
      <c r="Q393" s="167"/>
      <c r="R393" s="177"/>
      <c r="S393" s="167"/>
      <c r="T393" s="167"/>
      <c r="U393" s="167"/>
      <c r="V393" s="167"/>
      <c r="W393" s="167"/>
      <c r="X393" s="170"/>
      <c r="Y393" s="167"/>
      <c r="Z393" s="320"/>
      <c r="AA393" s="320"/>
      <c r="AB393" s="167"/>
      <c r="AC393" s="167"/>
      <c r="AD393" s="167"/>
      <c r="AE393" s="167"/>
      <c r="AF393" s="167"/>
      <c r="AG393" s="167"/>
      <c r="AH393" s="167"/>
      <c r="AI393" s="167"/>
      <c r="AJ393" s="167"/>
      <c r="AK393" s="321"/>
      <c r="AL393" s="170"/>
      <c r="AM393" s="167"/>
      <c r="AS393" s="167"/>
      <c r="AT393" s="167"/>
      <c r="AZ393" s="167"/>
      <c r="BA393" s="167"/>
      <c r="BG393" s="167"/>
      <c r="BH393" s="167"/>
      <c r="BN393" s="167"/>
      <c r="BO393" s="167"/>
      <c r="BU393" s="167"/>
      <c r="BV393" s="167"/>
      <c r="CB393" s="167"/>
      <c r="CC393" s="167"/>
      <c r="CI393" s="167"/>
      <c r="CJ393" s="167"/>
      <c r="CP393" s="167"/>
      <c r="CQ393" s="167"/>
      <c r="CW393" s="167"/>
      <c r="CX393" s="167"/>
      <c r="DD393" s="167"/>
      <c r="DE393" s="167"/>
      <c r="DK393" s="167"/>
      <c r="DL393" s="167"/>
    </row>
    <row r="394" spans="1:116" s="173" customFormat="1" x14ac:dyDescent="0.2">
      <c r="A394" s="167"/>
      <c r="B394" s="167"/>
      <c r="C394" s="167"/>
      <c r="D394" s="167"/>
      <c r="E394" s="177"/>
      <c r="F394" s="316"/>
      <c r="G394" s="168"/>
      <c r="H394" s="168"/>
      <c r="I394" s="168"/>
      <c r="J394" s="174"/>
      <c r="K394" s="168"/>
      <c r="L394" s="174"/>
      <c r="M394" s="174"/>
      <c r="N394" s="174"/>
      <c r="O394" s="174"/>
      <c r="P394" s="174"/>
      <c r="Q394" s="167"/>
      <c r="R394" s="177"/>
      <c r="S394" s="167"/>
      <c r="T394" s="167"/>
      <c r="U394" s="167"/>
      <c r="V394" s="167"/>
      <c r="W394" s="167"/>
      <c r="X394" s="170"/>
      <c r="Y394" s="167"/>
      <c r="Z394" s="320"/>
      <c r="AA394" s="320"/>
      <c r="AB394" s="167"/>
      <c r="AC394" s="167"/>
      <c r="AD394" s="167"/>
      <c r="AE394" s="167"/>
      <c r="AF394" s="167"/>
      <c r="AG394" s="167"/>
      <c r="AH394" s="167"/>
      <c r="AI394" s="167"/>
      <c r="AJ394" s="167"/>
      <c r="AK394" s="321"/>
      <c r="AL394" s="170"/>
      <c r="AM394" s="167"/>
      <c r="AS394" s="167"/>
      <c r="AT394" s="167"/>
      <c r="AZ394" s="167"/>
      <c r="BA394" s="167"/>
      <c r="BG394" s="167"/>
      <c r="BH394" s="167"/>
      <c r="BN394" s="167"/>
      <c r="BO394" s="167"/>
      <c r="BU394" s="167"/>
      <c r="BV394" s="167"/>
      <c r="CB394" s="167"/>
      <c r="CC394" s="167"/>
      <c r="CI394" s="167"/>
      <c r="CJ394" s="167"/>
      <c r="CP394" s="167"/>
      <c r="CQ394" s="167"/>
      <c r="CW394" s="167"/>
      <c r="CX394" s="167"/>
      <c r="DD394" s="167"/>
      <c r="DE394" s="167"/>
      <c r="DK394" s="167"/>
      <c r="DL394" s="167"/>
    </row>
    <row r="395" spans="1:116" s="173" customFormat="1" x14ac:dyDescent="0.2">
      <c r="A395" s="167"/>
      <c r="B395" s="167"/>
      <c r="C395" s="167"/>
      <c r="D395" s="167"/>
      <c r="E395" s="177"/>
      <c r="F395" s="316"/>
      <c r="G395" s="168"/>
      <c r="H395" s="168"/>
      <c r="I395" s="168"/>
      <c r="J395" s="174"/>
      <c r="K395" s="168"/>
      <c r="L395" s="174"/>
      <c r="M395" s="174"/>
      <c r="N395" s="174"/>
      <c r="O395" s="174"/>
      <c r="P395" s="174"/>
      <c r="Q395" s="167"/>
      <c r="R395" s="177"/>
      <c r="S395" s="167"/>
      <c r="T395" s="167"/>
      <c r="U395" s="167"/>
      <c r="V395" s="167"/>
      <c r="W395" s="167"/>
      <c r="X395" s="170"/>
      <c r="Y395" s="167"/>
      <c r="Z395" s="320"/>
      <c r="AA395" s="320"/>
      <c r="AB395" s="167"/>
      <c r="AC395" s="167"/>
      <c r="AD395" s="167"/>
      <c r="AE395" s="167"/>
      <c r="AF395" s="167"/>
      <c r="AG395" s="167"/>
      <c r="AH395" s="167"/>
      <c r="AI395" s="167"/>
      <c r="AJ395" s="167"/>
      <c r="AK395" s="321"/>
      <c r="AL395" s="170"/>
      <c r="AM395" s="167"/>
      <c r="AS395" s="167"/>
      <c r="AT395" s="167"/>
      <c r="AZ395" s="167"/>
      <c r="BA395" s="167"/>
      <c r="BG395" s="167"/>
      <c r="BH395" s="167"/>
      <c r="BN395" s="167"/>
      <c r="BO395" s="167"/>
      <c r="BU395" s="167"/>
      <c r="BV395" s="167"/>
      <c r="CB395" s="167"/>
      <c r="CC395" s="167"/>
      <c r="CI395" s="167"/>
      <c r="CJ395" s="167"/>
      <c r="CP395" s="167"/>
      <c r="CQ395" s="167"/>
      <c r="CW395" s="167"/>
      <c r="CX395" s="167"/>
      <c r="DD395" s="167"/>
      <c r="DE395" s="167"/>
      <c r="DK395" s="167"/>
      <c r="DL395" s="167"/>
    </row>
    <row r="396" spans="1:116" s="173" customFormat="1" x14ac:dyDescent="0.2">
      <c r="A396" s="167"/>
      <c r="B396" s="167"/>
      <c r="C396" s="167"/>
      <c r="D396" s="167"/>
      <c r="E396" s="177"/>
      <c r="F396" s="316"/>
      <c r="G396" s="168"/>
      <c r="H396" s="168"/>
      <c r="I396" s="168"/>
      <c r="J396" s="174"/>
      <c r="K396" s="168"/>
      <c r="L396" s="174"/>
      <c r="M396" s="174"/>
      <c r="N396" s="174"/>
      <c r="O396" s="174"/>
      <c r="P396" s="174"/>
      <c r="Q396" s="167"/>
      <c r="R396" s="177"/>
      <c r="S396" s="167"/>
      <c r="T396" s="167"/>
      <c r="U396" s="167"/>
      <c r="V396" s="167"/>
      <c r="W396" s="167"/>
      <c r="X396" s="170"/>
      <c r="Y396" s="167"/>
      <c r="Z396" s="320"/>
      <c r="AA396" s="320"/>
      <c r="AB396" s="167"/>
      <c r="AC396" s="167"/>
      <c r="AD396" s="167"/>
      <c r="AE396" s="167"/>
      <c r="AF396" s="167"/>
      <c r="AG396" s="167"/>
      <c r="AH396" s="167"/>
      <c r="AI396" s="167"/>
      <c r="AJ396" s="167"/>
      <c r="AK396" s="321"/>
      <c r="AL396" s="170"/>
      <c r="AM396" s="167"/>
      <c r="AS396" s="167"/>
      <c r="AT396" s="167"/>
      <c r="AZ396" s="167"/>
      <c r="BA396" s="167"/>
      <c r="BG396" s="167"/>
      <c r="BH396" s="167"/>
      <c r="BN396" s="167"/>
      <c r="BO396" s="167"/>
      <c r="BU396" s="167"/>
      <c r="BV396" s="167"/>
      <c r="CB396" s="167"/>
      <c r="CC396" s="167"/>
      <c r="CI396" s="167"/>
      <c r="CJ396" s="167"/>
      <c r="CP396" s="167"/>
      <c r="CQ396" s="167"/>
      <c r="CW396" s="167"/>
      <c r="CX396" s="167"/>
      <c r="DD396" s="167"/>
      <c r="DE396" s="167"/>
      <c r="DK396" s="167"/>
      <c r="DL396" s="167"/>
    </row>
    <row r="397" spans="1:116" s="173" customFormat="1" x14ac:dyDescent="0.2">
      <c r="A397" s="167"/>
      <c r="B397" s="167"/>
      <c r="C397" s="167"/>
      <c r="D397" s="167"/>
      <c r="E397" s="177"/>
      <c r="F397" s="316"/>
      <c r="G397" s="168"/>
      <c r="H397" s="168"/>
      <c r="I397" s="168"/>
      <c r="J397" s="174"/>
      <c r="K397" s="168"/>
      <c r="L397" s="174"/>
      <c r="M397" s="174"/>
      <c r="N397" s="174"/>
      <c r="O397" s="174"/>
      <c r="P397" s="174"/>
      <c r="Q397" s="167"/>
      <c r="R397" s="177"/>
      <c r="S397" s="167"/>
      <c r="T397" s="167"/>
      <c r="U397" s="167"/>
      <c r="V397" s="167"/>
      <c r="W397" s="167"/>
      <c r="X397" s="170"/>
      <c r="Y397" s="167"/>
      <c r="Z397" s="320"/>
      <c r="AA397" s="320"/>
      <c r="AB397" s="167"/>
      <c r="AC397" s="167"/>
      <c r="AD397" s="167"/>
      <c r="AE397" s="167"/>
      <c r="AF397" s="167"/>
      <c r="AG397" s="167"/>
      <c r="AH397" s="167"/>
      <c r="AI397" s="167"/>
      <c r="AJ397" s="167"/>
      <c r="AK397" s="321"/>
      <c r="AL397" s="170"/>
      <c r="AM397" s="167"/>
      <c r="AS397" s="167"/>
      <c r="AT397" s="167"/>
      <c r="AZ397" s="167"/>
      <c r="BA397" s="167"/>
      <c r="BG397" s="167"/>
      <c r="BH397" s="167"/>
      <c r="BN397" s="167"/>
      <c r="BO397" s="167"/>
      <c r="BU397" s="167"/>
      <c r="BV397" s="167"/>
      <c r="CB397" s="167"/>
      <c r="CC397" s="167"/>
      <c r="CI397" s="167"/>
      <c r="CJ397" s="167"/>
      <c r="CP397" s="167"/>
      <c r="CQ397" s="167"/>
      <c r="CW397" s="167"/>
      <c r="CX397" s="167"/>
      <c r="DD397" s="167"/>
      <c r="DE397" s="167"/>
      <c r="DK397" s="167"/>
      <c r="DL397" s="167"/>
    </row>
    <row r="398" spans="1:116" s="173" customFormat="1" x14ac:dyDescent="0.2">
      <c r="A398" s="167"/>
      <c r="B398" s="167"/>
      <c r="C398" s="167"/>
      <c r="D398" s="167"/>
      <c r="E398" s="177"/>
      <c r="F398" s="316"/>
      <c r="G398" s="168"/>
      <c r="H398" s="168"/>
      <c r="I398" s="168"/>
      <c r="J398" s="174"/>
      <c r="K398" s="168"/>
      <c r="L398" s="174"/>
      <c r="M398" s="174"/>
      <c r="N398" s="174"/>
      <c r="O398" s="174"/>
      <c r="P398" s="174"/>
      <c r="Q398" s="167"/>
      <c r="R398" s="177"/>
      <c r="S398" s="167"/>
      <c r="T398" s="167"/>
      <c r="U398" s="167"/>
      <c r="V398" s="167"/>
      <c r="W398" s="167"/>
      <c r="X398" s="170"/>
      <c r="Y398" s="167"/>
      <c r="Z398" s="320"/>
      <c r="AA398" s="320"/>
      <c r="AB398" s="167"/>
      <c r="AC398" s="167"/>
      <c r="AD398" s="167"/>
      <c r="AE398" s="167"/>
      <c r="AF398" s="167"/>
      <c r="AG398" s="167"/>
      <c r="AH398" s="167"/>
      <c r="AI398" s="167"/>
      <c r="AJ398" s="167"/>
      <c r="AK398" s="321"/>
      <c r="AL398" s="170"/>
      <c r="AM398" s="167"/>
      <c r="AS398" s="167"/>
      <c r="AT398" s="167"/>
      <c r="AZ398" s="167"/>
      <c r="BA398" s="167"/>
      <c r="BG398" s="167"/>
      <c r="BH398" s="167"/>
      <c r="BN398" s="167"/>
      <c r="BO398" s="167"/>
      <c r="BU398" s="167"/>
      <c r="BV398" s="167"/>
      <c r="CB398" s="167"/>
      <c r="CC398" s="167"/>
      <c r="CI398" s="167"/>
      <c r="CJ398" s="167"/>
      <c r="CP398" s="167"/>
      <c r="CQ398" s="167"/>
      <c r="CW398" s="167"/>
      <c r="CX398" s="167"/>
      <c r="DD398" s="167"/>
      <c r="DE398" s="167"/>
      <c r="DK398" s="167"/>
      <c r="DL398" s="167"/>
    </row>
    <row r="399" spans="1:116" s="173" customFormat="1" x14ac:dyDescent="0.2">
      <c r="A399" s="167"/>
      <c r="B399" s="167"/>
      <c r="C399" s="167"/>
      <c r="D399" s="167"/>
      <c r="E399" s="177"/>
      <c r="F399" s="316"/>
      <c r="G399" s="168"/>
      <c r="H399" s="168"/>
      <c r="I399" s="168"/>
      <c r="J399" s="174"/>
      <c r="K399" s="168"/>
      <c r="L399" s="174"/>
      <c r="M399" s="174"/>
      <c r="N399" s="174"/>
      <c r="O399" s="174"/>
      <c r="P399" s="174"/>
      <c r="Q399" s="167"/>
      <c r="R399" s="177"/>
      <c r="S399" s="167"/>
      <c r="T399" s="167"/>
      <c r="U399" s="167"/>
      <c r="V399" s="167"/>
      <c r="W399" s="167"/>
      <c r="X399" s="170"/>
      <c r="Y399" s="167"/>
      <c r="Z399" s="320"/>
      <c r="AA399" s="320"/>
      <c r="AB399" s="167"/>
      <c r="AC399" s="167"/>
      <c r="AD399" s="167"/>
      <c r="AE399" s="167"/>
      <c r="AF399" s="167"/>
      <c r="AG399" s="167"/>
      <c r="AH399" s="167"/>
      <c r="AI399" s="167"/>
      <c r="AJ399" s="167"/>
      <c r="AK399" s="321"/>
      <c r="AL399" s="170"/>
      <c r="AM399" s="167"/>
      <c r="AS399" s="167"/>
      <c r="AT399" s="167"/>
      <c r="AZ399" s="167"/>
      <c r="BA399" s="167"/>
      <c r="BG399" s="167"/>
      <c r="BH399" s="167"/>
      <c r="BN399" s="167"/>
      <c r="BO399" s="167"/>
      <c r="BU399" s="167"/>
      <c r="BV399" s="167"/>
      <c r="CB399" s="167"/>
      <c r="CC399" s="167"/>
      <c r="CI399" s="167"/>
      <c r="CJ399" s="167"/>
      <c r="CP399" s="167"/>
      <c r="CQ399" s="167"/>
      <c r="CW399" s="167"/>
      <c r="CX399" s="167"/>
      <c r="DD399" s="167"/>
      <c r="DE399" s="167"/>
      <c r="DK399" s="167"/>
      <c r="DL399" s="167"/>
    </row>
    <row r="400" spans="1:116" s="173" customFormat="1" x14ac:dyDescent="0.2">
      <c r="A400" s="167"/>
      <c r="B400" s="167"/>
      <c r="C400" s="167"/>
      <c r="D400" s="167"/>
      <c r="E400" s="177"/>
      <c r="F400" s="316"/>
      <c r="G400" s="168"/>
      <c r="H400" s="168"/>
      <c r="I400" s="168"/>
      <c r="J400" s="174"/>
      <c r="K400" s="168"/>
      <c r="L400" s="174"/>
      <c r="M400" s="174"/>
      <c r="N400" s="174"/>
      <c r="O400" s="174"/>
      <c r="P400" s="174"/>
      <c r="Q400" s="167"/>
      <c r="R400" s="177"/>
      <c r="S400" s="167"/>
      <c r="T400" s="167"/>
      <c r="U400" s="167"/>
      <c r="V400" s="167"/>
      <c r="W400" s="167"/>
      <c r="X400" s="170"/>
      <c r="Y400" s="167"/>
      <c r="Z400" s="320"/>
      <c r="AA400" s="320"/>
      <c r="AB400" s="167"/>
      <c r="AC400" s="167"/>
      <c r="AD400" s="167"/>
      <c r="AE400" s="167"/>
      <c r="AF400" s="167"/>
      <c r="AG400" s="167"/>
      <c r="AH400" s="167"/>
      <c r="AI400" s="167"/>
      <c r="AJ400" s="167"/>
      <c r="AK400" s="321"/>
      <c r="AL400" s="170"/>
      <c r="AM400" s="167"/>
      <c r="AS400" s="167"/>
      <c r="AT400" s="167"/>
      <c r="AZ400" s="167"/>
      <c r="BA400" s="167"/>
      <c r="BG400" s="167"/>
      <c r="BH400" s="167"/>
      <c r="BN400" s="167"/>
      <c r="BO400" s="167"/>
      <c r="BU400" s="167"/>
      <c r="BV400" s="167"/>
      <c r="CB400" s="167"/>
      <c r="CC400" s="167"/>
      <c r="CI400" s="167"/>
      <c r="CJ400" s="167"/>
      <c r="CP400" s="167"/>
      <c r="CQ400" s="167"/>
      <c r="CW400" s="167"/>
      <c r="CX400" s="167"/>
      <c r="DD400" s="167"/>
      <c r="DE400" s="167"/>
      <c r="DK400" s="167"/>
      <c r="DL400" s="167"/>
    </row>
    <row r="401" spans="1:116" s="173" customFormat="1" x14ac:dyDescent="0.2">
      <c r="A401" s="167"/>
      <c r="B401" s="167"/>
      <c r="C401" s="167"/>
      <c r="D401" s="167"/>
      <c r="E401" s="177"/>
      <c r="F401" s="316"/>
      <c r="G401" s="168"/>
      <c r="H401" s="168"/>
      <c r="I401" s="168"/>
      <c r="J401" s="174"/>
      <c r="K401" s="168"/>
      <c r="L401" s="174"/>
      <c r="M401" s="174"/>
      <c r="N401" s="174"/>
      <c r="O401" s="174"/>
      <c r="P401" s="174"/>
      <c r="Q401" s="167"/>
      <c r="R401" s="177"/>
      <c r="S401" s="167"/>
      <c r="T401" s="167"/>
      <c r="U401" s="167"/>
      <c r="V401" s="167"/>
      <c r="W401" s="167"/>
      <c r="X401" s="170"/>
      <c r="Y401" s="167"/>
      <c r="Z401" s="320"/>
      <c r="AA401" s="320"/>
      <c r="AB401" s="167"/>
      <c r="AC401" s="167"/>
      <c r="AD401" s="167"/>
      <c r="AE401" s="167"/>
      <c r="AF401" s="167"/>
      <c r="AG401" s="167"/>
      <c r="AH401" s="167"/>
      <c r="AI401" s="167"/>
      <c r="AJ401" s="167"/>
      <c r="AK401" s="321"/>
      <c r="AL401" s="170"/>
      <c r="AM401" s="167"/>
      <c r="AS401" s="167"/>
      <c r="AT401" s="167"/>
      <c r="AZ401" s="167"/>
      <c r="BA401" s="167"/>
      <c r="BG401" s="167"/>
      <c r="BH401" s="167"/>
      <c r="BN401" s="167"/>
      <c r="BO401" s="167"/>
      <c r="BU401" s="167"/>
      <c r="BV401" s="167"/>
      <c r="CB401" s="167"/>
      <c r="CC401" s="167"/>
      <c r="CI401" s="167"/>
      <c r="CJ401" s="167"/>
      <c r="CP401" s="167"/>
      <c r="CQ401" s="167"/>
      <c r="CW401" s="167"/>
      <c r="CX401" s="167"/>
      <c r="DD401" s="167"/>
      <c r="DE401" s="167"/>
      <c r="DK401" s="167"/>
      <c r="DL401" s="167"/>
    </row>
    <row r="402" spans="1:116" s="173" customFormat="1" x14ac:dyDescent="0.2">
      <c r="A402" s="167"/>
      <c r="B402" s="167"/>
      <c r="C402" s="167"/>
      <c r="D402" s="167"/>
      <c r="E402" s="177"/>
      <c r="F402" s="316"/>
      <c r="G402" s="168"/>
      <c r="H402" s="168"/>
      <c r="I402" s="168"/>
      <c r="J402" s="174"/>
      <c r="K402" s="168"/>
      <c r="L402" s="174"/>
      <c r="M402" s="174"/>
      <c r="N402" s="174"/>
      <c r="O402" s="174"/>
      <c r="P402" s="174"/>
      <c r="Q402" s="167"/>
      <c r="R402" s="177"/>
      <c r="S402" s="167"/>
      <c r="T402" s="167"/>
      <c r="U402" s="167"/>
      <c r="V402" s="167"/>
      <c r="W402" s="167"/>
      <c r="X402" s="170"/>
      <c r="Y402" s="167"/>
      <c r="Z402" s="320"/>
      <c r="AA402" s="320"/>
      <c r="AB402" s="167"/>
      <c r="AC402" s="167"/>
      <c r="AD402" s="167"/>
      <c r="AE402" s="167"/>
      <c r="AF402" s="167"/>
      <c r="AG402" s="167"/>
      <c r="AH402" s="167"/>
      <c r="AI402" s="167"/>
      <c r="AJ402" s="167"/>
      <c r="AK402" s="321"/>
      <c r="AL402" s="170"/>
      <c r="AM402" s="167"/>
      <c r="AS402" s="167"/>
      <c r="AT402" s="167"/>
      <c r="AZ402" s="167"/>
      <c r="BA402" s="167"/>
      <c r="BG402" s="167"/>
      <c r="BH402" s="167"/>
      <c r="BN402" s="167"/>
      <c r="BO402" s="167"/>
      <c r="BU402" s="167"/>
      <c r="BV402" s="167"/>
      <c r="CB402" s="167"/>
      <c r="CC402" s="167"/>
      <c r="CI402" s="167"/>
      <c r="CJ402" s="167"/>
      <c r="CP402" s="167"/>
      <c r="CQ402" s="167"/>
      <c r="CW402" s="167"/>
      <c r="CX402" s="167"/>
      <c r="DD402" s="167"/>
      <c r="DE402" s="167"/>
      <c r="DK402" s="167"/>
      <c r="DL402" s="167"/>
    </row>
    <row r="403" spans="1:116" s="173" customFormat="1" x14ac:dyDescent="0.2">
      <c r="A403" s="167"/>
      <c r="B403" s="167"/>
      <c r="C403" s="167"/>
      <c r="D403" s="167"/>
      <c r="E403" s="177"/>
      <c r="F403" s="316"/>
      <c r="G403" s="168"/>
      <c r="H403" s="168"/>
      <c r="I403" s="168"/>
      <c r="J403" s="174"/>
      <c r="K403" s="168"/>
      <c r="L403" s="174"/>
      <c r="M403" s="174"/>
      <c r="N403" s="174"/>
      <c r="O403" s="174"/>
      <c r="P403" s="174"/>
      <c r="Q403" s="167"/>
      <c r="R403" s="177"/>
      <c r="S403" s="167"/>
      <c r="T403" s="167"/>
      <c r="U403" s="167"/>
      <c r="V403" s="167"/>
      <c r="W403" s="167"/>
      <c r="X403" s="170"/>
      <c r="Y403" s="167"/>
      <c r="Z403" s="320"/>
      <c r="AA403" s="320"/>
      <c r="AB403" s="167"/>
      <c r="AC403" s="167"/>
      <c r="AD403" s="167"/>
      <c r="AE403" s="167"/>
      <c r="AF403" s="167"/>
      <c r="AG403" s="167"/>
      <c r="AH403" s="167"/>
      <c r="AI403" s="167"/>
      <c r="AJ403" s="167"/>
      <c r="AK403" s="321"/>
      <c r="AL403" s="170"/>
      <c r="AM403" s="167"/>
      <c r="AS403" s="167"/>
      <c r="AT403" s="167"/>
      <c r="AZ403" s="167"/>
      <c r="BA403" s="167"/>
      <c r="BG403" s="167"/>
      <c r="BH403" s="167"/>
      <c r="BN403" s="167"/>
      <c r="BO403" s="167"/>
      <c r="BU403" s="167"/>
      <c r="BV403" s="167"/>
      <c r="CB403" s="167"/>
      <c r="CC403" s="167"/>
      <c r="CI403" s="167"/>
      <c r="CJ403" s="167"/>
      <c r="CP403" s="167"/>
      <c r="CQ403" s="167"/>
      <c r="CW403" s="167"/>
      <c r="CX403" s="167"/>
      <c r="DD403" s="167"/>
      <c r="DE403" s="167"/>
      <c r="DK403" s="167"/>
      <c r="DL403" s="167"/>
    </row>
    <row r="404" spans="1:116" s="173" customFormat="1" x14ac:dyDescent="0.2">
      <c r="A404" s="167"/>
      <c r="B404" s="167"/>
      <c r="C404" s="167"/>
      <c r="D404" s="167"/>
      <c r="E404" s="177"/>
      <c r="F404" s="316"/>
      <c r="G404" s="168"/>
      <c r="H404" s="168"/>
      <c r="I404" s="168"/>
      <c r="J404" s="174"/>
      <c r="K404" s="168"/>
      <c r="L404" s="174"/>
      <c r="M404" s="174"/>
      <c r="N404" s="174"/>
      <c r="O404" s="174"/>
      <c r="P404" s="174"/>
      <c r="Q404" s="167"/>
      <c r="R404" s="177"/>
      <c r="S404" s="167"/>
      <c r="T404" s="167"/>
      <c r="U404" s="167"/>
      <c r="V404" s="167"/>
      <c r="W404" s="167"/>
      <c r="X404" s="170"/>
      <c r="Y404" s="167"/>
      <c r="Z404" s="320"/>
      <c r="AA404" s="320"/>
      <c r="AB404" s="167"/>
      <c r="AC404" s="167"/>
      <c r="AD404" s="167"/>
      <c r="AE404" s="167"/>
      <c r="AF404" s="167"/>
      <c r="AG404" s="167"/>
      <c r="AH404" s="167"/>
      <c r="AI404" s="167"/>
      <c r="AJ404" s="167"/>
      <c r="AK404" s="321"/>
      <c r="AL404" s="170"/>
      <c r="AM404" s="167"/>
      <c r="AS404" s="167"/>
      <c r="AT404" s="167"/>
      <c r="AZ404" s="167"/>
      <c r="BA404" s="167"/>
      <c r="BG404" s="167"/>
      <c r="BH404" s="167"/>
      <c r="BN404" s="167"/>
      <c r="BO404" s="167"/>
      <c r="BU404" s="167"/>
      <c r="BV404" s="167"/>
      <c r="CB404" s="167"/>
      <c r="CC404" s="167"/>
      <c r="CI404" s="167"/>
      <c r="CJ404" s="167"/>
      <c r="CP404" s="167"/>
      <c r="CQ404" s="167"/>
      <c r="CW404" s="167"/>
      <c r="CX404" s="167"/>
      <c r="DD404" s="167"/>
      <c r="DE404" s="167"/>
      <c r="DK404" s="167"/>
      <c r="DL404" s="167"/>
    </row>
  </sheetData>
  <sheetProtection formatColumns="0" formatRows="0" autoFilter="0"/>
  <dataConsolidate link="1"/>
  <mergeCells count="32">
    <mergeCell ref="A98:EA98"/>
    <mergeCell ref="DY1:EA1"/>
    <mergeCell ref="DY2:EA2"/>
    <mergeCell ref="DY3:EA3"/>
    <mergeCell ref="DY4:EA4"/>
    <mergeCell ref="C1:DX4"/>
    <mergeCell ref="D89:F89"/>
    <mergeCell ref="A18:C18"/>
    <mergeCell ref="A31:C31"/>
    <mergeCell ref="A34:C34"/>
    <mergeCell ref="A5:D5"/>
    <mergeCell ref="A6:D6"/>
    <mergeCell ref="A7:B7"/>
    <mergeCell ref="C7:D7"/>
    <mergeCell ref="A9:AI9"/>
    <mergeCell ref="A94:C94"/>
    <mergeCell ref="D94:F94"/>
    <mergeCell ref="A95:C95"/>
    <mergeCell ref="D95:F95"/>
    <mergeCell ref="A96:C96"/>
    <mergeCell ref="D96:F96"/>
    <mergeCell ref="A90:C90"/>
    <mergeCell ref="D90:F90"/>
    <mergeCell ref="A91:C91"/>
    <mergeCell ref="D91:F91"/>
    <mergeCell ref="A93:C93"/>
    <mergeCell ref="D93:F93"/>
    <mergeCell ref="A64:C64"/>
    <mergeCell ref="A88:C88"/>
    <mergeCell ref="D88:F88"/>
    <mergeCell ref="A89:C89"/>
    <mergeCell ref="A1:B4"/>
  </mergeCells>
  <dataValidations count="7">
    <dataValidation type="list" allowBlank="1" showInputMessage="1" showErrorMessage="1" sqref="C33:C34 C50 C39 C44 C17:C18">
      <formula1>$B$18:$B$30</formula1>
    </dataValidation>
    <dataValidation type="list" allowBlank="1" showInputMessage="1" showErrorMessage="1" sqref="B17:B18 B33:B34 B44 B39 B50">
      <formula1>$H$10:$H$15</formula1>
    </dataValidation>
    <dataValidation type="list" allowBlank="1" showInputMessage="1" showErrorMessage="1" sqref="H17:H18 H33:H34 H39 H44 H50">
      <formula1>$B$29:$B$34</formula1>
    </dataValidation>
    <dataValidation type="list" allowBlank="1" showInputMessage="1" showErrorMessage="1" sqref="I39 I33:I34 I17:I18 I44 I50">
      <formula1>$B$35:$B$36</formula1>
    </dataValidation>
    <dataValidation type="list" allowBlank="1" showInputMessage="1" showErrorMessage="1" sqref="I30:I31 I28 I23 I25 I15">
      <formula1>Fuente</formula1>
    </dataValidation>
    <dataValidation type="list" allowBlank="1" showInputMessage="1" showErrorMessage="1" sqref="E21:E23 E30:E31 E25 E28 E15 E41">
      <formula1>Tipocontrato</formula1>
    </dataValidation>
    <dataValidation type="list" allowBlank="1" showInputMessage="1" showErrorMessage="1" sqref="E33:E36 E42:E62 E26:E27 E17:E20 E24 E29 E38:E40">
      <formula1>$B$44:$B$50</formula1>
    </dataValidation>
  </dataValidations>
  <pageMargins left="0.39370078740157483" right="0.39370078740157483" top="0.39370078740157483" bottom="0.39370078740157483" header="0.31496062992125984" footer="0.31496062992125984"/>
  <pageSetup paperSize="14" scale="25" orientation="landscape" r:id="rId1"/>
  <headerFooter>
    <oddFooter>&amp;C&amp;14&amp;P de &amp;N</oddFooter>
  </headerFooter>
  <rowBreaks count="3" manualBreakCount="3">
    <brk id="25" max="16383" man="1"/>
    <brk id="44" max="16383" man="1"/>
    <brk id="65" max="16383" man="1"/>
  </rowBreaks>
  <colBreaks count="1" manualBreakCount="1">
    <brk id="4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21</vt:i4>
      </vt:variant>
    </vt:vector>
  </HeadingPairs>
  <TitlesOfParts>
    <vt:vector size="40" baseType="lpstr">
      <vt:lpstr>Listas</vt:lpstr>
      <vt:lpstr>OPCIONES DE MANEJO DEL RIESGO</vt:lpstr>
      <vt:lpstr>CALIFICACIÓN DEL RIESGO</vt:lpstr>
      <vt:lpstr>CLASIFICACIÓN DEL RIESGO </vt:lpstr>
      <vt:lpstr>MATRIZ CALIFICACION</vt:lpstr>
      <vt:lpstr>0. ListaInstru-Planificación </vt:lpstr>
      <vt:lpstr>INVENTARIO</vt:lpstr>
      <vt:lpstr>Listas (2)</vt:lpstr>
      <vt:lpstr>Formulación del Proyecto</vt:lpstr>
      <vt:lpstr>1.ValidFactNYD</vt:lpstr>
      <vt:lpstr>2. Stakeholders</vt:lpstr>
      <vt:lpstr>3. EstructuraEDT</vt:lpstr>
      <vt:lpstr>4. DiccionarioEDT</vt:lpstr>
      <vt:lpstr>5.RiesgosProyecto</vt:lpstr>
      <vt:lpstr>VALORACIÓN DE LA SIGNIFICANCIA </vt:lpstr>
      <vt:lpstr>5.1.AspectImpactosAmb</vt:lpstr>
      <vt:lpstr>FichaBPA</vt:lpstr>
      <vt:lpstr>6.EjecuciónySegProyecto</vt:lpstr>
      <vt:lpstr>7.SeguimientoPresupuestal</vt:lpstr>
      <vt:lpstr>'5.1.AspectImpactosAmb'!_FilterDatabase</vt:lpstr>
      <vt:lpstr>_FilterDatabase</vt:lpstr>
      <vt:lpstr>_FilterDatabase_1</vt:lpstr>
      <vt:lpstr>'0. ListaInstru-Planificación '!_ftnref1</vt:lpstr>
      <vt:lpstr>'3. EstructuraEDT'!Área_de_impresión</vt:lpstr>
      <vt:lpstr>'4. DiccionarioEDT'!Área_de_impresión</vt:lpstr>
      <vt:lpstr>'5.RiesgosProyecto'!Área_de_impresión</vt:lpstr>
      <vt:lpstr>'6.EjecuciónySegProyecto'!Área_de_impresión</vt:lpstr>
      <vt:lpstr>'7.SeguimientoPresupuestal'!Área_de_impresión</vt:lpstr>
      <vt:lpstr>'CALIFICACIÓN DEL RIESGO'!Área_de_impresión</vt:lpstr>
      <vt:lpstr>'CLASIFICACIÓN DEL RIESGO '!Área_de_impresión</vt:lpstr>
      <vt:lpstr>FichaBPA!Área_de_impresión</vt:lpstr>
      <vt:lpstr>'MATRIZ CALIFICACION'!Área_de_impresión</vt:lpstr>
      <vt:lpstr>'OPCIONES DE MANEJO DEL RIESGO'!Área_de_impresión</vt:lpstr>
      <vt:lpstr>'1.ValidFactNYD'!Títulos_a_imprimir</vt:lpstr>
      <vt:lpstr>'2. Stakeholders'!Títulos_a_imprimir</vt:lpstr>
      <vt:lpstr>'3. EstructuraEDT'!Títulos_a_imprimir</vt:lpstr>
      <vt:lpstr>'4. DiccionarioEDT'!Títulos_a_imprimir</vt:lpstr>
      <vt:lpstr>'5.RiesgosProyecto'!Títulos_a_imprimir</vt:lpstr>
      <vt:lpstr>'7.SeguimientoPresupuestal'!Títulos_a_imprimir</vt:lpstr>
      <vt:lpstr>'Formulación del Proyecto'!Títulos_a_imprimir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Formulación de proyectos</dc:title>
  <dc:creator>Jhon Espitia y Ariel Layton</dc:creator>
  <cp:keywords>FP</cp:keywords>
  <cp:lastModifiedBy>Carlos Ivan Rueda Blanco</cp:lastModifiedBy>
  <cp:lastPrinted>2024-01-10T17:16:19Z</cp:lastPrinted>
  <dcterms:created xsi:type="dcterms:W3CDTF">2001-01-15T21:01:47Z</dcterms:created>
  <dcterms:modified xsi:type="dcterms:W3CDTF">2024-01-18T14:15:02Z</dcterms:modified>
</cp:coreProperties>
</file>