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oli\Downloads\"/>
    </mc:Choice>
  </mc:AlternateContent>
  <xr:revisionPtr revIDLastSave="0" documentId="13_ncr:1_{C8AB19AE-F030-4687-8906-2714CAD9207D}" xr6:coauthVersionLast="47" xr6:coauthVersionMax="47" xr10:uidLastSave="{00000000-0000-0000-0000-000000000000}"/>
  <bookViews>
    <workbookView xWindow="-96" yWindow="-96" windowWidth="19392" windowHeight="10392" tabRatio="481" activeTab="1" xr2:uid="{00000000-000D-0000-FFFF-FFFF00000000}"/>
  </bookViews>
  <sheets>
    <sheet name="INSTRUCTIVO" sheetId="2" r:id="rId1"/>
    <sheet name="FORMATO" sheetId="1" r:id="rId2"/>
    <sheet name="Fecha" sheetId="4" state="hidden" r:id="rId3"/>
  </sheets>
  <externalReferences>
    <externalReference r:id="rId4"/>
  </externalReferences>
  <definedNames>
    <definedName name="_xlnm.Print_Area" localSheetId="2">Fecha!$A$1:$M$38</definedName>
    <definedName name="_xlnm.Print_Area" localSheetId="1">FORMATO!$A$1:$P$39</definedName>
    <definedName name="Festivos">Fecha!$D$2:$D$38</definedName>
    <definedName name="Fin_de_semana">'[1]Gestion Humana'!$M$1:$M$2</definedName>
    <definedName name="_xlnm.Print_Titles" localSheetId="1">FORMATO!$1:$11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J25" i="1"/>
  <c r="J26" i="1"/>
  <c r="J13" i="1"/>
  <c r="J14" i="1"/>
  <c r="J15" i="1"/>
  <c r="J16" i="1"/>
  <c r="J17" i="1"/>
  <c r="J18" i="1"/>
  <c r="J19" i="1"/>
  <c r="J20" i="1"/>
  <c r="J21" i="1"/>
  <c r="J22" i="1"/>
  <c r="J23" i="1"/>
  <c r="J12" i="1"/>
  <c r="O13" i="1" l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C9" i="1"/>
  <c r="L12" i="1" l="1"/>
  <c r="H2" i="4"/>
  <c r="B2" i="4" s="1"/>
  <c r="A8" i="4" s="1"/>
</calcChain>
</file>

<file path=xl/sharedStrings.xml><?xml version="1.0" encoding="utf-8"?>
<sst xmlns="http://schemas.openxmlformats.org/spreadsheetml/2006/main" count="160" uniqueCount="140">
  <si>
    <t>CÓDIGO</t>
  </si>
  <si>
    <t xml:space="preserve">No. </t>
  </si>
  <si>
    <t>CAMPO</t>
  </si>
  <si>
    <t>INFORMACIÓN QUE DEBE CONTENER</t>
  </si>
  <si>
    <t>1.</t>
  </si>
  <si>
    <t>2.</t>
  </si>
  <si>
    <t>3.</t>
  </si>
  <si>
    <t>GRADO</t>
  </si>
  <si>
    <t>FECHA DE DILIGENCIAMIENTO</t>
  </si>
  <si>
    <t>7.</t>
  </si>
  <si>
    <t>8.</t>
  </si>
  <si>
    <t>Ingrese la fecha de diligenciamiento del  Formato.</t>
  </si>
  <si>
    <t>Indique la denominación del Cargo Ej: (Director General, Subdirector Técnico, Subdirector Administrativo,   Profesional Especializado, Almacenista, Técnico, Auxiliar Administrativo),</t>
  </si>
  <si>
    <t>Indique el Nombre del Servidor Público que va a programar vacaciones.</t>
  </si>
  <si>
    <t>El servidor que esta solicitando el disfrute de las Vacaciones debe Firmar el formato</t>
  </si>
  <si>
    <t xml:space="preserve">NOMBRE DEL SERVIDOR </t>
  </si>
  <si>
    <t>9.</t>
  </si>
  <si>
    <t>DEPENDENCIA</t>
  </si>
  <si>
    <t>1. DEPENDENCIA</t>
  </si>
  <si>
    <t>DIRECCIÓN GENERAL</t>
  </si>
  <si>
    <t>OFICINA ASESORA DE PLANEACIÓN</t>
  </si>
  <si>
    <t>OFICINA DE CONTROL INTERNO</t>
  </si>
  <si>
    <t>OFICINA DE TECNOLOGIAS DE LA INFORMACIÓN Y LAS COMUNICACIONES</t>
  </si>
  <si>
    <t>SUBDIRECCIÓN DE ANÁLISIS DE RIESGOS Y EFECTOS DE CAMBIO CLIMÁTICO</t>
  </si>
  <si>
    <t>SUBDIRECCIÓN PARA LA REDUCCIÓN DEL RIESGO Y ADAPTACIÓN AL CAMBIO CLIMÁTICO</t>
  </si>
  <si>
    <t>SUBDIRECCIÓN PARA EL MANEJO DE EMERGENCIAS Y DESASTRES</t>
  </si>
  <si>
    <t>OFICINA ASESORA DE COMUNICACIONES</t>
  </si>
  <si>
    <t>2. FECHA DE DILIGENCIAMIENTO:</t>
  </si>
  <si>
    <t>3. FIRMAS</t>
  </si>
  <si>
    <t>CARGO:</t>
  </si>
  <si>
    <t>10.</t>
  </si>
  <si>
    <t>TH-FT-111</t>
  </si>
  <si>
    <t>Código:</t>
  </si>
  <si>
    <t>Versión:</t>
  </si>
  <si>
    <t>Página:</t>
  </si>
  <si>
    <t>Vigente desde:</t>
  </si>
  <si>
    <t>2 de 2</t>
  </si>
  <si>
    <t>OFICINA JURIDICA</t>
  </si>
  <si>
    <t>OFICINA DE CONTROL DISCIPLINARIO INTERNO</t>
  </si>
  <si>
    <t>SUBDIRECCIÓN CORPORATIVA</t>
  </si>
  <si>
    <t>SUBDIRECTOR(A) DE ANÁLISIS DE RIESGOS Y EFECTOS DE CAMBIO CLIMÁTICO</t>
  </si>
  <si>
    <t>SUBDIRECTOR(A) PARA EL MANEJO DE EMERGENCIAS Y DESASTRES</t>
  </si>
  <si>
    <t>DIRECTOR(A) GENERAL</t>
  </si>
  <si>
    <t>SUBDIRECTOR(A) PARA LA REDUCCIÓN DEL RIESGO Y ADAPTACIÓN AL CAMBIO CLIMÁTICO</t>
  </si>
  <si>
    <t>SUBDIRECTOR(A) CORPORATIVA</t>
  </si>
  <si>
    <t>JEFE OFICINA DE CONTROL INTERNO</t>
  </si>
  <si>
    <t>JEFE OFICINA JURIDICA</t>
  </si>
  <si>
    <t>JEFE OFICINA DE TECNOLOGIAS DE LA INFORMACIÓN Y LAS COMUNICACIONES</t>
  </si>
  <si>
    <t>JEFE OFICINA DE CONTROL DISCIPLINARIO INTERNO</t>
  </si>
  <si>
    <t>JEFE OFICINA ASESORA DE PLANEACIÓN</t>
  </si>
  <si>
    <t>Código</t>
  </si>
  <si>
    <t>Grado</t>
  </si>
  <si>
    <t>Días Calendario</t>
  </si>
  <si>
    <t>Días hábiles</t>
  </si>
  <si>
    <t>Sábado y domingo</t>
  </si>
  <si>
    <t>Fecha final</t>
  </si>
  <si>
    <t>Domingo</t>
  </si>
  <si>
    <t>Fin de semana</t>
  </si>
  <si>
    <t>Festivos 2023</t>
  </si>
  <si>
    <t>Fecha inicial</t>
  </si>
  <si>
    <t xml:space="preserve">Director General </t>
  </si>
  <si>
    <t>050</t>
  </si>
  <si>
    <t>09</t>
  </si>
  <si>
    <t>Subdirector Técnico</t>
  </si>
  <si>
    <t>07</t>
  </si>
  <si>
    <t>068</t>
  </si>
  <si>
    <t>Subdirector Administrativo</t>
  </si>
  <si>
    <t>Jefe de Oficina</t>
  </si>
  <si>
    <t>006</t>
  </si>
  <si>
    <t>05</t>
  </si>
  <si>
    <t>Jefe de Oficina Asesora</t>
  </si>
  <si>
    <t>Asesor</t>
  </si>
  <si>
    <t>04</t>
  </si>
  <si>
    <t>Profesional Especializado</t>
  </si>
  <si>
    <t xml:space="preserve">Almacenista General </t>
  </si>
  <si>
    <t>Profesional Universitario</t>
  </si>
  <si>
    <t>08</t>
  </si>
  <si>
    <t>01</t>
  </si>
  <si>
    <t>Técnico Administrativo</t>
  </si>
  <si>
    <t>Técnico Operativo</t>
  </si>
  <si>
    <t>Auxiliar Administrativo</t>
  </si>
  <si>
    <t>Conductor</t>
  </si>
  <si>
    <t>407</t>
  </si>
  <si>
    <t>18</t>
  </si>
  <si>
    <t>480</t>
  </si>
  <si>
    <t>20</t>
  </si>
  <si>
    <t>19</t>
  </si>
  <si>
    <t>Denominación</t>
  </si>
  <si>
    <t xml:space="preserve">NOMBRE JEFE DIRECTO: </t>
  </si>
  <si>
    <t>SUBDIRECTOR(A) CORPORATIVO(A)</t>
  </si>
  <si>
    <t>FORMATO
PROGRAMACION DE VACACIONES</t>
  </si>
  <si>
    <t>SI</t>
  </si>
  <si>
    <t>NO</t>
  </si>
  <si>
    <t>3. NOMBRE DEL(LA) SERVIDOR(A)</t>
  </si>
  <si>
    <t>4. CEDULA</t>
  </si>
  <si>
    <t>INICIA</t>
  </si>
  <si>
    <t>FINALIZA</t>
  </si>
  <si>
    <t>5. DENOMINACIÓN</t>
  </si>
  <si>
    <t>CARGO</t>
  </si>
  <si>
    <t>6. PERIODO DE CAUSACIÓN</t>
  </si>
  <si>
    <t>7. PERIODO DISFRUTE</t>
  </si>
  <si>
    <t>8. DÍAS HÁBILES</t>
  </si>
  <si>
    <t>8. TOTAL DÍAS DE DISFRUTE</t>
  </si>
  <si>
    <t>9. VACACIONES APLAZADAS O SUSPENDIDAS</t>
  </si>
  <si>
    <t>12. FIRMA:</t>
  </si>
  <si>
    <t>IDENTIFICACIÓN</t>
  </si>
  <si>
    <t>Indique el número de Cédula del Servidor Público que va a programar vacaciones.</t>
  </si>
  <si>
    <t>4.</t>
  </si>
  <si>
    <t>5.</t>
  </si>
  <si>
    <t>Indicar la fecha de inicio del periodo de vacaciones causado</t>
  </si>
  <si>
    <t>Indicar la fecha de finalización del periodo de vacaciones causado</t>
  </si>
  <si>
    <t>DEL (Dia/Mes/Año)</t>
  </si>
  <si>
    <t>AL (Dia/Mes/Año)</t>
  </si>
  <si>
    <t>7. PERIODO DE VACACIONES</t>
  </si>
  <si>
    <t>6.</t>
  </si>
  <si>
    <t>TOTAL DIAS DE VACACIONES</t>
  </si>
  <si>
    <t>VACACIONES APLAZADAS Y/O SUSPENDIDAS</t>
  </si>
  <si>
    <t>Indicar si son Vacaciones Aplazadas y/o Interrumpidas</t>
  </si>
  <si>
    <t>Se ingresan los datos del Jefe Imendiato (Director General, Subdirector Técnico o Jefe de Oficina)
Se diligenciar el nombre de la dependencia
Se Se ingresan la firma del (Director General, Subdirector Técnico o Jefe de Oficina).</t>
  </si>
  <si>
    <t>FIRMA JEFE INMEDIATO</t>
  </si>
  <si>
    <t>Se ingresan las firmas del Subdirector(a) Corporativo(a).</t>
  </si>
  <si>
    <t>Indique la Subdirección y/o Oficina de la que  hacen parte  los servidores que se van a relacionar en la Planilla (Subdirección, Oficina  o Dirección General).</t>
  </si>
  <si>
    <t>Indique el Código de la Denominación de Cargo Ej: Prof. Especializado 222, Auxiliar Administrativo 407</t>
  </si>
  <si>
    <t>Indique el grado a que corresponde el cargo según sea el caso. (Eje: 01,05,08,10,12,23,29)</t>
  </si>
  <si>
    <t>Indicar la fecha de inicio en la que el servidor(a) va a disfrutar de sus vacaciones (ejem. 01/07/2023)</t>
  </si>
  <si>
    <t>CEDULA</t>
  </si>
  <si>
    <t>FIRMA</t>
  </si>
  <si>
    <t>10. REGISTRO</t>
  </si>
  <si>
    <t>REGISTRO DE: FIRMA Y  CÉDULA DE CIUDADANÍA DEL(LA) SERVIDOR(A)</t>
  </si>
  <si>
    <t>FIRMA SUDIRECTOR(A) CORPORATIVO(A)</t>
  </si>
  <si>
    <t>No Diligenciar la casilla lo calcula automaticamente</t>
  </si>
  <si>
    <t>1 de 2</t>
  </si>
  <si>
    <t>FORMATO
PROGRAMACIÓN DE VACACIONES</t>
  </si>
  <si>
    <t>NOMBRE SUBDIRECTOR(A) CORPORATIVO(A)</t>
  </si>
  <si>
    <r>
      <rPr>
        <b/>
        <sz val="10"/>
        <rFont val="Century Gothic"/>
        <family val="2"/>
      </rPr>
      <t>Nota:</t>
    </r>
    <r>
      <rPr>
        <sz val="10"/>
        <rFont val="Century Gothic"/>
        <family val="2"/>
      </rPr>
      <t xml:space="preserve"> Si este documento se encuentra impreso se considera Copia no Controlada. La versión vigente está publicada en el sitio web del Instituto Distrital de Gestión de Riesgos y Cambio Climático – IDIGER.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</si>
  <si>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Si este documento se encuentra impreso se considera Copia no Controlada. La versión vigente está publicada en el sitio web del Instituto Distrital de Gestión de Riesgos y Cambio Climático – IDIGER.</t>
    </r>
  </si>
  <si>
    <t>FESTIVOS</t>
  </si>
  <si>
    <t>11</t>
  </si>
  <si>
    <t>12</t>
  </si>
  <si>
    <t>11. 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</si>
</sst>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-80A]d&quot; de &quot;mmmm&quot; de &quot;yyyy;@"/>
    <numFmt numFmtId="166" formatCode="[$-240A]d\ mmm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Century Gothic"/>
      <family val="2"/>
    </font>
    <font>
      <sz val="9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9"/>
      <color indexed="8"/>
      <name val="Century Gothic"/>
      <family val="2"/>
    </font>
    <font>
      <sz val="12"/>
      <name val="Century Gothic"/>
      <family val="2"/>
    </font>
    <font>
      <sz val="8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sz val="12"/>
      <color theme="1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b/>
      <sz val="11"/>
      <color rgb="FF1E1E1E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E2ECFD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 tint="0.39994506668294322"/>
      </right>
      <top style="thin">
        <color theme="3" tint="0.39994506668294322"/>
      </top>
      <bottom/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/>
      <top style="thin">
        <color theme="3" tint="0.39994506668294322"/>
      </top>
      <bottom/>
      <diagonal/>
    </border>
    <border>
      <left/>
      <right/>
      <top/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4506668294322"/>
      </right>
      <top/>
      <bottom style="thin">
        <color theme="3" tint="0.39994506668294322"/>
      </bottom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theme="3" tint="0.399945066682943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45066682943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1454817346722"/>
      </bottom>
      <diagonal/>
    </border>
    <border>
      <left style="medium">
        <color theme="3" tint="0.39988402966399123"/>
      </left>
      <right style="thin">
        <color theme="3" tint="0.39988402966399123"/>
      </right>
      <top style="medium">
        <color theme="3" tint="0.39988402966399123"/>
      </top>
      <bottom style="thin">
        <color theme="3" tint="0.39988402966399123"/>
      </bottom>
      <diagonal/>
    </border>
    <border>
      <left style="thin">
        <color theme="3" tint="0.39988402966399123"/>
      </left>
      <right style="thin">
        <color theme="3" tint="0.39988402966399123"/>
      </right>
      <top style="medium">
        <color theme="3" tint="0.39988402966399123"/>
      </top>
      <bottom style="thin">
        <color theme="3" tint="0.39988402966399123"/>
      </bottom>
      <diagonal/>
    </border>
    <border>
      <left style="thin">
        <color theme="3" tint="0.39988402966399123"/>
      </left>
      <right style="medium">
        <color theme="3" tint="0.39988402966399123"/>
      </right>
      <top style="medium">
        <color theme="3" tint="0.39988402966399123"/>
      </top>
      <bottom style="thin">
        <color theme="3" tint="0.39988402966399123"/>
      </bottom>
      <diagonal/>
    </border>
    <border>
      <left style="medium">
        <color theme="3" tint="0.39988402966399123"/>
      </left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 style="thin">
        <color theme="3" tint="0.39988402966399123"/>
      </left>
      <right style="medium">
        <color theme="3" tint="0.39988402966399123"/>
      </right>
      <top style="thin">
        <color theme="3" tint="0.39988402966399123"/>
      </top>
      <bottom style="thin">
        <color theme="3" tint="0.39988402966399123"/>
      </bottom>
      <diagonal/>
    </border>
    <border>
      <left style="medium">
        <color theme="3" tint="0.39988402966399123"/>
      </left>
      <right style="thin">
        <color theme="3" tint="0.39988402966399123"/>
      </right>
      <top style="thin">
        <color theme="3" tint="0.39988402966399123"/>
      </top>
      <bottom style="medium">
        <color theme="3" tint="0.39988402966399123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88402966399123"/>
      </top>
      <bottom style="medium">
        <color theme="3" tint="0.39988402966399123"/>
      </bottom>
      <diagonal/>
    </border>
    <border>
      <left style="thin">
        <color theme="3" tint="0.39988402966399123"/>
      </left>
      <right style="medium">
        <color theme="3" tint="0.39988402966399123"/>
      </right>
      <top style="thin">
        <color theme="3" tint="0.39988402966399123"/>
      </top>
      <bottom style="medium">
        <color theme="3" tint="0.39988402966399123"/>
      </bottom>
      <diagonal/>
    </border>
    <border>
      <left style="thin">
        <color theme="3" tint="0.39988402966399123"/>
      </left>
      <right/>
      <top style="medium">
        <color theme="3" tint="0.39988402966399123"/>
      </top>
      <bottom/>
      <diagonal/>
    </border>
    <border>
      <left/>
      <right/>
      <top style="medium">
        <color theme="3" tint="0.39988402966399123"/>
      </top>
      <bottom/>
      <diagonal/>
    </border>
    <border>
      <left/>
      <right style="thin">
        <color theme="3" tint="0.39988402966399123"/>
      </right>
      <top style="medium">
        <color theme="3" tint="0.39988402966399123"/>
      </top>
      <bottom/>
      <diagonal/>
    </border>
    <border>
      <left style="thin">
        <color theme="3" tint="0.39988402966399123"/>
      </left>
      <right/>
      <top/>
      <bottom/>
      <diagonal/>
    </border>
    <border>
      <left/>
      <right style="thin">
        <color theme="3" tint="0.39988402966399123"/>
      </right>
      <top/>
      <bottom/>
      <diagonal/>
    </border>
    <border>
      <left style="thin">
        <color theme="3" tint="0.39988402966399123"/>
      </left>
      <right/>
      <top/>
      <bottom style="medium">
        <color theme="3" tint="0.39988402966399123"/>
      </bottom>
      <diagonal/>
    </border>
    <border>
      <left/>
      <right/>
      <top/>
      <bottom style="medium">
        <color theme="3" tint="0.39988402966399123"/>
      </bottom>
      <diagonal/>
    </border>
    <border>
      <left/>
      <right style="thin">
        <color theme="3" tint="0.39988402966399123"/>
      </right>
      <top/>
      <bottom style="medium">
        <color theme="3" tint="0.39988402966399123"/>
      </bottom>
      <diagonal/>
    </border>
  </borders>
  <cellStyleXfs count="2">
    <xf numFmtId="0" fontId="0" fillId="0" borderId="0"/>
    <xf numFmtId="0" fontId="1" fillId="0" borderId="0"/>
  </cellStyleXfs>
  <cellXfs count="145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4" fillId="0" borderId="0" xfId="1" applyFont="1"/>
    <xf numFmtId="14" fontId="5" fillId="4" borderId="1" xfId="1" applyNumberFormat="1" applyFont="1" applyFill="1" applyBorder="1" applyAlignment="1">
      <alignment horizontal="center"/>
    </xf>
    <xf numFmtId="0" fontId="6" fillId="0" borderId="0" xfId="1" applyFont="1"/>
    <xf numFmtId="0" fontId="7" fillId="5" borderId="2" xfId="1" applyFont="1" applyFill="1" applyBorder="1"/>
    <xf numFmtId="14" fontId="6" fillId="6" borderId="4" xfId="1" applyNumberFormat="1" applyFont="1" applyFill="1" applyBorder="1"/>
    <xf numFmtId="0" fontId="7" fillId="5" borderId="14" xfId="1" applyFont="1" applyFill="1" applyBorder="1"/>
    <xf numFmtId="0" fontId="7" fillId="5" borderId="5" xfId="1" applyFont="1" applyFill="1" applyBorder="1"/>
    <xf numFmtId="14" fontId="6" fillId="6" borderId="15" xfId="1" applyNumberFormat="1" applyFont="1" applyFill="1" applyBorder="1" applyAlignment="1">
      <alignment horizontal="left"/>
    </xf>
    <xf numFmtId="14" fontId="6" fillId="0" borderId="0" xfId="1" applyNumberFormat="1" applyFont="1"/>
    <xf numFmtId="14" fontId="6" fillId="6" borderId="11" xfId="1" applyNumberFormat="1" applyFont="1" applyFill="1" applyBorder="1" applyAlignment="1">
      <alignment horizontal="left"/>
    </xf>
    <xf numFmtId="0" fontId="3" fillId="0" borderId="11" xfId="0" applyFont="1" applyBorder="1" applyAlignment="1">
      <alignment horizontal="justify" vertical="center"/>
    </xf>
    <xf numFmtId="0" fontId="3" fillId="0" borderId="11" xfId="0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0" fontId="10" fillId="0" borderId="0" xfId="0" applyFont="1"/>
    <xf numFmtId="0" fontId="11" fillId="8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3" fillId="2" borderId="0" xfId="0" applyFont="1" applyFill="1"/>
    <xf numFmtId="0" fontId="13" fillId="2" borderId="0" xfId="0" applyFont="1" applyFill="1" applyAlignment="1">
      <alignment horizontal="center"/>
    </xf>
    <xf numFmtId="49" fontId="13" fillId="2" borderId="0" xfId="0" applyNumberFormat="1" applyFont="1" applyFill="1"/>
    <xf numFmtId="0" fontId="13" fillId="2" borderId="0" xfId="0" applyFont="1" applyFill="1" applyAlignment="1">
      <alignment horizontal="left"/>
    </xf>
    <xf numFmtId="0" fontId="14" fillId="2" borderId="0" xfId="0" applyFont="1" applyFill="1"/>
    <xf numFmtId="0" fontId="17" fillId="2" borderId="0" xfId="0" applyFont="1" applyFill="1" applyAlignment="1">
      <alignment horizontal="center" vertical="center"/>
    </xf>
    <xf numFmtId="14" fontId="17" fillId="2" borderId="0" xfId="0" applyNumberFormat="1" applyFont="1" applyFill="1" applyAlignment="1">
      <alignment horizontal="center" vertical="center"/>
    </xf>
    <xf numFmtId="0" fontId="18" fillId="2" borderId="0" xfId="0" applyFont="1" applyFill="1"/>
    <xf numFmtId="165" fontId="20" fillId="2" borderId="0" xfId="0" applyNumberFormat="1" applyFont="1" applyFill="1" applyAlignment="1">
      <alignment horizontal="left" vertical="center"/>
    </xf>
    <xf numFmtId="0" fontId="10" fillId="2" borderId="0" xfId="0" applyFont="1" applyFill="1"/>
    <xf numFmtId="0" fontId="19" fillId="2" borderId="0" xfId="0" applyFont="1" applyFill="1" applyAlignment="1">
      <alignment vertical="center"/>
    </xf>
    <xf numFmtId="0" fontId="21" fillId="7" borderId="0" xfId="0" applyFont="1" applyFill="1" applyAlignment="1" applyProtection="1">
      <alignment horizontal="center" vertical="center" wrapText="1"/>
      <protection locked="0"/>
    </xf>
    <xf numFmtId="0" fontId="18" fillId="2" borderId="0" xfId="0" applyFont="1" applyFill="1" applyAlignment="1">
      <alignment horizontal="justify" vertical="center" wrapText="1"/>
    </xf>
    <xf numFmtId="3" fontId="1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164" fontId="1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8" fillId="2" borderId="0" xfId="0" applyFont="1" applyFill="1" applyAlignment="1" applyProtection="1">
      <alignment horizontal="justify" vertical="center" wrapText="1"/>
      <protection locked="0"/>
    </xf>
    <xf numFmtId="0" fontId="18" fillId="2" borderId="0" xfId="0" applyFont="1" applyFill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8" fillId="2" borderId="0" xfId="0" applyFont="1" applyFill="1" applyAlignment="1">
      <alignment horizontal="justify" wrapText="1"/>
    </xf>
    <xf numFmtId="0" fontId="18" fillId="2" borderId="0" xfId="0" applyFont="1" applyFill="1" applyAlignment="1" applyProtection="1">
      <alignment horizontal="left" vertical="top" wrapText="1"/>
      <protection locked="0"/>
    </xf>
    <xf numFmtId="3" fontId="21" fillId="2" borderId="0" xfId="0" applyNumberFormat="1" applyFont="1" applyFill="1" applyAlignment="1" applyProtection="1">
      <alignment horizontal="center" vertical="center" wrapText="1"/>
      <protection locked="0"/>
    </xf>
    <xf numFmtId="3" fontId="22" fillId="2" borderId="0" xfId="0" applyNumberFormat="1" applyFont="1" applyFill="1" applyAlignment="1" applyProtection="1">
      <alignment horizontal="left" vertical="top" wrapText="1"/>
      <protection locked="0"/>
    </xf>
    <xf numFmtId="3" fontId="22" fillId="2" borderId="0" xfId="0" applyNumberFormat="1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center"/>
    </xf>
    <xf numFmtId="49" fontId="10" fillId="2" borderId="0" xfId="0" applyNumberFormat="1" applyFont="1" applyFill="1"/>
    <xf numFmtId="0" fontId="10" fillId="2" borderId="0" xfId="0" applyFont="1" applyFill="1" applyAlignment="1">
      <alignment horizontal="left"/>
    </xf>
    <xf numFmtId="164" fontId="18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28" xfId="0" applyNumberFormat="1" applyFont="1" applyFill="1" applyBorder="1" applyAlignment="1" applyProtection="1">
      <alignment horizontal="center" vertical="center" wrapText="1"/>
      <protection locked="0"/>
    </xf>
    <xf numFmtId="1" fontId="22" fillId="3" borderId="28" xfId="1" applyNumberFormat="1" applyFont="1" applyFill="1" applyBorder="1" applyAlignment="1" applyProtection="1">
      <alignment horizontal="center" vertical="center"/>
      <protection hidden="1"/>
    </xf>
    <xf numFmtId="1" fontId="22" fillId="3" borderId="28" xfId="0" applyNumberFormat="1" applyFont="1" applyFill="1" applyBorder="1" applyAlignment="1" applyProtection="1">
      <alignment horizontal="center" vertical="center"/>
      <protection hidden="1"/>
    </xf>
    <xf numFmtId="0" fontId="18" fillId="2" borderId="28" xfId="0" applyFont="1" applyFill="1" applyBorder="1" applyAlignment="1" applyProtection="1">
      <alignment horizontal="center" vertical="center" wrapText="1"/>
      <protection locked="0"/>
    </xf>
    <xf numFmtId="3" fontId="18" fillId="2" borderId="28" xfId="0" applyNumberFormat="1" applyFont="1" applyFill="1" applyBorder="1" applyAlignment="1" applyProtection="1">
      <alignment horizontal="center" vertical="center" wrapText="1"/>
      <protection hidden="1"/>
    </xf>
    <xf numFmtId="3" fontId="18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24" xfId="0" applyFont="1" applyFill="1" applyBorder="1" applyAlignment="1" applyProtection="1">
      <alignment horizontal="center" vertical="center" wrapText="1"/>
      <protection locked="0"/>
    </xf>
    <xf numFmtId="164" fontId="18" fillId="2" borderId="24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30" xfId="0" applyNumberFormat="1" applyFont="1" applyFill="1" applyBorder="1" applyAlignment="1" applyProtection="1">
      <alignment horizontal="center" vertical="center" wrapText="1"/>
      <protection locked="0"/>
    </xf>
    <xf numFmtId="164" fontId="18" fillId="2" borderId="31" xfId="0" applyNumberFormat="1" applyFont="1" applyFill="1" applyBorder="1" applyAlignment="1" applyProtection="1">
      <alignment horizontal="center" vertical="center" wrapText="1"/>
      <protection locked="0"/>
    </xf>
    <xf numFmtId="15" fontId="22" fillId="3" borderId="31" xfId="0" applyNumberFormat="1" applyFont="1" applyFill="1" applyBorder="1" applyAlignment="1" applyProtection="1">
      <alignment horizontal="center" vertical="center"/>
      <protection hidden="1"/>
    </xf>
    <xf numFmtId="1" fontId="22" fillId="3" borderId="31" xfId="1" applyNumberFormat="1" applyFont="1" applyFill="1" applyBorder="1" applyAlignment="1" applyProtection="1">
      <alignment horizontal="center" vertical="center"/>
      <protection hidden="1"/>
    </xf>
    <xf numFmtId="1" fontId="22" fillId="3" borderId="31" xfId="0" applyNumberFormat="1" applyFont="1" applyFill="1" applyBorder="1" applyAlignment="1" applyProtection="1">
      <alignment horizontal="center" vertical="center"/>
      <protection hidden="1"/>
    </xf>
    <xf numFmtId="0" fontId="18" fillId="2" borderId="31" xfId="0" applyFont="1" applyFill="1" applyBorder="1" applyAlignment="1" applyProtection="1">
      <alignment horizontal="center" vertical="center" wrapText="1"/>
      <protection locked="0"/>
    </xf>
    <xf numFmtId="3" fontId="18" fillId="2" borderId="31" xfId="0" applyNumberFormat="1" applyFont="1" applyFill="1" applyBorder="1" applyAlignment="1" applyProtection="1">
      <alignment horizontal="center" vertical="center" wrapText="1"/>
      <protection hidden="1"/>
    </xf>
    <xf numFmtId="0" fontId="19" fillId="2" borderId="29" xfId="0" applyFont="1" applyFill="1" applyBorder="1" applyAlignment="1">
      <alignment vertical="center" wrapText="1"/>
    </xf>
    <xf numFmtId="0" fontId="16" fillId="2" borderId="33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6" fillId="2" borderId="36" xfId="0" applyFont="1" applyFill="1" applyBorder="1" applyAlignment="1">
      <alignment horizontal="center" vertical="center"/>
    </xf>
    <xf numFmtId="0" fontId="17" fillId="2" borderId="37" xfId="0" applyFont="1" applyFill="1" applyBorder="1" applyAlignment="1">
      <alignment horizontal="center" vertical="center"/>
    </xf>
    <xf numFmtId="14" fontId="17" fillId="2" borderId="37" xfId="0" applyNumberFormat="1" applyFont="1" applyFill="1" applyBorder="1" applyAlignment="1">
      <alignment horizontal="center" vertical="center"/>
    </xf>
    <xf numFmtId="0" fontId="16" fillId="2" borderId="39" xfId="0" applyFont="1" applyFill="1" applyBorder="1" applyAlignment="1">
      <alignment horizontal="center" vertical="center"/>
    </xf>
    <xf numFmtId="14" fontId="17" fillId="2" borderId="40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left"/>
    </xf>
    <xf numFmtId="0" fontId="21" fillId="7" borderId="28" xfId="1" applyFont="1" applyFill="1" applyBorder="1" applyAlignment="1" applyProtection="1">
      <alignment horizontal="center" vertical="center" wrapText="1"/>
    </xf>
    <xf numFmtId="0" fontId="21" fillId="7" borderId="28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14" fontId="9" fillId="0" borderId="1" xfId="0" applyNumberFormat="1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3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justify" vertical="center" wrapText="1"/>
    </xf>
    <xf numFmtId="0" fontId="11" fillId="8" borderId="2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8" fillId="2" borderId="10" xfId="0" applyFont="1" applyFill="1" applyBorder="1" applyAlignment="1" applyProtection="1">
      <alignment horizontal="left" vertical="top" wrapText="1"/>
      <protection locked="0"/>
    </xf>
    <xf numFmtId="3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20" xfId="0" applyNumberFormat="1" applyFont="1" applyFill="1" applyBorder="1" applyAlignment="1" applyProtection="1">
      <alignment horizontal="left" vertical="top" wrapText="1"/>
      <protection locked="0"/>
    </xf>
    <xf numFmtId="3" fontId="22" fillId="2" borderId="21" xfId="0" applyNumberFormat="1" applyFont="1" applyFill="1" applyBorder="1" applyAlignment="1" applyProtection="1">
      <alignment horizontal="left" vertical="top" wrapText="1"/>
      <protection locked="0"/>
    </xf>
    <xf numFmtId="3" fontId="22" fillId="2" borderId="22" xfId="0" applyNumberFormat="1" applyFont="1" applyFill="1" applyBorder="1" applyAlignment="1" applyProtection="1">
      <alignment horizontal="left" vertical="top" wrapText="1"/>
      <protection locked="0"/>
    </xf>
    <xf numFmtId="3" fontId="22" fillId="2" borderId="23" xfId="0" applyNumberFormat="1" applyFont="1" applyFill="1" applyBorder="1" applyAlignment="1" applyProtection="1">
      <alignment horizontal="left" vertical="top" wrapText="1"/>
      <protection locked="0"/>
    </xf>
    <xf numFmtId="3" fontId="22" fillId="2" borderId="18" xfId="0" applyNumberFormat="1" applyFont="1" applyFill="1" applyBorder="1" applyAlignment="1" applyProtection="1">
      <alignment horizontal="left" vertical="top" wrapText="1"/>
      <protection locked="0"/>
    </xf>
    <xf numFmtId="3" fontId="22" fillId="2" borderId="16" xfId="0" applyNumberFormat="1" applyFont="1" applyFill="1" applyBorder="1" applyAlignment="1" applyProtection="1">
      <alignment horizontal="left" vertical="top" wrapText="1"/>
      <protection locked="0"/>
    </xf>
    <xf numFmtId="3" fontId="21" fillId="2" borderId="25" xfId="0" applyNumberFormat="1" applyFont="1" applyFill="1" applyBorder="1" applyAlignment="1" applyProtection="1">
      <alignment horizontal="center" vertical="center" wrapText="1"/>
      <protection locked="0"/>
    </xf>
    <xf numFmtId="3" fontId="21" fillId="2" borderId="19" xfId="0" applyNumberFormat="1" applyFont="1" applyFill="1" applyBorder="1" applyAlignment="1" applyProtection="1">
      <alignment horizontal="center" vertical="center" wrapText="1"/>
      <protection locked="0"/>
    </xf>
    <xf numFmtId="3" fontId="21" fillId="2" borderId="17" xfId="0" applyNumberFormat="1" applyFont="1" applyFill="1" applyBorder="1" applyAlignment="1" applyProtection="1">
      <alignment horizontal="center" vertical="center" wrapText="1"/>
      <protection locked="0"/>
    </xf>
    <xf numFmtId="3" fontId="22" fillId="2" borderId="23" xfId="0" applyNumberFormat="1" applyFont="1" applyFill="1" applyBorder="1" applyAlignment="1" applyProtection="1">
      <alignment horizontal="left" vertical="center" wrapText="1"/>
      <protection locked="0"/>
    </xf>
    <xf numFmtId="3" fontId="22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8" fillId="2" borderId="9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left" vertical="center" wrapText="1"/>
    </xf>
    <xf numFmtId="0" fontId="21" fillId="7" borderId="28" xfId="0" applyFont="1" applyFill="1" applyBorder="1" applyAlignment="1" applyProtection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2" borderId="24" xfId="0" applyFont="1" applyFill="1" applyBorder="1" applyAlignment="1" applyProtection="1">
      <alignment horizontal="center" vertical="center" wrapText="1"/>
      <protection locked="0"/>
    </xf>
    <xf numFmtId="0" fontId="21" fillId="7" borderId="28" xfId="1" applyFont="1" applyFill="1" applyBorder="1" applyAlignment="1" applyProtection="1">
      <alignment horizontal="center" vertical="center" wrapText="1"/>
    </xf>
    <xf numFmtId="0" fontId="13" fillId="2" borderId="32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0" fontId="13" fillId="2" borderId="38" xfId="0" applyFont="1" applyFill="1" applyBorder="1" applyAlignment="1">
      <alignment horizontal="center"/>
    </xf>
    <xf numFmtId="0" fontId="19" fillId="2" borderId="26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vertical="center" wrapText="1"/>
    </xf>
    <xf numFmtId="165" fontId="20" fillId="0" borderId="29" xfId="0" applyNumberFormat="1" applyFont="1" applyBorder="1" applyAlignment="1">
      <alignment horizontal="left" vertical="center"/>
    </xf>
    <xf numFmtId="0" fontId="15" fillId="0" borderId="41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45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0" fontId="15" fillId="0" borderId="47" xfId="0" applyFont="1" applyFill="1" applyBorder="1" applyAlignment="1">
      <alignment horizontal="center" vertical="center" wrapText="1"/>
    </xf>
    <xf numFmtId="0" fontId="15" fillId="0" borderId="48" xfId="0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/>
    </xf>
    <xf numFmtId="0" fontId="6" fillId="6" borderId="7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/>
    </xf>
    <xf numFmtId="0" fontId="7" fillId="5" borderId="13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41519</xdr:rowOff>
    </xdr:from>
    <xdr:to>
      <xdr:col>4</xdr:col>
      <xdr:colOff>28575</xdr:colOff>
      <xdr:row>3</xdr:row>
      <xdr:rowOff>192789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41519"/>
          <a:ext cx="895350" cy="9132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1024098</xdr:colOff>
      <xdr:row>1</xdr:row>
      <xdr:rowOff>43438</xdr:rowOff>
    </xdr:from>
    <xdr:to>
      <xdr:col>1</xdr:col>
      <xdr:colOff>2045303</xdr:colOff>
      <xdr:row>4</xdr:row>
      <xdr:rowOff>31750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0148" y="176788"/>
          <a:ext cx="1021205" cy="921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donado\AppData\Local\Microsoft\Windows\Temporary%20Internet%20Files\Content.Outlook\OQ39SR3N\dias-habi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tion Humana"/>
    </sheetNames>
    <sheetDataSet>
      <sheetData sheetId="0">
        <row r="1">
          <cell r="M1" t="str">
            <v>Domingo</v>
          </cell>
        </row>
        <row r="2">
          <cell r="M2" t="str">
            <v>Sábado y domingo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C25"/>
  <sheetViews>
    <sheetView showGridLines="0" view="pageBreakPreview" zoomScale="80" zoomScaleNormal="60" zoomScaleSheetLayoutView="80" workbookViewId="0">
      <selection sqref="A1:F4"/>
    </sheetView>
  </sheetViews>
  <sheetFormatPr baseColWidth="10" defaultColWidth="11.44140625" defaultRowHeight="12.6" x14ac:dyDescent="0.4"/>
  <cols>
    <col min="1" max="1" width="5.27734375" style="21" customWidth="1"/>
    <col min="2" max="11" width="4.1640625" style="21" customWidth="1"/>
    <col min="12" max="12" width="4.71875" style="21" customWidth="1"/>
    <col min="13" max="17" width="5.71875" style="21" customWidth="1"/>
    <col min="18" max="18" width="4" style="21" customWidth="1"/>
    <col min="19" max="19" width="3.1640625" style="21" customWidth="1"/>
    <col min="20" max="20" width="5.71875" style="21" customWidth="1"/>
    <col min="21" max="21" width="5" style="21" customWidth="1"/>
    <col min="22" max="22" width="2.83203125" style="21" customWidth="1"/>
    <col min="23" max="23" width="4" style="21" customWidth="1"/>
    <col min="24" max="24" width="9.71875" style="21" customWidth="1"/>
    <col min="25" max="25" width="2.71875" style="21" customWidth="1"/>
    <col min="26" max="26" width="5.71875" style="21" customWidth="1"/>
    <col min="27" max="27" width="8.44140625" style="21" customWidth="1"/>
    <col min="28" max="28" width="3.83203125" style="21" customWidth="1"/>
    <col min="29" max="29" width="2" style="21" customWidth="1"/>
    <col min="30" max="30" width="5" style="21" customWidth="1"/>
    <col min="31" max="16384" width="11.44140625" style="21"/>
  </cols>
  <sheetData>
    <row r="1" spans="1:29" ht="24" customHeight="1" x14ac:dyDescent="0.4">
      <c r="A1" s="92"/>
      <c r="B1" s="92"/>
      <c r="C1" s="92"/>
      <c r="D1" s="92"/>
      <c r="E1" s="92"/>
      <c r="F1" s="92"/>
      <c r="G1" s="89" t="s">
        <v>132</v>
      </c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88" t="s">
        <v>32</v>
      </c>
      <c r="X1" s="88"/>
      <c r="Y1" s="88"/>
      <c r="Z1" s="88"/>
      <c r="AA1" s="91" t="s">
        <v>31</v>
      </c>
      <c r="AB1" s="91"/>
      <c r="AC1" s="91"/>
    </row>
    <row r="2" spans="1:29" ht="18" customHeight="1" x14ac:dyDescent="0.4">
      <c r="A2" s="92"/>
      <c r="B2" s="92"/>
      <c r="C2" s="92"/>
      <c r="D2" s="92"/>
      <c r="E2" s="92"/>
      <c r="F2" s="92"/>
      <c r="G2" s="89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88" t="s">
        <v>33</v>
      </c>
      <c r="X2" s="88"/>
      <c r="Y2" s="88"/>
      <c r="Z2" s="88"/>
      <c r="AA2" s="91">
        <v>13</v>
      </c>
      <c r="AB2" s="91"/>
      <c r="AC2" s="91"/>
    </row>
    <row r="3" spans="1:29" ht="18" customHeight="1" x14ac:dyDescent="0.4">
      <c r="A3" s="92"/>
      <c r="B3" s="92"/>
      <c r="C3" s="92"/>
      <c r="D3" s="92"/>
      <c r="E3" s="92"/>
      <c r="F3" s="92"/>
      <c r="G3" s="89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88" t="s">
        <v>34</v>
      </c>
      <c r="X3" s="88"/>
      <c r="Y3" s="88"/>
      <c r="Z3" s="88"/>
      <c r="AA3" s="91" t="s">
        <v>131</v>
      </c>
      <c r="AB3" s="91"/>
      <c r="AC3" s="91"/>
    </row>
    <row r="4" spans="1:29" ht="18" customHeight="1" x14ac:dyDescent="0.4">
      <c r="A4" s="92"/>
      <c r="B4" s="92"/>
      <c r="C4" s="92"/>
      <c r="D4" s="92"/>
      <c r="E4" s="92"/>
      <c r="F4" s="92"/>
      <c r="G4" s="89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88" t="s">
        <v>35</v>
      </c>
      <c r="X4" s="88"/>
      <c r="Y4" s="88"/>
      <c r="Z4" s="88"/>
      <c r="AA4" s="93">
        <v>45257</v>
      </c>
      <c r="AB4" s="93"/>
      <c r="AC4" s="93"/>
    </row>
    <row r="5" spans="1:29" ht="22.5" customHeight="1" x14ac:dyDescent="0.4">
      <c r="A5" s="22" t="s">
        <v>1</v>
      </c>
      <c r="B5" s="94" t="s">
        <v>2</v>
      </c>
      <c r="C5" s="94"/>
      <c r="D5" s="94"/>
      <c r="E5" s="94"/>
      <c r="F5" s="94"/>
      <c r="G5" s="94"/>
      <c r="H5" s="94"/>
      <c r="I5" s="94"/>
      <c r="J5" s="94"/>
      <c r="K5" s="94"/>
      <c r="L5" s="94" t="s">
        <v>3</v>
      </c>
      <c r="M5" s="94"/>
      <c r="N5" s="94"/>
      <c r="O5" s="94"/>
      <c r="P5" s="94"/>
      <c r="Q5" s="94"/>
      <c r="R5" s="94"/>
      <c r="S5" s="94"/>
      <c r="T5" s="94"/>
      <c r="U5" s="94"/>
      <c r="V5" s="94"/>
      <c r="W5" s="95"/>
      <c r="X5" s="95"/>
      <c r="Y5" s="95"/>
      <c r="Z5" s="95"/>
      <c r="AA5" s="95"/>
      <c r="AB5" s="95"/>
      <c r="AC5" s="95"/>
    </row>
    <row r="6" spans="1:29" ht="46" customHeight="1" x14ac:dyDescent="0.4">
      <c r="A6" s="23" t="s">
        <v>4</v>
      </c>
      <c r="B6" s="82" t="s">
        <v>17</v>
      </c>
      <c r="C6" s="82"/>
      <c r="D6" s="82"/>
      <c r="E6" s="82"/>
      <c r="F6" s="82"/>
      <c r="G6" s="82"/>
      <c r="H6" s="82"/>
      <c r="I6" s="82"/>
      <c r="J6" s="82"/>
      <c r="K6" s="82"/>
      <c r="L6" s="96" t="s">
        <v>121</v>
      </c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8"/>
    </row>
    <row r="7" spans="1:29" ht="37.15" customHeight="1" x14ac:dyDescent="0.4">
      <c r="A7" s="23" t="s">
        <v>5</v>
      </c>
      <c r="B7" s="82" t="s">
        <v>8</v>
      </c>
      <c r="C7" s="82"/>
      <c r="D7" s="82"/>
      <c r="E7" s="82"/>
      <c r="F7" s="82"/>
      <c r="G7" s="82"/>
      <c r="H7" s="82"/>
      <c r="I7" s="82"/>
      <c r="J7" s="82"/>
      <c r="K7" s="82"/>
      <c r="L7" s="83" t="s">
        <v>11</v>
      </c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5"/>
    </row>
    <row r="8" spans="1:29" ht="37.15" customHeight="1" x14ac:dyDescent="0.4">
      <c r="A8" s="23" t="s">
        <v>6</v>
      </c>
      <c r="B8" s="82" t="s">
        <v>15</v>
      </c>
      <c r="C8" s="82"/>
      <c r="D8" s="82"/>
      <c r="E8" s="82"/>
      <c r="F8" s="82"/>
      <c r="G8" s="82"/>
      <c r="H8" s="82"/>
      <c r="I8" s="82"/>
      <c r="J8" s="82"/>
      <c r="K8" s="82"/>
      <c r="L8" s="83" t="s">
        <v>13</v>
      </c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5"/>
    </row>
    <row r="9" spans="1:29" ht="37.15" customHeight="1" x14ac:dyDescent="0.4">
      <c r="A9" s="24" t="s">
        <v>107</v>
      </c>
      <c r="B9" s="82" t="s">
        <v>105</v>
      </c>
      <c r="C9" s="82"/>
      <c r="D9" s="82"/>
      <c r="E9" s="82"/>
      <c r="F9" s="82"/>
      <c r="G9" s="82"/>
      <c r="H9" s="82"/>
      <c r="I9" s="82"/>
      <c r="J9" s="82"/>
      <c r="K9" s="82"/>
      <c r="L9" s="83" t="s">
        <v>106</v>
      </c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5"/>
    </row>
    <row r="10" spans="1:29" ht="22.5" customHeight="1" x14ac:dyDescent="0.4">
      <c r="A10" s="99" t="s">
        <v>97</v>
      </c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1"/>
    </row>
    <row r="11" spans="1:29" ht="44.5" customHeight="1" x14ac:dyDescent="0.4">
      <c r="A11" s="102" t="s">
        <v>108</v>
      </c>
      <c r="B11" s="82" t="s">
        <v>98</v>
      </c>
      <c r="C11" s="82"/>
      <c r="D11" s="82"/>
      <c r="E11" s="82"/>
      <c r="F11" s="82"/>
      <c r="G11" s="82"/>
      <c r="H11" s="82"/>
      <c r="I11" s="82"/>
      <c r="J11" s="82"/>
      <c r="K11" s="82"/>
      <c r="L11" s="83" t="s">
        <v>12</v>
      </c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5"/>
    </row>
    <row r="12" spans="1:29" ht="41.1" customHeight="1" x14ac:dyDescent="0.4">
      <c r="A12" s="103"/>
      <c r="B12" s="82" t="s">
        <v>0</v>
      </c>
      <c r="C12" s="82"/>
      <c r="D12" s="82"/>
      <c r="E12" s="82"/>
      <c r="F12" s="82"/>
      <c r="G12" s="82"/>
      <c r="H12" s="82"/>
      <c r="I12" s="82"/>
      <c r="J12" s="82"/>
      <c r="K12" s="82"/>
      <c r="L12" s="83" t="s">
        <v>122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5"/>
    </row>
    <row r="13" spans="1:29" ht="32.1" customHeight="1" x14ac:dyDescent="0.4">
      <c r="A13" s="104"/>
      <c r="B13" s="82" t="s">
        <v>7</v>
      </c>
      <c r="C13" s="82"/>
      <c r="D13" s="82"/>
      <c r="E13" s="82"/>
      <c r="F13" s="82"/>
      <c r="G13" s="82"/>
      <c r="H13" s="82"/>
      <c r="I13" s="82"/>
      <c r="J13" s="82"/>
      <c r="K13" s="82"/>
      <c r="L13" s="83" t="s">
        <v>123</v>
      </c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5"/>
    </row>
    <row r="14" spans="1:29" ht="22.5" customHeight="1" x14ac:dyDescent="0.4">
      <c r="A14" s="99" t="s">
        <v>99</v>
      </c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1"/>
    </row>
    <row r="15" spans="1:29" ht="41.1" customHeight="1" x14ac:dyDescent="0.4">
      <c r="A15" s="102" t="s">
        <v>114</v>
      </c>
      <c r="B15" s="82" t="s">
        <v>111</v>
      </c>
      <c r="C15" s="82"/>
      <c r="D15" s="82"/>
      <c r="E15" s="82"/>
      <c r="F15" s="82"/>
      <c r="G15" s="82"/>
      <c r="H15" s="82"/>
      <c r="I15" s="82"/>
      <c r="J15" s="82"/>
      <c r="K15" s="82"/>
      <c r="L15" s="83" t="s">
        <v>109</v>
      </c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5"/>
    </row>
    <row r="16" spans="1:29" ht="41.1" customHeight="1" x14ac:dyDescent="0.4">
      <c r="A16" s="104"/>
      <c r="B16" s="82" t="s">
        <v>112</v>
      </c>
      <c r="C16" s="82"/>
      <c r="D16" s="82"/>
      <c r="E16" s="82"/>
      <c r="F16" s="82"/>
      <c r="G16" s="82"/>
      <c r="H16" s="82"/>
      <c r="I16" s="82"/>
      <c r="J16" s="82"/>
      <c r="K16" s="82"/>
      <c r="L16" s="83" t="s">
        <v>110</v>
      </c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5"/>
    </row>
    <row r="17" spans="1:29" ht="22.5" customHeight="1" x14ac:dyDescent="0.4">
      <c r="A17" s="99" t="s">
        <v>113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1"/>
    </row>
    <row r="18" spans="1:29" ht="50.65" customHeight="1" x14ac:dyDescent="0.4">
      <c r="A18" s="25" t="s">
        <v>9</v>
      </c>
      <c r="B18" s="82" t="s">
        <v>111</v>
      </c>
      <c r="C18" s="82"/>
      <c r="D18" s="82"/>
      <c r="E18" s="82"/>
      <c r="F18" s="82"/>
      <c r="G18" s="82"/>
      <c r="H18" s="82"/>
      <c r="I18" s="82"/>
      <c r="J18" s="82"/>
      <c r="K18" s="82"/>
      <c r="L18" s="83" t="s">
        <v>124</v>
      </c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5"/>
    </row>
    <row r="19" spans="1:29" ht="43" customHeight="1" x14ac:dyDescent="0.4">
      <c r="A19" s="25" t="s">
        <v>10</v>
      </c>
      <c r="B19" s="82" t="s">
        <v>115</v>
      </c>
      <c r="C19" s="82"/>
      <c r="D19" s="82"/>
      <c r="E19" s="82"/>
      <c r="F19" s="82"/>
      <c r="G19" s="82"/>
      <c r="H19" s="82"/>
      <c r="I19" s="82"/>
      <c r="J19" s="82"/>
      <c r="K19" s="82"/>
      <c r="L19" s="83" t="s">
        <v>130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5"/>
    </row>
    <row r="20" spans="1:29" ht="50.5" customHeight="1" x14ac:dyDescent="0.4">
      <c r="A20" s="25" t="s">
        <v>16</v>
      </c>
      <c r="B20" s="82" t="s">
        <v>116</v>
      </c>
      <c r="C20" s="82"/>
      <c r="D20" s="82"/>
      <c r="E20" s="82"/>
      <c r="F20" s="82"/>
      <c r="G20" s="82"/>
      <c r="H20" s="82"/>
      <c r="I20" s="82"/>
      <c r="J20" s="82"/>
      <c r="K20" s="82"/>
      <c r="L20" s="83" t="s">
        <v>117</v>
      </c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5"/>
    </row>
    <row r="21" spans="1:29" ht="45.4" customHeight="1" x14ac:dyDescent="0.4">
      <c r="A21" s="24" t="s">
        <v>30</v>
      </c>
      <c r="B21" s="82" t="s">
        <v>128</v>
      </c>
      <c r="C21" s="82"/>
      <c r="D21" s="82"/>
      <c r="E21" s="82"/>
      <c r="F21" s="82"/>
      <c r="G21" s="82"/>
      <c r="H21" s="82"/>
      <c r="I21" s="82"/>
      <c r="J21" s="82"/>
      <c r="K21" s="82"/>
      <c r="L21" s="83" t="s">
        <v>14</v>
      </c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5"/>
    </row>
    <row r="22" spans="1:29" ht="56.5" customHeight="1" x14ac:dyDescent="0.4">
      <c r="A22" s="24" t="s">
        <v>137</v>
      </c>
      <c r="B22" s="82" t="s">
        <v>119</v>
      </c>
      <c r="C22" s="86"/>
      <c r="D22" s="86"/>
      <c r="E22" s="86"/>
      <c r="F22" s="86"/>
      <c r="G22" s="86"/>
      <c r="H22" s="86"/>
      <c r="I22" s="86"/>
      <c r="J22" s="86"/>
      <c r="K22" s="87"/>
      <c r="L22" s="83" t="s">
        <v>118</v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5"/>
    </row>
    <row r="23" spans="1:29" ht="44.1" customHeight="1" x14ac:dyDescent="0.4">
      <c r="A23" s="24" t="s">
        <v>138</v>
      </c>
      <c r="B23" s="82" t="s">
        <v>129</v>
      </c>
      <c r="C23" s="86"/>
      <c r="D23" s="86"/>
      <c r="E23" s="86"/>
      <c r="F23" s="86"/>
      <c r="G23" s="86"/>
      <c r="H23" s="86"/>
      <c r="I23" s="86"/>
      <c r="J23" s="86"/>
      <c r="K23" s="87"/>
      <c r="L23" s="83" t="s">
        <v>120</v>
      </c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5"/>
    </row>
    <row r="24" spans="1:29" s="26" customFormat="1" ht="22" customHeight="1" x14ac:dyDescent="0.4">
      <c r="A24" s="105" t="s">
        <v>134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</row>
    <row r="25" spans="1:29" s="26" customFormat="1" ht="22" customHeight="1" x14ac:dyDescent="0.4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</row>
  </sheetData>
  <mergeCells count="48">
    <mergeCell ref="A24:AB25"/>
    <mergeCell ref="L23:AC23"/>
    <mergeCell ref="L11:AC11"/>
    <mergeCell ref="A10:AC10"/>
    <mergeCell ref="L13:AC13"/>
    <mergeCell ref="B18:K18"/>
    <mergeCell ref="L18:AC18"/>
    <mergeCell ref="B21:K21"/>
    <mergeCell ref="L21:AC21"/>
    <mergeCell ref="B20:K20"/>
    <mergeCell ref="L20:AC20"/>
    <mergeCell ref="B22:K22"/>
    <mergeCell ref="A15:A16"/>
    <mergeCell ref="L12:AC12"/>
    <mergeCell ref="B19:K19"/>
    <mergeCell ref="L19:AC19"/>
    <mergeCell ref="A17:AC17"/>
    <mergeCell ref="B12:K12"/>
    <mergeCell ref="B15:K15"/>
    <mergeCell ref="L15:AC15"/>
    <mergeCell ref="L22:AC22"/>
    <mergeCell ref="B16:K16"/>
    <mergeCell ref="L16:AC16"/>
    <mergeCell ref="A11:A13"/>
    <mergeCell ref="A14:AC14"/>
    <mergeCell ref="B11:K11"/>
    <mergeCell ref="B13:K13"/>
    <mergeCell ref="B23:K23"/>
    <mergeCell ref="W1:Z1"/>
    <mergeCell ref="G1:V4"/>
    <mergeCell ref="AA1:AC1"/>
    <mergeCell ref="W4:Z4"/>
    <mergeCell ref="A1:F4"/>
    <mergeCell ref="W2:Z2"/>
    <mergeCell ref="AA2:AC2"/>
    <mergeCell ref="B6:K6"/>
    <mergeCell ref="W3:Z3"/>
    <mergeCell ref="AA4:AC4"/>
    <mergeCell ref="AA3:AC3"/>
    <mergeCell ref="L8:AC8"/>
    <mergeCell ref="B5:K5"/>
    <mergeCell ref="L5:AC5"/>
    <mergeCell ref="L6:AC6"/>
    <mergeCell ref="B7:K7"/>
    <mergeCell ref="L7:AC7"/>
    <mergeCell ref="B8:K8"/>
    <mergeCell ref="B9:K9"/>
    <mergeCell ref="L9:AC9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U54"/>
  <sheetViews>
    <sheetView tabSelected="1" view="pageBreakPreview" topLeftCell="A23" zoomScale="70" zoomScaleNormal="60" zoomScaleSheetLayoutView="70" workbookViewId="0">
      <selection activeCell="B34" sqref="B34:F34"/>
    </sheetView>
  </sheetViews>
  <sheetFormatPr baseColWidth="10" defaultColWidth="11.44140625" defaultRowHeight="15.3" x14ac:dyDescent="0.5"/>
  <cols>
    <col min="1" max="1" width="2.1640625" style="27" customWidth="1"/>
    <col min="2" max="2" width="41.27734375" style="28" customWidth="1"/>
    <col min="3" max="3" width="23.5546875" style="27" customWidth="1"/>
    <col min="4" max="4" width="28.27734375" style="27" customWidth="1"/>
    <col min="5" max="5" width="13" style="27" customWidth="1"/>
    <col min="6" max="6" width="12.83203125" style="27" customWidth="1"/>
    <col min="7" max="7" width="12.83203125" style="29" customWidth="1"/>
    <col min="8" max="8" width="14.5546875" style="30" customWidth="1"/>
    <col min="9" max="9" width="12.83203125" style="30" customWidth="1"/>
    <col min="10" max="10" width="15.27734375" style="30" customWidth="1"/>
    <col min="11" max="11" width="11.71875" style="30" hidden="1" customWidth="1"/>
    <col min="12" max="12" width="14.27734375" style="30" customWidth="1"/>
    <col min="13" max="13" width="20.27734375" style="30" customWidth="1"/>
    <col min="14" max="14" width="24.27734375" style="30" customWidth="1"/>
    <col min="15" max="15" width="23.71875" style="30" customWidth="1"/>
    <col min="16" max="16" width="34" style="31" hidden="1" customWidth="1"/>
    <col min="17" max="20" width="11.44140625" style="27" hidden="1" customWidth="1"/>
    <col min="21" max="21" width="15.44140625" style="27" hidden="1" customWidth="1"/>
    <col min="22" max="23" width="11.44140625" style="27" customWidth="1"/>
    <col min="24" max="16384" width="11.44140625" style="27"/>
  </cols>
  <sheetData>
    <row r="1" spans="1:21" ht="10.5" customHeight="1" thickBot="1" x14ac:dyDescent="0.55000000000000004"/>
    <row r="2" spans="1:21" ht="24.6" customHeight="1" x14ac:dyDescent="0.5">
      <c r="B2" s="126"/>
      <c r="C2" s="132" t="s">
        <v>90</v>
      </c>
      <c r="D2" s="133"/>
      <c r="E2" s="133"/>
      <c r="F2" s="133"/>
      <c r="G2" s="133"/>
      <c r="H2" s="133"/>
      <c r="I2" s="133"/>
      <c r="J2" s="133"/>
      <c r="K2" s="133"/>
      <c r="L2" s="133"/>
      <c r="M2" s="134"/>
      <c r="N2" s="72" t="s">
        <v>32</v>
      </c>
      <c r="O2" s="73" t="s">
        <v>31</v>
      </c>
      <c r="P2" s="32"/>
    </row>
    <row r="3" spans="1:21" ht="24.6" customHeight="1" x14ac:dyDescent="0.5">
      <c r="B3" s="127"/>
      <c r="C3" s="135"/>
      <c r="D3" s="136"/>
      <c r="E3" s="136"/>
      <c r="F3" s="136"/>
      <c r="G3" s="136"/>
      <c r="H3" s="136"/>
      <c r="I3" s="136"/>
      <c r="J3" s="136"/>
      <c r="K3" s="136"/>
      <c r="L3" s="136"/>
      <c r="M3" s="137"/>
      <c r="N3" s="74" t="s">
        <v>33</v>
      </c>
      <c r="O3" s="75">
        <v>13</v>
      </c>
      <c r="P3" s="32"/>
    </row>
    <row r="4" spans="1:21" ht="24.6" customHeight="1" x14ac:dyDescent="0.5">
      <c r="B4" s="127"/>
      <c r="C4" s="135"/>
      <c r="D4" s="136"/>
      <c r="E4" s="136"/>
      <c r="F4" s="136"/>
      <c r="G4" s="136"/>
      <c r="H4" s="136"/>
      <c r="I4" s="136"/>
      <c r="J4" s="136"/>
      <c r="K4" s="136"/>
      <c r="L4" s="136"/>
      <c r="M4" s="137"/>
      <c r="N4" s="74" t="s">
        <v>34</v>
      </c>
      <c r="O4" s="76" t="s">
        <v>36</v>
      </c>
      <c r="P4" s="33"/>
    </row>
    <row r="5" spans="1:21" ht="24.6" customHeight="1" thickBot="1" x14ac:dyDescent="0.55000000000000004">
      <c r="B5" s="128"/>
      <c r="C5" s="138"/>
      <c r="D5" s="139"/>
      <c r="E5" s="139"/>
      <c r="F5" s="139"/>
      <c r="G5" s="139"/>
      <c r="H5" s="139"/>
      <c r="I5" s="139"/>
      <c r="J5" s="139"/>
      <c r="K5" s="139"/>
      <c r="L5" s="139"/>
      <c r="M5" s="140"/>
      <c r="N5" s="77" t="s">
        <v>35</v>
      </c>
      <c r="O5" s="78">
        <v>45257</v>
      </c>
      <c r="P5" s="33"/>
    </row>
    <row r="6" spans="1:21" ht="13.5" customHeight="1" x14ac:dyDescent="0.5">
      <c r="A6" s="34"/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35"/>
    </row>
    <row r="7" spans="1:21" ht="20.100000000000001" customHeight="1" x14ac:dyDescent="0.5">
      <c r="A7" s="34"/>
      <c r="B7" s="129" t="s">
        <v>18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35"/>
      <c r="U7" s="27" t="s">
        <v>17</v>
      </c>
    </row>
    <row r="8" spans="1:21" ht="24.4" customHeight="1" x14ac:dyDescent="0.5">
      <c r="A8" s="3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35"/>
      <c r="U8" s="36"/>
    </row>
    <row r="9" spans="1:21" s="34" customFormat="1" ht="31.5" customHeight="1" x14ac:dyDescent="0.5">
      <c r="B9" s="71" t="s">
        <v>27</v>
      </c>
      <c r="C9" s="131">
        <f ca="1">TODAY()</f>
        <v>45256</v>
      </c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35"/>
      <c r="U9" s="27" t="s">
        <v>19</v>
      </c>
    </row>
    <row r="10" spans="1:21" s="37" customFormat="1" ht="33.75" customHeight="1" x14ac:dyDescent="0.5">
      <c r="B10" s="125" t="s">
        <v>93</v>
      </c>
      <c r="C10" s="125" t="s">
        <v>94</v>
      </c>
      <c r="D10" s="125" t="s">
        <v>97</v>
      </c>
      <c r="E10" s="125"/>
      <c r="F10" s="125"/>
      <c r="G10" s="125" t="s">
        <v>99</v>
      </c>
      <c r="H10" s="125"/>
      <c r="I10" s="125" t="s">
        <v>100</v>
      </c>
      <c r="J10" s="125"/>
      <c r="K10" s="125" t="s">
        <v>101</v>
      </c>
      <c r="L10" s="125" t="s">
        <v>102</v>
      </c>
      <c r="M10" s="122" t="s">
        <v>103</v>
      </c>
      <c r="N10" s="122" t="s">
        <v>127</v>
      </c>
      <c r="O10" s="122"/>
      <c r="P10" s="38"/>
      <c r="U10" s="27" t="s">
        <v>25</v>
      </c>
    </row>
    <row r="11" spans="1:21" s="37" customFormat="1" ht="26.25" customHeight="1" x14ac:dyDescent="0.5">
      <c r="B11" s="125"/>
      <c r="C11" s="125"/>
      <c r="D11" s="80" t="s">
        <v>98</v>
      </c>
      <c r="E11" s="80" t="s">
        <v>0</v>
      </c>
      <c r="F11" s="80" t="s">
        <v>7</v>
      </c>
      <c r="G11" s="80" t="s">
        <v>95</v>
      </c>
      <c r="H11" s="80" t="s">
        <v>96</v>
      </c>
      <c r="I11" s="80" t="s">
        <v>95</v>
      </c>
      <c r="J11" s="80" t="s">
        <v>96</v>
      </c>
      <c r="K11" s="125"/>
      <c r="L11" s="125"/>
      <c r="M11" s="122"/>
      <c r="N11" s="81" t="s">
        <v>126</v>
      </c>
      <c r="O11" s="81" t="s">
        <v>125</v>
      </c>
      <c r="P11" s="38"/>
      <c r="U11" s="27" t="s">
        <v>23</v>
      </c>
    </row>
    <row r="12" spans="1:21" s="39" customFormat="1" ht="35.1" customHeight="1" x14ac:dyDescent="0.5">
      <c r="B12" s="61"/>
      <c r="C12" s="61"/>
      <c r="D12" s="62"/>
      <c r="E12" s="62"/>
      <c r="F12" s="62"/>
      <c r="G12" s="63"/>
      <c r="H12" s="64"/>
      <c r="I12" s="65"/>
      <c r="J12" s="66">
        <f>IFERROR(WORKDAY.INTL((I12-1),K12,1,$S$13:$S$54),0)</f>
        <v>0</v>
      </c>
      <c r="K12" s="67">
        <v>15</v>
      </c>
      <c r="L12" s="68">
        <f>+J12-I12+1</f>
        <v>1</v>
      </c>
      <c r="M12" s="65"/>
      <c r="N12" s="69"/>
      <c r="O12" s="70">
        <f>+C12</f>
        <v>0</v>
      </c>
      <c r="P12" s="43"/>
      <c r="S12" s="39" t="s">
        <v>136</v>
      </c>
      <c r="U12" s="27" t="s">
        <v>24</v>
      </c>
    </row>
    <row r="13" spans="1:21" s="39" customFormat="1" ht="35.1" customHeight="1" x14ac:dyDescent="0.5">
      <c r="B13" s="40"/>
      <c r="C13" s="40"/>
      <c r="D13" s="41"/>
      <c r="E13" s="41"/>
      <c r="F13" s="41"/>
      <c r="G13" s="42"/>
      <c r="H13" s="55"/>
      <c r="I13" s="56"/>
      <c r="J13" s="66">
        <f t="shared" ref="J13:J26" si="0">IFERROR(WORKDAY.INTL((I13-1),K13,1,$S$13:$S$54),0)</f>
        <v>0</v>
      </c>
      <c r="K13" s="57">
        <v>15</v>
      </c>
      <c r="L13" s="58">
        <f t="shared" ref="L13:L26" si="1">+J13-I13+1</f>
        <v>1</v>
      </c>
      <c r="M13" s="56"/>
      <c r="N13" s="59"/>
      <c r="O13" s="60">
        <f t="shared" ref="O13:O26" si="2">+C13</f>
        <v>0</v>
      </c>
      <c r="P13" s="44"/>
      <c r="S13" s="79">
        <v>45215</v>
      </c>
      <c r="U13" s="27" t="s">
        <v>39</v>
      </c>
    </row>
    <row r="14" spans="1:21" s="39" customFormat="1" ht="35.1" customHeight="1" x14ac:dyDescent="0.5">
      <c r="B14" s="40"/>
      <c r="C14" s="40"/>
      <c r="D14" s="41"/>
      <c r="E14" s="41"/>
      <c r="F14" s="41"/>
      <c r="G14" s="42"/>
      <c r="H14" s="55"/>
      <c r="I14" s="56"/>
      <c r="J14" s="66">
        <f t="shared" si="0"/>
        <v>0</v>
      </c>
      <c r="K14" s="57">
        <v>15</v>
      </c>
      <c r="L14" s="58">
        <f t="shared" si="1"/>
        <v>1</v>
      </c>
      <c r="M14" s="56"/>
      <c r="N14" s="59"/>
      <c r="O14" s="60">
        <f t="shared" si="2"/>
        <v>0</v>
      </c>
      <c r="P14" s="44"/>
      <c r="S14" s="79">
        <v>45236</v>
      </c>
      <c r="U14" s="27" t="s">
        <v>21</v>
      </c>
    </row>
    <row r="15" spans="1:21" s="39" customFormat="1" ht="35.1" customHeight="1" x14ac:dyDescent="0.5">
      <c r="B15" s="40"/>
      <c r="C15" s="40"/>
      <c r="D15" s="41"/>
      <c r="E15" s="41"/>
      <c r="F15" s="41"/>
      <c r="G15" s="42"/>
      <c r="H15" s="55"/>
      <c r="I15" s="56"/>
      <c r="J15" s="66">
        <f t="shared" si="0"/>
        <v>0</v>
      </c>
      <c r="K15" s="57">
        <v>15</v>
      </c>
      <c r="L15" s="58">
        <f t="shared" si="1"/>
        <v>1</v>
      </c>
      <c r="M15" s="56"/>
      <c r="N15" s="59"/>
      <c r="O15" s="60">
        <f t="shared" si="2"/>
        <v>0</v>
      </c>
      <c r="P15" s="44"/>
      <c r="S15" s="79">
        <v>45243</v>
      </c>
      <c r="U15" s="27" t="s">
        <v>37</v>
      </c>
    </row>
    <row r="16" spans="1:21" s="39" customFormat="1" ht="35.1" customHeight="1" x14ac:dyDescent="0.5">
      <c r="B16" s="40"/>
      <c r="C16" s="40"/>
      <c r="D16" s="41"/>
      <c r="E16" s="41"/>
      <c r="F16" s="41"/>
      <c r="G16" s="42"/>
      <c r="H16" s="55"/>
      <c r="I16" s="56"/>
      <c r="J16" s="66">
        <f t="shared" si="0"/>
        <v>0</v>
      </c>
      <c r="K16" s="57">
        <v>15</v>
      </c>
      <c r="L16" s="58">
        <f t="shared" si="1"/>
        <v>1</v>
      </c>
      <c r="M16" s="56"/>
      <c r="N16" s="59"/>
      <c r="O16" s="60">
        <f t="shared" si="2"/>
        <v>0</v>
      </c>
      <c r="P16" s="44"/>
      <c r="S16" s="79">
        <v>45268</v>
      </c>
      <c r="U16" s="27" t="s">
        <v>22</v>
      </c>
    </row>
    <row r="17" spans="1:21" s="39" customFormat="1" ht="35.1" customHeight="1" x14ac:dyDescent="0.5">
      <c r="B17" s="40"/>
      <c r="C17" s="40"/>
      <c r="D17" s="41"/>
      <c r="E17" s="41"/>
      <c r="F17" s="41"/>
      <c r="G17" s="42"/>
      <c r="H17" s="55"/>
      <c r="I17" s="56"/>
      <c r="J17" s="66">
        <f t="shared" si="0"/>
        <v>0</v>
      </c>
      <c r="K17" s="57">
        <v>15</v>
      </c>
      <c r="L17" s="58">
        <f t="shared" si="1"/>
        <v>1</v>
      </c>
      <c r="M17" s="56"/>
      <c r="N17" s="59"/>
      <c r="O17" s="60">
        <f t="shared" si="2"/>
        <v>0</v>
      </c>
      <c r="P17" s="44"/>
      <c r="S17" s="79">
        <v>45285</v>
      </c>
      <c r="U17" s="27" t="s">
        <v>38</v>
      </c>
    </row>
    <row r="18" spans="1:21" s="39" customFormat="1" ht="35.1" customHeight="1" x14ac:dyDescent="0.5">
      <c r="B18" s="40"/>
      <c r="C18" s="40"/>
      <c r="D18" s="41"/>
      <c r="E18" s="41"/>
      <c r="F18" s="41"/>
      <c r="G18" s="42"/>
      <c r="H18" s="55"/>
      <c r="I18" s="56"/>
      <c r="J18" s="66">
        <f t="shared" si="0"/>
        <v>0</v>
      </c>
      <c r="K18" s="57">
        <v>15</v>
      </c>
      <c r="L18" s="58">
        <f t="shared" si="1"/>
        <v>1</v>
      </c>
      <c r="M18" s="56"/>
      <c r="N18" s="59"/>
      <c r="O18" s="60">
        <f t="shared" si="2"/>
        <v>0</v>
      </c>
      <c r="P18" s="44"/>
      <c r="S18" s="79">
        <v>45292</v>
      </c>
      <c r="U18" s="27" t="s">
        <v>20</v>
      </c>
    </row>
    <row r="19" spans="1:21" s="39" customFormat="1" ht="35.1" customHeight="1" x14ac:dyDescent="0.5">
      <c r="B19" s="40"/>
      <c r="C19" s="40"/>
      <c r="D19" s="41"/>
      <c r="E19" s="41"/>
      <c r="F19" s="41"/>
      <c r="G19" s="42"/>
      <c r="H19" s="55"/>
      <c r="I19" s="56"/>
      <c r="J19" s="66">
        <f t="shared" si="0"/>
        <v>0</v>
      </c>
      <c r="K19" s="57">
        <v>15</v>
      </c>
      <c r="L19" s="58">
        <f t="shared" si="1"/>
        <v>1</v>
      </c>
      <c r="M19" s="56"/>
      <c r="N19" s="59"/>
      <c r="O19" s="60">
        <f t="shared" si="2"/>
        <v>0</v>
      </c>
      <c r="P19" s="44"/>
      <c r="S19" s="79">
        <v>45299</v>
      </c>
      <c r="U19" s="27" t="s">
        <v>26</v>
      </c>
    </row>
    <row r="20" spans="1:21" s="39" customFormat="1" ht="35.1" customHeight="1" x14ac:dyDescent="0.4">
      <c r="B20" s="40"/>
      <c r="C20" s="40"/>
      <c r="D20" s="41"/>
      <c r="E20" s="41"/>
      <c r="F20" s="41"/>
      <c r="G20" s="42"/>
      <c r="H20" s="55"/>
      <c r="I20" s="56"/>
      <c r="J20" s="66">
        <f t="shared" si="0"/>
        <v>0</v>
      </c>
      <c r="K20" s="57">
        <v>15</v>
      </c>
      <c r="L20" s="58">
        <f t="shared" si="1"/>
        <v>1</v>
      </c>
      <c r="M20" s="56"/>
      <c r="N20" s="59"/>
      <c r="O20" s="60">
        <f t="shared" si="2"/>
        <v>0</v>
      </c>
      <c r="P20" s="44"/>
      <c r="S20" s="79">
        <v>45376</v>
      </c>
    </row>
    <row r="21" spans="1:21" s="39" customFormat="1" ht="35.1" customHeight="1" x14ac:dyDescent="0.4">
      <c r="B21" s="40"/>
      <c r="C21" s="40"/>
      <c r="D21" s="41"/>
      <c r="E21" s="41"/>
      <c r="F21" s="41"/>
      <c r="G21" s="42"/>
      <c r="H21" s="55"/>
      <c r="I21" s="56"/>
      <c r="J21" s="66">
        <f t="shared" si="0"/>
        <v>0</v>
      </c>
      <c r="K21" s="57">
        <v>15</v>
      </c>
      <c r="L21" s="58">
        <f t="shared" si="1"/>
        <v>1</v>
      </c>
      <c r="M21" s="56"/>
      <c r="N21" s="59"/>
      <c r="O21" s="60">
        <f t="shared" si="2"/>
        <v>0</v>
      </c>
      <c r="P21" s="44"/>
      <c r="S21" s="79">
        <v>45379</v>
      </c>
    </row>
    <row r="22" spans="1:21" s="39" customFormat="1" ht="35.1" customHeight="1" x14ac:dyDescent="0.4">
      <c r="B22" s="40"/>
      <c r="C22" s="40"/>
      <c r="D22" s="41"/>
      <c r="E22" s="41"/>
      <c r="F22" s="41"/>
      <c r="G22" s="42"/>
      <c r="H22" s="55"/>
      <c r="I22" s="56"/>
      <c r="J22" s="66">
        <f t="shared" si="0"/>
        <v>0</v>
      </c>
      <c r="K22" s="57">
        <v>15</v>
      </c>
      <c r="L22" s="58">
        <f t="shared" si="1"/>
        <v>1</v>
      </c>
      <c r="M22" s="56"/>
      <c r="N22" s="59"/>
      <c r="O22" s="60">
        <f t="shared" si="2"/>
        <v>0</v>
      </c>
      <c r="P22" s="44"/>
      <c r="S22" s="79">
        <v>45380</v>
      </c>
    </row>
    <row r="23" spans="1:21" s="39" customFormat="1" ht="35.1" customHeight="1" x14ac:dyDescent="0.4">
      <c r="B23" s="40"/>
      <c r="C23" s="40"/>
      <c r="D23" s="41"/>
      <c r="E23" s="41"/>
      <c r="F23" s="41"/>
      <c r="G23" s="42"/>
      <c r="H23" s="55"/>
      <c r="I23" s="56"/>
      <c r="J23" s="66">
        <f t="shared" si="0"/>
        <v>0</v>
      </c>
      <c r="K23" s="57">
        <v>15</v>
      </c>
      <c r="L23" s="58">
        <f t="shared" si="1"/>
        <v>1</v>
      </c>
      <c r="M23" s="56"/>
      <c r="N23" s="59"/>
      <c r="O23" s="60">
        <f t="shared" si="2"/>
        <v>0</v>
      </c>
      <c r="P23" s="44"/>
      <c r="S23" s="79">
        <v>45413</v>
      </c>
    </row>
    <row r="24" spans="1:21" s="39" customFormat="1" ht="35.1" customHeight="1" x14ac:dyDescent="0.4">
      <c r="B24" s="40"/>
      <c r="C24" s="40"/>
      <c r="D24" s="41"/>
      <c r="E24" s="41"/>
      <c r="F24" s="41"/>
      <c r="G24" s="42"/>
      <c r="H24" s="55"/>
      <c r="I24" s="56"/>
      <c r="J24" s="66">
        <f>IFERROR(WORKDAY.INTL((I24-1),K24,1,$S$13:$S$54),0)</f>
        <v>0</v>
      </c>
      <c r="K24" s="57">
        <v>15</v>
      </c>
      <c r="L24" s="58">
        <f t="shared" si="1"/>
        <v>1</v>
      </c>
      <c r="M24" s="56"/>
      <c r="N24" s="59"/>
      <c r="O24" s="60">
        <f t="shared" si="2"/>
        <v>0</v>
      </c>
      <c r="P24" s="44"/>
      <c r="S24" s="79">
        <v>45425</v>
      </c>
    </row>
    <row r="25" spans="1:21" s="39" customFormat="1" ht="35.1" customHeight="1" x14ac:dyDescent="0.4">
      <c r="B25" s="40"/>
      <c r="C25" s="40"/>
      <c r="D25" s="41"/>
      <c r="E25" s="41"/>
      <c r="F25" s="41"/>
      <c r="G25" s="42"/>
      <c r="H25" s="55"/>
      <c r="I25" s="56"/>
      <c r="J25" s="66">
        <f t="shared" si="0"/>
        <v>0</v>
      </c>
      <c r="K25" s="57">
        <v>15</v>
      </c>
      <c r="L25" s="58">
        <f t="shared" si="1"/>
        <v>1</v>
      </c>
      <c r="M25" s="56"/>
      <c r="N25" s="59"/>
      <c r="O25" s="60">
        <f t="shared" si="2"/>
        <v>0</v>
      </c>
      <c r="P25" s="44"/>
      <c r="S25" s="79">
        <v>45446</v>
      </c>
    </row>
    <row r="26" spans="1:21" s="39" customFormat="1" ht="35.1" customHeight="1" x14ac:dyDescent="0.4">
      <c r="B26" s="40"/>
      <c r="C26" s="40"/>
      <c r="D26" s="41"/>
      <c r="E26" s="41"/>
      <c r="F26" s="41"/>
      <c r="G26" s="42"/>
      <c r="H26" s="55"/>
      <c r="I26" s="56"/>
      <c r="J26" s="66">
        <f t="shared" si="0"/>
        <v>0</v>
      </c>
      <c r="K26" s="57">
        <v>15</v>
      </c>
      <c r="L26" s="58">
        <f t="shared" si="1"/>
        <v>1</v>
      </c>
      <c r="M26" s="56"/>
      <c r="N26" s="59"/>
      <c r="O26" s="60">
        <f t="shared" si="2"/>
        <v>0</v>
      </c>
      <c r="P26" s="44"/>
      <c r="S26" s="79">
        <v>45453</v>
      </c>
    </row>
    <row r="27" spans="1:21" s="39" customFormat="1" ht="13.8" x14ac:dyDescent="0.4">
      <c r="A27" s="123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S27" s="79">
        <v>45474</v>
      </c>
    </row>
    <row r="28" spans="1:21" s="39" customFormat="1" ht="13.8" x14ac:dyDescent="0.4">
      <c r="A28" s="45"/>
      <c r="B28" s="121" t="s">
        <v>28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46"/>
      <c r="S28" s="79">
        <v>45474</v>
      </c>
    </row>
    <row r="29" spans="1:21" s="39" customFormat="1" ht="8.25" customHeight="1" x14ac:dyDescent="0.4">
      <c r="A29" s="45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45"/>
      <c r="S29" s="79">
        <v>45510</v>
      </c>
    </row>
    <row r="30" spans="1:21" s="47" customFormat="1" ht="37.5" customHeight="1" x14ac:dyDescent="0.5">
      <c r="B30" s="109" t="s">
        <v>139</v>
      </c>
      <c r="C30" s="110"/>
      <c r="D30" s="110"/>
      <c r="E30" s="110"/>
      <c r="F30" s="111"/>
      <c r="G30" s="107" t="s">
        <v>104</v>
      </c>
      <c r="H30" s="107"/>
      <c r="I30" s="107"/>
      <c r="J30" s="107"/>
      <c r="K30" s="107"/>
      <c r="L30" s="107"/>
      <c r="M30" s="107"/>
      <c r="N30" s="107"/>
      <c r="O30" s="107"/>
      <c r="P30" s="48"/>
      <c r="S30" s="79">
        <v>45511</v>
      </c>
      <c r="U30" s="27" t="s">
        <v>42</v>
      </c>
    </row>
    <row r="31" spans="1:21" s="47" customFormat="1" ht="14.25" customHeight="1" x14ac:dyDescent="0.5">
      <c r="B31" s="112" t="s">
        <v>88</v>
      </c>
      <c r="C31" s="113"/>
      <c r="D31" s="113"/>
      <c r="E31" s="113"/>
      <c r="F31" s="114"/>
      <c r="G31" s="118" t="s">
        <v>133</v>
      </c>
      <c r="H31" s="119"/>
      <c r="I31" s="119"/>
      <c r="J31" s="119"/>
      <c r="K31" s="119"/>
      <c r="L31" s="119"/>
      <c r="M31" s="119"/>
      <c r="N31" s="119"/>
      <c r="O31" s="119"/>
      <c r="P31" s="49"/>
      <c r="S31" s="79">
        <v>45523</v>
      </c>
      <c r="U31" s="27" t="s">
        <v>41</v>
      </c>
    </row>
    <row r="32" spans="1:21" s="47" customFormat="1" ht="29.25" customHeight="1" x14ac:dyDescent="0.5">
      <c r="B32" s="115"/>
      <c r="C32" s="116"/>
      <c r="D32" s="116"/>
      <c r="E32" s="116"/>
      <c r="F32" s="117"/>
      <c r="G32" s="115"/>
      <c r="H32" s="116"/>
      <c r="I32" s="116"/>
      <c r="J32" s="116"/>
      <c r="K32" s="116"/>
      <c r="L32" s="116"/>
      <c r="M32" s="116"/>
      <c r="N32" s="116"/>
      <c r="O32" s="116"/>
      <c r="P32" s="49"/>
      <c r="S32" s="79">
        <v>45579</v>
      </c>
      <c r="U32" s="27" t="s">
        <v>40</v>
      </c>
    </row>
    <row r="33" spans="1:21" s="47" customFormat="1" ht="19.5" customHeight="1" x14ac:dyDescent="0.5">
      <c r="B33" s="112" t="s">
        <v>29</v>
      </c>
      <c r="C33" s="113"/>
      <c r="D33" s="113"/>
      <c r="E33" s="113"/>
      <c r="F33" s="114"/>
      <c r="G33" s="112" t="s">
        <v>29</v>
      </c>
      <c r="H33" s="113"/>
      <c r="I33" s="113"/>
      <c r="J33" s="113"/>
      <c r="K33" s="113"/>
      <c r="L33" s="113"/>
      <c r="M33" s="113"/>
      <c r="N33" s="113"/>
      <c r="O33" s="113"/>
      <c r="P33" s="50"/>
      <c r="S33" s="79">
        <v>45600</v>
      </c>
      <c r="U33" s="27"/>
    </row>
    <row r="34" spans="1:21" ht="21" customHeight="1" x14ac:dyDescent="0.5">
      <c r="A34" s="34"/>
      <c r="B34" s="115"/>
      <c r="C34" s="116"/>
      <c r="D34" s="116"/>
      <c r="E34" s="116"/>
      <c r="F34" s="117"/>
      <c r="G34" s="108" t="s">
        <v>89</v>
      </c>
      <c r="H34" s="108"/>
      <c r="I34" s="108"/>
      <c r="J34" s="108"/>
      <c r="K34" s="108"/>
      <c r="L34" s="108"/>
      <c r="M34" s="108"/>
      <c r="N34" s="108"/>
      <c r="O34" s="108"/>
      <c r="P34" s="51"/>
      <c r="S34" s="79">
        <v>45607</v>
      </c>
      <c r="U34" s="27" t="s">
        <v>43</v>
      </c>
    </row>
    <row r="35" spans="1:21" ht="6.75" customHeight="1" x14ac:dyDescent="0.5">
      <c r="B35" s="52"/>
      <c r="C35" s="36"/>
      <c r="D35" s="36"/>
      <c r="E35" s="36"/>
      <c r="F35" s="36"/>
      <c r="G35" s="53"/>
      <c r="H35" s="54"/>
      <c r="I35" s="54"/>
      <c r="J35" s="54"/>
      <c r="K35" s="54"/>
      <c r="L35" s="54"/>
      <c r="M35" s="54"/>
      <c r="N35" s="54"/>
      <c r="O35" s="54"/>
      <c r="S35" s="79"/>
      <c r="U35" s="27" t="s">
        <v>44</v>
      </c>
    </row>
    <row r="36" spans="1:21" ht="6.75" customHeight="1" x14ac:dyDescent="0.5">
      <c r="B36" s="52"/>
      <c r="C36" s="36"/>
      <c r="D36" s="36"/>
      <c r="E36" s="36"/>
      <c r="F36" s="36"/>
      <c r="G36" s="53"/>
      <c r="H36" s="54"/>
      <c r="I36" s="54"/>
      <c r="J36" s="54"/>
      <c r="K36" s="54"/>
      <c r="L36" s="54"/>
      <c r="M36" s="54"/>
      <c r="N36" s="54"/>
      <c r="O36" s="54"/>
      <c r="S36" s="79">
        <v>45651</v>
      </c>
    </row>
    <row r="37" spans="1:21" x14ac:dyDescent="0.5">
      <c r="B37" s="52"/>
      <c r="C37" s="36"/>
      <c r="D37" s="36"/>
      <c r="E37" s="36"/>
      <c r="F37" s="36"/>
      <c r="G37" s="53"/>
      <c r="H37" s="54"/>
      <c r="I37" s="54"/>
      <c r="J37" s="54"/>
      <c r="K37" s="54"/>
      <c r="L37" s="54"/>
      <c r="M37" s="54"/>
      <c r="N37" s="54"/>
      <c r="O37" s="54"/>
      <c r="S37" s="79">
        <v>45658</v>
      </c>
      <c r="U37" s="27" t="s">
        <v>45</v>
      </c>
    </row>
    <row r="38" spans="1:21" ht="15" customHeight="1" x14ac:dyDescent="0.5">
      <c r="B38" s="21" t="s">
        <v>135</v>
      </c>
      <c r="C38" s="36"/>
      <c r="D38" s="36"/>
      <c r="E38" s="36"/>
      <c r="F38" s="36"/>
      <c r="G38" s="53"/>
      <c r="H38" s="54"/>
      <c r="I38" s="54"/>
      <c r="J38" s="54"/>
      <c r="K38" s="54"/>
      <c r="L38" s="54"/>
      <c r="M38" s="54"/>
      <c r="N38" s="54"/>
      <c r="O38" s="54"/>
      <c r="S38" s="79">
        <v>45740</v>
      </c>
      <c r="U38" s="27" t="s">
        <v>46</v>
      </c>
    </row>
    <row r="39" spans="1:21" x14ac:dyDescent="0.5">
      <c r="B39" s="52"/>
      <c r="C39" s="36"/>
      <c r="D39" s="36"/>
      <c r="E39" s="36"/>
      <c r="F39" s="36"/>
      <c r="G39" s="53"/>
      <c r="H39" s="54"/>
      <c r="I39" s="54"/>
      <c r="J39" s="54"/>
      <c r="K39" s="54"/>
      <c r="L39" s="54"/>
      <c r="M39" s="54"/>
      <c r="N39" s="54"/>
      <c r="O39" s="54"/>
      <c r="S39" s="79">
        <v>45764</v>
      </c>
      <c r="U39" s="27" t="s">
        <v>47</v>
      </c>
    </row>
    <row r="40" spans="1:21" x14ac:dyDescent="0.5">
      <c r="B40" s="52"/>
      <c r="C40" s="36"/>
      <c r="D40" s="36"/>
      <c r="E40" s="36"/>
      <c r="F40" s="36"/>
      <c r="G40" s="53"/>
      <c r="H40" s="54"/>
      <c r="I40" s="54"/>
      <c r="J40" s="54"/>
      <c r="K40" s="54"/>
      <c r="L40" s="54"/>
      <c r="M40" s="54"/>
      <c r="N40" s="54"/>
      <c r="O40" s="54"/>
      <c r="S40" s="79">
        <v>45765</v>
      </c>
      <c r="U40" s="27" t="s">
        <v>48</v>
      </c>
    </row>
    <row r="41" spans="1:21" x14ac:dyDescent="0.5">
      <c r="B41" s="52"/>
      <c r="C41" s="36"/>
      <c r="D41" s="36"/>
      <c r="E41" s="36"/>
      <c r="F41" s="36"/>
      <c r="G41" s="53"/>
      <c r="H41" s="54"/>
      <c r="I41" s="54"/>
      <c r="J41" s="54"/>
      <c r="K41" s="54"/>
      <c r="L41" s="54"/>
      <c r="M41" s="54"/>
      <c r="N41" s="54"/>
      <c r="O41" s="54"/>
      <c r="S41" s="79">
        <v>45778</v>
      </c>
      <c r="U41" s="27" t="s">
        <v>49</v>
      </c>
    </row>
    <row r="42" spans="1:21" x14ac:dyDescent="0.5">
      <c r="S42" s="79">
        <v>45810</v>
      </c>
    </row>
    <row r="43" spans="1:21" x14ac:dyDescent="0.5">
      <c r="S43" s="79">
        <v>45831</v>
      </c>
    </row>
    <row r="44" spans="1:21" x14ac:dyDescent="0.5">
      <c r="S44" s="79">
        <v>45838</v>
      </c>
    </row>
    <row r="45" spans="1:21" x14ac:dyDescent="0.5">
      <c r="S45" s="79">
        <v>45875</v>
      </c>
    </row>
    <row r="46" spans="1:21" x14ac:dyDescent="0.5">
      <c r="S46" s="79">
        <v>45876</v>
      </c>
    </row>
    <row r="47" spans="1:21" x14ac:dyDescent="0.5">
      <c r="S47" s="79">
        <v>45887</v>
      </c>
    </row>
    <row r="48" spans="1:21" x14ac:dyDescent="0.5">
      <c r="S48" s="79">
        <v>45943</v>
      </c>
    </row>
    <row r="49" spans="19:19" x14ac:dyDescent="0.5">
      <c r="S49" s="79">
        <v>45964</v>
      </c>
    </row>
    <row r="50" spans="19:19" x14ac:dyDescent="0.5">
      <c r="S50" s="79">
        <v>45978</v>
      </c>
    </row>
    <row r="51" spans="19:19" x14ac:dyDescent="0.5">
      <c r="S51" s="79">
        <v>45999</v>
      </c>
    </row>
    <row r="52" spans="19:19" x14ac:dyDescent="0.5">
      <c r="S52" s="79">
        <v>46016</v>
      </c>
    </row>
    <row r="53" spans="19:19" x14ac:dyDescent="0.5">
      <c r="S53" s="79">
        <v>46023</v>
      </c>
    </row>
    <row r="54" spans="19:19" x14ac:dyDescent="0.5">
      <c r="S54" s="79">
        <v>46034</v>
      </c>
    </row>
  </sheetData>
  <mergeCells count="28">
    <mergeCell ref="B2:B5"/>
    <mergeCell ref="B7:O7"/>
    <mergeCell ref="B6:O6"/>
    <mergeCell ref="C10:C11"/>
    <mergeCell ref="C9:O9"/>
    <mergeCell ref="D10:F10"/>
    <mergeCell ref="G10:H10"/>
    <mergeCell ref="I10:J10"/>
    <mergeCell ref="L10:L11"/>
    <mergeCell ref="K10:K11"/>
    <mergeCell ref="N10:O10"/>
    <mergeCell ref="C2:M5"/>
    <mergeCell ref="B29:O29"/>
    <mergeCell ref="B28:O28"/>
    <mergeCell ref="M10:M11"/>
    <mergeCell ref="A27:P27"/>
    <mergeCell ref="B8:O8"/>
    <mergeCell ref="B10:B11"/>
    <mergeCell ref="G30:O30"/>
    <mergeCell ref="G34:O34"/>
    <mergeCell ref="B30:F30"/>
    <mergeCell ref="B31:F31"/>
    <mergeCell ref="B32:F32"/>
    <mergeCell ref="B33:F33"/>
    <mergeCell ref="B34:F34"/>
    <mergeCell ref="G33:O33"/>
    <mergeCell ref="G31:O31"/>
    <mergeCell ref="G32:O32"/>
  </mergeCells>
  <phoneticPr fontId="2" type="noConversion"/>
  <dataValidations count="3">
    <dataValidation type="custom" operator="equal" allowBlank="1" showInputMessage="1" showErrorMessage="1" errorTitle="SECCIÓN 1" error="La celda de días laborales debe ser igual a 15" sqref="J12:J26" xr:uid="{00000000-0002-0000-0100-000000000000}">
      <formula1>K12=15</formula1>
    </dataValidation>
    <dataValidation type="list" allowBlank="1" showInputMessage="1" showErrorMessage="1" sqref="B34" xr:uid="{00000000-0002-0000-0100-000001000000}">
      <formula1>$U$30:$U$41</formula1>
    </dataValidation>
    <dataValidation type="list" allowBlank="1" showInputMessage="1" showErrorMessage="1" sqref="B8:O8" xr:uid="{00000000-0002-0000-0100-000002000000}">
      <formula1>$U$8:$U$18</formula1>
    </dataValidation>
  </dataValidations>
  <printOptions horizontalCentered="1" verticalCentered="1"/>
  <pageMargins left="0.23622047244094491" right="0.23622047244094491" top="0.74803149606299213" bottom="0.55118110236220474" header="0.31496062992125984" footer="0.31496062992125984"/>
  <pageSetup scale="40" orientation="landscape" horizontalDpi="4294967294" verticalDpi="4294967294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3000000}">
          <x14:formula1>
            <xm:f>Fecha!$K$7:$K$20</xm:f>
          </x14:formula1>
          <xm:sqref>D12:D26</xm:sqref>
        </x14:dataValidation>
        <x14:dataValidation type="list" allowBlank="1" showInputMessage="1" showErrorMessage="1" xr:uid="{00000000-0002-0000-0100-000004000000}">
          <x14:formula1>
            <xm:f>Fecha!$L$7:$L$20</xm:f>
          </x14:formula1>
          <xm:sqref>E12:E26</xm:sqref>
        </x14:dataValidation>
        <x14:dataValidation type="list" allowBlank="1" showInputMessage="1" showErrorMessage="1" xr:uid="{00000000-0002-0000-0100-000005000000}">
          <x14:formula1>
            <xm:f>Fecha!$M$7:$M$23</xm:f>
          </x14:formula1>
          <xm:sqref>F12:F26</xm:sqref>
        </x14:dataValidation>
        <x14:dataValidation type="list" allowBlank="1" showInputMessage="1" showErrorMessage="1" xr:uid="{00000000-0002-0000-0100-000006000000}">
          <x14:formula1>
            <xm:f>Fecha!$O$7:$O$9</xm:f>
          </x14:formula1>
          <xm:sqref>M12:M26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8"/>
  <sheetViews>
    <sheetView topLeftCell="D1" zoomScaleNormal="100" workbookViewId="0">
      <selection activeCell="O8" sqref="O8:O9"/>
    </sheetView>
  </sheetViews>
  <sheetFormatPr baseColWidth="10" defaultColWidth="11.44140625" defaultRowHeight="14.4" x14ac:dyDescent="0.55000000000000004"/>
  <cols>
    <col min="1" max="1" width="13.5546875" style="5" bestFit="1" customWidth="1"/>
    <col min="2" max="2" width="11.27734375" style="5" bestFit="1" customWidth="1"/>
    <col min="3" max="3" width="6.44140625" style="5" customWidth="1"/>
    <col min="4" max="4" width="14.83203125" style="5" bestFit="1" customWidth="1"/>
    <col min="5" max="5" width="8.27734375" style="5" customWidth="1"/>
    <col min="6" max="7" width="11.44140625" style="5"/>
    <col min="8" max="10" width="11.44140625" style="1"/>
    <col min="11" max="11" width="23.83203125" style="1" customWidth="1"/>
    <col min="12" max="13" width="11.44140625" style="2"/>
    <col min="14" max="16384" width="11.44140625" style="1"/>
  </cols>
  <sheetData>
    <row r="1" spans="1:15" x14ac:dyDescent="0.55000000000000004">
      <c r="A1" s="6" t="s">
        <v>59</v>
      </c>
      <c r="B1" s="7">
        <v>44928</v>
      </c>
      <c r="D1" s="8" t="s">
        <v>58</v>
      </c>
      <c r="F1" s="143" t="s">
        <v>57</v>
      </c>
      <c r="G1" s="144"/>
      <c r="K1" s="3" t="s">
        <v>56</v>
      </c>
    </row>
    <row r="2" spans="1:15" x14ac:dyDescent="0.55000000000000004">
      <c r="A2" s="9" t="s">
        <v>55</v>
      </c>
      <c r="B2" s="4">
        <f>WORKDAY.INTL((B1-1),A5,H2,Festivos)</f>
        <v>44949</v>
      </c>
      <c r="D2" s="10">
        <v>44935</v>
      </c>
      <c r="F2" s="141" t="s">
        <v>54</v>
      </c>
      <c r="G2" s="142"/>
      <c r="H2" s="3">
        <f>IF(F2="Sábado y domingo",1,11)</f>
        <v>1</v>
      </c>
      <c r="K2" s="3" t="s">
        <v>54</v>
      </c>
    </row>
    <row r="3" spans="1:15" x14ac:dyDescent="0.55000000000000004">
      <c r="B3" s="11"/>
      <c r="D3" s="10">
        <v>45005</v>
      </c>
    </row>
    <row r="4" spans="1:15" x14ac:dyDescent="0.55000000000000004">
      <c r="A4" s="143" t="s">
        <v>53</v>
      </c>
      <c r="B4" s="144"/>
      <c r="D4" s="10">
        <v>45022</v>
      </c>
    </row>
    <row r="5" spans="1:15" x14ac:dyDescent="0.55000000000000004">
      <c r="A5" s="141">
        <v>15</v>
      </c>
      <c r="B5" s="142"/>
      <c r="D5" s="10">
        <v>45023</v>
      </c>
    </row>
    <row r="6" spans="1:15" x14ac:dyDescent="0.55000000000000004">
      <c r="D6" s="10">
        <v>45047</v>
      </c>
      <c r="K6" s="1" t="s">
        <v>87</v>
      </c>
      <c r="L6" s="2" t="s">
        <v>50</v>
      </c>
      <c r="M6" s="14" t="s">
        <v>51</v>
      </c>
    </row>
    <row r="7" spans="1:15" x14ac:dyDescent="0.55000000000000004">
      <c r="A7" s="143" t="s">
        <v>52</v>
      </c>
      <c r="B7" s="144"/>
      <c r="D7" s="10">
        <v>45068</v>
      </c>
      <c r="L7" s="1"/>
      <c r="M7" s="1"/>
    </row>
    <row r="8" spans="1:15" x14ac:dyDescent="0.55000000000000004">
      <c r="A8" s="141">
        <f>+(B2-B1)+1</f>
        <v>22</v>
      </c>
      <c r="B8" s="142"/>
      <c r="D8" s="10">
        <v>45089</v>
      </c>
      <c r="K8" s="13" t="s">
        <v>60</v>
      </c>
      <c r="L8" s="15" t="s">
        <v>61</v>
      </c>
      <c r="M8" s="14" t="s">
        <v>62</v>
      </c>
      <c r="O8" s="2" t="s">
        <v>91</v>
      </c>
    </row>
    <row r="9" spans="1:15" x14ac:dyDescent="0.55000000000000004">
      <c r="D9" s="10">
        <v>45096</v>
      </c>
      <c r="K9" s="13" t="s">
        <v>63</v>
      </c>
      <c r="L9" s="15" t="s">
        <v>65</v>
      </c>
      <c r="M9" s="14" t="s">
        <v>64</v>
      </c>
      <c r="O9" s="2" t="s">
        <v>92</v>
      </c>
    </row>
    <row r="10" spans="1:15" x14ac:dyDescent="0.55000000000000004">
      <c r="D10" s="10">
        <v>45110</v>
      </c>
      <c r="K10" s="13" t="s">
        <v>66</v>
      </c>
      <c r="L10" s="15" t="s">
        <v>65</v>
      </c>
      <c r="M10" s="14" t="s">
        <v>64</v>
      </c>
    </row>
    <row r="11" spans="1:15" x14ac:dyDescent="0.55000000000000004">
      <c r="D11" s="10">
        <v>45127</v>
      </c>
      <c r="K11" s="13" t="s">
        <v>67</v>
      </c>
      <c r="L11" s="14" t="s">
        <v>68</v>
      </c>
      <c r="M11" s="15" t="s">
        <v>69</v>
      </c>
    </row>
    <row r="12" spans="1:15" x14ac:dyDescent="0.55000000000000004">
      <c r="D12" s="10">
        <v>45145</v>
      </c>
      <c r="K12" s="13" t="s">
        <v>70</v>
      </c>
      <c r="L12" s="14">
        <v>115</v>
      </c>
      <c r="M12" s="15" t="s">
        <v>69</v>
      </c>
    </row>
    <row r="13" spans="1:15" x14ac:dyDescent="0.55000000000000004">
      <c r="D13" s="10">
        <v>45159</v>
      </c>
      <c r="K13" s="16" t="s">
        <v>71</v>
      </c>
      <c r="L13" s="14">
        <v>105</v>
      </c>
      <c r="M13" s="15" t="s">
        <v>72</v>
      </c>
    </row>
    <row r="14" spans="1:15" x14ac:dyDescent="0.55000000000000004">
      <c r="D14" s="10">
        <v>45215</v>
      </c>
      <c r="K14" s="19" t="s">
        <v>73</v>
      </c>
      <c r="L14" s="14">
        <v>222</v>
      </c>
      <c r="M14" s="14">
        <v>29</v>
      </c>
    </row>
    <row r="15" spans="1:15" x14ac:dyDescent="0.55000000000000004">
      <c r="D15" s="10">
        <v>45236</v>
      </c>
      <c r="K15" s="16" t="s">
        <v>74</v>
      </c>
      <c r="L15" s="14">
        <v>215</v>
      </c>
      <c r="M15" s="14">
        <v>23</v>
      </c>
    </row>
    <row r="16" spans="1:15" x14ac:dyDescent="0.55000000000000004">
      <c r="D16" s="10">
        <v>45243</v>
      </c>
      <c r="K16" s="18" t="s">
        <v>75</v>
      </c>
      <c r="L16" s="17">
        <v>219</v>
      </c>
      <c r="M16" s="14">
        <v>12</v>
      </c>
    </row>
    <row r="17" spans="4:13" x14ac:dyDescent="0.55000000000000004">
      <c r="D17" s="10">
        <v>45268</v>
      </c>
      <c r="K17" s="18" t="s">
        <v>78</v>
      </c>
      <c r="L17" s="17">
        <v>367</v>
      </c>
      <c r="M17" s="15" t="s">
        <v>76</v>
      </c>
    </row>
    <row r="18" spans="4:13" x14ac:dyDescent="0.55000000000000004">
      <c r="D18" s="10">
        <v>45285</v>
      </c>
      <c r="K18" s="20" t="s">
        <v>79</v>
      </c>
      <c r="L18" s="17">
        <v>314</v>
      </c>
      <c r="M18" s="15" t="s">
        <v>77</v>
      </c>
    </row>
    <row r="19" spans="4:13" x14ac:dyDescent="0.55000000000000004">
      <c r="D19" s="10">
        <v>45292</v>
      </c>
      <c r="K19" s="13" t="s">
        <v>80</v>
      </c>
      <c r="L19" s="15" t="s">
        <v>82</v>
      </c>
      <c r="M19" s="15" t="s">
        <v>86</v>
      </c>
    </row>
    <row r="20" spans="4:13" x14ac:dyDescent="0.55000000000000004">
      <c r="D20" s="10"/>
      <c r="K20" s="13" t="s">
        <v>81</v>
      </c>
      <c r="L20" s="15" t="s">
        <v>84</v>
      </c>
      <c r="M20" s="14">
        <v>10</v>
      </c>
    </row>
    <row r="21" spans="4:13" x14ac:dyDescent="0.55000000000000004">
      <c r="D21" s="10"/>
      <c r="L21" s="1"/>
      <c r="M21" s="15" t="s">
        <v>69</v>
      </c>
    </row>
    <row r="22" spans="4:13" x14ac:dyDescent="0.55000000000000004">
      <c r="D22" s="10"/>
      <c r="L22" s="1"/>
      <c r="M22" s="15" t="s">
        <v>83</v>
      </c>
    </row>
    <row r="23" spans="4:13" x14ac:dyDescent="0.55000000000000004">
      <c r="D23" s="10"/>
      <c r="L23" s="1"/>
      <c r="M23" s="15" t="s">
        <v>85</v>
      </c>
    </row>
    <row r="24" spans="4:13" x14ac:dyDescent="0.55000000000000004">
      <c r="D24" s="10"/>
      <c r="L24" s="1"/>
      <c r="M24" s="1"/>
    </row>
    <row r="25" spans="4:13" x14ac:dyDescent="0.55000000000000004">
      <c r="D25" s="10"/>
      <c r="L25" s="1"/>
      <c r="M25" s="1"/>
    </row>
    <row r="26" spans="4:13" x14ac:dyDescent="0.55000000000000004">
      <c r="D26" s="10"/>
      <c r="L26" s="1"/>
      <c r="M26" s="1"/>
    </row>
    <row r="27" spans="4:13" x14ac:dyDescent="0.55000000000000004">
      <c r="D27" s="10"/>
      <c r="L27" s="1"/>
      <c r="M27" s="1"/>
    </row>
    <row r="28" spans="4:13" x14ac:dyDescent="0.55000000000000004">
      <c r="D28" s="10"/>
      <c r="L28" s="1"/>
      <c r="M28" s="1"/>
    </row>
    <row r="29" spans="4:13" x14ac:dyDescent="0.55000000000000004">
      <c r="D29" s="10"/>
      <c r="L29" s="1"/>
      <c r="M29" s="1"/>
    </row>
    <row r="30" spans="4:13" x14ac:dyDescent="0.55000000000000004">
      <c r="D30" s="10"/>
      <c r="L30" s="1"/>
      <c r="M30" s="1"/>
    </row>
    <row r="31" spans="4:13" x14ac:dyDescent="0.55000000000000004">
      <c r="D31" s="10"/>
      <c r="L31" s="1"/>
      <c r="M31" s="1"/>
    </row>
    <row r="32" spans="4:13" x14ac:dyDescent="0.55000000000000004">
      <c r="D32" s="10"/>
    </row>
    <row r="33" spans="4:4" x14ac:dyDescent="0.55000000000000004">
      <c r="D33" s="10"/>
    </row>
    <row r="34" spans="4:4" x14ac:dyDescent="0.55000000000000004">
      <c r="D34" s="10"/>
    </row>
    <row r="35" spans="4:4" x14ac:dyDescent="0.55000000000000004">
      <c r="D35" s="10"/>
    </row>
    <row r="36" spans="4:4" x14ac:dyDescent="0.55000000000000004">
      <c r="D36" s="10"/>
    </row>
    <row r="37" spans="4:4" x14ac:dyDescent="0.55000000000000004">
      <c r="D37" s="10"/>
    </row>
    <row r="38" spans="4:4" x14ac:dyDescent="0.55000000000000004">
      <c r="D38" s="12"/>
    </row>
  </sheetData>
  <mergeCells count="6">
    <mergeCell ref="A8:B8"/>
    <mergeCell ref="F1:G1"/>
    <mergeCell ref="F2:G2"/>
    <mergeCell ref="A4:B4"/>
    <mergeCell ref="A5:B5"/>
    <mergeCell ref="A7:B7"/>
  </mergeCells>
  <pageMargins left="0.70866141732283472" right="0.70866141732283472" top="0.74803149606299213" bottom="0.74803149606299213" header="0.31496062992125984" footer="0.31496062992125984"/>
  <pageSetup scale="61" orientation="portrait" r:id="rId1"/>
  <headerFooter>
    <oddFooter>&amp;L&amp;"Arial,Normal"&amp;9F. Versión 5 
Fecha: 2018-10-18                     
&amp;"-,Normal"&amp;11
&amp;C&amp;"Arial,Normal"&amp;9Si este documento se encuentra impreso no se garantiza su  vigencia.
La versión vigente reposa en el Sistema Integrado de Gestión (Intranet).
&amp;R2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INSTRUCTIVO</vt:lpstr>
      <vt:lpstr>FORMATO</vt:lpstr>
      <vt:lpstr>Fecha</vt:lpstr>
      <vt:lpstr>Fecha!Área_de_impresión</vt:lpstr>
      <vt:lpstr>FORMATO!Área_de_impresión</vt:lpstr>
      <vt:lpstr>Festivos</vt:lpstr>
      <vt:lpstr>FORMATO!Títulos_a_imprimir</vt:lpstr>
    </vt:vector>
  </TitlesOfParts>
  <Company>C.A.B.G.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MORA</dc:creator>
  <cp:lastModifiedBy>Lady Paola Cubides Suárez</cp:lastModifiedBy>
  <cp:lastPrinted>2023-10-12T14:24:57Z</cp:lastPrinted>
  <dcterms:created xsi:type="dcterms:W3CDTF">2009-05-20T15:28:29Z</dcterms:created>
  <dcterms:modified xsi:type="dcterms:W3CDTF">2023-11-27T03:20:02Z</dcterms:modified>
</cp:coreProperties>
</file>